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Q232" i="1" l="1"/>
  <c r="Q231" i="1"/>
  <c r="Q230" i="1"/>
  <c r="Q229" i="1"/>
  <c r="Q228" i="1"/>
  <c r="Q227" i="1"/>
  <c r="Q226" i="1"/>
  <c r="Q225" i="1"/>
  <c r="Q224" i="1"/>
  <c r="Q223" i="1"/>
  <c r="U222" i="1"/>
  <c r="S222" i="1"/>
  <c r="Q222" i="1"/>
  <c r="R222" i="1" s="1"/>
  <c r="T222" i="1" s="1"/>
  <c r="U221" i="1"/>
  <c r="S221" i="1"/>
  <c r="R221" i="1"/>
  <c r="T221" i="1" s="1"/>
  <c r="Q221" i="1"/>
  <c r="S220" i="1"/>
  <c r="R220" i="1"/>
  <c r="T220" i="1" s="1"/>
  <c r="Q220" i="1"/>
  <c r="U220" i="1" s="1"/>
  <c r="U219" i="1"/>
  <c r="T219" i="1"/>
  <c r="S219" i="1"/>
  <c r="R219" i="1"/>
  <c r="Q219" i="1"/>
  <c r="S218" i="1"/>
  <c r="Q218" i="1"/>
  <c r="R218" i="1" s="1"/>
  <c r="T218" i="1" s="1"/>
  <c r="S217" i="1"/>
  <c r="Q217" i="1"/>
  <c r="U217" i="1" s="1"/>
  <c r="U216" i="1"/>
  <c r="S216" i="1"/>
  <c r="R216" i="1"/>
  <c r="T216" i="1" s="1"/>
  <c r="Q216" i="1"/>
  <c r="S215" i="1"/>
  <c r="Q215" i="1"/>
  <c r="R215" i="1" s="1"/>
  <c r="T215" i="1" s="1"/>
  <c r="U214" i="1"/>
  <c r="S214" i="1"/>
  <c r="Q214" i="1"/>
  <c r="R214" i="1" s="1"/>
  <c r="T214" i="1" s="1"/>
  <c r="U213" i="1"/>
  <c r="S213" i="1"/>
  <c r="R213" i="1"/>
  <c r="T213" i="1" s="1"/>
  <c r="Q213" i="1"/>
  <c r="S212" i="1"/>
  <c r="R212" i="1"/>
  <c r="T212" i="1" s="1"/>
  <c r="Q212" i="1"/>
  <c r="U212" i="1" s="1"/>
  <c r="U211" i="1"/>
  <c r="T211" i="1"/>
  <c r="S211" i="1"/>
  <c r="R211" i="1"/>
  <c r="Q211" i="1"/>
  <c r="S210" i="1"/>
  <c r="Q210" i="1"/>
  <c r="R210" i="1" s="1"/>
  <c r="T210" i="1" s="1"/>
  <c r="S209" i="1"/>
  <c r="Q209" i="1"/>
  <c r="U209" i="1" s="1"/>
  <c r="U208" i="1"/>
  <c r="S208" i="1"/>
  <c r="R208" i="1"/>
  <c r="T208" i="1" s="1"/>
  <c r="Q208" i="1"/>
  <c r="S207" i="1"/>
  <c r="Q207" i="1"/>
  <c r="R207" i="1" s="1"/>
  <c r="T207" i="1" s="1"/>
  <c r="U206" i="1"/>
  <c r="S206" i="1"/>
  <c r="Q206" i="1"/>
  <c r="R206" i="1" s="1"/>
  <c r="T206" i="1" s="1"/>
  <c r="U205" i="1"/>
  <c r="S205" i="1"/>
  <c r="R205" i="1"/>
  <c r="T205" i="1" s="1"/>
  <c r="Q205" i="1"/>
  <c r="S204" i="1"/>
  <c r="R204" i="1"/>
  <c r="T204" i="1" s="1"/>
  <c r="Q204" i="1"/>
  <c r="U204" i="1" s="1"/>
  <c r="U203" i="1"/>
  <c r="T203" i="1"/>
  <c r="S203" i="1"/>
  <c r="R203" i="1"/>
  <c r="Q203" i="1"/>
  <c r="S202" i="1"/>
  <c r="Q202" i="1"/>
  <c r="R202" i="1" s="1"/>
  <c r="T202" i="1" s="1"/>
  <c r="S201" i="1"/>
  <c r="Q201" i="1"/>
  <c r="U201" i="1" s="1"/>
  <c r="U200" i="1"/>
  <c r="S200" i="1"/>
  <c r="R200" i="1"/>
  <c r="T200" i="1" s="1"/>
  <c r="Q200" i="1"/>
  <c r="S199" i="1"/>
  <c r="Q199" i="1"/>
  <c r="R199" i="1" s="1"/>
  <c r="T199" i="1" s="1"/>
  <c r="U198" i="1"/>
  <c r="S198" i="1"/>
  <c r="Q198" i="1"/>
  <c r="R198" i="1" s="1"/>
  <c r="T198" i="1" s="1"/>
  <c r="U197" i="1"/>
  <c r="S197" i="1"/>
  <c r="R197" i="1"/>
  <c r="T197" i="1" s="1"/>
  <c r="Q197" i="1"/>
  <c r="S196" i="1"/>
  <c r="R196" i="1"/>
  <c r="T196" i="1" s="1"/>
  <c r="Q196" i="1"/>
  <c r="U196" i="1" s="1"/>
  <c r="U195" i="1"/>
  <c r="T195" i="1"/>
  <c r="S195" i="1"/>
  <c r="R195" i="1"/>
  <c r="Q195" i="1"/>
  <c r="S194" i="1"/>
  <c r="Q194" i="1"/>
  <c r="R194" i="1" s="1"/>
  <c r="T194" i="1" s="1"/>
  <c r="S193" i="1"/>
  <c r="Q193" i="1"/>
  <c r="U193" i="1" s="1"/>
  <c r="U192" i="1"/>
  <c r="S192" i="1"/>
  <c r="R192" i="1"/>
  <c r="T192" i="1" s="1"/>
  <c r="Q192" i="1"/>
  <c r="S191" i="1"/>
  <c r="Q191" i="1"/>
  <c r="R191" i="1" s="1"/>
  <c r="T191" i="1" s="1"/>
  <c r="U190" i="1"/>
  <c r="S190" i="1"/>
  <c r="Q190" i="1"/>
  <c r="R190" i="1" s="1"/>
  <c r="T190" i="1" s="1"/>
  <c r="U189" i="1"/>
  <c r="S189" i="1"/>
  <c r="R189" i="1"/>
  <c r="T189" i="1" s="1"/>
  <c r="Q189" i="1"/>
  <c r="S188" i="1"/>
  <c r="R188" i="1"/>
  <c r="T188" i="1" s="1"/>
  <c r="Q188" i="1"/>
  <c r="U188" i="1" s="1"/>
  <c r="U187" i="1"/>
  <c r="T187" i="1"/>
  <c r="S187" i="1"/>
  <c r="R187" i="1"/>
  <c r="Q187" i="1"/>
  <c r="S186" i="1"/>
  <c r="Q186" i="1"/>
  <c r="R186" i="1" s="1"/>
  <c r="T186" i="1" s="1"/>
  <c r="S185" i="1"/>
  <c r="Q185" i="1"/>
  <c r="U185" i="1" s="1"/>
  <c r="U184" i="1"/>
  <c r="S184" i="1"/>
  <c r="R184" i="1"/>
  <c r="T184" i="1" s="1"/>
  <c r="Q184" i="1"/>
  <c r="S183" i="1"/>
  <c r="Q183" i="1"/>
  <c r="R183" i="1" s="1"/>
  <c r="T183" i="1" s="1"/>
  <c r="U182" i="1"/>
  <c r="S182" i="1"/>
  <c r="Q182" i="1"/>
  <c r="R182" i="1" s="1"/>
  <c r="T182" i="1" s="1"/>
  <c r="U181" i="1"/>
  <c r="S181" i="1"/>
  <c r="R181" i="1"/>
  <c r="T181" i="1" s="1"/>
  <c r="Q181" i="1"/>
  <c r="S180" i="1"/>
  <c r="R180" i="1"/>
  <c r="T180" i="1" s="1"/>
  <c r="Q180" i="1"/>
  <c r="U180" i="1" s="1"/>
  <c r="U179" i="1"/>
  <c r="T179" i="1"/>
  <c r="S179" i="1"/>
  <c r="R179" i="1"/>
  <c r="Q179" i="1"/>
  <c r="S178" i="1"/>
  <c r="Q178" i="1"/>
  <c r="R178" i="1" s="1"/>
  <c r="T178" i="1" s="1"/>
  <c r="S177" i="1"/>
  <c r="Q177" i="1"/>
  <c r="U177" i="1" s="1"/>
  <c r="U176" i="1"/>
  <c r="S176" i="1"/>
  <c r="R176" i="1"/>
  <c r="T176" i="1" s="1"/>
  <c r="Q176" i="1"/>
  <c r="S175" i="1"/>
  <c r="Q175" i="1"/>
  <c r="R175" i="1" s="1"/>
  <c r="T175" i="1" s="1"/>
  <c r="U174" i="1"/>
  <c r="S174" i="1"/>
  <c r="Q174" i="1"/>
  <c r="R174" i="1" s="1"/>
  <c r="T174" i="1" s="1"/>
  <c r="U173" i="1"/>
  <c r="S173" i="1"/>
  <c r="R173" i="1"/>
  <c r="T173" i="1" s="1"/>
  <c r="Q173" i="1"/>
  <c r="S172" i="1"/>
  <c r="R172" i="1"/>
  <c r="T172" i="1" s="1"/>
  <c r="Q172" i="1"/>
  <c r="U172" i="1" s="1"/>
  <c r="U171" i="1"/>
  <c r="T171" i="1"/>
  <c r="S171" i="1"/>
  <c r="R171" i="1"/>
  <c r="Q171" i="1"/>
  <c r="S170" i="1"/>
  <c r="Q170" i="1"/>
  <c r="R170" i="1" s="1"/>
  <c r="T170" i="1" s="1"/>
  <c r="S169" i="1"/>
  <c r="Q169" i="1"/>
  <c r="U169" i="1" s="1"/>
  <c r="U168" i="1"/>
  <c r="S168" i="1"/>
  <c r="R168" i="1"/>
  <c r="T168" i="1" s="1"/>
  <c r="Q168" i="1"/>
  <c r="S167" i="1"/>
  <c r="Q167" i="1"/>
  <c r="R167" i="1" s="1"/>
  <c r="T167" i="1" s="1"/>
  <c r="U166" i="1"/>
  <c r="S166" i="1"/>
  <c r="Q166" i="1"/>
  <c r="R166" i="1" s="1"/>
  <c r="T166" i="1" s="1"/>
  <c r="U165" i="1"/>
  <c r="S165" i="1"/>
  <c r="R165" i="1"/>
  <c r="T165" i="1" s="1"/>
  <c r="Q165" i="1"/>
  <c r="S164" i="1"/>
  <c r="R164" i="1"/>
  <c r="T164" i="1" s="1"/>
  <c r="Q164" i="1"/>
  <c r="U164" i="1" s="1"/>
  <c r="U163" i="1"/>
  <c r="T163" i="1"/>
  <c r="S163" i="1"/>
  <c r="R163" i="1"/>
  <c r="Q163" i="1"/>
  <c r="S162" i="1"/>
  <c r="Q162" i="1"/>
  <c r="R162" i="1" s="1"/>
  <c r="T162" i="1" s="1"/>
  <c r="S161" i="1"/>
  <c r="Q161" i="1"/>
  <c r="U161" i="1" s="1"/>
  <c r="U160" i="1"/>
  <c r="S160" i="1"/>
  <c r="R160" i="1"/>
  <c r="T160" i="1" s="1"/>
  <c r="Q160" i="1"/>
  <c r="S159" i="1"/>
  <c r="Q159" i="1"/>
  <c r="R159" i="1" s="1"/>
  <c r="T159" i="1" s="1"/>
  <c r="U158" i="1"/>
  <c r="S158" i="1"/>
  <c r="Q158" i="1"/>
  <c r="R158" i="1" s="1"/>
  <c r="T158" i="1" s="1"/>
  <c r="U157" i="1"/>
  <c r="S157" i="1"/>
  <c r="R157" i="1"/>
  <c r="T157" i="1" s="1"/>
  <c r="Q157" i="1"/>
  <c r="S156" i="1"/>
  <c r="R156" i="1"/>
  <c r="T156" i="1" s="1"/>
  <c r="Q156" i="1"/>
  <c r="U156" i="1" s="1"/>
  <c r="U155" i="1"/>
  <c r="T155" i="1"/>
  <c r="S155" i="1"/>
  <c r="R155" i="1"/>
  <c r="Q155" i="1"/>
  <c r="S154" i="1"/>
  <c r="Q154" i="1"/>
  <c r="R154" i="1" s="1"/>
  <c r="T154" i="1" s="1"/>
  <c r="S153" i="1"/>
  <c r="Q153" i="1"/>
  <c r="U153" i="1" s="1"/>
  <c r="U152" i="1"/>
  <c r="S152" i="1"/>
  <c r="R152" i="1"/>
  <c r="T152" i="1" s="1"/>
  <c r="Q152" i="1"/>
  <c r="S151" i="1"/>
  <c r="Q151" i="1"/>
  <c r="R151" i="1" s="1"/>
  <c r="T151" i="1" s="1"/>
  <c r="U150" i="1"/>
  <c r="S150" i="1"/>
  <c r="Q150" i="1"/>
  <c r="R150" i="1" s="1"/>
  <c r="T150" i="1" s="1"/>
  <c r="U149" i="1"/>
  <c r="S149" i="1"/>
  <c r="R149" i="1"/>
  <c r="T149" i="1" s="1"/>
  <c r="Q149" i="1"/>
  <c r="S148" i="1"/>
  <c r="R148" i="1"/>
  <c r="T148" i="1" s="1"/>
  <c r="Q148" i="1"/>
  <c r="U148" i="1" s="1"/>
  <c r="U147" i="1"/>
  <c r="T147" i="1"/>
  <c r="S147" i="1"/>
  <c r="R147" i="1"/>
  <c r="Q147" i="1"/>
  <c r="S146" i="1"/>
  <c r="Q146" i="1"/>
  <c r="R146" i="1" s="1"/>
  <c r="T146" i="1" s="1"/>
  <c r="S145" i="1"/>
  <c r="Q145" i="1"/>
  <c r="U145" i="1" s="1"/>
  <c r="U144" i="1"/>
  <c r="S144" i="1"/>
  <c r="R144" i="1"/>
  <c r="T144" i="1" s="1"/>
  <c r="Q144" i="1"/>
  <c r="S143" i="1"/>
  <c r="Q143" i="1"/>
  <c r="R143" i="1" s="1"/>
  <c r="T143" i="1" s="1"/>
  <c r="U142" i="1"/>
  <c r="S142" i="1"/>
  <c r="Q142" i="1"/>
  <c r="R142" i="1" s="1"/>
  <c r="T142" i="1" s="1"/>
  <c r="U141" i="1"/>
  <c r="S141" i="1"/>
  <c r="R141" i="1"/>
  <c r="T141" i="1" s="1"/>
  <c r="Q141" i="1"/>
  <c r="S140" i="1"/>
  <c r="R140" i="1"/>
  <c r="T140" i="1" s="1"/>
  <c r="Q140" i="1"/>
  <c r="U140" i="1" s="1"/>
  <c r="U139" i="1"/>
  <c r="T139" i="1"/>
  <c r="S139" i="1"/>
  <c r="R139" i="1"/>
  <c r="Q139" i="1"/>
  <c r="S138" i="1"/>
  <c r="Q138" i="1"/>
  <c r="R138" i="1" s="1"/>
  <c r="T138" i="1" s="1"/>
  <c r="S137" i="1"/>
  <c r="Q137" i="1"/>
  <c r="U137" i="1" s="1"/>
  <c r="U136" i="1"/>
  <c r="S136" i="1"/>
  <c r="R136" i="1"/>
  <c r="T136" i="1" s="1"/>
  <c r="Q136" i="1"/>
  <c r="S135" i="1"/>
  <c r="Q135" i="1"/>
  <c r="R135" i="1" s="1"/>
  <c r="T135" i="1" s="1"/>
  <c r="U134" i="1"/>
  <c r="S134" i="1"/>
  <c r="Q134" i="1"/>
  <c r="R134" i="1" s="1"/>
  <c r="T134" i="1" s="1"/>
  <c r="U133" i="1"/>
  <c r="S133" i="1"/>
  <c r="R133" i="1"/>
  <c r="T133" i="1" s="1"/>
  <c r="Q133" i="1"/>
  <c r="S132" i="1"/>
  <c r="R132" i="1"/>
  <c r="T132" i="1" s="1"/>
  <c r="Q132" i="1"/>
  <c r="U132" i="1" s="1"/>
  <c r="U131" i="1"/>
  <c r="S131" i="1"/>
  <c r="Q131" i="1"/>
  <c r="R131" i="1" s="1"/>
  <c r="T131" i="1" s="1"/>
  <c r="S130" i="1"/>
  <c r="Q130" i="1"/>
  <c r="R130" i="1" s="1"/>
  <c r="T130" i="1" s="1"/>
  <c r="K243" i="1"/>
  <c r="J243" i="1"/>
  <c r="U130" i="1" l="1"/>
  <c r="R137" i="1"/>
  <c r="T137" i="1" s="1"/>
  <c r="U138" i="1"/>
  <c r="R145" i="1"/>
  <c r="T145" i="1" s="1"/>
  <c r="U146" i="1"/>
  <c r="R153" i="1"/>
  <c r="T153" i="1" s="1"/>
  <c r="U154" i="1"/>
  <c r="R161" i="1"/>
  <c r="T161" i="1" s="1"/>
  <c r="U162" i="1"/>
  <c r="R169" i="1"/>
  <c r="T169" i="1" s="1"/>
  <c r="U170" i="1"/>
  <c r="R177" i="1"/>
  <c r="T177" i="1" s="1"/>
  <c r="U178" i="1"/>
  <c r="R185" i="1"/>
  <c r="T185" i="1" s="1"/>
  <c r="U186" i="1"/>
  <c r="R193" i="1"/>
  <c r="T193" i="1" s="1"/>
  <c r="U194" i="1"/>
  <c r="R201" i="1"/>
  <c r="T201" i="1" s="1"/>
  <c r="U202" i="1"/>
  <c r="R209" i="1"/>
  <c r="T209" i="1" s="1"/>
  <c r="U210" i="1"/>
  <c r="R217" i="1"/>
  <c r="T217" i="1" s="1"/>
  <c r="U218" i="1"/>
  <c r="U135" i="1"/>
  <c r="U143" i="1"/>
  <c r="U151" i="1"/>
  <c r="U159" i="1"/>
  <c r="U167" i="1"/>
  <c r="U175" i="1"/>
  <c r="U183" i="1"/>
  <c r="U191" i="1"/>
  <c r="U199" i="1"/>
  <c r="U207" i="1"/>
  <c r="U215" i="1"/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O125" i="1"/>
  <c r="O126" i="1"/>
  <c r="O131" i="1"/>
  <c r="O133" i="1"/>
  <c r="O134" i="1"/>
  <c r="O139" i="1"/>
  <c r="O141" i="1"/>
  <c r="O142" i="1"/>
  <c r="O147" i="1"/>
  <c r="O149" i="1"/>
  <c r="O150" i="1"/>
  <c r="O155" i="1"/>
  <c r="O157" i="1"/>
  <c r="O158" i="1"/>
  <c r="O163" i="1"/>
  <c r="O165" i="1"/>
  <c r="O166" i="1"/>
  <c r="O171" i="1"/>
  <c r="O173" i="1"/>
  <c r="O174" i="1"/>
  <c r="O179" i="1"/>
  <c r="O181" i="1"/>
  <c r="O182" i="1"/>
  <c r="O187" i="1"/>
  <c r="O189" i="1"/>
  <c r="O190" i="1"/>
  <c r="O195" i="1"/>
  <c r="O197" i="1"/>
  <c r="O198" i="1"/>
  <c r="O203" i="1"/>
  <c r="O205" i="1"/>
  <c r="O206" i="1"/>
  <c r="O211" i="1"/>
  <c r="O213" i="1"/>
  <c r="O214" i="1"/>
  <c r="O219" i="1"/>
  <c r="O221" i="1"/>
  <c r="O222" i="1"/>
  <c r="O227" i="1"/>
  <c r="O229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O132" i="1" s="1"/>
  <c r="N133" i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N142" i="1"/>
  <c r="N143" i="1"/>
  <c r="O143" i="1" s="1"/>
  <c r="N144" i="1"/>
  <c r="O144" i="1" s="1"/>
  <c r="N145" i="1"/>
  <c r="O145" i="1" s="1"/>
  <c r="N146" i="1"/>
  <c r="O146" i="1" s="1"/>
  <c r="N147" i="1"/>
  <c r="N148" i="1"/>
  <c r="O148" i="1" s="1"/>
  <c r="N149" i="1"/>
  <c r="N150" i="1"/>
  <c r="N151" i="1"/>
  <c r="O151" i="1" s="1"/>
  <c r="N152" i="1"/>
  <c r="O152" i="1" s="1"/>
  <c r="N153" i="1"/>
  <c r="O153" i="1" s="1"/>
  <c r="N154" i="1"/>
  <c r="O154" i="1" s="1"/>
  <c r="N155" i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O180" i="1" s="1"/>
  <c r="N181" i="1"/>
  <c r="N182" i="1"/>
  <c r="N183" i="1"/>
  <c r="O183" i="1" s="1"/>
  <c r="N184" i="1"/>
  <c r="O184" i="1" s="1"/>
  <c r="N185" i="1"/>
  <c r="O185" i="1" s="1"/>
  <c r="N186" i="1"/>
  <c r="O186" i="1" s="1"/>
  <c r="N187" i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N206" i="1"/>
  <c r="N207" i="1"/>
  <c r="O207" i="1" s="1"/>
  <c r="N208" i="1"/>
  <c r="O208" i="1" s="1"/>
  <c r="N209" i="1"/>
  <c r="O209" i="1" s="1"/>
  <c r="N210" i="1"/>
  <c r="O210" i="1" s="1"/>
  <c r="N211" i="1"/>
  <c r="N212" i="1"/>
  <c r="O212" i="1" s="1"/>
  <c r="N213" i="1"/>
  <c r="N214" i="1"/>
  <c r="N215" i="1"/>
  <c r="O215" i="1" s="1"/>
  <c r="N216" i="1"/>
  <c r="O216" i="1" s="1"/>
  <c r="N217" i="1"/>
  <c r="O217" i="1" s="1"/>
  <c r="N218" i="1"/>
  <c r="O218" i="1" s="1"/>
  <c r="N219" i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N228" i="1"/>
  <c r="O228" i="1" s="1"/>
  <c r="N229" i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O36" i="1"/>
  <c r="O38" i="1"/>
  <c r="O39" i="1"/>
  <c r="O40" i="1"/>
  <c r="O46" i="1"/>
  <c r="O47" i="1"/>
  <c r="O48" i="1"/>
  <c r="O54" i="1"/>
  <c r="O55" i="1"/>
  <c r="O56" i="1"/>
  <c r="O62" i="1"/>
  <c r="O63" i="1"/>
  <c r="O64" i="1"/>
  <c r="O70" i="1"/>
  <c r="O71" i="1"/>
  <c r="O72" i="1"/>
  <c r="O78" i="1"/>
  <c r="O79" i="1"/>
  <c r="O80" i="1"/>
  <c r="O86" i="1"/>
  <c r="O87" i="1"/>
  <c r="O88" i="1"/>
  <c r="O94" i="1"/>
  <c r="O95" i="1"/>
  <c r="O96" i="1"/>
  <c r="O102" i="1"/>
  <c r="O103" i="1"/>
  <c r="O104" i="1"/>
  <c r="O110" i="1"/>
  <c r="O111" i="1"/>
  <c r="O112" i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N37" i="1"/>
  <c r="O37" i="1" s="1"/>
  <c r="N38" i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N71" i="1"/>
  <c r="N72" i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N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N112" i="1"/>
  <c r="L3" i="1"/>
  <c r="M3" i="1"/>
  <c r="O3" i="1"/>
  <c r="N3" i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<sst xmlns="http://schemas.openxmlformats.org/spreadsheetml/2006/main" count="23" uniqueCount="17">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</sst>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315912"/>
        <c:axId val="486307680"/>
      </c:barChart>
      <c:catAx>
        <c:axId val="48631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7680"/>
        <c:crosses val="autoZero"/>
        <c:auto val="1"/>
        <c:lblAlgn val="ctr"/>
        <c:lblOffset val="100"/>
        <c:noMultiLvlLbl val="0"/>
      </c:catAx>
      <c:valAx>
        <c:axId val="4863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5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13192"/>
        <c:axId val="485310840"/>
      </c:scatterChart>
      <c:valAx>
        <c:axId val="48531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0840"/>
        <c:crosses val="autoZero"/>
        <c:crossBetween val="midCat"/>
      </c:valAx>
      <c:valAx>
        <c:axId val="4853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15128"/>
        <c:axId val="486307288"/>
      </c:scatterChart>
      <c:valAx>
        <c:axId val="48631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7288"/>
        <c:crosses val="autoZero"/>
        <c:crossBetween val="midCat"/>
      </c:valAx>
      <c:valAx>
        <c:axId val="4863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13952"/>
        <c:axId val="486308072"/>
      </c:scatterChart>
      <c:valAx>
        <c:axId val="4863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8072"/>
        <c:crosses val="autoZero"/>
        <c:crossBetween val="midCat"/>
      </c:valAx>
      <c:valAx>
        <c:axId val="4863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06896"/>
        <c:axId val="486305328"/>
      </c:scatterChart>
      <c:valAx>
        <c:axId val="4863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5328"/>
        <c:crosses val="autoZero"/>
        <c:crossBetween val="midCat"/>
      </c:valAx>
      <c:valAx>
        <c:axId val="4863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11600"/>
        <c:axId val="486313168"/>
      </c:scatterChart>
      <c:valAx>
        <c:axId val="4863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3168"/>
        <c:crosses val="autoZero"/>
        <c:crossBetween val="midCat"/>
      </c:valAx>
      <c:valAx>
        <c:axId val="4863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13560"/>
        <c:axId val="486304152"/>
      </c:scatterChart>
      <c:valAx>
        <c:axId val="48631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4152"/>
        <c:crosses val="autoZero"/>
        <c:crossBetween val="midCat"/>
      </c:valAx>
      <c:valAx>
        <c:axId val="4863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7312"/>
        <c:axId val="485317504"/>
      </c:scatterChart>
      <c:valAx>
        <c:axId val="4853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7504"/>
        <c:crosses val="autoZero"/>
        <c:crossBetween val="midCat"/>
      </c:valAx>
      <c:valAx>
        <c:axId val="4853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18680"/>
        <c:axId val="485309664"/>
      </c:scatterChart>
      <c:valAx>
        <c:axId val="48531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09664"/>
        <c:crosses val="autoZero"/>
        <c:crossBetween val="midCat"/>
      </c:valAx>
      <c:valAx>
        <c:axId val="4853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7704"/>
        <c:axId val="485310448"/>
      </c:scatterChart>
      <c:valAx>
        <c:axId val="48530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0448"/>
        <c:crosses val="autoZero"/>
        <c:crossBetween val="midCat"/>
      </c:valAx>
      <c:valAx>
        <c:axId val="4853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0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116</xdr:row>
      <xdr:rowOff>137160</xdr:rowOff>
    </xdr:from>
    <xdr:to>
      <xdr:col>32</xdr:col>
      <xdr:colOff>167640</xdr:colOff>
      <xdr:row>136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137</xdr:row>
      <xdr:rowOff>38100</xdr:rowOff>
    </xdr:from>
    <xdr:to>
      <xdr:col>32</xdr:col>
      <xdr:colOff>205740</xdr:colOff>
      <xdr:row>156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117</xdr:row>
      <xdr:rowOff>0</xdr:rowOff>
    </xdr:from>
    <xdr:to>
      <xdr:col>56</xdr:col>
      <xdr:colOff>38100</xdr:colOff>
      <xdr:row>135</xdr:row>
      <xdr:rowOff>57823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30480</xdr:colOff>
      <xdr:row>138</xdr:row>
      <xdr:rowOff>0</xdr:rowOff>
    </xdr:from>
    <xdr:to>
      <xdr:col>53</xdr:col>
      <xdr:colOff>571500</xdr:colOff>
      <xdr:row>153</xdr:row>
      <xdr:rowOff>163484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154</xdr:row>
      <xdr:rowOff>82435</xdr:rowOff>
    </xdr:from>
    <xdr:to>
      <xdr:col>54</xdr:col>
      <xdr:colOff>121920</xdr:colOff>
      <xdr:row>175</xdr:row>
      <xdr:rowOff>33944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S109" zoomScale="55" zoomScaleNormal="55" workbookViewId="0">
      <selection activeCell="BH155" sqref="BH155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21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21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21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21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21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21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21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  <c r="P130">
        <f>A130</f>
        <v>7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  <c r="P131">
        <f t="shared" ref="P131:P194" si="12">A131</f>
        <v>8</v>
      </c>
      <c r="Q131">
        <f>M11-M131</f>
        <v>-4.9845993040362213</v>
      </c>
      <c r="R131">
        <f t="shared" ref="R131:R194" si="13">Q131/M11</f>
        <v>-1.9938397216144885</v>
      </c>
      <c r="S131">
        <f t="shared" ref="S131:S194" si="14">1/SQRT(M11)</f>
        <v>0.63245553203367588</v>
      </c>
      <c r="T131">
        <f t="shared" ref="T131:T194" si="15">R131/S131</f>
        <v>-3.1525374048089185</v>
      </c>
      <c r="U131">
        <f t="shared" ref="U131:U194" si="16">Q131*Q131/M11</f>
        <v>9.9384920887193537</v>
      </c>
    </row>
    <row r="132" spans="1:21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  <c r="P132">
        <f t="shared" si="12"/>
        <v>9</v>
      </c>
      <c r="Q132">
        <f t="shared" ref="Q132:Q195" si="17">M12-M132</f>
        <v>-5.2185472003183584</v>
      </c>
      <c r="R132">
        <f t="shared" si="13"/>
        <v>-0.20464890981640621</v>
      </c>
      <c r="S132">
        <f t="shared" si="14"/>
        <v>0.19802950859533489</v>
      </c>
      <c r="T132">
        <f t="shared" si="15"/>
        <v>-1.033426337660605</v>
      </c>
      <c r="U132">
        <f t="shared" si="16"/>
        <v>1.0679699953706108</v>
      </c>
    </row>
    <row r="133" spans="1:21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  <c r="P133">
        <f t="shared" si="12"/>
        <v>10</v>
      </c>
      <c r="Q133">
        <f t="shared" si="17"/>
        <v>3.5921938316898832</v>
      </c>
      <c r="R133">
        <f t="shared" si="13"/>
        <v>3.5174480604062502E-2</v>
      </c>
      <c r="S133">
        <f t="shared" si="14"/>
        <v>9.8954139199058683E-2</v>
      </c>
      <c r="T133">
        <f t="shared" si="15"/>
        <v>0.35546244845104069</v>
      </c>
      <c r="U133">
        <f t="shared" si="16"/>
        <v>0.12635355225880876</v>
      </c>
    </row>
    <row r="134" spans="1:21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  <c r="P134">
        <f t="shared" si="12"/>
        <v>11</v>
      </c>
      <c r="Q134">
        <f t="shared" si="17"/>
        <v>-7.6492802761491134</v>
      </c>
      <c r="R134">
        <f t="shared" si="13"/>
        <v>-3.5619465779506934E-2</v>
      </c>
      <c r="S134">
        <f t="shared" si="14"/>
        <v>6.8239119393494044E-2</v>
      </c>
      <c r="T134">
        <f t="shared" si="15"/>
        <v>-0.52198015003843845</v>
      </c>
      <c r="U134">
        <f t="shared" si="16"/>
        <v>0.27246327703415069</v>
      </c>
    </row>
    <row r="135" spans="1:21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  <c r="P135">
        <f t="shared" si="12"/>
        <v>12</v>
      </c>
      <c r="Q135">
        <f t="shared" si="17"/>
        <v>8.0101272165780415</v>
      </c>
      <c r="R135">
        <f t="shared" si="13"/>
        <v>2.1065423317759478E-2</v>
      </c>
      <c r="S135">
        <f t="shared" si="14"/>
        <v>5.128205128205128E-2</v>
      </c>
      <c r="T135">
        <f t="shared" si="15"/>
        <v>0.41077575469630984</v>
      </c>
      <c r="U135">
        <f t="shared" si="16"/>
        <v>0.16873672064632289</v>
      </c>
    </row>
    <row r="136" spans="1:21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  <c r="P136">
        <f t="shared" si="12"/>
        <v>13</v>
      </c>
      <c r="Q136">
        <f t="shared" si="17"/>
        <v>-2.5975616350765449</v>
      </c>
      <c r="R136">
        <f t="shared" si="13"/>
        <v>-4.1652621929469556E-3</v>
      </c>
      <c r="S136">
        <f t="shared" si="14"/>
        <v>4.004407273335673E-2</v>
      </c>
      <c r="T136">
        <f t="shared" si="15"/>
        <v>-0.10401694704438219</v>
      </c>
      <c r="U136">
        <f t="shared" si="16"/>
        <v>1.0819525272433808E-2</v>
      </c>
    </row>
    <row r="137" spans="1:21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  <c r="P137">
        <f t="shared" si="12"/>
        <v>14</v>
      </c>
      <c r="Q137">
        <f t="shared" si="17"/>
        <v>-17.709736175834564</v>
      </c>
      <c r="R137">
        <f t="shared" si="13"/>
        <v>-2.0280259004677427E-2</v>
      </c>
      <c r="S137">
        <f t="shared" si="14"/>
        <v>3.3840027153248686E-2</v>
      </c>
      <c r="T137">
        <f t="shared" si="15"/>
        <v>-0.59929795306711198</v>
      </c>
      <c r="U137">
        <f t="shared" si="16"/>
        <v>0.35915803655043049</v>
      </c>
    </row>
    <row r="138" spans="1:21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  <c r="P138">
        <f t="shared" si="12"/>
        <v>15</v>
      </c>
      <c r="Q138">
        <f t="shared" si="17"/>
        <v>43.938462503258734</v>
      </c>
      <c r="R138">
        <f t="shared" si="13"/>
        <v>3.6226703084207966E-2</v>
      </c>
      <c r="S138">
        <f t="shared" si="14"/>
        <v>2.8713886396267204E-2</v>
      </c>
      <c r="T138">
        <f t="shared" si="15"/>
        <v>1.2616440207452178</v>
      </c>
      <c r="U138">
        <f t="shared" si="16"/>
        <v>1.591745635082159</v>
      </c>
    </row>
    <row r="139" spans="1:21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  <c r="P139">
        <f t="shared" si="12"/>
        <v>16</v>
      </c>
      <c r="Q139">
        <f t="shared" si="17"/>
        <v>28.041128173476181</v>
      </c>
      <c r="R139">
        <f t="shared" si="13"/>
        <v>1.8204091973367642E-2</v>
      </c>
      <c r="S139">
        <f t="shared" si="14"/>
        <v>2.5479257578373642E-2</v>
      </c>
      <c r="T139">
        <f t="shared" si="15"/>
        <v>0.7144671275201897</v>
      </c>
      <c r="U139">
        <f t="shared" si="16"/>
        <v>0.51046327630695099</v>
      </c>
    </row>
    <row r="140" spans="1:21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  <c r="P140">
        <f t="shared" si="12"/>
        <v>17</v>
      </c>
      <c r="Q140">
        <f t="shared" si="17"/>
        <v>33.971019864090067</v>
      </c>
      <c r="R140">
        <f t="shared" si="13"/>
        <v>1.8073296462906202E-2</v>
      </c>
      <c r="S140">
        <f t="shared" si="14"/>
        <v>2.3065580739059788E-2</v>
      </c>
      <c r="T140">
        <f t="shared" si="15"/>
        <v>0.78356130146337322</v>
      </c>
      <c r="U140">
        <f t="shared" si="16"/>
        <v>0.61396831315097522</v>
      </c>
    </row>
    <row r="141" spans="1:21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  <c r="P141">
        <f t="shared" si="12"/>
        <v>18</v>
      </c>
      <c r="Q141">
        <f t="shared" si="17"/>
        <v>25.800573617234932</v>
      </c>
      <c r="R141">
        <f t="shared" si="13"/>
        <v>1.1190273187198669E-2</v>
      </c>
      <c r="S141">
        <f t="shared" si="14"/>
        <v>2.0825990392946817E-2</v>
      </c>
      <c r="T141">
        <f t="shared" si="15"/>
        <v>0.53732249828505163</v>
      </c>
      <c r="U141">
        <f t="shared" si="16"/>
        <v>0.28871546716328944</v>
      </c>
    </row>
    <row r="142" spans="1:21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  <c r="P142">
        <f t="shared" si="12"/>
        <v>19</v>
      </c>
      <c r="Q142">
        <f t="shared" si="17"/>
        <v>18.100619882351111</v>
      </c>
      <c r="R142">
        <f t="shared" si="13"/>
        <v>6.7301059239082027E-3</v>
      </c>
      <c r="S142">
        <f t="shared" si="14"/>
        <v>1.9282539322832151E-2</v>
      </c>
      <c r="T142">
        <f t="shared" si="15"/>
        <v>0.34902591464907273</v>
      </c>
      <c r="U142">
        <f t="shared" si="16"/>
        <v>0.12181908909662181</v>
      </c>
    </row>
    <row r="143" spans="1:21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  <c r="P143">
        <f t="shared" si="12"/>
        <v>20</v>
      </c>
      <c r="Q143">
        <f t="shared" si="17"/>
        <v>43.09665170313383</v>
      </c>
      <c r="R143">
        <f t="shared" si="13"/>
        <v>1.4381130125347068E-2</v>
      </c>
      <c r="S143">
        <f t="shared" si="14"/>
        <v>1.8267316060998445E-2</v>
      </c>
      <c r="T143">
        <f t="shared" si="15"/>
        <v>0.78726015783191261</v>
      </c>
      <c r="U143">
        <f t="shared" si="16"/>
        <v>0.61977855610952803</v>
      </c>
    </row>
    <row r="144" spans="1:21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  <c r="P144">
        <f t="shared" si="12"/>
        <v>21</v>
      </c>
      <c r="Q144">
        <f t="shared" si="17"/>
        <v>-2.6624448001330165</v>
      </c>
      <c r="R144">
        <f t="shared" si="13"/>
        <v>-7.855267711991198E-4</v>
      </c>
      <c r="S144">
        <f t="shared" si="14"/>
        <v>1.7176718136839322E-2</v>
      </c>
      <c r="T144">
        <f t="shared" si="15"/>
        <v>-4.5732063886778321E-2</v>
      </c>
      <c r="U144">
        <f t="shared" si="16"/>
        <v>2.0914216673443742E-3</v>
      </c>
    </row>
    <row r="145" spans="1:21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  <c r="P145">
        <f t="shared" si="12"/>
        <v>22</v>
      </c>
      <c r="Q145">
        <f t="shared" si="17"/>
        <v>36.65582540632613</v>
      </c>
      <c r="R145">
        <f t="shared" si="13"/>
        <v>9.6659833624698089E-3</v>
      </c>
      <c r="S145">
        <f t="shared" si="14"/>
        <v>1.6238709775341649E-2</v>
      </c>
      <c r="T145">
        <f t="shared" si="15"/>
        <v>0.59524331034892486</v>
      </c>
      <c r="U145">
        <f t="shared" si="16"/>
        <v>0.35431459851514646</v>
      </c>
    </row>
    <row r="146" spans="1:21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  <c r="P146">
        <f t="shared" si="12"/>
        <v>23</v>
      </c>
      <c r="Q146">
        <f t="shared" si="17"/>
        <v>-27.080132901663092</v>
      </c>
      <c r="R146">
        <f t="shared" si="13"/>
        <v>-6.5832339617510859E-3</v>
      </c>
      <c r="S146">
        <f t="shared" si="14"/>
        <v>1.5591727976114366E-2</v>
      </c>
      <c r="T146">
        <f t="shared" si="15"/>
        <v>-0.42222606575975563</v>
      </c>
      <c r="U146">
        <f t="shared" si="16"/>
        <v>0.17827485060696144</v>
      </c>
    </row>
    <row r="147" spans="1:21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  <c r="P147">
        <f t="shared" si="12"/>
        <v>24</v>
      </c>
      <c r="Q147">
        <f t="shared" si="17"/>
        <v>12.815778970722931</v>
      </c>
      <c r="R147">
        <f t="shared" si="13"/>
        <v>2.9501404703416523E-3</v>
      </c>
      <c r="S147">
        <f t="shared" si="14"/>
        <v>1.5172209934815136E-2</v>
      </c>
      <c r="T147">
        <f t="shared" si="15"/>
        <v>0.1944436890219973</v>
      </c>
      <c r="U147">
        <f t="shared" si="16"/>
        <v>3.7808348200483205E-2</v>
      </c>
    </row>
    <row r="148" spans="1:21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  <c r="P148">
        <f t="shared" si="12"/>
        <v>25</v>
      </c>
      <c r="Q148">
        <f t="shared" si="17"/>
        <v>17.659550488002424</v>
      </c>
      <c r="R148">
        <f t="shared" si="13"/>
        <v>3.7241703942011172E-3</v>
      </c>
      <c r="S148">
        <f t="shared" si="14"/>
        <v>1.4521950407133924E-2</v>
      </c>
      <c r="T148">
        <f t="shared" si="15"/>
        <v>0.25645111639904888</v>
      </c>
      <c r="U148">
        <f t="shared" si="16"/>
        <v>6.5767175102318512E-2</v>
      </c>
    </row>
    <row r="149" spans="1:21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  <c r="P149">
        <f t="shared" si="12"/>
        <v>26</v>
      </c>
      <c r="Q149">
        <f t="shared" si="17"/>
        <v>3.4962195754096683</v>
      </c>
      <c r="R149">
        <f t="shared" si="13"/>
        <v>7.0249294495233826E-4</v>
      </c>
      <c r="S149">
        <f t="shared" si="14"/>
        <v>1.4174953192277748E-2</v>
      </c>
      <c r="T149">
        <f t="shared" si="15"/>
        <v>4.9558748831357226E-2</v>
      </c>
      <c r="U149">
        <f t="shared" si="16"/>
        <v>2.4560695857295516E-3</v>
      </c>
    </row>
    <row r="150" spans="1:21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  <c r="P150">
        <f t="shared" si="12"/>
        <v>27</v>
      </c>
      <c r="Q150">
        <f t="shared" si="17"/>
        <v>11.808968216311769</v>
      </c>
      <c r="R150">
        <f t="shared" si="13"/>
        <v>2.2962361025349802E-3</v>
      </c>
      <c r="S150">
        <f t="shared" si="14"/>
        <v>1.3944479031314379E-2</v>
      </c>
      <c r="T150">
        <f t="shared" si="15"/>
        <v>0.16466990967381745</v>
      </c>
      <c r="U150">
        <f t="shared" si="16"/>
        <v>2.7116179151983191E-2</v>
      </c>
    </row>
    <row r="151" spans="1:21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  <c r="P151">
        <f t="shared" si="12"/>
        <v>28</v>
      </c>
      <c r="Q151">
        <f t="shared" si="17"/>
        <v>27.053652495150345</v>
      </c>
      <c r="R151">
        <f t="shared" si="13"/>
        <v>5.0674132512573819E-3</v>
      </c>
      <c r="S151">
        <f t="shared" si="14"/>
        <v>1.3686115720737697E-2</v>
      </c>
      <c r="T151">
        <f t="shared" si="15"/>
        <v>0.37025941871725182</v>
      </c>
      <c r="U151">
        <f t="shared" si="16"/>
        <v>0.13709203714883716</v>
      </c>
    </row>
    <row r="152" spans="1:21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  <c r="P152">
        <f t="shared" si="12"/>
        <v>29</v>
      </c>
      <c r="Q152">
        <f t="shared" si="17"/>
        <v>-35.930732458823513</v>
      </c>
      <c r="R152">
        <f t="shared" si="13"/>
        <v>-6.5977886857159799E-3</v>
      </c>
      <c r="S152">
        <f t="shared" si="14"/>
        <v>1.3550838384546319E-2</v>
      </c>
      <c r="T152">
        <f t="shared" si="15"/>
        <v>-0.48689154858789008</v>
      </c>
      <c r="U152">
        <f t="shared" si="16"/>
        <v>0.2370633800863137</v>
      </c>
    </row>
    <row r="153" spans="1:21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  <c r="P153">
        <f t="shared" si="12"/>
        <v>30</v>
      </c>
      <c r="Q153">
        <f t="shared" si="17"/>
        <v>3.1788553297674298</v>
      </c>
      <c r="R153">
        <f t="shared" si="13"/>
        <v>5.6852837267531325E-4</v>
      </c>
      <c r="S153">
        <f t="shared" si="14"/>
        <v>1.337336474903855E-2</v>
      </c>
      <c r="T153">
        <f t="shared" si="15"/>
        <v>4.2511991809405063E-2</v>
      </c>
      <c r="U153">
        <f t="shared" si="16"/>
        <v>1.8072694476029233E-3</v>
      </c>
    </row>
    <row r="154" spans="1:21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  <c r="P154">
        <f t="shared" si="12"/>
        <v>31</v>
      </c>
      <c r="Q154">
        <f t="shared" si="17"/>
        <v>-39.226538628337039</v>
      </c>
      <c r="R154">
        <f t="shared" si="13"/>
        <v>-6.9335463770812261E-3</v>
      </c>
      <c r="S154">
        <f t="shared" si="14"/>
        <v>1.3294980928779005E-2</v>
      </c>
      <c r="T154">
        <f t="shared" si="15"/>
        <v>-0.5215160829657538</v>
      </c>
      <c r="U154">
        <f t="shared" si="16"/>
        <v>0.27197902479194308</v>
      </c>
    </row>
    <row r="155" spans="1:21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  <c r="P155">
        <f t="shared" si="12"/>
        <v>32</v>
      </c>
      <c r="Q155">
        <f t="shared" si="17"/>
        <v>-44.239270001628029</v>
      </c>
      <c r="R155">
        <f t="shared" si="13"/>
        <v>-7.7317726222970295E-3</v>
      </c>
      <c r="S155">
        <f t="shared" si="14"/>
        <v>1.3220124979025265E-2</v>
      </c>
      <c r="T155">
        <f t="shared" si="15"/>
        <v>-0.58484867840236576</v>
      </c>
      <c r="U155">
        <f t="shared" si="16"/>
        <v>0.34204797662899389</v>
      </c>
    </row>
    <row r="156" spans="1:21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  <c r="P156">
        <f t="shared" si="12"/>
        <v>33</v>
      </c>
      <c r="Q156">
        <f t="shared" si="17"/>
        <v>-6.3989028483574657</v>
      </c>
      <c r="R156">
        <f t="shared" si="13"/>
        <v>-1.1095481454550518E-3</v>
      </c>
      <c r="S156">
        <f t="shared" si="14"/>
        <v>1.3168015154181935E-2</v>
      </c>
      <c r="T156">
        <f t="shared" si="15"/>
        <v>-8.4260849677309069E-2</v>
      </c>
      <c r="U156">
        <f t="shared" si="16"/>
        <v>7.099890788342075E-3</v>
      </c>
    </row>
    <row r="157" spans="1:21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  <c r="P157">
        <f t="shared" si="12"/>
        <v>34</v>
      </c>
      <c r="Q157">
        <f t="shared" si="17"/>
        <v>14.735165864261035</v>
      </c>
      <c r="R157">
        <f t="shared" si="13"/>
        <v>2.5724800740679179E-3</v>
      </c>
      <c r="S157">
        <f t="shared" si="14"/>
        <v>1.3212910564542248E-2</v>
      </c>
      <c r="T157">
        <f t="shared" si="15"/>
        <v>0.19469442871817697</v>
      </c>
      <c r="U157">
        <f t="shared" si="16"/>
        <v>3.790592057389728E-2</v>
      </c>
    </row>
    <row r="158" spans="1:21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  <c r="P158">
        <f t="shared" si="12"/>
        <v>35</v>
      </c>
      <c r="Q158">
        <f t="shared" si="17"/>
        <v>-15.297530561565509</v>
      </c>
      <c r="R158">
        <f t="shared" si="13"/>
        <v>-2.7176888031028418E-3</v>
      </c>
      <c r="S158">
        <f t="shared" si="14"/>
        <v>1.3328743112218882E-2</v>
      </c>
      <c r="T158">
        <f t="shared" si="15"/>
        <v>-0.20389685510642411</v>
      </c>
      <c r="U158">
        <f t="shared" si="16"/>
        <v>4.1573927522290111E-2</v>
      </c>
    </row>
    <row r="159" spans="1:21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  <c r="P159">
        <f t="shared" si="12"/>
        <v>36</v>
      </c>
      <c r="Q159">
        <f t="shared" si="17"/>
        <v>-76.438642427319792</v>
      </c>
      <c r="R159">
        <f t="shared" si="13"/>
        <v>-1.3797588885797796E-2</v>
      </c>
      <c r="S159">
        <f t="shared" si="14"/>
        <v>1.3435230372511476E-2</v>
      </c>
      <c r="T159">
        <f t="shared" si="15"/>
        <v>-1.0269707703730713</v>
      </c>
      <c r="U159">
        <f t="shared" si="16"/>
        <v>1.0546689632006596</v>
      </c>
    </row>
    <row r="160" spans="1:21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  <c r="P160">
        <f t="shared" si="12"/>
        <v>37</v>
      </c>
      <c r="Q160">
        <f t="shared" si="17"/>
        <v>-24.386535525320141</v>
      </c>
      <c r="R160">
        <f t="shared" si="13"/>
        <v>-4.4439143573622728E-3</v>
      </c>
      <c r="S160">
        <f t="shared" si="14"/>
        <v>1.3499192392788215E-2</v>
      </c>
      <c r="T160">
        <f t="shared" si="15"/>
        <v>-0.32919853484986122</v>
      </c>
      <c r="U160">
        <f t="shared" si="16"/>
        <v>0.10837167534729529</v>
      </c>
    </row>
    <row r="161" spans="1:21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  <c r="P161">
        <f t="shared" si="12"/>
        <v>38</v>
      </c>
      <c r="Q161">
        <f t="shared" si="17"/>
        <v>-68.521595254520435</v>
      </c>
      <c r="R161">
        <f t="shared" si="13"/>
        <v>-1.2980955315924211E-2</v>
      </c>
      <c r="S161">
        <f t="shared" si="14"/>
        <v>1.3763839347353903E-2</v>
      </c>
      <c r="T161">
        <f t="shared" si="15"/>
        <v>-0.94312022890762659</v>
      </c>
      <c r="U161">
        <f t="shared" si="16"/>
        <v>0.8894757661747742</v>
      </c>
    </row>
    <row r="162" spans="1:21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  <c r="P162">
        <f t="shared" si="12"/>
        <v>39</v>
      </c>
      <c r="Q162">
        <f t="shared" si="17"/>
        <v>17.534868009404818</v>
      </c>
      <c r="R162">
        <f t="shared" si="13"/>
        <v>3.3622296168745154E-3</v>
      </c>
      <c r="S162">
        <f t="shared" si="14"/>
        <v>1.3847214960382929E-2</v>
      </c>
      <c r="T162">
        <f t="shared" si="15"/>
        <v>0.24280908662817036</v>
      </c>
      <c r="U162">
        <f t="shared" si="16"/>
        <v>5.8956252549206369E-2</v>
      </c>
    </row>
    <row r="163" spans="1:21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  <c r="P163">
        <f t="shared" si="12"/>
        <v>40</v>
      </c>
      <c r="Q163">
        <f t="shared" si="17"/>
        <v>-51.639330394556055</v>
      </c>
      <c r="R163">
        <f t="shared" si="13"/>
        <v>-1.0387855947005165E-2</v>
      </c>
      <c r="S163">
        <f t="shared" si="14"/>
        <v>1.4183148764245436E-2</v>
      </c>
      <c r="T163">
        <f t="shared" si="15"/>
        <v>-0.73240830507200949</v>
      </c>
      <c r="U163">
        <f t="shared" si="16"/>
        <v>0.53642192533845368</v>
      </c>
    </row>
    <row r="164" spans="1:21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  <c r="P164">
        <f t="shared" si="12"/>
        <v>41</v>
      </c>
      <c r="Q164">
        <f t="shared" si="17"/>
        <v>13.749921783922218</v>
      </c>
      <c r="R164">
        <f t="shared" si="13"/>
        <v>2.8210754583344725E-3</v>
      </c>
      <c r="S164">
        <f t="shared" si="14"/>
        <v>1.432376666040793E-2</v>
      </c>
      <c r="T164">
        <f t="shared" si="15"/>
        <v>0.19695067123176177</v>
      </c>
      <c r="U164">
        <f t="shared" si="16"/>
        <v>3.8789566898641513E-2</v>
      </c>
    </row>
    <row r="165" spans="1:21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  <c r="P165">
        <f t="shared" si="12"/>
        <v>42</v>
      </c>
      <c r="Q165">
        <f t="shared" si="17"/>
        <v>16.61448342354015</v>
      </c>
      <c r="R165">
        <f t="shared" si="13"/>
        <v>3.5962085332337987E-3</v>
      </c>
      <c r="S165">
        <f t="shared" si="14"/>
        <v>1.4712247158412491E-2</v>
      </c>
      <c r="T165">
        <f t="shared" si="15"/>
        <v>0.24443638653647004</v>
      </c>
      <c r="U165">
        <f t="shared" si="16"/>
        <v>5.9749147063006589E-2</v>
      </c>
    </row>
    <row r="166" spans="1:21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  <c r="P166">
        <f t="shared" si="12"/>
        <v>43</v>
      </c>
      <c r="Q166">
        <f t="shared" si="17"/>
        <v>-68.379694704889516</v>
      </c>
      <c r="R166">
        <f t="shared" si="13"/>
        <v>-1.5476208946703146E-2</v>
      </c>
      <c r="S166">
        <f t="shared" si="14"/>
        <v>1.504418666962188E-2</v>
      </c>
      <c r="T166">
        <f t="shared" si="15"/>
        <v>-1.0287168915521123</v>
      </c>
      <c r="U166">
        <f t="shared" si="16"/>
        <v>1.0582584429646409</v>
      </c>
    </row>
    <row r="167" spans="1:21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  <c r="P167">
        <f t="shared" si="12"/>
        <v>44</v>
      </c>
      <c r="Q167">
        <f t="shared" si="17"/>
        <v>-53.723065800960285</v>
      </c>
      <c r="R167">
        <f t="shared" si="13"/>
        <v>-1.2664560537708695E-2</v>
      </c>
      <c r="S167">
        <f t="shared" si="14"/>
        <v>1.5353757178626857E-2</v>
      </c>
      <c r="T167">
        <f t="shared" si="15"/>
        <v>-0.82485090719933696</v>
      </c>
      <c r="U167">
        <f t="shared" si="16"/>
        <v>0.68037901910756915</v>
      </c>
    </row>
    <row r="168" spans="1:21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  <c r="P168">
        <f t="shared" si="12"/>
        <v>45</v>
      </c>
      <c r="Q168">
        <f t="shared" si="17"/>
        <v>-4.2213747780715494</v>
      </c>
      <c r="R168">
        <f t="shared" si="13"/>
        <v>-1.0426043723433173E-3</v>
      </c>
      <c r="S168">
        <f t="shared" si="14"/>
        <v>1.5715666909482562E-2</v>
      </c>
      <c r="T168">
        <f t="shared" si="15"/>
        <v>-6.6341719912263342E-2</v>
      </c>
      <c r="U168">
        <f t="shared" si="16"/>
        <v>4.401223800917199E-3</v>
      </c>
    </row>
    <row r="169" spans="1:21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  <c r="P169">
        <f t="shared" si="12"/>
        <v>46</v>
      </c>
      <c r="Q169">
        <f t="shared" si="17"/>
        <v>-19.097394963705483</v>
      </c>
      <c r="R169">
        <f t="shared" si="13"/>
        <v>-4.9831749146953212E-3</v>
      </c>
      <c r="S169">
        <f t="shared" si="14"/>
        <v>1.6153476372506338E-2</v>
      </c>
      <c r="T169">
        <f t="shared" si="15"/>
        <v>-0.3084893183226381</v>
      </c>
      <c r="U169">
        <f t="shared" si="16"/>
        <v>9.5165659519165932E-2</v>
      </c>
    </row>
    <row r="170" spans="1:21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  <c r="P170">
        <f t="shared" si="12"/>
        <v>47</v>
      </c>
      <c r="Q170">
        <f t="shared" si="17"/>
        <v>35.315411514604421</v>
      </c>
      <c r="R170">
        <f t="shared" si="13"/>
        <v>9.7735251709563549E-3</v>
      </c>
      <c r="S170">
        <f t="shared" si="14"/>
        <v>1.6635792022840736E-2</v>
      </c>
      <c r="T170">
        <f t="shared" si="15"/>
        <v>0.58749984115799392</v>
      </c>
      <c r="U170">
        <f t="shared" si="16"/>
        <v>0.34515606336066823</v>
      </c>
    </row>
    <row r="171" spans="1:21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  <c r="P171">
        <f t="shared" si="12"/>
        <v>48</v>
      </c>
      <c r="Q171">
        <f t="shared" si="17"/>
        <v>22.662696905903886</v>
      </c>
      <c r="R171">
        <f t="shared" si="13"/>
        <v>6.5841652835281483E-3</v>
      </c>
      <c r="S171">
        <f t="shared" si="14"/>
        <v>1.7044904292704971E-2</v>
      </c>
      <c r="T171">
        <f t="shared" si="15"/>
        <v>0.38628349977571291</v>
      </c>
      <c r="U171">
        <f t="shared" si="16"/>
        <v>0.14921494219897316</v>
      </c>
    </row>
    <row r="172" spans="1:21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  <c r="P172">
        <f t="shared" si="12"/>
        <v>49</v>
      </c>
      <c r="Q172">
        <f t="shared" si="17"/>
        <v>69.82484022738754</v>
      </c>
      <c r="R172">
        <f t="shared" si="13"/>
        <v>2.1770937790127849E-2</v>
      </c>
      <c r="S172">
        <f t="shared" si="14"/>
        <v>1.7657678008211362E-2</v>
      </c>
      <c r="T172">
        <f t="shared" si="15"/>
        <v>1.2329445457100132</v>
      </c>
      <c r="U172">
        <f t="shared" si="16"/>
        <v>1.5201522527960705</v>
      </c>
    </row>
    <row r="173" spans="1:21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  <c r="P173">
        <f t="shared" si="12"/>
        <v>50</v>
      </c>
      <c r="Q173">
        <f t="shared" si="17"/>
        <v>-41.248485341663581</v>
      </c>
      <c r="R173">
        <f t="shared" si="13"/>
        <v>-1.4028904120963722E-2</v>
      </c>
      <c r="S173">
        <f t="shared" si="14"/>
        <v>1.844199375737695E-2</v>
      </c>
      <c r="T173">
        <f t="shared" si="15"/>
        <v>-0.76070430917221432</v>
      </c>
      <c r="U173">
        <f t="shared" si="16"/>
        <v>0.57867104599317587</v>
      </c>
    </row>
    <row r="174" spans="1:21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  <c r="P174">
        <f t="shared" si="12"/>
        <v>51</v>
      </c>
      <c r="Q174">
        <f t="shared" si="17"/>
        <v>-19.012660870092986</v>
      </c>
      <c r="R174">
        <f t="shared" si="13"/>
        <v>-6.8520266222517291E-3</v>
      </c>
      <c r="S174">
        <f t="shared" si="14"/>
        <v>1.8984015070124632E-2</v>
      </c>
      <c r="T174">
        <f t="shared" si="15"/>
        <v>-0.36093664048101415</v>
      </c>
      <c r="U174">
        <f t="shared" si="16"/>
        <v>0.13027525844172089</v>
      </c>
    </row>
    <row r="175" spans="1:21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  <c r="P175">
        <f t="shared" si="12"/>
        <v>52</v>
      </c>
      <c r="Q175">
        <f t="shared" si="17"/>
        <v>17.41181139532091</v>
      </c>
      <c r="R175">
        <f t="shared" si="13"/>
        <v>6.5643021283019456E-3</v>
      </c>
      <c r="S175">
        <f t="shared" si="14"/>
        <v>1.9416560651186562E-2</v>
      </c>
      <c r="T175">
        <f t="shared" si="15"/>
        <v>0.33807749200426984</v>
      </c>
      <c r="U175">
        <f t="shared" si="16"/>
        <v>0.11429639059989713</v>
      </c>
    </row>
    <row r="176" spans="1:21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  <c r="P176">
        <f t="shared" si="12"/>
        <v>53</v>
      </c>
      <c r="Q176">
        <f t="shared" si="17"/>
        <v>-9.1764707574561726</v>
      </c>
      <c r="R176">
        <f t="shared" si="13"/>
        <v>-3.8574833723739889E-3</v>
      </c>
      <c r="S176">
        <f t="shared" si="14"/>
        <v>2.0502847851135975E-2</v>
      </c>
      <c r="T176">
        <f t="shared" si="15"/>
        <v>-0.18814378375052235</v>
      </c>
      <c r="U176">
        <f t="shared" si="16"/>
        <v>3.5398083363963329E-2</v>
      </c>
    </row>
    <row r="177" spans="1:21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  <c r="P177">
        <f t="shared" si="12"/>
        <v>54</v>
      </c>
      <c r="Q177">
        <f t="shared" si="17"/>
        <v>-8.2418103987538416</v>
      </c>
      <c r="R177">
        <f t="shared" si="13"/>
        <v>-3.68410812929713E-3</v>
      </c>
      <c r="S177">
        <f t="shared" si="14"/>
        <v>2.1142428689408906E-2</v>
      </c>
      <c r="T177">
        <f t="shared" si="15"/>
        <v>-0.17425188862728189</v>
      </c>
      <c r="U177">
        <f t="shared" si="16"/>
        <v>3.0363720690174647E-2</v>
      </c>
    </row>
    <row r="178" spans="1:21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  <c r="P178">
        <f t="shared" si="12"/>
        <v>55</v>
      </c>
      <c r="Q178">
        <f t="shared" si="17"/>
        <v>-24.248072177865197</v>
      </c>
      <c r="R178">
        <f t="shared" si="13"/>
        <v>-1.1710508748742625E-2</v>
      </c>
      <c r="S178">
        <f t="shared" si="14"/>
        <v>2.1976031725940863E-2</v>
      </c>
      <c r="T178">
        <f t="shared" si="15"/>
        <v>-0.53287640347366949</v>
      </c>
      <c r="U178">
        <f t="shared" si="16"/>
        <v>0.28395726137903304</v>
      </c>
    </row>
    <row r="179" spans="1:21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  <c r="P179">
        <f t="shared" si="12"/>
        <v>56</v>
      </c>
      <c r="Q179">
        <f t="shared" si="17"/>
        <v>-3.1053981014938472</v>
      </c>
      <c r="R179">
        <f t="shared" si="13"/>
        <v>-1.6111014793742397E-3</v>
      </c>
      <c r="S179">
        <f t="shared" si="14"/>
        <v>2.2777329617136386E-2</v>
      </c>
      <c r="T179">
        <f t="shared" si="15"/>
        <v>-7.0732676150154897E-2</v>
      </c>
      <c r="U179">
        <f t="shared" si="16"/>
        <v>5.003111475362693E-3</v>
      </c>
    </row>
    <row r="180" spans="1:21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  <c r="P180">
        <f t="shared" si="12"/>
        <v>57</v>
      </c>
      <c r="Q180">
        <f t="shared" si="17"/>
        <v>26.062406439351207</v>
      </c>
      <c r="R180">
        <f t="shared" si="13"/>
        <v>1.4771466632292573E-2</v>
      </c>
      <c r="S180">
        <f t="shared" si="14"/>
        <v>2.3806993438741434E-2</v>
      </c>
      <c r="T180">
        <f t="shared" si="15"/>
        <v>0.62046753909944674</v>
      </c>
      <c r="U180">
        <f t="shared" si="16"/>
        <v>0.38497996707612342</v>
      </c>
    </row>
    <row r="181" spans="1:21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  <c r="P181">
        <f t="shared" si="12"/>
        <v>58</v>
      </c>
      <c r="Q181">
        <f t="shared" si="17"/>
        <v>14.193885787278759</v>
      </c>
      <c r="R181">
        <f t="shared" si="13"/>
        <v>8.8927156627950556E-3</v>
      </c>
      <c r="S181">
        <f t="shared" si="14"/>
        <v>2.5030328537576901E-2</v>
      </c>
      <c r="T181">
        <f t="shared" si="15"/>
        <v>0.35527762448043076</v>
      </c>
      <c r="U181">
        <f t="shared" si="16"/>
        <v>0.12622219045645797</v>
      </c>
    </row>
    <row r="182" spans="1:21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  <c r="P182">
        <f t="shared" si="12"/>
        <v>59</v>
      </c>
      <c r="Q182">
        <f t="shared" si="17"/>
        <v>5.7109866927075927</v>
      </c>
      <c r="R182">
        <f t="shared" si="13"/>
        <v>3.9874230704888061E-3</v>
      </c>
      <c r="S182">
        <f t="shared" si="14"/>
        <v>2.6423514707860023E-2</v>
      </c>
      <c r="T182">
        <f t="shared" si="15"/>
        <v>0.15090434087115195</v>
      </c>
      <c r="U182">
        <f t="shared" si="16"/>
        <v>2.2772120093756822E-2</v>
      </c>
    </row>
    <row r="183" spans="1:21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  <c r="P183">
        <f t="shared" si="12"/>
        <v>60</v>
      </c>
      <c r="Q183">
        <f t="shared" si="17"/>
        <v>-11.561869482038674</v>
      </c>
      <c r="R183">
        <f t="shared" si="13"/>
        <v>-8.7623110890781911E-3</v>
      </c>
      <c r="S183">
        <f t="shared" si="14"/>
        <v>2.7529308506178359E-2</v>
      </c>
      <c r="T183">
        <f t="shared" si="15"/>
        <v>-0.31829027187921122</v>
      </c>
      <c r="U183">
        <f t="shared" si="16"/>
        <v>0.10130869717294219</v>
      </c>
    </row>
    <row r="184" spans="1:21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  <c r="P184">
        <f t="shared" si="12"/>
        <v>61</v>
      </c>
      <c r="Q184">
        <f t="shared" si="17"/>
        <v>17.420251528852532</v>
      </c>
      <c r="R184">
        <f t="shared" si="13"/>
        <v>1.4637329296378558E-2</v>
      </c>
      <c r="S184">
        <f t="shared" si="14"/>
        <v>2.8987029394585629E-2</v>
      </c>
      <c r="T184">
        <f t="shared" si="15"/>
        <v>0.50496134312792351</v>
      </c>
      <c r="U184">
        <f t="shared" si="16"/>
        <v>0.25498595805355656</v>
      </c>
    </row>
    <row r="185" spans="1:21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  <c r="P185">
        <f t="shared" si="12"/>
        <v>62</v>
      </c>
      <c r="Q185">
        <f t="shared" si="17"/>
        <v>-3.9284687635913542</v>
      </c>
      <c r="R185">
        <f t="shared" si="13"/>
        <v>-3.7069768941649958E-3</v>
      </c>
      <c r="S185">
        <f t="shared" si="14"/>
        <v>3.0718378505606096E-2</v>
      </c>
      <c r="T185">
        <f t="shared" si="15"/>
        <v>-0.12067619042744959</v>
      </c>
      <c r="U185">
        <f t="shared" si="16"/>
        <v>1.4562742936082078E-2</v>
      </c>
    </row>
    <row r="186" spans="1:21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  <c r="P186">
        <f t="shared" si="12"/>
        <v>63</v>
      </c>
      <c r="Q186">
        <f t="shared" si="17"/>
        <v>-1.2351103748634387</v>
      </c>
      <c r="R186">
        <f t="shared" si="13"/>
        <v>-1.269873152410681E-3</v>
      </c>
      <c r="S186">
        <f t="shared" si="14"/>
        <v>3.2064707742092177E-2</v>
      </c>
      <c r="T186">
        <f t="shared" si="15"/>
        <v>-3.9603453199222066E-2</v>
      </c>
      <c r="U186">
        <f t="shared" si="16"/>
        <v>1.568433505302973E-3</v>
      </c>
    </row>
    <row r="187" spans="1:21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  <c r="P187">
        <f t="shared" si="12"/>
        <v>64</v>
      </c>
      <c r="Q187">
        <f t="shared" si="17"/>
        <v>-6.747731176670186</v>
      </c>
      <c r="R187">
        <f t="shared" si="13"/>
        <v>-7.9408428086733575E-3</v>
      </c>
      <c r="S187">
        <f t="shared" si="14"/>
        <v>3.430476221747198E-2</v>
      </c>
      <c r="T187">
        <f t="shared" si="15"/>
        <v>-0.23147931352309317</v>
      </c>
      <c r="U187">
        <f t="shared" si="16"/>
        <v>5.3582672589122457E-2</v>
      </c>
    </row>
    <row r="188" spans="1:21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8">SUM(B188:K188)</f>
        <v>6249.6032846942435</v>
      </c>
      <c r="M188" s="1">
        <f t="shared" ref="M188:M232" si="19">AVERAGE(B188:K188)</f>
        <v>781.20041058678044</v>
      </c>
      <c r="N188" s="1">
        <f t="shared" ref="N188:N232" si="20">STDEV(B188:K188)</f>
        <v>125.47375295043668</v>
      </c>
      <c r="O188">
        <f t="shared" ref="O188:O232" si="21">N188/SQRT(3)</f>
        <v>72.44230504216722</v>
      </c>
      <c r="P188">
        <f t="shared" si="12"/>
        <v>65</v>
      </c>
      <c r="Q188">
        <f t="shared" si="17"/>
        <v>-11.325410586780436</v>
      </c>
      <c r="R188">
        <f t="shared" si="13"/>
        <v>-1.4710713540224627E-2</v>
      </c>
      <c r="S188">
        <f t="shared" si="14"/>
        <v>3.6040423985645734E-2</v>
      </c>
      <c r="T188">
        <f t="shared" si="15"/>
        <v>-0.40817259935908762</v>
      </c>
      <c r="U188">
        <f t="shared" si="16"/>
        <v>0.16660487086755432</v>
      </c>
    </row>
    <row r="189" spans="1:21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8"/>
        <v>5578.6717023830779</v>
      </c>
      <c r="M189" s="1">
        <f t="shared" si="19"/>
        <v>697.33396279788474</v>
      </c>
      <c r="N189" s="1">
        <f t="shared" si="20"/>
        <v>108.56971580773708</v>
      </c>
      <c r="O189">
        <f t="shared" si="21"/>
        <v>62.682754647438173</v>
      </c>
      <c r="P189">
        <f t="shared" si="12"/>
        <v>66</v>
      </c>
      <c r="Q189">
        <f t="shared" si="17"/>
        <v>-2.7089627978847375</v>
      </c>
      <c r="R189">
        <f t="shared" si="13"/>
        <v>-3.8998924569152238E-3</v>
      </c>
      <c r="S189">
        <f t="shared" si="14"/>
        <v>3.7942399730627178E-2</v>
      </c>
      <c r="T189">
        <f t="shared" si="15"/>
        <v>-0.10278454933274089</v>
      </c>
      <c r="U189">
        <f t="shared" si="16"/>
        <v>1.0564663581534649E-2</v>
      </c>
    </row>
    <row r="190" spans="1:21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8"/>
        <v>4779.1941111320521</v>
      </c>
      <c r="M190" s="1">
        <f t="shared" si="19"/>
        <v>597.39926389150651</v>
      </c>
      <c r="N190" s="1">
        <f t="shared" si="20"/>
        <v>120.8072396143511</v>
      </c>
      <c r="O190">
        <f t="shared" si="21"/>
        <v>69.748092311401237</v>
      </c>
      <c r="P190">
        <f t="shared" si="12"/>
        <v>67</v>
      </c>
      <c r="Q190">
        <f t="shared" si="17"/>
        <v>-18.649263891506507</v>
      </c>
      <c r="R190">
        <f t="shared" si="13"/>
        <v>-3.222335013651232E-2</v>
      </c>
      <c r="S190">
        <f t="shared" si="14"/>
        <v>4.1567556712637267E-2</v>
      </c>
      <c r="T190">
        <f t="shared" si="15"/>
        <v>-0.77520433445913495</v>
      </c>
      <c r="U190">
        <f t="shared" si="16"/>
        <v>0.60094176016423051</v>
      </c>
    </row>
    <row r="191" spans="1:21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8"/>
        <v>4447.3392702154797</v>
      </c>
      <c r="M191" s="1">
        <f t="shared" si="19"/>
        <v>555.91740877693496</v>
      </c>
      <c r="N191" s="1">
        <f t="shared" si="20"/>
        <v>121.64522737921017</v>
      </c>
      <c r="O191">
        <f t="shared" si="21"/>
        <v>70.231904773020233</v>
      </c>
      <c r="P191">
        <f t="shared" si="12"/>
        <v>68</v>
      </c>
      <c r="Q191">
        <f t="shared" si="17"/>
        <v>-15.167408776934963</v>
      </c>
      <c r="R191">
        <f t="shared" si="13"/>
        <v>-2.8048837312870945E-2</v>
      </c>
      <c r="S191">
        <f t="shared" si="14"/>
        <v>4.3003295253753064E-2</v>
      </c>
      <c r="T191">
        <f t="shared" si="15"/>
        <v>-0.6522485578688999</v>
      </c>
      <c r="U191">
        <f t="shared" si="16"/>
        <v>0.42542818124205961</v>
      </c>
    </row>
    <row r="192" spans="1:21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8"/>
        <v>3807.98500352771</v>
      </c>
      <c r="M192" s="1">
        <f t="shared" si="19"/>
        <v>475.99812544096375</v>
      </c>
      <c r="N192" s="1">
        <f t="shared" si="20"/>
        <v>96.957546551719275</v>
      </c>
      <c r="O192">
        <f t="shared" si="21"/>
        <v>55.978465601600796</v>
      </c>
      <c r="P192">
        <f t="shared" si="12"/>
        <v>69</v>
      </c>
      <c r="Q192">
        <f t="shared" si="17"/>
        <v>-13.123125440963747</v>
      </c>
      <c r="R192">
        <f t="shared" si="13"/>
        <v>-2.8351337706645958E-2</v>
      </c>
      <c r="S192">
        <f t="shared" si="14"/>
        <v>4.6480215984769452E-2</v>
      </c>
      <c r="T192">
        <f t="shared" si="15"/>
        <v>-0.60996570489121804</v>
      </c>
      <c r="U192">
        <f t="shared" si="16"/>
        <v>0.37205816114344031</v>
      </c>
    </row>
    <row r="193" spans="1:21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8"/>
        <v>3558.8089258987334</v>
      </c>
      <c r="M193" s="1">
        <f t="shared" si="19"/>
        <v>444.85111573734167</v>
      </c>
      <c r="N193" s="1">
        <f t="shared" si="20"/>
        <v>86.087251697683868</v>
      </c>
      <c r="O193">
        <f t="shared" si="21"/>
        <v>49.702497941452854</v>
      </c>
      <c r="P193">
        <f t="shared" si="12"/>
        <v>70</v>
      </c>
      <c r="Q193">
        <f t="shared" si="17"/>
        <v>-17.976115737341672</v>
      </c>
      <c r="R193">
        <f t="shared" si="13"/>
        <v>-4.2110959267564682E-2</v>
      </c>
      <c r="S193">
        <f t="shared" si="14"/>
        <v>4.8400476747043952E-2</v>
      </c>
      <c r="T193">
        <f t="shared" si="15"/>
        <v>-0.87005257174737638</v>
      </c>
      <c r="U193">
        <f t="shared" si="16"/>
        <v>0.75699147760422358</v>
      </c>
    </row>
    <row r="194" spans="1:21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8"/>
        <v>3086.3899227082679</v>
      </c>
      <c r="M194" s="1">
        <f t="shared" si="19"/>
        <v>385.79874033853349</v>
      </c>
      <c r="N194" s="1">
        <f t="shared" si="20"/>
        <v>78.656093093308343</v>
      </c>
      <c r="O194">
        <f t="shared" si="21"/>
        <v>45.41211652082584</v>
      </c>
      <c r="P194">
        <f t="shared" si="12"/>
        <v>71</v>
      </c>
      <c r="Q194">
        <f t="shared" si="17"/>
        <v>-12.923740338533491</v>
      </c>
      <c r="R194">
        <f t="shared" si="13"/>
        <v>-3.4659712607531992E-2</v>
      </c>
      <c r="S194">
        <f t="shared" si="14"/>
        <v>5.1786715433664143E-2</v>
      </c>
      <c r="T194">
        <f t="shared" si="15"/>
        <v>-0.66927806325020023</v>
      </c>
      <c r="U194">
        <f t="shared" si="16"/>
        <v>0.44793312594793899</v>
      </c>
    </row>
    <row r="195" spans="1:21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8"/>
        <v>2804.6709493137855</v>
      </c>
      <c r="M195" s="1">
        <f t="shared" si="19"/>
        <v>350.58386866422319</v>
      </c>
      <c r="N195" s="1">
        <f t="shared" si="20"/>
        <v>85.787783387489313</v>
      </c>
      <c r="O195">
        <f t="shared" si="21"/>
        <v>49.529599831948261</v>
      </c>
      <c r="P195">
        <f t="shared" ref="P195:P232" si="22">A195</f>
        <v>72</v>
      </c>
      <c r="Q195">
        <f t="shared" si="17"/>
        <v>-10.708868664223189</v>
      </c>
      <c r="R195">
        <f t="shared" ref="R195:R222" si="23">Q195/M75</f>
        <v>-3.1508256459648956E-2</v>
      </c>
      <c r="S195">
        <f t="shared" ref="S195:S222" si="24">1/SQRT(M75)</f>
        <v>5.4242586434973504E-2</v>
      </c>
      <c r="T195">
        <f t="shared" ref="T195:T222" si="25">R195/S195</f>
        <v>-0.58087673413990559</v>
      </c>
      <c r="U195">
        <f t="shared" ref="U195:U222" si="26">Q195*Q195/M75</f>
        <v>0.3374177802650426</v>
      </c>
    </row>
    <row r="196" spans="1:21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8"/>
        <v>2319.2927802986478</v>
      </c>
      <c r="M196" s="1">
        <f t="shared" si="19"/>
        <v>289.91159753733098</v>
      </c>
      <c r="N196" s="1">
        <f t="shared" si="20"/>
        <v>86.291519273816462</v>
      </c>
      <c r="O196">
        <f t="shared" si="21"/>
        <v>49.820431881519717</v>
      </c>
      <c r="P196">
        <f t="shared" si="22"/>
        <v>73</v>
      </c>
      <c r="Q196">
        <f t="shared" ref="Q196:Q232" si="27">M76-M196</f>
        <v>-14.286597537330977</v>
      </c>
      <c r="R196">
        <f t="shared" si="23"/>
        <v>-5.1833460452901506E-2</v>
      </c>
      <c r="S196">
        <f t="shared" si="24"/>
        <v>6.0233860193683417E-2</v>
      </c>
      <c r="T196">
        <f t="shared" si="25"/>
        <v>-0.86053691870701587</v>
      </c>
      <c r="U196">
        <f t="shared" si="26"/>
        <v>0.74052378845776512</v>
      </c>
    </row>
    <row r="197" spans="1:21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8"/>
        <v>2008.2239191627559</v>
      </c>
      <c r="M197" s="1">
        <f t="shared" si="19"/>
        <v>251.02798989534449</v>
      </c>
      <c r="N197" s="1">
        <f t="shared" si="20"/>
        <v>75.580262231154222</v>
      </c>
      <c r="O197">
        <f t="shared" si="21"/>
        <v>43.636284744579399</v>
      </c>
      <c r="P197">
        <f t="shared" si="22"/>
        <v>74</v>
      </c>
      <c r="Q197">
        <f t="shared" si="27"/>
        <v>1.5970101046555101</v>
      </c>
      <c r="R197">
        <f t="shared" si="23"/>
        <v>6.3216629575675804E-3</v>
      </c>
      <c r="S197">
        <f t="shared" si="24"/>
        <v>6.291610618605574E-2</v>
      </c>
      <c r="T197">
        <f t="shared" si="25"/>
        <v>0.10047765732471008</v>
      </c>
      <c r="U197">
        <f t="shared" si="26"/>
        <v>1.0095759621461864E-2</v>
      </c>
    </row>
    <row r="198" spans="1:21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8"/>
        <v>1753.6570663601121</v>
      </c>
      <c r="M198" s="1">
        <f t="shared" si="19"/>
        <v>219.20713329501402</v>
      </c>
      <c r="N198" s="1">
        <f t="shared" si="20"/>
        <v>62.009183192430122</v>
      </c>
      <c r="O198">
        <f t="shared" si="21"/>
        <v>35.801018608378349</v>
      </c>
      <c r="P198">
        <f t="shared" si="22"/>
        <v>75</v>
      </c>
      <c r="Q198">
        <f t="shared" si="27"/>
        <v>-2.5821332950140174</v>
      </c>
      <c r="R198">
        <f t="shared" si="23"/>
        <v>-1.1919830559787733E-2</v>
      </c>
      <c r="S198">
        <f t="shared" si="24"/>
        <v>6.7943155358499832E-2</v>
      </c>
      <c r="T198">
        <f t="shared" si="25"/>
        <v>-0.17543828361949246</v>
      </c>
      <c r="U198">
        <f t="shared" si="26"/>
        <v>3.0778591359353479E-2</v>
      </c>
    </row>
    <row r="199" spans="1:21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8"/>
        <v>1466.790757181119</v>
      </c>
      <c r="M199" s="1">
        <f t="shared" si="19"/>
        <v>183.34884464763988</v>
      </c>
      <c r="N199" s="1">
        <f t="shared" si="20"/>
        <v>44.451596622099444</v>
      </c>
      <c r="O199">
        <f t="shared" si="21"/>
        <v>25.664141275677775</v>
      </c>
      <c r="P199">
        <f t="shared" si="22"/>
        <v>76</v>
      </c>
      <c r="Q199">
        <f t="shared" si="27"/>
        <v>-4.3488446476398792</v>
      </c>
      <c r="R199">
        <f t="shared" si="23"/>
        <v>-2.4295221495194856E-2</v>
      </c>
      <c r="S199">
        <f t="shared" si="24"/>
        <v>7.474350927519359E-2</v>
      </c>
      <c r="T199">
        <f t="shared" si="25"/>
        <v>-0.32504791025724727</v>
      </c>
      <c r="U199">
        <f t="shared" si="26"/>
        <v>0.10565614396260349</v>
      </c>
    </row>
    <row r="200" spans="1:21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8"/>
        <v>1346.9589502811389</v>
      </c>
      <c r="M200" s="1">
        <f t="shared" si="19"/>
        <v>168.36986878514236</v>
      </c>
      <c r="N200" s="1">
        <f t="shared" si="20"/>
        <v>45.808118736540649</v>
      </c>
      <c r="O200">
        <f t="shared" si="21"/>
        <v>26.447329683612086</v>
      </c>
      <c r="P200">
        <f t="shared" si="22"/>
        <v>77</v>
      </c>
      <c r="Q200">
        <f t="shared" si="27"/>
        <v>-4.1198687851423585</v>
      </c>
      <c r="R200">
        <f t="shared" si="23"/>
        <v>-2.5082914978035668E-2</v>
      </c>
      <c r="S200">
        <f t="shared" si="24"/>
        <v>7.8027431464087041E-2</v>
      </c>
      <c r="T200">
        <f t="shared" si="25"/>
        <v>-0.32146277927372691</v>
      </c>
      <c r="U200">
        <f t="shared" si="26"/>
        <v>0.10333831845838888</v>
      </c>
    </row>
    <row r="201" spans="1:21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8"/>
        <v>1062.1916083836677</v>
      </c>
      <c r="M201" s="1">
        <f t="shared" si="19"/>
        <v>132.77395104795846</v>
      </c>
      <c r="N201" s="1">
        <f t="shared" si="20"/>
        <v>43.521184479041196</v>
      </c>
      <c r="O201">
        <f t="shared" si="21"/>
        <v>25.126967574425798</v>
      </c>
      <c r="P201">
        <f t="shared" si="22"/>
        <v>78</v>
      </c>
      <c r="Q201">
        <f t="shared" si="27"/>
        <v>1.7260489520415376</v>
      </c>
      <c r="R201">
        <f t="shared" si="23"/>
        <v>1.2833077710346004E-2</v>
      </c>
      <c r="S201">
        <f t="shared" si="24"/>
        <v>8.6226122711845377E-2</v>
      </c>
      <c r="T201">
        <f t="shared" si="25"/>
        <v>0.1488305087453857</v>
      </c>
      <c r="U201">
        <f t="shared" si="26"/>
        <v>2.2150520333410337E-2</v>
      </c>
    </row>
    <row r="202" spans="1:21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8"/>
        <v>1026.621321637173</v>
      </c>
      <c r="M202" s="1">
        <f t="shared" si="19"/>
        <v>128.32766520464662</v>
      </c>
      <c r="N202" s="1">
        <f t="shared" si="20"/>
        <v>32.795394717737359</v>
      </c>
      <c r="O202">
        <f t="shared" si="21"/>
        <v>18.934429968465697</v>
      </c>
      <c r="P202">
        <f t="shared" si="22"/>
        <v>79</v>
      </c>
      <c r="Q202">
        <f t="shared" si="27"/>
        <v>-6.7026652046466211</v>
      </c>
      <c r="R202">
        <f t="shared" si="23"/>
        <v>-5.5109271980650534E-2</v>
      </c>
      <c r="S202">
        <f t="shared" si="24"/>
        <v>9.067521068905561E-2</v>
      </c>
      <c r="T202">
        <f t="shared" si="25"/>
        <v>-0.60776557960953448</v>
      </c>
      <c r="U202">
        <f t="shared" si="26"/>
        <v>0.36937899975811328</v>
      </c>
    </row>
    <row r="203" spans="1:21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8"/>
        <v>795.89062690548337</v>
      </c>
      <c r="M203" s="1">
        <f t="shared" si="19"/>
        <v>99.486328363185422</v>
      </c>
      <c r="N203" s="1">
        <f t="shared" si="20"/>
        <v>27.088260737938853</v>
      </c>
      <c r="O203">
        <f t="shared" si="21"/>
        <v>15.639414628927769</v>
      </c>
      <c r="P203">
        <f t="shared" si="22"/>
        <v>80</v>
      </c>
      <c r="Q203">
        <f t="shared" si="27"/>
        <v>-0.36132836318542161</v>
      </c>
      <c r="R203">
        <f t="shared" si="23"/>
        <v>-3.6451789476461198E-3</v>
      </c>
      <c r="S203">
        <f t="shared" si="24"/>
        <v>0.10044039219036507</v>
      </c>
      <c r="T203">
        <f t="shared" si="25"/>
        <v>-3.6291962507846422E-2</v>
      </c>
      <c r="U203">
        <f t="shared" si="26"/>
        <v>1.3171065426709301E-3</v>
      </c>
    </row>
    <row r="204" spans="1:21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8"/>
        <v>696.38106168247555</v>
      </c>
      <c r="M204" s="1">
        <f t="shared" si="19"/>
        <v>87.047632710309443</v>
      </c>
      <c r="N204" s="1">
        <f t="shared" si="20"/>
        <v>30.005921263073922</v>
      </c>
      <c r="O204">
        <f t="shared" si="21"/>
        <v>17.323926718518447</v>
      </c>
      <c r="P204">
        <f t="shared" si="22"/>
        <v>81</v>
      </c>
      <c r="Q204">
        <f t="shared" si="27"/>
        <v>-9.2976327103094434</v>
      </c>
      <c r="R204">
        <f t="shared" si="23"/>
        <v>-0.11958370045414075</v>
      </c>
      <c r="S204">
        <f t="shared" si="24"/>
        <v>0.11340959542474854</v>
      </c>
      <c r="T204">
        <f t="shared" si="25"/>
        <v>-1.0544407640841023</v>
      </c>
      <c r="U204">
        <f t="shared" si="26"/>
        <v>1.1118453249622653</v>
      </c>
    </row>
    <row r="205" spans="1:21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8"/>
        <v>569.99575313925595</v>
      </c>
      <c r="M205" s="1">
        <f t="shared" si="19"/>
        <v>71.249469142406994</v>
      </c>
      <c r="N205" s="1">
        <f t="shared" si="20"/>
        <v>34.207838902062257</v>
      </c>
      <c r="O205">
        <f t="shared" si="21"/>
        <v>19.749904998500998</v>
      </c>
      <c r="P205">
        <f t="shared" si="22"/>
        <v>82</v>
      </c>
      <c r="Q205">
        <f t="shared" si="27"/>
        <v>8.3755308575930059</v>
      </c>
      <c r="R205">
        <f t="shared" si="23"/>
        <v>0.10518720072330305</v>
      </c>
      <c r="S205">
        <f t="shared" si="24"/>
        <v>0.11206636293610515</v>
      </c>
      <c r="T205">
        <f t="shared" si="25"/>
        <v>0.93861528086956592</v>
      </c>
      <c r="U205">
        <f t="shared" si="26"/>
        <v>0.88099864548185403</v>
      </c>
    </row>
    <row r="206" spans="1:21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8"/>
        <v>485.87324500060606</v>
      </c>
      <c r="M206" s="1">
        <f t="shared" si="19"/>
        <v>60.734155625075758</v>
      </c>
      <c r="N206" s="1">
        <f t="shared" si="20"/>
        <v>27.478901493142647</v>
      </c>
      <c r="O206">
        <f t="shared" si="21"/>
        <v>15.864951174101117</v>
      </c>
      <c r="P206">
        <f t="shared" si="22"/>
        <v>83</v>
      </c>
      <c r="Q206">
        <f t="shared" si="27"/>
        <v>-2.8591556250757577</v>
      </c>
      <c r="R206">
        <f t="shared" si="23"/>
        <v>-4.9402257020747437E-2</v>
      </c>
      <c r="S206">
        <f t="shared" si="24"/>
        <v>0.131448155980155</v>
      </c>
      <c r="T206">
        <f t="shared" si="25"/>
        <v>-0.37583073457649568</v>
      </c>
      <c r="U206">
        <f t="shared" si="26"/>
        <v>0.14124874105230836</v>
      </c>
    </row>
    <row r="207" spans="1:21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8"/>
        <v>443.27214369177761</v>
      </c>
      <c r="M207" s="1">
        <f t="shared" si="19"/>
        <v>55.409017961472202</v>
      </c>
      <c r="N207" s="1">
        <f t="shared" si="20"/>
        <v>24.161386640631974</v>
      </c>
      <c r="O207">
        <f t="shared" si="21"/>
        <v>13.9495830809635</v>
      </c>
      <c r="P207">
        <f t="shared" si="22"/>
        <v>84</v>
      </c>
      <c r="Q207">
        <f t="shared" si="27"/>
        <v>-9.2840179614722018</v>
      </c>
      <c r="R207">
        <f t="shared" si="23"/>
        <v>-0.20127952219993933</v>
      </c>
      <c r="S207">
        <f t="shared" si="24"/>
        <v>0.14724203476646205</v>
      </c>
      <c r="T207">
        <f t="shared" si="25"/>
        <v>-1.3669976954555483</v>
      </c>
      <c r="U207">
        <f t="shared" si="26"/>
        <v>1.8686826993807795</v>
      </c>
    </row>
    <row r="208" spans="1:21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8"/>
        <v>272.41230589803274</v>
      </c>
      <c r="M208" s="1">
        <f t="shared" si="19"/>
        <v>34.051538237254093</v>
      </c>
      <c r="N208" s="1">
        <f t="shared" si="20"/>
        <v>19.455603380645652</v>
      </c>
      <c r="O208">
        <f t="shared" si="21"/>
        <v>11.232697849062362</v>
      </c>
      <c r="P208">
        <f t="shared" si="22"/>
        <v>85</v>
      </c>
      <c r="Q208">
        <f t="shared" si="27"/>
        <v>0.19846176274590732</v>
      </c>
      <c r="R208">
        <f t="shared" si="23"/>
        <v>5.7945040217783159E-3</v>
      </c>
      <c r="S208">
        <f t="shared" si="24"/>
        <v>0.17087153154335219</v>
      </c>
      <c r="T208">
        <f t="shared" si="25"/>
        <v>3.3911465353186579E-2</v>
      </c>
      <c r="U208">
        <f t="shared" si="26"/>
        <v>1.1499874824003741E-3</v>
      </c>
    </row>
    <row r="209" spans="1:21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8"/>
        <v>330.09947445534527</v>
      </c>
      <c r="M209" s="1">
        <f t="shared" si="19"/>
        <v>41.262434306918159</v>
      </c>
      <c r="N209" s="1">
        <f t="shared" si="20"/>
        <v>15.606575729265582</v>
      </c>
      <c r="O209">
        <f t="shared" si="21"/>
        <v>9.0104606984197648</v>
      </c>
      <c r="P209">
        <f t="shared" si="22"/>
        <v>86</v>
      </c>
      <c r="Q209">
        <f t="shared" si="27"/>
        <v>-10.762434306918159</v>
      </c>
      <c r="R209">
        <f t="shared" si="23"/>
        <v>-0.35286669858748065</v>
      </c>
      <c r="S209">
        <f t="shared" si="24"/>
        <v>0.18107149208503706</v>
      </c>
      <c r="T209">
        <f t="shared" si="25"/>
        <v>-1.948770038420863</v>
      </c>
      <c r="U209">
        <f t="shared" si="26"/>
        <v>3.7977046626468511</v>
      </c>
    </row>
    <row r="210" spans="1:21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8"/>
        <v>258.3370900033039</v>
      </c>
      <c r="M210" s="1">
        <f t="shared" si="19"/>
        <v>32.292136250412987</v>
      </c>
      <c r="N210" s="1">
        <f t="shared" si="20"/>
        <v>22.837923923883423</v>
      </c>
      <c r="O210">
        <f t="shared" si="21"/>
        <v>13.18548152518629</v>
      </c>
      <c r="P210">
        <f t="shared" si="22"/>
        <v>87</v>
      </c>
      <c r="Q210">
        <f t="shared" si="27"/>
        <v>0.45786374958701259</v>
      </c>
      <c r="R210">
        <f t="shared" si="23"/>
        <v>1.3980572506473667E-2</v>
      </c>
      <c r="S210">
        <f t="shared" si="24"/>
        <v>0.17474081133220759</v>
      </c>
      <c r="T210">
        <f t="shared" si="25"/>
        <v>8.0007483082441308E-2</v>
      </c>
      <c r="U210">
        <f t="shared" si="26"/>
        <v>6.4011973491871323E-3</v>
      </c>
    </row>
    <row r="211" spans="1:21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8"/>
        <v>200.18420347664468</v>
      </c>
      <c r="M211" s="1">
        <f t="shared" si="19"/>
        <v>25.023025434580585</v>
      </c>
      <c r="N211" s="1">
        <f t="shared" si="20"/>
        <v>16.611003349798871</v>
      </c>
      <c r="O211">
        <f t="shared" si="21"/>
        <v>9.5903672555161545</v>
      </c>
      <c r="P211">
        <f t="shared" si="22"/>
        <v>88</v>
      </c>
      <c r="Q211">
        <f t="shared" si="27"/>
        <v>0.10197456541941463</v>
      </c>
      <c r="R211">
        <f t="shared" si="23"/>
        <v>4.0586891709219752E-3</v>
      </c>
      <c r="S211">
        <f t="shared" si="24"/>
        <v>0.19950186722152657</v>
      </c>
      <c r="T211">
        <f t="shared" si="25"/>
        <v>2.0344116210276934E-2</v>
      </c>
      <c r="U211">
        <f t="shared" si="26"/>
        <v>4.138830643772527E-4</v>
      </c>
    </row>
    <row r="212" spans="1:21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8"/>
        <v>152.72666060179435</v>
      </c>
      <c r="M212" s="1">
        <f t="shared" si="19"/>
        <v>19.090832575224294</v>
      </c>
      <c r="N212" s="1">
        <f t="shared" si="20"/>
        <v>12.150141363840586</v>
      </c>
      <c r="O212">
        <f t="shared" si="21"/>
        <v>7.014887387105369</v>
      </c>
      <c r="P212">
        <f t="shared" si="22"/>
        <v>89</v>
      </c>
      <c r="Q212">
        <f t="shared" si="27"/>
        <v>-1.0908325752242938</v>
      </c>
      <c r="R212">
        <f t="shared" si="23"/>
        <v>-6.0601809734682988E-2</v>
      </c>
      <c r="S212">
        <f t="shared" si="24"/>
        <v>0.23570226039551587</v>
      </c>
      <c r="T212">
        <f t="shared" si="25"/>
        <v>-0.25711170369342756</v>
      </c>
      <c r="U212">
        <f t="shared" si="26"/>
        <v>6.6106428176136919E-2</v>
      </c>
    </row>
    <row r="213" spans="1:21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8"/>
        <v>99.30812640767526</v>
      </c>
      <c r="M213" s="1">
        <f t="shared" si="19"/>
        <v>12.413515800959408</v>
      </c>
      <c r="N213" s="1">
        <f t="shared" si="20"/>
        <v>18.743631795138551</v>
      </c>
      <c r="O213">
        <f t="shared" si="21"/>
        <v>10.821640862514471</v>
      </c>
      <c r="P213">
        <f t="shared" si="22"/>
        <v>90</v>
      </c>
      <c r="Q213">
        <f t="shared" si="27"/>
        <v>1.7114841990405925</v>
      </c>
      <c r="R213">
        <f t="shared" si="23"/>
        <v>0.12116702294092691</v>
      </c>
      <c r="S213">
        <f t="shared" si="24"/>
        <v>0.26607604209509572</v>
      </c>
      <c r="T213">
        <f t="shared" si="25"/>
        <v>0.4553849417890159</v>
      </c>
      <c r="U213">
        <f t="shared" si="26"/>
        <v>0.20737544520818535</v>
      </c>
    </row>
    <row r="214" spans="1:21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8"/>
        <v>130.94796150177609</v>
      </c>
      <c r="M214" s="1">
        <f t="shared" si="19"/>
        <v>16.368495187722012</v>
      </c>
      <c r="N214" s="1">
        <f t="shared" si="20"/>
        <v>11.293467701498596</v>
      </c>
      <c r="O214">
        <f t="shared" si="21"/>
        <v>6.5202866175445591</v>
      </c>
      <c r="P214">
        <f t="shared" si="22"/>
        <v>91</v>
      </c>
      <c r="Q214">
        <f t="shared" si="27"/>
        <v>-6.3684951877220115</v>
      </c>
      <c r="R214">
        <f t="shared" si="23"/>
        <v>-0.6368495187722012</v>
      </c>
      <c r="S214">
        <f t="shared" si="24"/>
        <v>0.31622776601683794</v>
      </c>
      <c r="T214">
        <f t="shared" si="25"/>
        <v>-2.0138950061023149</v>
      </c>
      <c r="U214">
        <f t="shared" si="26"/>
        <v>4.0557730956038416</v>
      </c>
    </row>
    <row r="215" spans="1:21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8"/>
        <v>82.652988712303085</v>
      </c>
      <c r="M215" s="1">
        <f t="shared" si="19"/>
        <v>10.331623589037886</v>
      </c>
      <c r="N215" s="1">
        <f t="shared" si="20"/>
        <v>7.5109697322777365</v>
      </c>
      <c r="O215">
        <f t="shared" si="21"/>
        <v>4.3364603968056832</v>
      </c>
      <c r="P215">
        <f t="shared" si="22"/>
        <v>92</v>
      </c>
      <c r="Q215">
        <f t="shared" si="27"/>
        <v>-3.7066235890378856</v>
      </c>
      <c r="R215">
        <f t="shared" si="23"/>
        <v>-0.55949035306232231</v>
      </c>
      <c r="S215">
        <f t="shared" si="24"/>
        <v>0.38851434494290565</v>
      </c>
      <c r="T215">
        <f t="shared" si="25"/>
        <v>-1.440076435644976</v>
      </c>
      <c r="U215">
        <f t="shared" si="26"/>
        <v>2.0738201404999388</v>
      </c>
    </row>
    <row r="216" spans="1:21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8"/>
        <v>36.47930202959104</v>
      </c>
      <c r="M216" s="1">
        <f t="shared" si="19"/>
        <v>4.5599127536988799</v>
      </c>
      <c r="N216" s="1">
        <f t="shared" si="20"/>
        <v>8.6370645554453027</v>
      </c>
      <c r="O216">
        <f t="shared" si="21"/>
        <v>4.9866115460945215</v>
      </c>
      <c r="P216">
        <f t="shared" si="22"/>
        <v>93</v>
      </c>
      <c r="Q216">
        <f t="shared" si="27"/>
        <v>-0.43491275369887994</v>
      </c>
      <c r="R216">
        <f t="shared" si="23"/>
        <v>-0.10543339483609211</v>
      </c>
      <c r="S216">
        <f t="shared" si="24"/>
        <v>0.4923659639173309</v>
      </c>
      <c r="T216">
        <f t="shared" si="25"/>
        <v>-0.21413623719488978</v>
      </c>
      <c r="U216">
        <f t="shared" si="26"/>
        <v>4.5854328079986087E-2</v>
      </c>
    </row>
    <row r="217" spans="1:21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8"/>
        <v>-4.3892790586687678</v>
      </c>
      <c r="M217" s="1">
        <f t="shared" si="19"/>
        <v>-0.54865988233359597</v>
      </c>
      <c r="N217" s="1">
        <f t="shared" si="20"/>
        <v>9.0712996764067544</v>
      </c>
      <c r="O217">
        <f t="shared" si="21"/>
        <v>5.2373173100732053</v>
      </c>
      <c r="P217">
        <f t="shared" si="22"/>
        <v>94</v>
      </c>
      <c r="Q217">
        <f t="shared" si="27"/>
        <v>3.0486598823335962</v>
      </c>
      <c r="R217">
        <f t="shared" si="23"/>
        <v>1.2194639529334386</v>
      </c>
      <c r="S217">
        <f t="shared" si="24"/>
        <v>0.63245553203367588</v>
      </c>
      <c r="T217">
        <f t="shared" si="25"/>
        <v>1.9281418078710184</v>
      </c>
      <c r="U217">
        <f t="shared" si="26"/>
        <v>3.7177308312601185</v>
      </c>
    </row>
    <row r="218" spans="1:21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8"/>
        <v>16.526345372199941</v>
      </c>
      <c r="M218" s="1">
        <f t="shared" si="19"/>
        <v>2.0657931715249926</v>
      </c>
      <c r="N218" s="1">
        <f t="shared" si="20"/>
        <v>14.205465084390118</v>
      </c>
      <c r="O218">
        <f t="shared" si="21"/>
        <v>8.2015290904364644</v>
      </c>
      <c r="P218">
        <f t="shared" si="22"/>
        <v>95</v>
      </c>
      <c r="Q218">
        <f t="shared" si="27"/>
        <v>0.30920682847500736</v>
      </c>
      <c r="R218">
        <f t="shared" si="23"/>
        <v>0.13019234883158204</v>
      </c>
      <c r="S218">
        <f t="shared" si="24"/>
        <v>0.64888568452305018</v>
      </c>
      <c r="T218">
        <f t="shared" si="25"/>
        <v>0.20063988455420648</v>
      </c>
      <c r="U218">
        <f t="shared" si="26"/>
        <v>4.0256363273925316E-2</v>
      </c>
    </row>
    <row r="219" spans="1:21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8"/>
        <v>-1.3746899701655</v>
      </c>
      <c r="M219" s="1">
        <f t="shared" si="19"/>
        <v>-0.1718362462706875</v>
      </c>
      <c r="N219" s="1">
        <f t="shared" si="20"/>
        <v>6.3449958633488199</v>
      </c>
      <c r="O219">
        <f t="shared" si="21"/>
        <v>3.6632850697115034</v>
      </c>
      <c r="P219">
        <f t="shared" si="22"/>
        <v>96</v>
      </c>
      <c r="Q219">
        <f t="shared" si="27"/>
        <v>1.0468362462706875</v>
      </c>
      <c r="R219">
        <f t="shared" si="23"/>
        <v>1.1963842814522143</v>
      </c>
      <c r="S219">
        <f t="shared" si="24"/>
        <v>1.0690449676496976</v>
      </c>
      <c r="T219">
        <f t="shared" si="25"/>
        <v>1.119115021028978</v>
      </c>
      <c r="U219">
        <f t="shared" si="26"/>
        <v>1.2524184302926895</v>
      </c>
    </row>
    <row r="220" spans="1:21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8"/>
        <v>55.907928299158698</v>
      </c>
      <c r="M220" s="1">
        <f t="shared" si="19"/>
        <v>6.9884910373948372</v>
      </c>
      <c r="N220" s="1">
        <f t="shared" si="20"/>
        <v>11.202874050336662</v>
      </c>
      <c r="O220">
        <f t="shared" si="21"/>
        <v>6.4679823486593451</v>
      </c>
      <c r="P220">
        <f t="shared" si="22"/>
        <v>97</v>
      </c>
      <c r="Q220">
        <f t="shared" si="27"/>
        <v>-5.1134910373948372</v>
      </c>
      <c r="R220">
        <f t="shared" si="23"/>
        <v>-2.7271952199439133</v>
      </c>
      <c r="S220">
        <f t="shared" si="24"/>
        <v>0.73029674334022143</v>
      </c>
      <c r="T220">
        <f t="shared" si="25"/>
        <v>-3.7343658517088607</v>
      </c>
      <c r="U220">
        <f t="shared" si="26"/>
        <v>13.945488314409241</v>
      </c>
    </row>
    <row r="221" spans="1:21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8"/>
        <v>-10.761607022955928</v>
      </c>
      <c r="M221" s="1">
        <f t="shared" si="19"/>
        <v>-1.3452008778694911</v>
      </c>
      <c r="N221" s="1">
        <f t="shared" si="20"/>
        <v>6.2912435090869341</v>
      </c>
      <c r="O221">
        <f t="shared" si="21"/>
        <v>3.6322511335088272</v>
      </c>
      <c r="P221">
        <f t="shared" si="22"/>
        <v>98</v>
      </c>
      <c r="Q221">
        <f t="shared" si="27"/>
        <v>1.8452008778694911</v>
      </c>
      <c r="R221">
        <f t="shared" si="23"/>
        <v>3.6904017557389821</v>
      </c>
      <c r="S221">
        <f t="shared" si="24"/>
        <v>1.4142135623730949</v>
      </c>
      <c r="T221">
        <f t="shared" si="25"/>
        <v>2.6095081067857753</v>
      </c>
      <c r="U221">
        <f t="shared" si="26"/>
        <v>6.8095325593806812</v>
      </c>
    </row>
    <row r="222" spans="1:21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8"/>
        <v>4.9931902851239354</v>
      </c>
      <c r="M222" s="1">
        <f t="shared" si="19"/>
        <v>0.62414878564049192</v>
      </c>
      <c r="N222" s="1">
        <f t="shared" si="20"/>
        <v>8.6909815426508672</v>
      </c>
      <c r="O222">
        <f t="shared" si="21"/>
        <v>5.0177405331715477</v>
      </c>
      <c r="P222">
        <f t="shared" si="22"/>
        <v>99</v>
      </c>
      <c r="Q222">
        <f t="shared" si="27"/>
        <v>-0.12414878564049192</v>
      </c>
      <c r="R222">
        <f t="shared" si="23"/>
        <v>-0.24829757128098384</v>
      </c>
      <c r="S222">
        <f t="shared" si="24"/>
        <v>1.4142135623730949</v>
      </c>
      <c r="T222">
        <f t="shared" si="25"/>
        <v>-0.17557289640493384</v>
      </c>
      <c r="U222">
        <f t="shared" si="26"/>
        <v>3.0825841952017628E-2</v>
      </c>
    </row>
    <row r="223" spans="1:21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8"/>
        <v>-7.9265783075242675</v>
      </c>
      <c r="M223" s="1">
        <f t="shared" si="19"/>
        <v>-0.99082228844053344</v>
      </c>
      <c r="N223" s="1">
        <f t="shared" si="20"/>
        <v>8.6423036960652695</v>
      </c>
      <c r="O223">
        <f t="shared" si="21"/>
        <v>4.9896363653417817</v>
      </c>
      <c r="P223">
        <f t="shared" si="22"/>
        <v>100</v>
      </c>
      <c r="Q223">
        <f t="shared" si="27"/>
        <v>0.99082228844053344</v>
      </c>
    </row>
    <row r="224" spans="1:21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8"/>
        <v>-28.525419659912412</v>
      </c>
      <c r="M224" s="1">
        <f t="shared" si="19"/>
        <v>-3.5656774574890515</v>
      </c>
      <c r="N224" s="1">
        <f t="shared" si="20"/>
        <v>7.483414312449078</v>
      </c>
      <c r="O224">
        <f t="shared" si="21"/>
        <v>4.3205512677499733</v>
      </c>
      <c r="P224">
        <f t="shared" si="22"/>
        <v>101</v>
      </c>
      <c r="Q224">
        <f t="shared" si="27"/>
        <v>3.8156774574890515</v>
      </c>
    </row>
    <row r="225" spans="1:17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8"/>
        <v>-37.307319845072797</v>
      </c>
      <c r="M225" s="1">
        <f t="shared" si="19"/>
        <v>-4.6634149806340996</v>
      </c>
      <c r="N225" s="1">
        <f t="shared" si="20"/>
        <v>6.2994423462489308</v>
      </c>
      <c r="O225">
        <f t="shared" si="21"/>
        <v>3.6369847343513482</v>
      </c>
      <c r="P225">
        <f t="shared" si="22"/>
        <v>102</v>
      </c>
      <c r="Q225">
        <f t="shared" si="27"/>
        <v>4.6634149806340996</v>
      </c>
    </row>
    <row r="226" spans="1:17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8"/>
        <v>-1.5087879727361599</v>
      </c>
      <c r="M226" s="1">
        <f t="shared" si="19"/>
        <v>-0.18859849659201999</v>
      </c>
      <c r="N226" s="1">
        <f t="shared" si="20"/>
        <v>8.1767520465472057</v>
      </c>
      <c r="O226">
        <f t="shared" si="21"/>
        <v>4.7208499951708527</v>
      </c>
      <c r="P226">
        <f t="shared" si="22"/>
        <v>103</v>
      </c>
      <c r="Q226">
        <f t="shared" si="27"/>
        <v>0.18859849659201999</v>
      </c>
    </row>
    <row r="227" spans="1:17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8"/>
        <v>6.900606628041702</v>
      </c>
      <c r="M227" s="1">
        <f t="shared" si="19"/>
        <v>0.86257582850521275</v>
      </c>
      <c r="N227" s="1">
        <f t="shared" si="20"/>
        <v>5.7861985961349447</v>
      </c>
      <c r="O227">
        <f t="shared" si="21"/>
        <v>3.3406633170631452</v>
      </c>
      <c r="P227">
        <f t="shared" si="22"/>
        <v>104</v>
      </c>
      <c r="Q227">
        <f t="shared" si="27"/>
        <v>-0.86257582850521275</v>
      </c>
    </row>
    <row r="228" spans="1:17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8"/>
        <v>6.0329083185642824</v>
      </c>
      <c r="M228" s="1">
        <f t="shared" si="19"/>
        <v>0.75411353982053531</v>
      </c>
      <c r="N228" s="1">
        <f t="shared" si="20"/>
        <v>2.6604349670330616</v>
      </c>
      <c r="O228">
        <f t="shared" si="21"/>
        <v>1.5360028443780314</v>
      </c>
      <c r="P228">
        <f t="shared" si="22"/>
        <v>105</v>
      </c>
      <c r="Q228">
        <f t="shared" si="27"/>
        <v>-0.75411353982053531</v>
      </c>
    </row>
    <row r="229" spans="1:17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8"/>
        <v>3.9028349891304348</v>
      </c>
      <c r="M229" s="1">
        <f t="shared" si="19"/>
        <v>0.48785437364130435</v>
      </c>
      <c r="N229" s="1">
        <f t="shared" si="20"/>
        <v>6.5236896379471085</v>
      </c>
      <c r="O229">
        <f t="shared" si="21"/>
        <v>3.7664539685783356</v>
      </c>
      <c r="P229">
        <f t="shared" si="22"/>
        <v>106</v>
      </c>
      <c r="Q229">
        <f t="shared" si="27"/>
        <v>-0.48785437364130435</v>
      </c>
    </row>
    <row r="230" spans="1:17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8"/>
        <v>-22.521521933376736</v>
      </c>
      <c r="M230" s="1">
        <f t="shared" si="19"/>
        <v>-2.815190241672092</v>
      </c>
      <c r="N230" s="1">
        <f t="shared" si="20"/>
        <v>12.046099425716312</v>
      </c>
      <c r="O230">
        <f t="shared" si="21"/>
        <v>6.9548187461223092</v>
      </c>
      <c r="P230">
        <f t="shared" si="22"/>
        <v>107</v>
      </c>
      <c r="Q230">
        <f t="shared" si="27"/>
        <v>2.815190241672092</v>
      </c>
    </row>
    <row r="231" spans="1:17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8"/>
        <v>32.050767246633754</v>
      </c>
      <c r="M231" s="1">
        <f t="shared" si="19"/>
        <v>4.0063459058292192</v>
      </c>
      <c r="N231" s="1">
        <f t="shared" si="20"/>
        <v>12.084435366310831</v>
      </c>
      <c r="O231">
        <f t="shared" si="21"/>
        <v>6.976952011744193</v>
      </c>
      <c r="P231">
        <f t="shared" si="22"/>
        <v>108</v>
      </c>
      <c r="Q231">
        <f t="shared" si="27"/>
        <v>-4.0063459058292192</v>
      </c>
    </row>
    <row r="232" spans="1:17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8"/>
        <v>68.982069026678673</v>
      </c>
      <c r="M232" s="1">
        <f t="shared" si="19"/>
        <v>8.6227586283348341</v>
      </c>
      <c r="N232" s="1">
        <f t="shared" si="20"/>
        <v>7.4630742766628577</v>
      </c>
      <c r="O232">
        <f t="shared" si="21"/>
        <v>4.3088079426134724</v>
      </c>
      <c r="P232">
        <f t="shared" si="22"/>
        <v>109</v>
      </c>
      <c r="Q232">
        <f t="shared" si="27"/>
        <v>-8.6227586283348341</v>
      </c>
    </row>
    <row r="240" spans="1:17" x14ac:dyDescent="0.3">
      <c r="A240" t="s">
        <v>6</v>
      </c>
      <c r="B240">
        <f>SUM(B123:B232)</f>
        <v>160887.2572864072</v>
      </c>
      <c r="C240">
        <f t="shared" ref="C240:I240" si="28">SUM(C123:C232)</f>
        <v>179135.89259480289</v>
      </c>
      <c r="D240">
        <f t="shared" si="28"/>
        <v>194399.46465761459</v>
      </c>
      <c r="E240">
        <f t="shared" si="28"/>
        <v>198018.17817689409</v>
      </c>
      <c r="F240">
        <f>SUM(F123:F232)</f>
        <v>187593.34230175277</v>
      </c>
      <c r="G240">
        <f t="shared" si="28"/>
        <v>197476.66285654757</v>
      </c>
      <c r="H240">
        <f t="shared" si="28"/>
        <v>192543.13880156647</v>
      </c>
      <c r="I240">
        <f t="shared" si="28"/>
        <v>182211.65395871975</v>
      </c>
    </row>
    <row r="241" spans="1:11" x14ac:dyDescent="0.3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3">
      <c r="A242" t="s">
        <v>8</v>
      </c>
      <c r="B242">
        <f>B240-B241</f>
        <v>-463.74271359280101</v>
      </c>
      <c r="C242">
        <f t="shared" ref="C242:E242" si="31">C240-C241</f>
        <v>-2383.1074051971082</v>
      </c>
      <c r="D242">
        <f t="shared" si="31"/>
        <v>1577.4646576145897</v>
      </c>
      <c r="E242">
        <f t="shared" si="31"/>
        <v>3498.1781768940855</v>
      </c>
      <c r="F242">
        <f>F240-F241</f>
        <v>689.34230175276753</v>
      </c>
      <c r="G242">
        <f t="shared" ref="G242:I242" si="32">G240-G241</f>
        <v>979.66285654756939</v>
      </c>
      <c r="H242">
        <f t="shared" si="32"/>
        <v>-471.86119843352935</v>
      </c>
      <c r="I242">
        <f t="shared" si="32"/>
        <v>-1238.3460412802524</v>
      </c>
    </row>
    <row r="243" spans="1:11" x14ac:dyDescent="0.3">
      <c r="A243" t="s">
        <v>9</v>
      </c>
      <c r="B243">
        <f>B242/B241</f>
        <v>-2.8741235789849521E-3</v>
      </c>
      <c r="C243">
        <f t="shared" ref="C243:E243" si="33">C242/C241</f>
        <v>-1.312869399455213E-2</v>
      </c>
      <c r="D243">
        <f t="shared" si="33"/>
        <v>8.1809371213585058E-3</v>
      </c>
      <c r="E243">
        <f t="shared" si="33"/>
        <v>1.7983642694294085E-2</v>
      </c>
      <c r="F243">
        <f>F242/F241</f>
        <v>3.6882158849075863E-3</v>
      </c>
      <c r="G243">
        <f t="shared" ref="G243:I243" si="34">G242/G241</f>
        <v>4.9856377275356335E-3</v>
      </c>
      <c r="H243">
        <f t="shared" si="34"/>
        <v>-2.4446866742664007E-3</v>
      </c>
      <c r="I243">
        <f t="shared" si="34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5">(D241-D240)^2/D241</f>
        <v>12.905139175110282</v>
      </c>
      <c r="E244">
        <f t="shared" si="35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6">(H241-H240)^2/H241</f>
        <v>1.1535527839138231</v>
      </c>
      <c r="I244">
        <f t="shared" si="36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2022-05-09T12:22:05Z</dcterms:modified>
</cp:coreProperties>
</file>