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ניר צדוק\Desktop\"/>
    </mc:Choice>
  </mc:AlternateContent>
  <xr:revisionPtr revIDLastSave="0" documentId="13_ncr:1_{D26337D3-D9DD-4DCD-8B32-682209FD95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4" i="1" l="1"/>
  <c r="E51" i="1"/>
  <c r="E50" i="1"/>
  <c r="D52" i="1"/>
  <c r="E52" i="1"/>
  <c r="E53" i="1" s="1"/>
  <c r="D53" i="1"/>
  <c r="D54" i="1"/>
  <c r="D50" i="1"/>
  <c r="D51" i="1"/>
  <c r="C51" i="1"/>
  <c r="C50" i="1"/>
  <c r="B51" i="1"/>
  <c r="B50" i="1"/>
  <c r="L27" i="1"/>
  <c r="M27" i="1"/>
  <c r="N27" i="1"/>
  <c r="O27" i="1" s="1"/>
  <c r="M9" i="1"/>
  <c r="M3" i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L35" i="1"/>
  <c r="B52" i="1" l="1"/>
  <c r="B53" i="1" s="1"/>
  <c r="C54" i="1"/>
  <c r="C52" i="1"/>
  <c r="C53" i="1" s="1"/>
  <c r="B54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L44" i="1"/>
  <c r="L45" i="1"/>
  <c r="L46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3" i="1"/>
  <c r="O3" i="1" s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</calcChain>
</file>

<file path=xl/sharedStrings.xml><?xml version="1.0" encoding="utf-8"?>
<sst xmlns="http://schemas.openxmlformats.org/spreadsheetml/2006/main" count="17" uniqueCount="12">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</sst>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/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Normal" xfId="0" builtinId="0"/>
    <cellStyle name="טוב" xfId="1" builtinId="26"/>
    <cellStyle name="ניטראלי" xfId="3" builtinId="28"/>
    <cellStyle name="רע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1.0176212518960995E-3</c:v>
                  </c:pt>
                  <c:pt idx="2">
                    <c:v>3.1400385356770893E-2</c:v>
                  </c:pt>
                  <c:pt idx="3">
                    <c:v>0.11073127585593226</c:v>
                  </c:pt>
                  <c:pt idx="4">
                    <c:v>0.19204960584462571</c:v>
                  </c:pt>
                  <c:pt idx="5">
                    <c:v>0.23786387719637883</c:v>
                  </c:pt>
                  <c:pt idx="6">
                    <c:v>0.24153177245977067</c:v>
                  </c:pt>
                  <c:pt idx="7">
                    <c:v>0.21044272095561484</c:v>
                  </c:pt>
                  <c:pt idx="8">
                    <c:v>0.16423358390260895</c:v>
                  </c:pt>
                  <c:pt idx="9">
                    <c:v>0.11457216758372751</c:v>
                  </c:pt>
                  <c:pt idx="10">
                    <c:v>7.3744354389900929E-2</c:v>
                  </c:pt>
                  <c:pt idx="11">
                    <c:v>4.2256684662505734E-2</c:v>
                  </c:pt>
                  <c:pt idx="12">
                    <c:v>2.1476681225743168E-2</c:v>
                  </c:pt>
                  <c:pt idx="13">
                    <c:v>1.0748529461771277E-2</c:v>
                  </c:pt>
                  <c:pt idx="14">
                    <c:v>4.2679619665082257E-3</c:v>
                  </c:pt>
                  <c:pt idx="15">
                    <c:v>1.3419340800785392E-3</c:v>
                  </c:pt>
                  <c:pt idx="16">
                    <c:v>2.8736724252215732E-4</c:v>
                  </c:pt>
                  <c:pt idx="17">
                    <c:v>1.2399091460325791E-4</c:v>
                  </c:pt>
                  <c:pt idx="18">
                    <c:v>1.4668539374602008E-4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1.0176212518960995E-3</c:v>
                  </c:pt>
                  <c:pt idx="2">
                    <c:v>3.1400385356770893E-2</c:v>
                  </c:pt>
                  <c:pt idx="3">
                    <c:v>0.11073127585593226</c:v>
                  </c:pt>
                  <c:pt idx="4">
                    <c:v>0.19204960584462571</c:v>
                  </c:pt>
                  <c:pt idx="5">
                    <c:v>0.23786387719637883</c:v>
                  </c:pt>
                  <c:pt idx="6">
                    <c:v>0.24153177245977067</c:v>
                  </c:pt>
                  <c:pt idx="7">
                    <c:v>0.21044272095561484</c:v>
                  </c:pt>
                  <c:pt idx="8">
                    <c:v>0.16423358390260895</c:v>
                  </c:pt>
                  <c:pt idx="9">
                    <c:v>0.11457216758372751</c:v>
                  </c:pt>
                  <c:pt idx="10">
                    <c:v>7.3744354389900929E-2</c:v>
                  </c:pt>
                  <c:pt idx="11">
                    <c:v>4.2256684662505734E-2</c:v>
                  </c:pt>
                  <c:pt idx="12">
                    <c:v>2.1476681225743168E-2</c:v>
                  </c:pt>
                  <c:pt idx="13">
                    <c:v>1.0748529461771277E-2</c:v>
                  </c:pt>
                  <c:pt idx="14">
                    <c:v>4.2679619665082257E-3</c:v>
                  </c:pt>
                  <c:pt idx="15">
                    <c:v>1.3419340800785392E-3</c:v>
                  </c:pt>
                  <c:pt idx="16">
                    <c:v>2.8736724252215732E-4</c:v>
                  </c:pt>
                  <c:pt idx="17">
                    <c:v>1.2399091460325791E-4</c:v>
                  </c:pt>
                  <c:pt idx="18">
                    <c:v>1.4668539374602008E-4</c:v>
                  </c:pt>
                  <c:pt idx="19">
                    <c:v>1.5483458228746566E-4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גיליון1!$M$3:$M$22</c:f>
              <c:numCache>
                <c:formatCode>General</c:formatCode>
                <c:ptCount val="20"/>
                <c:pt idx="0">
                  <c:v>0</c:v>
                </c:pt>
                <c:pt idx="1">
                  <c:v>0.56292134831460672</c:v>
                </c:pt>
                <c:pt idx="2">
                  <c:v>17.304494382022472</c:v>
                </c:pt>
                <c:pt idx="3">
                  <c:v>60.907865168539331</c:v>
                </c:pt>
                <c:pt idx="4">
                  <c:v>105.64044943820225</c:v>
                </c:pt>
                <c:pt idx="5">
                  <c:v>130.80898876404495</c:v>
                </c:pt>
                <c:pt idx="6">
                  <c:v>133.02696629213483</c:v>
                </c:pt>
                <c:pt idx="7">
                  <c:v>115.75280898876404</c:v>
                </c:pt>
                <c:pt idx="8">
                  <c:v>90.317977528089884</c:v>
                </c:pt>
                <c:pt idx="9">
                  <c:v>62.806741573033712</c:v>
                </c:pt>
                <c:pt idx="10">
                  <c:v>40.244943820224719</c:v>
                </c:pt>
                <c:pt idx="11">
                  <c:v>22.742696629213484</c:v>
                </c:pt>
                <c:pt idx="12">
                  <c:v>11.439325842696629</c:v>
                </c:pt>
                <c:pt idx="13">
                  <c:v>5.6011235955056176</c:v>
                </c:pt>
                <c:pt idx="14">
                  <c:v>2.2606741573033706</c:v>
                </c:pt>
                <c:pt idx="15">
                  <c:v>0.71011235955056184</c:v>
                </c:pt>
                <c:pt idx="16">
                  <c:v>0.1865168539325843</c:v>
                </c:pt>
                <c:pt idx="17">
                  <c:v>4.1573033707865172E-2</c:v>
                </c:pt>
                <c:pt idx="18">
                  <c:v>2.0224719101123598E-2</c:v>
                </c:pt>
                <c:pt idx="19">
                  <c:v>2.134831460674157E-2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גיליון1!$O$27:$O$46</c:f>
                <c:numCache>
                  <c:formatCode>General</c:formatCode>
                  <c:ptCount val="20"/>
                  <c:pt idx="0">
                    <c:v>1.6739013576978399E-3</c:v>
                  </c:pt>
                  <c:pt idx="1">
                    <c:v>7.8233289438318096E-4</c:v>
                  </c:pt>
                  <c:pt idx="2">
                    <c:v>2.9631556781752957E-2</c:v>
                  </c:pt>
                  <c:pt idx="3">
                    <c:v>0.10339990887169077</c:v>
                  </c:pt>
                  <c:pt idx="4">
                    <c:v>0.18544557975478945</c:v>
                  </c:pt>
                  <c:pt idx="5">
                    <c:v>0.23384591964801454</c:v>
                  </c:pt>
                  <c:pt idx="6">
                    <c:v>0.24446276804336783</c:v>
                  </c:pt>
                  <c:pt idx="7">
                    <c:v>0.21662625341653924</c:v>
                  </c:pt>
                  <c:pt idx="8">
                    <c:v>0.17305635996666249</c:v>
                  </c:pt>
                  <c:pt idx="9">
                    <c:v>0.12493179952934627</c:v>
                  </c:pt>
                  <c:pt idx="10">
                    <c:v>7.955001735382107E-2</c:v>
                  </c:pt>
                  <c:pt idx="11">
                    <c:v>4.688273836005187E-2</c:v>
                  </c:pt>
                  <c:pt idx="12">
                    <c:v>2.4903794273138789E-2</c:v>
                  </c:pt>
                  <c:pt idx="13">
                    <c:v>1.2477926194868887E-2</c:v>
                  </c:pt>
                  <c:pt idx="14">
                    <c:v>6.7159319553624303E-3</c:v>
                  </c:pt>
                  <c:pt idx="15">
                    <c:v>2.0405343355114707E-3</c:v>
                  </c:pt>
                  <c:pt idx="16">
                    <c:v>1.4625028264842702E-3</c:v>
                  </c:pt>
                  <c:pt idx="17">
                    <c:v>9.7051290187438776E-4</c:v>
                  </c:pt>
                  <c:pt idx="18">
                    <c:v>4.7393946852129933E-4</c:v>
                  </c:pt>
                  <c:pt idx="19">
                    <c:v>5.2611756579408128E-4</c:v>
                  </c:pt>
                </c:numCache>
              </c:numRef>
            </c:plus>
            <c:minus>
              <c:numRef>
                <c:f>גיליון1!$O$27:$O$46</c:f>
                <c:numCache>
                  <c:formatCode>General</c:formatCode>
                  <c:ptCount val="20"/>
                  <c:pt idx="0">
                    <c:v>1.6739013576978399E-3</c:v>
                  </c:pt>
                  <c:pt idx="1">
                    <c:v>7.8233289438318096E-4</c:v>
                  </c:pt>
                  <c:pt idx="2">
                    <c:v>2.9631556781752957E-2</c:v>
                  </c:pt>
                  <c:pt idx="3">
                    <c:v>0.10339990887169077</c:v>
                  </c:pt>
                  <c:pt idx="4">
                    <c:v>0.18544557975478945</c:v>
                  </c:pt>
                  <c:pt idx="5">
                    <c:v>0.23384591964801454</c:v>
                  </c:pt>
                  <c:pt idx="6">
                    <c:v>0.24446276804336783</c:v>
                  </c:pt>
                  <c:pt idx="7">
                    <c:v>0.21662625341653924</c:v>
                  </c:pt>
                  <c:pt idx="8">
                    <c:v>0.17305635996666249</c:v>
                  </c:pt>
                  <c:pt idx="9">
                    <c:v>0.12493179952934627</c:v>
                  </c:pt>
                  <c:pt idx="10">
                    <c:v>7.955001735382107E-2</c:v>
                  </c:pt>
                  <c:pt idx="11">
                    <c:v>4.688273836005187E-2</c:v>
                  </c:pt>
                  <c:pt idx="12">
                    <c:v>2.4903794273138789E-2</c:v>
                  </c:pt>
                  <c:pt idx="13">
                    <c:v>1.2477926194868887E-2</c:v>
                  </c:pt>
                  <c:pt idx="14">
                    <c:v>6.7159319553624303E-3</c:v>
                  </c:pt>
                  <c:pt idx="15">
                    <c:v>2.0405343355114707E-3</c:v>
                  </c:pt>
                  <c:pt idx="16">
                    <c:v>1.4625028264842702E-3</c:v>
                  </c:pt>
                  <c:pt idx="17">
                    <c:v>9.7051290187438776E-4</c:v>
                  </c:pt>
                  <c:pt idx="18">
                    <c:v>4.7393946852129933E-4</c:v>
                  </c:pt>
                  <c:pt idx="19">
                    <c:v>5.2611756579408128E-4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גיליון1!$M$27:$M$46</c:f>
              <c:numCache>
                <c:formatCode>General</c:formatCode>
                <c:ptCount val="20"/>
                <c:pt idx="0">
                  <c:v>0.23567771249440253</c:v>
                </c:pt>
                <c:pt idx="1">
                  <c:v>0.35803163077975142</c:v>
                </c:pt>
                <c:pt idx="2">
                  <c:v>16.097151365440855</c:v>
                </c:pt>
                <c:pt idx="3">
                  <c:v>56.819289250319997</c:v>
                </c:pt>
                <c:pt idx="4">
                  <c:v>101.89253084632765</c:v>
                </c:pt>
                <c:pt idx="5">
                  <c:v>128.70103003041021</c:v>
                </c:pt>
                <c:pt idx="6">
                  <c:v>134.54466112329686</c:v>
                </c:pt>
                <c:pt idx="7">
                  <c:v>119.05759529799528</c:v>
                </c:pt>
                <c:pt idx="8">
                  <c:v>95.091617085960223</c:v>
                </c:pt>
                <c:pt idx="9">
                  <c:v>68.651374273085509</c:v>
                </c:pt>
                <c:pt idx="10">
                  <c:v>42.224280342827825</c:v>
                </c:pt>
                <c:pt idx="11">
                  <c:v>24.281375595031481</c:v>
                </c:pt>
                <c:pt idx="12">
                  <c:v>11.615655124865528</c:v>
                </c:pt>
                <c:pt idx="13">
                  <c:v>6.3107501493327298</c:v>
                </c:pt>
                <c:pt idx="14">
                  <c:v>2.0068393781027742</c:v>
                </c:pt>
                <c:pt idx="15">
                  <c:v>0.93201223443565506</c:v>
                </c:pt>
                <c:pt idx="16">
                  <c:v>-0.11212440863816621</c:v>
                </c:pt>
                <c:pt idx="17">
                  <c:v>0.159681782775213</c:v>
                </c:pt>
                <c:pt idx="18">
                  <c:v>8.8402301698839322E-2</c:v>
                </c:pt>
                <c:pt idx="19">
                  <c:v>0.15112104583740898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343800"/>
        <c:axId val="358657056"/>
      </c:barChart>
      <c:catAx>
        <c:axId val="31334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7056"/>
        <c:crosses val="autoZero"/>
        <c:auto val="1"/>
        <c:lblAlgn val="ctr"/>
        <c:lblOffset val="100"/>
        <c:noMultiLvlLbl val="0"/>
      </c:catAx>
      <c:valAx>
        <c:axId val="3586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3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A25" workbookViewId="0">
      <selection activeCell="G54" sqref="G54"/>
    </sheetView>
  </sheetViews>
  <sheetFormatPr defaultRowHeight="15" x14ac:dyDescent="0.25"/>
  <cols>
    <col min="14" max="14" width="12" bestFit="1" customWidth="1"/>
    <col min="15" max="15" width="10.5703125" bestFit="1" customWidth="1"/>
  </cols>
  <sheetData>
    <row r="1" spans="1:15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5" t="s">
        <v>4</v>
      </c>
      <c r="M1" s="5"/>
      <c r="N1" s="5"/>
      <c r="O1" s="5"/>
    </row>
    <row r="2" spans="1:15" x14ac:dyDescent="0.25">
      <c r="A2" s="1"/>
      <c r="B2" s="1">
        <v>0</v>
      </c>
      <c r="C2" s="1">
        <v>1</v>
      </c>
      <c r="D2" s="1">
        <v>2</v>
      </c>
      <c r="E2" s="1">
        <v>3</v>
      </c>
      <c r="F2" s="2"/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L3" s="1">
        <f t="shared" ref="L3:L22" si="0">SUM(A3:K3)/178</f>
        <v>0</v>
      </c>
      <c r="M3" s="1">
        <f t="shared" ref="M3:M22" si="1">AVERAGE(A3:K3)/178</f>
        <v>0</v>
      </c>
      <c r="N3" s="1">
        <f t="shared" ref="N3:N22" si="2">STDEV(A3:K3)/178</f>
        <v>0</v>
      </c>
      <c r="O3">
        <f>N3/SQRT(3)/178</f>
        <v>0</v>
      </c>
    </row>
    <row r="4" spans="1:15" x14ac:dyDescent="0.25">
      <c r="A4" s="1">
        <v>1</v>
      </c>
      <c r="B4" s="1">
        <v>124</v>
      </c>
      <c r="C4" s="1">
        <v>133</v>
      </c>
      <c r="D4" s="1">
        <v>128</v>
      </c>
      <c r="E4" s="1">
        <v>115</v>
      </c>
      <c r="L4" s="1">
        <f t="shared" si="0"/>
        <v>2.8146067415730336</v>
      </c>
      <c r="M4" s="1">
        <f t="shared" si="1"/>
        <v>0.56292134831460672</v>
      </c>
      <c r="N4" s="1">
        <f t="shared" si="2"/>
        <v>0.31373776458396863</v>
      </c>
      <c r="O4">
        <f t="shared" ref="O4:O22" si="3">N4/SQRT(3)/178</f>
        <v>1.0176212518960995E-3</v>
      </c>
    </row>
    <row r="5" spans="1:15" x14ac:dyDescent="0.25">
      <c r="A5" s="1">
        <v>2</v>
      </c>
      <c r="B5" s="1">
        <v>3998</v>
      </c>
      <c r="C5" s="1">
        <v>3834</v>
      </c>
      <c r="D5" s="1">
        <v>3819</v>
      </c>
      <c r="E5" s="1">
        <v>3748</v>
      </c>
      <c r="L5" s="1">
        <f t="shared" si="0"/>
        <v>86.522471910112358</v>
      </c>
      <c r="M5" s="1">
        <f t="shared" si="1"/>
        <v>17.304494382022472</v>
      </c>
      <c r="N5" s="1">
        <f t="shared" si="2"/>
        <v>9.680897181100077</v>
      </c>
      <c r="O5">
        <f t="shared" si="3"/>
        <v>3.1400385356770893E-2</v>
      </c>
    </row>
    <row r="6" spans="1:15" x14ac:dyDescent="0.25">
      <c r="A6" s="1">
        <v>3</v>
      </c>
      <c r="B6" s="1">
        <v>14035</v>
      </c>
      <c r="C6" s="1">
        <v>13759</v>
      </c>
      <c r="D6" s="1">
        <v>13622</v>
      </c>
      <c r="E6" s="1">
        <v>12789</v>
      </c>
      <c r="L6" s="1">
        <f t="shared" si="0"/>
        <v>304.53932584269666</v>
      </c>
      <c r="M6" s="1">
        <f t="shared" si="1"/>
        <v>60.907865168539331</v>
      </c>
      <c r="N6" s="1">
        <f t="shared" si="2"/>
        <v>34.139010846953127</v>
      </c>
      <c r="O6">
        <f t="shared" si="3"/>
        <v>0.11073127585593226</v>
      </c>
    </row>
    <row r="7" spans="1:15" x14ac:dyDescent="0.25">
      <c r="A7" s="1">
        <v>4</v>
      </c>
      <c r="B7" s="1">
        <v>24508</v>
      </c>
      <c r="C7" s="1">
        <v>23599</v>
      </c>
      <c r="D7" s="1">
        <v>23622</v>
      </c>
      <c r="E7" s="1">
        <v>22287</v>
      </c>
      <c r="L7" s="1">
        <f t="shared" si="0"/>
        <v>528.20224719101122</v>
      </c>
      <c r="M7" s="1">
        <f t="shared" si="1"/>
        <v>105.64044943820225</v>
      </c>
      <c r="N7" s="1">
        <f t="shared" si="2"/>
        <v>59.209862131571398</v>
      </c>
      <c r="O7">
        <f t="shared" si="3"/>
        <v>0.19204960584462571</v>
      </c>
    </row>
    <row r="8" spans="1:15" x14ac:dyDescent="0.25">
      <c r="A8" s="1">
        <v>5</v>
      </c>
      <c r="B8" s="1">
        <v>30437</v>
      </c>
      <c r="C8" s="1">
        <v>29381</v>
      </c>
      <c r="D8" s="1">
        <v>29020</v>
      </c>
      <c r="E8" s="1">
        <v>27577</v>
      </c>
      <c r="L8" s="1">
        <f t="shared" si="0"/>
        <v>654.04494382022472</v>
      </c>
      <c r="M8" s="1">
        <f t="shared" si="1"/>
        <v>130.80898876404495</v>
      </c>
      <c r="N8" s="1">
        <f t="shared" si="2"/>
        <v>73.334633064922485</v>
      </c>
      <c r="O8">
        <f t="shared" si="3"/>
        <v>0.23786387719637883</v>
      </c>
    </row>
    <row r="9" spans="1:15" x14ac:dyDescent="0.25">
      <c r="A9" s="1">
        <v>6</v>
      </c>
      <c r="B9" s="1">
        <v>30719</v>
      </c>
      <c r="C9" s="1">
        <v>29601</v>
      </c>
      <c r="D9" s="1">
        <v>29464</v>
      </c>
      <c r="E9" s="1">
        <v>28604</v>
      </c>
      <c r="L9" s="1">
        <f t="shared" si="0"/>
        <v>665.13483146067415</v>
      </c>
      <c r="M9" s="1">
        <f t="shared" si="1"/>
        <v>133.02696629213483</v>
      </c>
      <c r="N9" s="1">
        <f t="shared" si="2"/>
        <v>74.465463674562884</v>
      </c>
      <c r="O9">
        <f t="shared" si="3"/>
        <v>0.24153177245977067</v>
      </c>
    </row>
    <row r="10" spans="1:15" x14ac:dyDescent="0.25">
      <c r="A10" s="1">
        <v>7</v>
      </c>
      <c r="B10" s="1">
        <v>27094</v>
      </c>
      <c r="C10" s="1">
        <v>25926</v>
      </c>
      <c r="D10" s="1">
        <v>25332</v>
      </c>
      <c r="E10" s="1">
        <v>24661</v>
      </c>
      <c r="L10" s="1">
        <f t="shared" si="0"/>
        <v>578.76404494382018</v>
      </c>
      <c r="M10" s="1">
        <f t="shared" si="1"/>
        <v>115.75280898876404</v>
      </c>
      <c r="N10" s="1">
        <f t="shared" si="2"/>
        <v>64.880552290513293</v>
      </c>
      <c r="O10">
        <f t="shared" si="3"/>
        <v>0.21044272095561484</v>
      </c>
    </row>
    <row r="11" spans="1:15" x14ac:dyDescent="0.25">
      <c r="A11" s="1">
        <v>8</v>
      </c>
      <c r="B11" s="1">
        <v>21314</v>
      </c>
      <c r="C11" s="1">
        <v>19874</v>
      </c>
      <c r="D11" s="1">
        <v>19330</v>
      </c>
      <c r="E11" s="1">
        <v>19857</v>
      </c>
      <c r="L11" s="1">
        <f t="shared" si="0"/>
        <v>451.58988764044943</v>
      </c>
      <c r="M11" s="1">
        <f t="shared" si="1"/>
        <v>90.317977528089884</v>
      </c>
      <c r="N11" s="1">
        <f t="shared" si="2"/>
        <v>50.634042269863173</v>
      </c>
      <c r="O11">
        <f t="shared" si="3"/>
        <v>0.16423358390260895</v>
      </c>
    </row>
    <row r="12" spans="1:15" x14ac:dyDescent="0.25">
      <c r="A12" s="1">
        <v>9</v>
      </c>
      <c r="B12" s="1">
        <v>14988</v>
      </c>
      <c r="C12" s="1">
        <v>14119</v>
      </c>
      <c r="D12" s="1">
        <v>12930</v>
      </c>
      <c r="E12" s="1">
        <v>13852</v>
      </c>
      <c r="L12" s="1">
        <f t="shared" si="0"/>
        <v>314.03370786516854</v>
      </c>
      <c r="M12" s="1">
        <f t="shared" si="1"/>
        <v>62.806741573033712</v>
      </c>
      <c r="N12" s="1">
        <f t="shared" si="2"/>
        <v>35.323177139119529</v>
      </c>
      <c r="O12">
        <f t="shared" si="3"/>
        <v>0.11457216758372751</v>
      </c>
    </row>
    <row r="13" spans="1:15" x14ac:dyDescent="0.25">
      <c r="A13" s="1">
        <v>10</v>
      </c>
      <c r="B13" s="1">
        <v>9718</v>
      </c>
      <c r="C13" s="1">
        <v>9050</v>
      </c>
      <c r="D13" s="1">
        <v>7984</v>
      </c>
      <c r="E13" s="1">
        <v>9056</v>
      </c>
      <c r="L13" s="1">
        <f t="shared" si="0"/>
        <v>201.22471910112358</v>
      </c>
      <c r="M13" s="1">
        <f t="shared" si="1"/>
        <v>40.244943820224719</v>
      </c>
      <c r="N13" s="1">
        <f t="shared" si="2"/>
        <v>22.735756406291863</v>
      </c>
      <c r="O13">
        <f t="shared" si="3"/>
        <v>7.3744354389900929E-2</v>
      </c>
    </row>
    <row r="14" spans="1:15" x14ac:dyDescent="0.25">
      <c r="A14" s="1">
        <v>11</v>
      </c>
      <c r="B14" s="1">
        <v>5726</v>
      </c>
      <c r="C14" s="1">
        <v>5047</v>
      </c>
      <c r="D14" s="1">
        <v>4242</v>
      </c>
      <c r="E14" s="1">
        <v>5215</v>
      </c>
      <c r="L14" s="1">
        <f t="shared" si="0"/>
        <v>113.71348314606742</v>
      </c>
      <c r="M14" s="1">
        <f t="shared" si="1"/>
        <v>22.742696629213484</v>
      </c>
      <c r="N14" s="1">
        <f t="shared" si="2"/>
        <v>13.027949013488007</v>
      </c>
      <c r="O14">
        <f t="shared" si="3"/>
        <v>4.2256684662505734E-2</v>
      </c>
    </row>
    <row r="15" spans="1:15" x14ac:dyDescent="0.25">
      <c r="A15" s="1">
        <v>12</v>
      </c>
      <c r="B15" s="1">
        <v>2985</v>
      </c>
      <c r="C15" s="1">
        <v>2553</v>
      </c>
      <c r="D15" s="1">
        <v>2055</v>
      </c>
      <c r="E15" s="1">
        <v>2576</v>
      </c>
      <c r="L15" s="1">
        <f t="shared" si="0"/>
        <v>57.196629213483149</v>
      </c>
      <c r="M15" s="1">
        <f t="shared" si="1"/>
        <v>11.439325842696629</v>
      </c>
      <c r="N15" s="1">
        <f t="shared" si="2"/>
        <v>6.6213691448487078</v>
      </c>
      <c r="O15">
        <f t="shared" si="3"/>
        <v>2.1476681225743168E-2</v>
      </c>
    </row>
    <row r="16" spans="1:15" x14ac:dyDescent="0.25">
      <c r="A16" s="1">
        <v>13</v>
      </c>
      <c r="B16" s="1">
        <v>1569</v>
      </c>
      <c r="C16" s="1">
        <v>1177</v>
      </c>
      <c r="D16" s="1">
        <v>977</v>
      </c>
      <c r="E16" s="1">
        <v>1249</v>
      </c>
      <c r="L16" s="1">
        <f t="shared" si="0"/>
        <v>28.00561797752809</v>
      </c>
      <c r="M16" s="1">
        <f t="shared" si="1"/>
        <v>5.6011235955056176</v>
      </c>
      <c r="N16" s="1">
        <f t="shared" si="2"/>
        <v>3.3138258459301082</v>
      </c>
      <c r="O16">
        <f t="shared" si="3"/>
        <v>1.0748529461771277E-2</v>
      </c>
    </row>
    <row r="17" spans="1:15" x14ac:dyDescent="0.25">
      <c r="A17" s="1">
        <v>14</v>
      </c>
      <c r="B17" s="1">
        <v>644</v>
      </c>
      <c r="C17" s="1">
        <v>425</v>
      </c>
      <c r="D17" s="1">
        <v>433</v>
      </c>
      <c r="E17" s="1">
        <v>496</v>
      </c>
      <c r="L17" s="1">
        <f t="shared" si="0"/>
        <v>11.303370786516854</v>
      </c>
      <c r="M17" s="1">
        <f t="shared" si="1"/>
        <v>2.2606741573033706</v>
      </c>
      <c r="N17" s="1">
        <f t="shared" si="2"/>
        <v>1.3158342007959609</v>
      </c>
      <c r="O17">
        <f t="shared" si="3"/>
        <v>4.2679619665082257E-3</v>
      </c>
    </row>
    <row r="18" spans="1:15" x14ac:dyDescent="0.25">
      <c r="A18" s="1">
        <v>15</v>
      </c>
      <c r="B18" s="1">
        <v>209</v>
      </c>
      <c r="C18" s="1">
        <v>102</v>
      </c>
      <c r="D18" s="1">
        <v>138</v>
      </c>
      <c r="E18" s="1">
        <v>168</v>
      </c>
      <c r="L18" s="1">
        <f t="shared" si="0"/>
        <v>3.5505617977528088</v>
      </c>
      <c r="M18" s="1">
        <f t="shared" si="1"/>
        <v>0.71011235955056184</v>
      </c>
      <c r="N18" s="1">
        <f t="shared" si="2"/>
        <v>0.41372504526455328</v>
      </c>
      <c r="O18">
        <f t="shared" si="3"/>
        <v>1.3419340800785392E-3</v>
      </c>
    </row>
    <row r="19" spans="1:15" x14ac:dyDescent="0.25">
      <c r="A19" s="1">
        <v>16</v>
      </c>
      <c r="B19" s="1">
        <v>59</v>
      </c>
      <c r="C19" s="1">
        <v>28</v>
      </c>
      <c r="D19" s="1">
        <v>32</v>
      </c>
      <c r="E19" s="1">
        <v>31</v>
      </c>
      <c r="L19" s="1">
        <f t="shared" si="0"/>
        <v>0.93258426966292129</v>
      </c>
      <c r="M19" s="1">
        <f t="shared" si="1"/>
        <v>0.1865168539325843</v>
      </c>
      <c r="N19" s="1">
        <f t="shared" si="2"/>
        <v>8.8596770277323225E-2</v>
      </c>
      <c r="O19">
        <f t="shared" si="3"/>
        <v>2.8736724252215732E-4</v>
      </c>
    </row>
    <row r="20" spans="1:15" x14ac:dyDescent="0.25">
      <c r="A20" s="1">
        <v>17</v>
      </c>
      <c r="B20" s="1">
        <v>12</v>
      </c>
      <c r="C20" s="1">
        <v>1</v>
      </c>
      <c r="D20" s="1">
        <v>4</v>
      </c>
      <c r="E20" s="1">
        <v>3</v>
      </c>
      <c r="L20" s="1">
        <f t="shared" si="0"/>
        <v>0.20786516853932585</v>
      </c>
      <c r="M20" s="1">
        <f t="shared" si="1"/>
        <v>4.1573033707865172E-2</v>
      </c>
      <c r="N20" s="1">
        <f t="shared" si="2"/>
        <v>3.8227024351020225E-2</v>
      </c>
      <c r="O20">
        <f t="shared" si="3"/>
        <v>1.2399091460325791E-4</v>
      </c>
    </row>
    <row r="21" spans="1:15" x14ac:dyDescent="0.25">
      <c r="A21" s="1">
        <v>18</v>
      </c>
      <c r="B21" s="1">
        <v>0</v>
      </c>
      <c r="C21" s="1">
        <v>0</v>
      </c>
      <c r="D21" s="1">
        <v>0</v>
      </c>
      <c r="E21" s="1">
        <v>0</v>
      </c>
      <c r="L21" s="1">
        <f t="shared" si="0"/>
        <v>0.10112359550561797</v>
      </c>
      <c r="M21" s="1">
        <f t="shared" si="1"/>
        <v>2.0224719101123598E-2</v>
      </c>
      <c r="N21" s="1">
        <f t="shared" si="2"/>
        <v>4.5223846735950798E-2</v>
      </c>
      <c r="O21">
        <f t="shared" si="3"/>
        <v>1.4668539374602008E-4</v>
      </c>
    </row>
    <row r="22" spans="1:15" x14ac:dyDescent="0.25">
      <c r="A22" s="1">
        <v>19</v>
      </c>
      <c r="B22" s="1">
        <v>0</v>
      </c>
      <c r="C22" s="1">
        <v>0</v>
      </c>
      <c r="D22" s="1">
        <v>0</v>
      </c>
      <c r="E22" s="1">
        <v>0</v>
      </c>
      <c r="L22" s="1">
        <f t="shared" si="0"/>
        <v>0.10674157303370786</v>
      </c>
      <c r="M22" s="1">
        <f t="shared" si="1"/>
        <v>2.134831460674157E-2</v>
      </c>
      <c r="N22" s="1">
        <f t="shared" si="2"/>
        <v>4.7736282665725847E-2</v>
      </c>
      <c r="O22">
        <f t="shared" si="3"/>
        <v>1.5483458228746566E-4</v>
      </c>
    </row>
    <row r="25" spans="1:15" x14ac:dyDescent="0.25">
      <c r="A25" s="4" t="s">
        <v>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6" t="s">
        <v>4</v>
      </c>
      <c r="M25" s="5"/>
      <c r="N25" s="5"/>
      <c r="O25" s="5"/>
    </row>
    <row r="26" spans="1:15" x14ac:dyDescent="0.25">
      <c r="A26" s="1"/>
      <c r="B26" s="1">
        <v>0</v>
      </c>
      <c r="C26" s="1">
        <v>1</v>
      </c>
      <c r="D26" s="1">
        <v>2</v>
      </c>
      <c r="E26" s="1">
        <v>3</v>
      </c>
      <c r="F26" s="2"/>
      <c r="L26" s="1" t="s">
        <v>1</v>
      </c>
      <c r="M26" s="1" t="s">
        <v>2</v>
      </c>
      <c r="N26" s="1" t="s">
        <v>3</v>
      </c>
      <c r="O26" s="1" t="s">
        <v>11</v>
      </c>
    </row>
    <row r="27" spans="1:15" x14ac:dyDescent="0.25">
      <c r="A27" s="1">
        <v>0</v>
      </c>
      <c r="B27" s="1">
        <v>43.479588720947497</v>
      </c>
      <c r="C27" s="1">
        <v>200.149924844503</v>
      </c>
      <c r="D27" s="1">
        <v>-20.724711269140201</v>
      </c>
      <c r="E27" s="1">
        <v>-13.151638176292099</v>
      </c>
      <c r="L27" s="1">
        <f t="shared" ref="L27:L46" si="4">SUM(A27:K27)/178</f>
        <v>1.1783885624720125</v>
      </c>
      <c r="M27" s="1">
        <f t="shared" ref="M27:M46" si="5">AVERAGE(A27:K27)/178</f>
        <v>0.23567771249440253</v>
      </c>
      <c r="N27" s="1">
        <f t="shared" ref="N27:N46" si="6">STDEV(A27:K27)/178</f>
        <v>0.51607223131363067</v>
      </c>
      <c r="O27">
        <f>N27/SQRT(3)/178</f>
        <v>1.6739013576978399E-3</v>
      </c>
    </row>
    <row r="28" spans="1:15" x14ac:dyDescent="0.25">
      <c r="A28" s="1">
        <v>1</v>
      </c>
      <c r="B28" s="1">
        <v>100.66623303294099</v>
      </c>
      <c r="C28" s="1">
        <v>39.867931466549599</v>
      </c>
      <c r="D28" s="1">
        <v>100.208339460194</v>
      </c>
      <c r="E28" s="1">
        <v>76.905647434294195</v>
      </c>
      <c r="L28" s="1">
        <f t="shared" si="4"/>
        <v>1.7901581538987572</v>
      </c>
      <c r="M28" s="1">
        <f t="shared" si="5"/>
        <v>0.35803163077975142</v>
      </c>
      <c r="N28" s="1">
        <f t="shared" si="6"/>
        <v>0.24119717722772724</v>
      </c>
      <c r="O28">
        <f t="shared" ref="O28:O46" si="7">N28/SQRT(3)/178</f>
        <v>7.8233289438318096E-4</v>
      </c>
    </row>
    <row r="29" spans="1:15" x14ac:dyDescent="0.25">
      <c r="A29" s="1">
        <v>2</v>
      </c>
      <c r="B29" s="1">
        <v>3669.1594705581601</v>
      </c>
      <c r="C29" s="1">
        <v>3493.0531041622098</v>
      </c>
      <c r="D29" s="1">
        <v>3977.1200342178299</v>
      </c>
      <c r="E29" s="1">
        <v>3185.1321063041601</v>
      </c>
      <c r="L29" s="1">
        <f t="shared" si="4"/>
        <v>80.485756827204256</v>
      </c>
      <c r="M29" s="1">
        <f t="shared" si="5"/>
        <v>16.097151365440855</v>
      </c>
      <c r="N29" s="1">
        <f t="shared" si="6"/>
        <v>9.1355584098977687</v>
      </c>
      <c r="O29">
        <f t="shared" si="7"/>
        <v>2.9631556781752957E-2</v>
      </c>
    </row>
    <row r="30" spans="1:15" x14ac:dyDescent="0.25">
      <c r="A30" s="1">
        <v>3</v>
      </c>
      <c r="B30" s="1">
        <v>12921.211288452099</v>
      </c>
      <c r="C30" s="1">
        <v>12887.7221632003</v>
      </c>
      <c r="D30" s="1">
        <v>12983.7985324859</v>
      </c>
      <c r="E30" s="1">
        <v>11773.4354486465</v>
      </c>
      <c r="L30" s="1">
        <f t="shared" si="4"/>
        <v>284.09644625160001</v>
      </c>
      <c r="M30" s="1">
        <f t="shared" si="5"/>
        <v>56.819289250319997</v>
      </c>
      <c r="N30" s="1">
        <f t="shared" si="6"/>
        <v>31.878713428149336</v>
      </c>
      <c r="O30">
        <f t="shared" si="7"/>
        <v>0.10339990887169077</v>
      </c>
    </row>
    <row r="31" spans="1:15" x14ac:dyDescent="0.25">
      <c r="A31" s="1">
        <v>4</v>
      </c>
      <c r="B31" s="1">
        <v>23450.122264861999</v>
      </c>
      <c r="C31" s="1">
        <v>23370.628528594902</v>
      </c>
      <c r="D31" s="1">
        <v>22665.9213466644</v>
      </c>
      <c r="E31" s="1">
        <v>21193.680313110301</v>
      </c>
      <c r="L31" s="1">
        <f t="shared" si="4"/>
        <v>509.46265423163823</v>
      </c>
      <c r="M31" s="1">
        <f t="shared" si="5"/>
        <v>101.89253084632765</v>
      </c>
      <c r="N31" s="1">
        <f t="shared" si="6"/>
        <v>57.173807579036378</v>
      </c>
      <c r="O31">
        <f t="shared" si="7"/>
        <v>0.18544557975478945</v>
      </c>
    </row>
    <row r="32" spans="1:15" x14ac:dyDescent="0.25">
      <c r="A32" s="1">
        <v>5</v>
      </c>
      <c r="B32" s="1">
        <v>29572.018321990901</v>
      </c>
      <c r="C32" s="1">
        <v>29024.586629867499</v>
      </c>
      <c r="D32" s="1">
        <v>28716.159290313699</v>
      </c>
      <c r="E32" s="1">
        <v>27226.152484892998</v>
      </c>
      <c r="L32" s="1">
        <f t="shared" si="4"/>
        <v>643.5051501520511</v>
      </c>
      <c r="M32" s="1">
        <f t="shared" si="5"/>
        <v>128.70103003041021</v>
      </c>
      <c r="N32" s="1">
        <f t="shared" si="6"/>
        <v>72.095876487199405</v>
      </c>
      <c r="O32">
        <f t="shared" si="7"/>
        <v>0.23384591964801454</v>
      </c>
    </row>
    <row r="33" spans="1:15" x14ac:dyDescent="0.25">
      <c r="A33" s="1">
        <v>6</v>
      </c>
      <c r="B33" s="1">
        <v>31134.900142669601</v>
      </c>
      <c r="C33" s="1">
        <v>29907.3859996795</v>
      </c>
      <c r="D33" s="1">
        <v>30127.307937622001</v>
      </c>
      <c r="E33" s="1">
        <v>28569.1543197631</v>
      </c>
      <c r="L33" s="1">
        <f t="shared" si="4"/>
        <v>672.72330561648425</v>
      </c>
      <c r="M33" s="1">
        <f t="shared" si="5"/>
        <v>134.54466112329686</v>
      </c>
      <c r="N33" s="1">
        <f t="shared" si="6"/>
        <v>75.369104396186827</v>
      </c>
      <c r="O33">
        <f t="shared" si="7"/>
        <v>0.24446276804336783</v>
      </c>
    </row>
    <row r="34" spans="1:15" x14ac:dyDescent="0.25">
      <c r="A34" s="1">
        <v>7</v>
      </c>
      <c r="B34" s="1">
        <v>27937.456813812201</v>
      </c>
      <c r="C34" s="1">
        <v>26827.897212982101</v>
      </c>
      <c r="D34" s="1">
        <v>25107.700490951502</v>
      </c>
      <c r="E34" s="1">
        <v>26081.205297469998</v>
      </c>
      <c r="L34" s="1">
        <f t="shared" si="4"/>
        <v>595.28797648997647</v>
      </c>
      <c r="M34" s="1">
        <f t="shared" si="5"/>
        <v>119.05759529799528</v>
      </c>
      <c r="N34" s="1">
        <f t="shared" si="6"/>
        <v>66.786966536391191</v>
      </c>
      <c r="O34">
        <f t="shared" si="7"/>
        <v>0.21662625341653924</v>
      </c>
    </row>
    <row r="35" spans="1:15" x14ac:dyDescent="0.25">
      <c r="A35" s="1">
        <v>8</v>
      </c>
      <c r="B35" s="1">
        <v>22411.266977310101</v>
      </c>
      <c r="C35" s="1">
        <v>20866.937360763499</v>
      </c>
      <c r="D35" s="1">
        <v>20016.138909339901</v>
      </c>
      <c r="E35" s="1">
        <v>21329.195959091099</v>
      </c>
      <c r="L35" s="1">
        <f t="shared" si="4"/>
        <v>475.45808542980114</v>
      </c>
      <c r="M35" s="1">
        <f t="shared" si="5"/>
        <v>95.091617085960223</v>
      </c>
      <c r="N35" s="1">
        <f t="shared" si="6"/>
        <v>53.354148630263481</v>
      </c>
      <c r="O35">
        <f t="shared" si="7"/>
        <v>0.17305635996666249</v>
      </c>
    </row>
    <row r="36" spans="1:15" x14ac:dyDescent="0.25">
      <c r="A36" s="1">
        <v>9</v>
      </c>
      <c r="B36" s="1">
        <v>16132.299694061199</v>
      </c>
      <c r="C36" s="1">
        <v>14791.854030132199</v>
      </c>
      <c r="D36" s="1">
        <v>14537.6001853942</v>
      </c>
      <c r="E36" s="1">
        <v>15628.969193458501</v>
      </c>
      <c r="L36" s="1">
        <f t="shared" si="4"/>
        <v>343.25687136542751</v>
      </c>
      <c r="M36" s="1">
        <f t="shared" si="5"/>
        <v>68.651374273085509</v>
      </c>
      <c r="N36" s="1">
        <f t="shared" si="6"/>
        <v>38.517103919319034</v>
      </c>
      <c r="O36">
        <f t="shared" si="7"/>
        <v>0.12493179952934627</v>
      </c>
    </row>
    <row r="37" spans="1:15" x14ac:dyDescent="0.25">
      <c r="A37" s="1">
        <v>10</v>
      </c>
      <c r="B37" s="1">
        <v>10494.1695368289</v>
      </c>
      <c r="C37" s="1">
        <v>8809.7396091222708</v>
      </c>
      <c r="D37" s="1">
        <v>7697.3905428051903</v>
      </c>
      <c r="E37" s="1">
        <v>10568.309816360401</v>
      </c>
      <c r="L37" s="1">
        <f t="shared" si="4"/>
        <v>211.12140171413913</v>
      </c>
      <c r="M37" s="1">
        <f t="shared" si="5"/>
        <v>42.224280342827825</v>
      </c>
      <c r="N37" s="1">
        <f t="shared" si="6"/>
        <v>24.52567158036511</v>
      </c>
      <c r="O37">
        <f t="shared" si="7"/>
        <v>7.955001735382107E-2</v>
      </c>
    </row>
    <row r="38" spans="1:15" x14ac:dyDescent="0.25">
      <c r="A38" s="1">
        <v>11</v>
      </c>
      <c r="B38" s="1">
        <v>5782.6406542658797</v>
      </c>
      <c r="C38" s="1">
        <v>5613.8485453128797</v>
      </c>
      <c r="D38" s="1">
        <v>3902.3180498555298</v>
      </c>
      <c r="E38" s="1">
        <v>6300.6170301437296</v>
      </c>
      <c r="L38" s="1">
        <f t="shared" si="4"/>
        <v>121.40687797515741</v>
      </c>
      <c r="M38" s="1">
        <f t="shared" si="5"/>
        <v>24.281375595031481</v>
      </c>
      <c r="N38" s="1">
        <f t="shared" si="6"/>
        <v>14.454184701087144</v>
      </c>
      <c r="O38">
        <f t="shared" si="7"/>
        <v>4.688273836005187E-2</v>
      </c>
    </row>
    <row r="39" spans="1:15" x14ac:dyDescent="0.25">
      <c r="A39" s="1">
        <v>12</v>
      </c>
      <c r="B39" s="1">
        <v>3002.9420705512098</v>
      </c>
      <c r="C39" s="1">
        <v>2200.7230914831098</v>
      </c>
      <c r="D39" s="1">
        <v>1595.2137072682301</v>
      </c>
      <c r="E39" s="1">
        <v>3527.05419182777</v>
      </c>
      <c r="L39" s="1">
        <f t="shared" si="4"/>
        <v>58.078275624327638</v>
      </c>
      <c r="M39" s="1">
        <f t="shared" si="5"/>
        <v>11.615655124865528</v>
      </c>
      <c r="N39" s="1">
        <f t="shared" si="6"/>
        <v>7.6779653828528209</v>
      </c>
      <c r="O39">
        <f t="shared" si="7"/>
        <v>2.4903794273138789E-2</v>
      </c>
    </row>
    <row r="40" spans="1:15" x14ac:dyDescent="0.25">
      <c r="A40" s="1">
        <v>13</v>
      </c>
      <c r="B40" s="1">
        <v>1443.9439627230099</v>
      </c>
      <c r="C40" s="1">
        <v>1333.2080803215499</v>
      </c>
      <c r="D40" s="1">
        <v>1008.3052199408399</v>
      </c>
      <c r="E40" s="1">
        <v>1818.1103699207299</v>
      </c>
      <c r="L40" s="1">
        <f t="shared" si="4"/>
        <v>31.553750746663649</v>
      </c>
      <c r="M40" s="1">
        <f t="shared" si="5"/>
        <v>6.3107501493327298</v>
      </c>
      <c r="N40" s="1">
        <f t="shared" si="6"/>
        <v>3.8470075813841351</v>
      </c>
      <c r="O40">
        <f t="shared" si="7"/>
        <v>1.2477926194868887E-2</v>
      </c>
    </row>
    <row r="41" spans="1:15" x14ac:dyDescent="0.25">
      <c r="A41" s="1">
        <v>14</v>
      </c>
      <c r="B41" s="1">
        <v>613.90064973011602</v>
      </c>
      <c r="C41" s="1">
        <v>155.97183207422401</v>
      </c>
      <c r="D41" s="1">
        <v>128.448026325553</v>
      </c>
      <c r="E41" s="1">
        <v>873.76653838157597</v>
      </c>
      <c r="L41" s="1">
        <f t="shared" si="4"/>
        <v>10.03419689051387</v>
      </c>
      <c r="M41" s="1">
        <f t="shared" si="5"/>
        <v>2.0068393781027742</v>
      </c>
      <c r="N41" s="1">
        <f t="shared" si="6"/>
        <v>2.0705556953016364</v>
      </c>
      <c r="O41">
        <f t="shared" si="7"/>
        <v>6.7159319553624303E-3</v>
      </c>
    </row>
    <row r="42" spans="1:15" x14ac:dyDescent="0.25">
      <c r="A42" s="1">
        <v>15</v>
      </c>
      <c r="B42" s="1">
        <v>181.61121764406499</v>
      </c>
      <c r="C42" s="1">
        <v>227.38180747255601</v>
      </c>
      <c r="D42" s="1">
        <v>101.147577166557</v>
      </c>
      <c r="E42" s="1">
        <v>304.35028636455502</v>
      </c>
      <c r="L42" s="1">
        <f t="shared" si="4"/>
        <v>4.660061172178275</v>
      </c>
      <c r="M42" s="1">
        <f t="shared" si="5"/>
        <v>0.93201223443565506</v>
      </c>
      <c r="N42" s="1">
        <f t="shared" si="6"/>
        <v>0.62910702757765036</v>
      </c>
      <c r="O42">
        <f t="shared" si="7"/>
        <v>2.0405343355114707E-3</v>
      </c>
    </row>
    <row r="43" spans="1:15" x14ac:dyDescent="0.25">
      <c r="A43" s="1">
        <v>16</v>
      </c>
      <c r="B43" s="1">
        <v>-121.55514027178199</v>
      </c>
      <c r="C43" s="1">
        <v>4.2369660791009602</v>
      </c>
      <c r="D43" s="1">
        <v>-78.946132519282003</v>
      </c>
      <c r="E43" s="1">
        <v>80.473583023995104</v>
      </c>
      <c r="L43" s="1">
        <f t="shared" si="4"/>
        <v>-0.56062204319083109</v>
      </c>
      <c r="M43" s="1">
        <f t="shared" si="5"/>
        <v>-0.11212440863816621</v>
      </c>
      <c r="N43" s="1">
        <f t="shared" si="6"/>
        <v>0.45089699789972459</v>
      </c>
      <c r="O43">
        <f t="shared" si="7"/>
        <v>1.4625028264842702E-3</v>
      </c>
    </row>
    <row r="44" spans="1:15" x14ac:dyDescent="0.25">
      <c r="A44" s="1">
        <v>17</v>
      </c>
      <c r="B44" s="1">
        <v>-52.967460975050898</v>
      </c>
      <c r="C44" s="1">
        <v>92.112598188221398</v>
      </c>
      <c r="D44" s="1">
        <v>35.531208470463703</v>
      </c>
      <c r="E44" s="1">
        <v>50.440440986305397</v>
      </c>
      <c r="L44" s="1">
        <f t="shared" si="4"/>
        <v>0.79840891387606505</v>
      </c>
      <c r="M44" s="1">
        <f t="shared" si="5"/>
        <v>0.159681782775213</v>
      </c>
      <c r="N44" s="1">
        <f t="shared" si="6"/>
        <v>0.29921402266966352</v>
      </c>
      <c r="O44">
        <f t="shared" si="7"/>
        <v>9.7051290187438776E-4</v>
      </c>
    </row>
    <row r="45" spans="1:15" x14ac:dyDescent="0.25">
      <c r="A45" s="1">
        <v>18</v>
      </c>
      <c r="B45" s="1">
        <v>48.439120624214397</v>
      </c>
      <c r="C45" s="1">
        <v>-24.150371581315898</v>
      </c>
      <c r="D45" s="1">
        <v>21.9521863088011</v>
      </c>
      <c r="E45" s="1">
        <v>14.437113160267399</v>
      </c>
      <c r="L45" s="1">
        <f t="shared" si="4"/>
        <v>0.44201150849419668</v>
      </c>
      <c r="M45" s="1">
        <f t="shared" si="5"/>
        <v>8.8402301698839322E-2</v>
      </c>
      <c r="N45" s="1">
        <f t="shared" si="6"/>
        <v>0.14611792857601241</v>
      </c>
      <c r="O45">
        <f t="shared" si="7"/>
        <v>4.7393946852129933E-4</v>
      </c>
    </row>
    <row r="46" spans="1:15" x14ac:dyDescent="0.25">
      <c r="A46" s="1">
        <v>19</v>
      </c>
      <c r="B46" s="1">
        <v>39.775135267525897</v>
      </c>
      <c r="C46" s="1">
        <v>46.412566155195201</v>
      </c>
      <c r="D46" s="1">
        <v>-20.170777980238199</v>
      </c>
      <c r="E46" s="1">
        <v>49.480807352811098</v>
      </c>
      <c r="L46" s="1">
        <f t="shared" si="4"/>
        <v>0.75560522918704487</v>
      </c>
      <c r="M46" s="1">
        <f t="shared" si="5"/>
        <v>0.15112104583740898</v>
      </c>
      <c r="N46" s="1">
        <f t="shared" si="6"/>
        <v>0.16220469913834626</v>
      </c>
      <c r="O46">
        <f t="shared" si="7"/>
        <v>5.2611756579408128E-4</v>
      </c>
    </row>
    <row r="50" spans="1:5" x14ac:dyDescent="0.25">
      <c r="A50" t="s">
        <v>6</v>
      </c>
      <c r="B50">
        <f>SUM(B27:B46)</f>
        <v>188805.48054185827</v>
      </c>
      <c r="C50">
        <f>SUM(C27:C46)</f>
        <v>179869.5676103211</v>
      </c>
      <c r="D50">
        <f>SUM(D27:D46)</f>
        <v>172602.41996282214</v>
      </c>
      <c r="E50">
        <f>SUM(E27:E46)</f>
        <v>178637.71930951683</v>
      </c>
    </row>
    <row r="51" spans="1:5" x14ac:dyDescent="0.25">
      <c r="A51" t="s">
        <v>7</v>
      </c>
      <c r="B51">
        <f>SUM(B3:B22)</f>
        <v>188139</v>
      </c>
      <c r="C51">
        <f>SUM(C3:C22)</f>
        <v>178609</v>
      </c>
      <c r="D51">
        <f>SUM(D3:D22)</f>
        <v>173132</v>
      </c>
      <c r="E51">
        <f>SUM(E3:E22)</f>
        <v>172284</v>
      </c>
    </row>
    <row r="52" spans="1:5" x14ac:dyDescent="0.25">
      <c r="A52" t="s">
        <v>8</v>
      </c>
      <c r="B52">
        <f>B50-B51</f>
        <v>666.48054185826913</v>
      </c>
      <c r="C52">
        <f t="shared" ref="C52:D52" si="8">C50-C51</f>
        <v>1260.5676103211008</v>
      </c>
      <c r="D52">
        <f>D50-D51</f>
        <v>-529.5800371778605</v>
      </c>
      <c r="E52">
        <f t="shared" ref="E52" si="9">E50-E51</f>
        <v>6353.7193095168332</v>
      </c>
    </row>
    <row r="53" spans="1:5" x14ac:dyDescent="0.25">
      <c r="A53" t="s">
        <v>9</v>
      </c>
      <c r="B53">
        <f>B52/B51</f>
        <v>3.5424900837055006E-3</v>
      </c>
      <c r="C53">
        <f t="shared" ref="C53:D53" si="10">C52/C51</f>
        <v>7.0576936790480924E-3</v>
      </c>
      <c r="D53">
        <f>D52/D51</f>
        <v>-3.0588223851042008E-3</v>
      </c>
      <c r="E53">
        <f>E52/E51</f>
        <v>3.6879334758403756E-2</v>
      </c>
    </row>
    <row r="54" spans="1:5" x14ac:dyDescent="0.25">
      <c r="A54" t="s">
        <v>10</v>
      </c>
      <c r="B54">
        <f>(B50-B51)^2/B51</f>
        <v>2.361000710515587</v>
      </c>
      <c r="C54">
        <f t="shared" ref="C54:D54" si="11">(C50-C51)^2/C51</f>
        <v>8.8967000553759927</v>
      </c>
      <c r="D54">
        <f>(D50-D51)^2/D51</f>
        <v>1.6198912724239547</v>
      </c>
      <c r="E54">
        <f>(E50-E51)^2/E51</f>
        <v>234.32094137660528</v>
      </c>
    </row>
  </sheetData>
  <mergeCells count="4">
    <mergeCell ref="A1:K1"/>
    <mergeCell ref="A25:K25"/>
    <mergeCell ref="L1:O1"/>
    <mergeCell ref="L25:O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ניר צדוק</cp:lastModifiedBy>
  <dcterms:created xsi:type="dcterms:W3CDTF">2022-03-18T18:27:43Z</dcterms:created>
  <dcterms:modified xsi:type="dcterms:W3CDTF">2022-04-01T06:18:47Z</dcterms:modified>
</cp:coreProperties>
</file>