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יר צדוק\Desktop\"/>
    </mc:Choice>
  </mc:AlternateContent>
  <xr:revisionPtr revIDLastSave="0" documentId="13_ncr:1_{17514447-D4DD-45AB-B1CF-FDFA420FD5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D50" i="1"/>
  <c r="D51" i="1"/>
  <c r="C51" i="1"/>
  <c r="C50" i="1"/>
  <c r="B51" i="1"/>
  <c r="B50" i="1"/>
  <c r="L27" i="1"/>
  <c r="M27" i="1"/>
  <c r="N27" i="1"/>
  <c r="O27" i="1" s="1"/>
  <c r="M9" i="1"/>
  <c r="M3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5" i="1"/>
  <c r="D54" i="1" l="1"/>
  <c r="E54" i="1"/>
  <c r="D52" i="1"/>
  <c r="D53" i="1" s="1"/>
  <c r="E52" i="1"/>
  <c r="E53" i="1" s="1"/>
  <c r="B52" i="1"/>
  <c r="B53" i="1" s="1"/>
  <c r="C54" i="1"/>
  <c r="C52" i="1"/>
  <c r="C53" i="1" s="1"/>
  <c r="B54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O3" i="1" s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<sst xmlns="http://schemas.openxmlformats.org/spreadsheetml/2006/main" count="17" uniqueCount="12">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</sst>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1.0271210858129936E-3</c:v>
                  </c:pt>
                  <c:pt idx="2">
                    <c:v>3.2028238307024767E-2</c:v>
                  </c:pt>
                  <c:pt idx="3">
                    <c:v>0.11156422230372011</c:v>
                  </c:pt>
                  <c:pt idx="4">
                    <c:v>0.19433653845995283</c:v>
                  </c:pt>
                  <c:pt idx="5">
                    <c:v>0.24274713567106976</c:v>
                  </c:pt>
                  <c:pt idx="6">
                    <c:v>0.24804336665757695</c:v>
                  </c:pt>
                  <c:pt idx="7">
                    <c:v>0.21555937830128932</c:v>
                  </c:pt>
                  <c:pt idx="8">
                    <c:v>0.17083577856927737</c:v>
                  </c:pt>
                  <c:pt idx="9">
                    <c:v>0.12027057702373303</c:v>
                  </c:pt>
                  <c:pt idx="10">
                    <c:v>7.8432734580657845E-2</c:v>
                  </c:pt>
                  <c:pt idx="11">
                    <c:v>4.5590391853027427E-2</c:v>
                  </c:pt>
                  <c:pt idx="12">
                    <c:v>2.381346904262038E-2</c:v>
                  </c:pt>
                  <c:pt idx="13">
                    <c:v>1.2179033842795173E-2</c:v>
                  </c:pt>
                  <c:pt idx="14">
                    <c:v>5.3865458183023473E-3</c:v>
                  </c:pt>
                  <c:pt idx="15">
                    <c:v>2.0922000092705754E-3</c:v>
                  </c:pt>
                  <c:pt idx="16">
                    <c:v>6.3626325809135978E-4</c:v>
                  </c:pt>
                  <c:pt idx="17">
                    <c:v>1.2128336310191979E-4</c:v>
                  </c:pt>
                  <c:pt idx="18">
                    <c:v>1.3972947620993976E-4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1.0271210858129936E-3</c:v>
                  </c:pt>
                  <c:pt idx="2">
                    <c:v>3.2028238307024767E-2</c:v>
                  </c:pt>
                  <c:pt idx="3">
                    <c:v>0.11156422230372011</c:v>
                  </c:pt>
                  <c:pt idx="4">
                    <c:v>0.19433653845995283</c:v>
                  </c:pt>
                  <c:pt idx="5">
                    <c:v>0.24274713567106976</c:v>
                  </c:pt>
                  <c:pt idx="6">
                    <c:v>0.24804336665757695</c:v>
                  </c:pt>
                  <c:pt idx="7">
                    <c:v>0.21555937830128932</c:v>
                  </c:pt>
                  <c:pt idx="8">
                    <c:v>0.17083577856927737</c:v>
                  </c:pt>
                  <c:pt idx="9">
                    <c:v>0.12027057702373303</c:v>
                  </c:pt>
                  <c:pt idx="10">
                    <c:v>7.8432734580657845E-2</c:v>
                  </c:pt>
                  <c:pt idx="11">
                    <c:v>4.5590391853027427E-2</c:v>
                  </c:pt>
                  <c:pt idx="12">
                    <c:v>2.381346904262038E-2</c:v>
                  </c:pt>
                  <c:pt idx="13">
                    <c:v>1.2179033842795173E-2</c:v>
                  </c:pt>
                  <c:pt idx="14">
                    <c:v>5.3865458183023473E-3</c:v>
                  </c:pt>
                  <c:pt idx="15">
                    <c:v>2.0922000092705754E-3</c:v>
                  </c:pt>
                  <c:pt idx="16">
                    <c:v>6.3626325809135978E-4</c:v>
                  </c:pt>
                  <c:pt idx="17">
                    <c:v>1.2128336310191979E-4</c:v>
                  </c:pt>
                  <c:pt idx="18">
                    <c:v>1.3972947620993976E-4</c:v>
                  </c:pt>
                  <c:pt idx="19">
                    <c:v>1.5483458228746566E-4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0.55730337078651682</c:v>
                </c:pt>
                <c:pt idx="2">
                  <c:v>17.615730337078652</c:v>
                </c:pt>
                <c:pt idx="3">
                  <c:v>61.438202247191015</c:v>
                </c:pt>
                <c:pt idx="4">
                  <c:v>107.09887640449438</c:v>
                </c:pt>
                <c:pt idx="5">
                  <c:v>133.7067415730337</c:v>
                </c:pt>
                <c:pt idx="6">
                  <c:v>136.62022471910115</c:v>
                </c:pt>
                <c:pt idx="7">
                  <c:v>118.80337078651685</c:v>
                </c:pt>
                <c:pt idx="8">
                  <c:v>94.023595505617976</c:v>
                </c:pt>
                <c:pt idx="9">
                  <c:v>66.067415730337075</c:v>
                </c:pt>
                <c:pt idx="10">
                  <c:v>42.857303370786518</c:v>
                </c:pt>
                <c:pt idx="11">
                  <c:v>24.871910112359551</c:v>
                </c:pt>
                <c:pt idx="12">
                  <c:v>12.791011235955057</c:v>
                </c:pt>
                <c:pt idx="13">
                  <c:v>6.4797752808988767</c:v>
                </c:pt>
                <c:pt idx="14">
                  <c:v>2.898876404494382</c:v>
                </c:pt>
                <c:pt idx="15">
                  <c:v>1.104494382022472</c:v>
                </c:pt>
                <c:pt idx="16">
                  <c:v>0.35280898876404493</c:v>
                </c:pt>
                <c:pt idx="17">
                  <c:v>5.955056179775281E-2</c:v>
                </c:pt>
                <c:pt idx="18">
                  <c:v>2.4719101123595509E-2</c:v>
                </c:pt>
                <c:pt idx="19">
                  <c:v>2.134831460674157E-2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2.2480522638956979E-5</c:v>
                  </c:pt>
                  <c:pt idx="1">
                    <c:v>1.0072626305829041E-3</c:v>
                  </c:pt>
                  <c:pt idx="2">
                    <c:v>3.140484710035598E-2</c:v>
                  </c:pt>
                  <c:pt idx="3">
                    <c:v>0.11168214345553695</c:v>
                  </c:pt>
                  <c:pt idx="4">
                    <c:v>0.19510052763957803</c:v>
                  </c:pt>
                  <c:pt idx="5">
                    <c:v>0.24259083305750451</c:v>
                  </c:pt>
                  <c:pt idx="6">
                    <c:v>0.24892100626137911</c:v>
                  </c:pt>
                  <c:pt idx="7">
                    <c:v>0.21948874506652716</c:v>
                  </c:pt>
                  <c:pt idx="8">
                    <c:v>0.17409302419169731</c:v>
                  </c:pt>
                  <c:pt idx="9">
                    <c:v>0.12425279551429251</c:v>
                  </c:pt>
                  <c:pt idx="10">
                    <c:v>8.2184789932314345E-2</c:v>
                  </c:pt>
                  <c:pt idx="11">
                    <c:v>4.846769390009862E-2</c:v>
                  </c:pt>
                  <c:pt idx="12">
                    <c:v>2.6230955192163733E-2</c:v>
                  </c:pt>
                  <c:pt idx="13">
                    <c:v>1.3185987970837258E-2</c:v>
                  </c:pt>
                  <c:pt idx="14">
                    <c:v>5.8294187629119431E-3</c:v>
                  </c:pt>
                  <c:pt idx="15">
                    <c:v>2.1962592770265838E-3</c:v>
                  </c:pt>
                  <c:pt idx="16">
                    <c:v>6.2232974504787975E-4</c:v>
                  </c:pt>
                  <c:pt idx="17">
                    <c:v>6.0300260998147664E-5</c:v>
                  </c:pt>
                  <c:pt idx="18">
                    <c:v>1.4270743467262621E-4</c:v>
                  </c:pt>
                  <c:pt idx="19">
                    <c:v>1.7524956066975833E-4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2.2480522638956979E-5</c:v>
                  </c:pt>
                  <c:pt idx="1">
                    <c:v>1.0072626305829041E-3</c:v>
                  </c:pt>
                  <c:pt idx="2">
                    <c:v>3.140484710035598E-2</c:v>
                  </c:pt>
                  <c:pt idx="3">
                    <c:v>0.11168214345553695</c:v>
                  </c:pt>
                  <c:pt idx="4">
                    <c:v>0.19510052763957803</c:v>
                  </c:pt>
                  <c:pt idx="5">
                    <c:v>0.24259083305750451</c:v>
                  </c:pt>
                  <c:pt idx="6">
                    <c:v>0.24892100626137911</c:v>
                  </c:pt>
                  <c:pt idx="7">
                    <c:v>0.21948874506652716</c:v>
                  </c:pt>
                  <c:pt idx="8">
                    <c:v>0.17409302419169731</c:v>
                  </c:pt>
                  <c:pt idx="9">
                    <c:v>0.12425279551429251</c:v>
                  </c:pt>
                  <c:pt idx="10">
                    <c:v>8.2184789932314345E-2</c:v>
                  </c:pt>
                  <c:pt idx="11">
                    <c:v>4.846769390009862E-2</c:v>
                  </c:pt>
                  <c:pt idx="12">
                    <c:v>2.6230955192163733E-2</c:v>
                  </c:pt>
                  <c:pt idx="13">
                    <c:v>1.3185987970837258E-2</c:v>
                  </c:pt>
                  <c:pt idx="14">
                    <c:v>5.8294187629119431E-3</c:v>
                  </c:pt>
                  <c:pt idx="15">
                    <c:v>2.1962592770265838E-3</c:v>
                  </c:pt>
                  <c:pt idx="16">
                    <c:v>6.2232974504787975E-4</c:v>
                  </c:pt>
                  <c:pt idx="17">
                    <c:v>6.0300260998147664E-5</c:v>
                  </c:pt>
                  <c:pt idx="18">
                    <c:v>1.4270743467262621E-4</c:v>
                  </c:pt>
                  <c:pt idx="19">
                    <c:v>1.7524956066975833E-4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9.1213890968748284E-4</c:v>
                </c:pt>
                <c:pt idx="1">
                  <c:v>0.55964509141578989</c:v>
                </c:pt>
                <c:pt idx="2">
                  <c:v>17.32402661784301</c:v>
                </c:pt>
                <c:pt idx="3">
                  <c:v>61.592972903305061</c:v>
                </c:pt>
                <c:pt idx="4">
                  <c:v>107.59912208814291</c:v>
                </c:pt>
                <c:pt idx="5">
                  <c:v>133.79553656417312</c:v>
                </c:pt>
                <c:pt idx="6">
                  <c:v>137.28424512884573</c:v>
                </c:pt>
                <c:pt idx="7">
                  <c:v>121.02279137600641</c:v>
                </c:pt>
                <c:pt idx="8">
                  <c:v>95.933558149016079</c:v>
                </c:pt>
                <c:pt idx="9">
                  <c:v>68.402479030308868</c:v>
                </c:pt>
                <c:pt idx="10">
                  <c:v>45.168085072549431</c:v>
                </c:pt>
                <c:pt idx="11">
                  <c:v>26.594104417522278</c:v>
                </c:pt>
                <c:pt idx="12">
                  <c:v>14.385236108972753</c:v>
                </c:pt>
                <c:pt idx="13">
                  <c:v>7.2648204964198193</c:v>
                </c:pt>
                <c:pt idx="14">
                  <c:v>3.24136093145006</c:v>
                </c:pt>
                <c:pt idx="15">
                  <c:v>1.2692770560135975</c:v>
                </c:pt>
                <c:pt idx="16">
                  <c:v>0.41830652704399474</c:v>
                </c:pt>
                <c:pt idx="17">
                  <c:v>8.7816364586018186E-2</c:v>
                </c:pt>
                <c:pt idx="18">
                  <c:v>2.3967860969767135E-2</c:v>
                </c:pt>
                <c:pt idx="19">
                  <c:v>1.4554227610233802E-2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43800"/>
        <c:axId val="358657056"/>
      </c:barChart>
      <c:catAx>
        <c:axId val="31334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056"/>
        <c:crosses val="autoZero"/>
        <c:auto val="1"/>
        <c:lblAlgn val="ctr"/>
        <c:lblOffset val="100"/>
        <c:noMultiLvlLbl val="0"/>
      </c:catAx>
      <c:valAx>
        <c:axId val="358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25" workbookViewId="0">
      <selection activeCell="G40" sqref="G40"/>
    </sheetView>
  </sheetViews>
  <sheetFormatPr defaultRowHeight="15" x14ac:dyDescent="0.25"/>
  <cols>
    <col min="14" max="14" width="12" bestFit="1" customWidth="1"/>
    <col min="15" max="15" width="10.5703125" bestFit="1" customWidth="1"/>
  </cols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5" t="s">
        <v>4</v>
      </c>
      <c r="M1" s="5"/>
      <c r="N1" s="5"/>
      <c r="O1" s="5"/>
    </row>
    <row r="2" spans="1:15" x14ac:dyDescent="0.25">
      <c r="A2" s="1"/>
      <c r="B2" s="1">
        <v>0</v>
      </c>
      <c r="C2" s="1">
        <v>1</v>
      </c>
      <c r="D2" s="1">
        <v>2</v>
      </c>
      <c r="E2" s="1">
        <v>3</v>
      </c>
      <c r="F2" s="2"/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L3" s="1">
        <f>SUM(A3:K3)/178</f>
        <v>0</v>
      </c>
      <c r="M3" s="1">
        <f>AVERAGE(A3:K3)/178</f>
        <v>0</v>
      </c>
      <c r="N3" s="1">
        <f>STDEV(A3:K3)/178</f>
        <v>0</v>
      </c>
      <c r="O3">
        <f>N3/SQRT(3)/178</f>
        <v>0</v>
      </c>
    </row>
    <row r="4" spans="1:15" x14ac:dyDescent="0.25">
      <c r="A4" s="1">
        <v>1</v>
      </c>
      <c r="B4" s="1">
        <v>105</v>
      </c>
      <c r="C4" s="1">
        <v>141</v>
      </c>
      <c r="D4" s="1">
        <v>123</v>
      </c>
      <c r="E4" s="1">
        <v>126</v>
      </c>
      <c r="L4" s="1">
        <f>SUM(A4:K4)/178</f>
        <v>2.7865168539325844</v>
      </c>
      <c r="M4" s="1">
        <f>AVERAGE(A4:K4)/178</f>
        <v>0.55730337078651682</v>
      </c>
      <c r="N4" s="1">
        <f>STDEV(A4:K4)/178</f>
        <v>0.31666661129530832</v>
      </c>
      <c r="O4">
        <f t="shared" ref="O4:O22" si="0">N4/SQRT(3)/178</f>
        <v>1.0271210858129936E-3</v>
      </c>
    </row>
    <row r="5" spans="1:15" x14ac:dyDescent="0.25">
      <c r="A5" s="1">
        <v>2</v>
      </c>
      <c r="B5" s="1">
        <v>3893</v>
      </c>
      <c r="C5" s="1">
        <v>4159</v>
      </c>
      <c r="D5" s="1">
        <v>3843</v>
      </c>
      <c r="E5" s="1">
        <v>3781</v>
      </c>
      <c r="L5" s="1">
        <f>SUM(A5:K5)/178</f>
        <v>88.078651685393254</v>
      </c>
      <c r="M5" s="1">
        <f>AVERAGE(A5:K5)/178</f>
        <v>17.615730337078652</v>
      </c>
      <c r="N5" s="1">
        <f>STDEV(A5:K5)/178</f>
        <v>9.8744674123949441</v>
      </c>
      <c r="O5">
        <f t="shared" si="0"/>
        <v>3.2028238307024767E-2</v>
      </c>
    </row>
    <row r="6" spans="1:15" x14ac:dyDescent="0.25">
      <c r="A6" s="1">
        <v>3</v>
      </c>
      <c r="B6" s="1">
        <v>13764</v>
      </c>
      <c r="C6" s="1">
        <v>14198</v>
      </c>
      <c r="D6" s="1">
        <v>13213</v>
      </c>
      <c r="E6" s="1">
        <v>13502</v>
      </c>
      <c r="L6" s="1">
        <f>SUM(A6:K6)/178</f>
        <v>307.19101123595505</v>
      </c>
      <c r="M6" s="1">
        <f>AVERAGE(A6:K6)/178</f>
        <v>61.438202247191015</v>
      </c>
      <c r="N6" s="1">
        <f>STDEV(A6:K6)/178</f>
        <v>34.395812437977483</v>
      </c>
      <c r="O6">
        <f t="shared" si="0"/>
        <v>0.11156422230372011</v>
      </c>
    </row>
    <row r="7" spans="1:15" x14ac:dyDescent="0.25">
      <c r="A7" s="1">
        <v>4</v>
      </c>
      <c r="B7" s="1">
        <v>23825</v>
      </c>
      <c r="C7" s="1">
        <v>24591</v>
      </c>
      <c r="D7" s="1">
        <v>23418</v>
      </c>
      <c r="E7" s="1">
        <v>23480</v>
      </c>
      <c r="L7" s="1">
        <f>SUM(A7:K7)/178</f>
        <v>535.49438202247188</v>
      </c>
      <c r="M7" s="1">
        <f>AVERAGE(A7:K7)/178</f>
        <v>107.09887640449438</v>
      </c>
      <c r="N7" s="1">
        <f>STDEV(A7:K7)/178</f>
        <v>59.914934991586868</v>
      </c>
      <c r="O7">
        <f t="shared" si="0"/>
        <v>0.19433653845995283</v>
      </c>
    </row>
    <row r="8" spans="1:15" x14ac:dyDescent="0.25">
      <c r="A8" s="1">
        <v>5</v>
      </c>
      <c r="B8" s="1">
        <v>30000</v>
      </c>
      <c r="C8" s="1">
        <v>30655</v>
      </c>
      <c r="D8" s="1">
        <v>28641</v>
      </c>
      <c r="E8" s="1">
        <v>29698</v>
      </c>
      <c r="L8" s="1">
        <f>SUM(A8:K8)/178</f>
        <v>668.53370786516859</v>
      </c>
      <c r="M8" s="1">
        <f>AVERAGE(A8:K8)/178</f>
        <v>133.7067415730337</v>
      </c>
      <c r="N8" s="1">
        <f>STDEV(A8:K8)/178</f>
        <v>74.840166282591255</v>
      </c>
      <c r="O8">
        <f t="shared" si="0"/>
        <v>0.24274713567106976</v>
      </c>
    </row>
    <row r="9" spans="1:15" x14ac:dyDescent="0.25">
      <c r="A9" s="1">
        <v>6</v>
      </c>
      <c r="B9" s="1">
        <v>31334</v>
      </c>
      <c r="C9" s="1">
        <v>30843</v>
      </c>
      <c r="D9" s="1">
        <v>29340</v>
      </c>
      <c r="E9" s="1">
        <v>30069</v>
      </c>
      <c r="L9" s="1">
        <f>SUM(A9:K9)/178</f>
        <v>683.10112359550567</v>
      </c>
      <c r="M9" s="1">
        <f>AVERAGE(A9:K9)/178</f>
        <v>136.62022471910115</v>
      </c>
      <c r="N9" s="1">
        <f>STDEV(A9:K9)/178</f>
        <v>76.473021008581952</v>
      </c>
      <c r="O9">
        <f t="shared" si="0"/>
        <v>0.24804336665757695</v>
      </c>
    </row>
    <row r="10" spans="1:15" x14ac:dyDescent="0.25">
      <c r="A10" s="1">
        <v>7</v>
      </c>
      <c r="B10" s="1">
        <v>27087</v>
      </c>
      <c r="C10" s="1">
        <v>26290</v>
      </c>
      <c r="D10" s="1">
        <v>25653</v>
      </c>
      <c r="E10" s="1">
        <v>26698</v>
      </c>
      <c r="L10" s="1">
        <f>SUM(A10:K10)/178</f>
        <v>594.01685393258424</v>
      </c>
      <c r="M10" s="1">
        <f>AVERAGE(A10:K10)/178</f>
        <v>118.80337078651685</v>
      </c>
      <c r="N10" s="1">
        <f>STDEV(A10:K10)/178</f>
        <v>66.4580435573112</v>
      </c>
      <c r="O10">
        <f t="shared" si="0"/>
        <v>0.21555937830128932</v>
      </c>
    </row>
    <row r="11" spans="1:15" x14ac:dyDescent="0.25">
      <c r="A11" s="1">
        <v>8</v>
      </c>
      <c r="B11" s="1">
        <v>21725</v>
      </c>
      <c r="C11" s="1">
        <v>19931</v>
      </c>
      <c r="D11" s="1">
        <v>20741</v>
      </c>
      <c r="E11" s="1">
        <v>21276</v>
      </c>
      <c r="L11" s="1">
        <f>SUM(A11:K11)/178</f>
        <v>470.11797752808991</v>
      </c>
      <c r="M11" s="1">
        <f>AVERAGE(A11:K11)/178</f>
        <v>94.023595505617976</v>
      </c>
      <c r="N11" s="1">
        <f>STDEV(A11:K11)/178</f>
        <v>52.66953218539831</v>
      </c>
      <c r="O11">
        <f t="shared" si="0"/>
        <v>0.17083577856927737</v>
      </c>
    </row>
    <row r="12" spans="1:15" x14ac:dyDescent="0.25">
      <c r="A12" s="1">
        <v>9</v>
      </c>
      <c r="B12" s="1">
        <v>15314</v>
      </c>
      <c r="C12" s="1">
        <v>13625</v>
      </c>
      <c r="D12" s="1">
        <v>14999</v>
      </c>
      <c r="E12" s="1">
        <v>14853</v>
      </c>
      <c r="L12" s="1">
        <f>SUM(A12:K12)/178</f>
        <v>330.33707865168537</v>
      </c>
      <c r="M12" s="1">
        <f>AVERAGE(A12:K12)/178</f>
        <v>66.067415730337075</v>
      </c>
      <c r="N12" s="1">
        <f>STDEV(A12:K12)/178</f>
        <v>37.080025510810238</v>
      </c>
      <c r="O12">
        <f t="shared" si="0"/>
        <v>0.12027057702373303</v>
      </c>
    </row>
    <row r="13" spans="1:15" x14ac:dyDescent="0.25">
      <c r="A13" s="1">
        <v>10</v>
      </c>
      <c r="B13" s="1">
        <v>10008</v>
      </c>
      <c r="C13" s="1">
        <v>8486</v>
      </c>
      <c r="D13" s="1">
        <v>10002</v>
      </c>
      <c r="E13" s="1">
        <v>9637</v>
      </c>
      <c r="L13" s="1">
        <f>SUM(A13:K13)/178</f>
        <v>214.2865168539326</v>
      </c>
      <c r="M13" s="1">
        <f>AVERAGE(A13:K13)/178</f>
        <v>42.857303370786518</v>
      </c>
      <c r="N13" s="1">
        <f>STDEV(A13:K13)/178</f>
        <v>24.18120766610696</v>
      </c>
      <c r="O13">
        <f t="shared" si="0"/>
        <v>7.8432734580657845E-2</v>
      </c>
    </row>
    <row r="14" spans="1:15" x14ac:dyDescent="0.25">
      <c r="A14" s="1">
        <v>11</v>
      </c>
      <c r="B14" s="1">
        <v>5679</v>
      </c>
      <c r="C14" s="1">
        <v>4901</v>
      </c>
      <c r="D14" s="1">
        <v>6022</v>
      </c>
      <c r="E14" s="1">
        <v>5523</v>
      </c>
      <c r="L14" s="1">
        <f>SUM(A14:K14)/178</f>
        <v>124.35955056179775</v>
      </c>
      <c r="M14" s="1">
        <f>AVERAGE(A14:K14)/178</f>
        <v>24.871910112359551</v>
      </c>
      <c r="N14" s="1">
        <f>STDEV(A14:K14)/178</f>
        <v>14.055747754702352</v>
      </c>
      <c r="O14">
        <f t="shared" si="0"/>
        <v>4.5590391853027427E-2</v>
      </c>
    </row>
    <row r="15" spans="1:15" x14ac:dyDescent="0.25">
      <c r="A15" s="1">
        <v>12</v>
      </c>
      <c r="B15" s="1">
        <v>2938</v>
      </c>
      <c r="C15" s="1">
        <v>2378</v>
      </c>
      <c r="D15" s="1">
        <v>3279</v>
      </c>
      <c r="E15" s="1">
        <v>2777</v>
      </c>
      <c r="L15" s="1">
        <f>SUM(A15:K15)/178</f>
        <v>63.955056179775283</v>
      </c>
      <c r="M15" s="1">
        <f>AVERAGE(A15:K15)/178</f>
        <v>12.791011235955057</v>
      </c>
      <c r="N15" s="1">
        <f>STDEV(A15:K15)/178</f>
        <v>7.3418126149591005</v>
      </c>
      <c r="O15">
        <f t="shared" si="0"/>
        <v>2.381346904262038E-2</v>
      </c>
    </row>
    <row r="16" spans="1:15" x14ac:dyDescent="0.25">
      <c r="A16" s="1">
        <v>13</v>
      </c>
      <c r="B16" s="1">
        <v>1560</v>
      </c>
      <c r="C16" s="1">
        <v>1214</v>
      </c>
      <c r="D16" s="1">
        <v>1703</v>
      </c>
      <c r="E16" s="1">
        <v>1277</v>
      </c>
      <c r="L16" s="1">
        <f>SUM(A16:K16)/178</f>
        <v>32.398876404494381</v>
      </c>
      <c r="M16" s="1">
        <f>AVERAGE(A16:K16)/178</f>
        <v>6.4797752808988767</v>
      </c>
      <c r="N16" s="1">
        <f>STDEV(A16:K16)/178</f>
        <v>3.7548575617023272</v>
      </c>
      <c r="O16">
        <f t="shared" si="0"/>
        <v>1.2179033842795173E-2</v>
      </c>
    </row>
    <row r="17" spans="1:15" x14ac:dyDescent="0.25">
      <c r="A17" s="1">
        <v>14</v>
      </c>
      <c r="B17" s="1">
        <v>684</v>
      </c>
      <c r="C17" s="1">
        <v>536</v>
      </c>
      <c r="D17" s="1">
        <v>772</v>
      </c>
      <c r="E17" s="1">
        <v>574</v>
      </c>
      <c r="L17" s="1">
        <f>SUM(A17:K17)/178</f>
        <v>14.49438202247191</v>
      </c>
      <c r="M17" s="1">
        <f>AVERAGE(A17:K17)/178</f>
        <v>2.898876404494382</v>
      </c>
      <c r="N17" s="1">
        <f>STDEV(A17:K17)/178</f>
        <v>1.6606992441583264</v>
      </c>
      <c r="O17">
        <f t="shared" si="0"/>
        <v>5.3865458183023473E-3</v>
      </c>
    </row>
    <row r="18" spans="1:15" x14ac:dyDescent="0.25">
      <c r="A18" s="1">
        <v>15</v>
      </c>
      <c r="B18" s="1">
        <v>309</v>
      </c>
      <c r="C18" s="1">
        <v>179</v>
      </c>
      <c r="D18" s="1">
        <v>279</v>
      </c>
      <c r="E18" s="1">
        <v>201</v>
      </c>
      <c r="L18" s="1">
        <f>SUM(A18:K18)/178</f>
        <v>5.5224719101123592</v>
      </c>
      <c r="M18" s="1">
        <f>AVERAGE(A18:K18)/178</f>
        <v>1.104494382022472</v>
      </c>
      <c r="N18" s="1">
        <f>STDEV(A18:K18)/178</f>
        <v>0.64503581538618293</v>
      </c>
      <c r="O18">
        <f t="shared" si="0"/>
        <v>2.0922000092705754E-3</v>
      </c>
    </row>
    <row r="19" spans="1:15" x14ac:dyDescent="0.25">
      <c r="A19" s="1">
        <v>16</v>
      </c>
      <c r="B19" s="1">
        <v>110</v>
      </c>
      <c r="C19" s="1">
        <v>56</v>
      </c>
      <c r="D19" s="1">
        <v>80</v>
      </c>
      <c r="E19" s="1">
        <v>52</v>
      </c>
      <c r="L19" s="1">
        <f>SUM(A19:K19)/178</f>
        <v>1.7640449438202248</v>
      </c>
      <c r="M19" s="1">
        <f>AVERAGE(A19:K19)/178</f>
        <v>0.35280898876404493</v>
      </c>
      <c r="N19" s="1">
        <f>STDEV(A19:K19)/178</f>
        <v>0.19616317162063096</v>
      </c>
      <c r="O19">
        <f t="shared" si="0"/>
        <v>6.3626325809135978E-4</v>
      </c>
    </row>
    <row r="20" spans="1:15" x14ac:dyDescent="0.25">
      <c r="A20" s="1">
        <v>17</v>
      </c>
      <c r="B20" s="1">
        <v>14</v>
      </c>
      <c r="C20" s="1">
        <v>5</v>
      </c>
      <c r="D20" s="1">
        <v>15</v>
      </c>
      <c r="E20" s="1">
        <v>2</v>
      </c>
      <c r="L20" s="1">
        <f>SUM(A20:K20)/178</f>
        <v>0.29775280898876405</v>
      </c>
      <c r="M20" s="1">
        <f>AVERAGE(A20:K20)/178</f>
        <v>5.955056179775281E-2</v>
      </c>
      <c r="N20" s="1">
        <f>STDEV(A20:K20)/178</f>
        <v>3.7392272566952219E-2</v>
      </c>
      <c r="O20">
        <f t="shared" si="0"/>
        <v>1.2128336310191979E-4</v>
      </c>
    </row>
    <row r="21" spans="1:15" x14ac:dyDescent="0.25">
      <c r="A21" s="1">
        <v>18</v>
      </c>
      <c r="B21" s="1">
        <v>2</v>
      </c>
      <c r="C21" s="1">
        <v>0</v>
      </c>
      <c r="D21" s="1">
        <v>2</v>
      </c>
      <c r="E21" s="1">
        <v>0</v>
      </c>
      <c r="L21" s="1">
        <f>SUM(A21:K21)/178</f>
        <v>0.12359550561797752</v>
      </c>
      <c r="M21" s="1">
        <f>AVERAGE(A21:K21)/178</f>
        <v>2.4719101123595509E-2</v>
      </c>
      <c r="N21" s="1">
        <f>STDEV(A21:K21)/178</f>
        <v>4.3079302275687223E-2</v>
      </c>
      <c r="O21">
        <f t="shared" si="0"/>
        <v>1.3972947620993976E-4</v>
      </c>
    </row>
    <row r="22" spans="1:15" x14ac:dyDescent="0.25">
      <c r="A22" s="1">
        <v>19</v>
      </c>
      <c r="B22" s="1">
        <v>0</v>
      </c>
      <c r="C22" s="1">
        <v>0</v>
      </c>
      <c r="D22" s="1">
        <v>0</v>
      </c>
      <c r="E22" s="1">
        <v>0</v>
      </c>
      <c r="L22" s="1">
        <f>SUM(A22:K22)/178</f>
        <v>0.10674157303370786</v>
      </c>
      <c r="M22" s="1">
        <f>AVERAGE(A22:K22)/178</f>
        <v>2.134831460674157E-2</v>
      </c>
      <c r="N22" s="1">
        <f>STDEV(A22:K22)/178</f>
        <v>4.7736282665725847E-2</v>
      </c>
      <c r="O22">
        <f t="shared" si="0"/>
        <v>1.5483458228746566E-4</v>
      </c>
    </row>
    <row r="25" spans="1:15" x14ac:dyDescent="0.25">
      <c r="A25" s="4" t="s">
        <v>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6" t="s">
        <v>4</v>
      </c>
      <c r="M25" s="5"/>
      <c r="N25" s="5"/>
      <c r="O25" s="5"/>
    </row>
    <row r="26" spans="1:15" x14ac:dyDescent="0.25">
      <c r="A26" s="1"/>
      <c r="B26" s="1">
        <v>0</v>
      </c>
      <c r="C26" s="1">
        <v>1</v>
      </c>
      <c r="D26" s="1">
        <v>2</v>
      </c>
      <c r="E26" s="1">
        <v>3</v>
      </c>
      <c r="F26" s="2"/>
      <c r="L26" s="1" t="s">
        <v>1</v>
      </c>
      <c r="M26" s="1" t="s">
        <v>2</v>
      </c>
      <c r="N26" s="1" t="s">
        <v>3</v>
      </c>
      <c r="O26" s="1" t="s">
        <v>11</v>
      </c>
    </row>
    <row r="27" spans="1:15" x14ac:dyDescent="0.25">
      <c r="A27" s="1">
        <v>0</v>
      </c>
      <c r="B27" s="1">
        <v>-3.4382723271846702E-2</v>
      </c>
      <c r="C27" s="1">
        <v>2.1429664362221899</v>
      </c>
      <c r="D27" s="1">
        <v>-1.2750838547945</v>
      </c>
      <c r="E27" s="1">
        <v>-2.1696228533983199E-2</v>
      </c>
      <c r="L27" s="1">
        <f>SUM(A27:K27)/178</f>
        <v>4.560694548437415E-3</v>
      </c>
      <c r="M27" s="1">
        <f>AVERAGE(A27:K27)/178</f>
        <v>9.1213890968748284E-4</v>
      </c>
      <c r="N27" s="1">
        <f>STDEV(A27:K27)/178</f>
        <v>6.9308585156649029E-3</v>
      </c>
      <c r="O27">
        <f>N27/SQRT(3)/178</f>
        <v>2.2480522638956979E-5</v>
      </c>
    </row>
    <row r="28" spans="1:15" x14ac:dyDescent="0.25">
      <c r="A28" s="1">
        <v>1</v>
      </c>
      <c r="B28" s="1">
        <v>131.12774074077601</v>
      </c>
      <c r="C28" s="1">
        <v>122.850729346275</v>
      </c>
      <c r="D28" s="1">
        <v>122.479491591453</v>
      </c>
      <c r="E28" s="1">
        <v>120.626169681549</v>
      </c>
      <c r="L28" s="1">
        <f>SUM(A28:K28)/178</f>
        <v>2.7982254570789493</v>
      </c>
      <c r="M28" s="1">
        <f>AVERAGE(A28:K28)/178</f>
        <v>0.55964509141578989</v>
      </c>
      <c r="N28" s="1">
        <f>STDEV(A28:K28)/178</f>
        <v>0.31054414938684261</v>
      </c>
      <c r="O28">
        <f t="shared" ref="O28:O46" si="1">N28/SQRT(3)/178</f>
        <v>1.0072626305829041E-3</v>
      </c>
    </row>
    <row r="29" spans="1:15" x14ac:dyDescent="0.25">
      <c r="A29" s="1">
        <v>2</v>
      </c>
      <c r="B29" s="1">
        <v>3917.1812000274599</v>
      </c>
      <c r="C29" s="1">
        <v>3776.5931472778302</v>
      </c>
      <c r="D29" s="1">
        <v>3865.76124000549</v>
      </c>
      <c r="E29" s="1">
        <v>3856.8481025695</v>
      </c>
      <c r="L29" s="1">
        <f>SUM(A29:K29)/178</f>
        <v>86.620133089215059</v>
      </c>
      <c r="M29" s="1">
        <f>AVERAGE(A29:K29)/178</f>
        <v>17.32402661784301</v>
      </c>
      <c r="N29" s="1">
        <f>STDEV(A29:K29)/178</f>
        <v>9.6822727591512674</v>
      </c>
      <c r="O29">
        <f t="shared" si="1"/>
        <v>3.140484710035598E-2</v>
      </c>
    </row>
    <row r="30" spans="1:15" x14ac:dyDescent="0.25">
      <c r="A30" s="1">
        <v>3</v>
      </c>
      <c r="B30" s="1">
        <v>13749.936210632301</v>
      </c>
      <c r="C30" s="1">
        <v>13522.1347351074</v>
      </c>
      <c r="D30" s="1">
        <v>13919.037876129099</v>
      </c>
      <c r="E30" s="1">
        <v>13623.637062072699</v>
      </c>
      <c r="L30" s="1">
        <f>SUM(A30:K30)/178</f>
        <v>307.96486451652532</v>
      </c>
      <c r="M30" s="1">
        <f>AVERAGE(A30:K30)/178</f>
        <v>61.592972903305061</v>
      </c>
      <c r="N30" s="1">
        <f>STDEV(A30:K30)/178</f>
        <v>34.432168123847099</v>
      </c>
      <c r="O30">
        <f t="shared" si="1"/>
        <v>0.11168214345553695</v>
      </c>
    </row>
    <row r="31" spans="1:15" x14ac:dyDescent="0.25">
      <c r="A31" s="1">
        <v>4</v>
      </c>
      <c r="B31" s="1">
        <v>24229.070022583001</v>
      </c>
      <c r="C31" s="1">
        <v>23656.5115737915</v>
      </c>
      <c r="D31" s="1">
        <v>24076.146286010699</v>
      </c>
      <c r="E31" s="1">
        <v>23797.490776062001</v>
      </c>
      <c r="L31" s="1">
        <f>SUM(A31:K31)/178</f>
        <v>537.99561044071459</v>
      </c>
      <c r="M31" s="1">
        <f>AVERAGE(A31:K31)/178</f>
        <v>107.59912208814291</v>
      </c>
      <c r="N31" s="1">
        <f>STDEV(A31:K31)/178</f>
        <v>60.150476709033633</v>
      </c>
      <c r="O31">
        <f t="shared" si="1"/>
        <v>0.19510052763957803</v>
      </c>
    </row>
    <row r="32" spans="1:15" x14ac:dyDescent="0.25">
      <c r="A32" s="1">
        <v>5</v>
      </c>
      <c r="B32" s="1">
        <v>30033.078338623</v>
      </c>
      <c r="C32" s="1">
        <v>29521.606811523401</v>
      </c>
      <c r="D32" s="1">
        <v>30012.737091064399</v>
      </c>
      <c r="E32" s="1">
        <v>29505.605300903298</v>
      </c>
      <c r="L32" s="1">
        <f>SUM(A32:K32)/178</f>
        <v>668.97768282086565</v>
      </c>
      <c r="M32" s="1">
        <f>AVERAGE(A32:K32)/178</f>
        <v>133.79553656417312</v>
      </c>
      <c r="N32" s="1">
        <f>STDEV(A32:K32)/178</f>
        <v>74.79197739847821</v>
      </c>
      <c r="O32">
        <f t="shared" si="1"/>
        <v>0.24259083305750451</v>
      </c>
    </row>
    <row r="33" spans="1:15" x14ac:dyDescent="0.25">
      <c r="A33" s="1">
        <v>6</v>
      </c>
      <c r="B33" s="1">
        <v>30513.536788940401</v>
      </c>
      <c r="C33" s="1">
        <v>30501.619888305599</v>
      </c>
      <c r="D33" s="1">
        <v>30998.5888061523</v>
      </c>
      <c r="E33" s="1">
        <v>30163.2326812744</v>
      </c>
      <c r="L33" s="1">
        <f>SUM(A33:K33)/178</f>
        <v>686.42122564422857</v>
      </c>
      <c r="M33" s="1">
        <f>AVERAGE(A33:K33)/178</f>
        <v>137.28424512884573</v>
      </c>
      <c r="N33" s="1">
        <f>STDEV(A33:K33)/178</f>
        <v>76.743601725026508</v>
      </c>
      <c r="O33">
        <f t="shared" si="1"/>
        <v>0.24892100626137911</v>
      </c>
    </row>
    <row r="34" spans="1:15" x14ac:dyDescent="0.25">
      <c r="A34" s="1">
        <v>7</v>
      </c>
      <c r="B34" s="1">
        <v>26805.3729400634</v>
      </c>
      <c r="C34" s="1">
        <v>27224.248336791901</v>
      </c>
      <c r="D34" s="1">
        <v>27349.9639053344</v>
      </c>
      <c r="E34" s="1">
        <v>26323.699142456</v>
      </c>
      <c r="L34" s="1">
        <f>SUM(A34:K34)/178</f>
        <v>605.11395688003211</v>
      </c>
      <c r="M34" s="1">
        <f>AVERAGE(A34:K34)/178</f>
        <v>121.02279137600641</v>
      </c>
      <c r="N34" s="1">
        <f>STDEV(A34:K34)/178</f>
        <v>67.66948714976688</v>
      </c>
      <c r="O34">
        <f t="shared" si="1"/>
        <v>0.21948874506652716</v>
      </c>
    </row>
    <row r="35" spans="1:15" x14ac:dyDescent="0.25">
      <c r="A35" s="1">
        <v>8</v>
      </c>
      <c r="B35" s="1">
        <v>20980.657714843699</v>
      </c>
      <c r="C35" s="1">
        <v>21925.229095458901</v>
      </c>
      <c r="D35" s="1">
        <v>21714.519935607899</v>
      </c>
      <c r="E35" s="1">
        <v>20752.460006713802</v>
      </c>
      <c r="L35" s="1">
        <f>SUM(A35:K35)/178</f>
        <v>479.66779074508037</v>
      </c>
      <c r="M35" s="1">
        <f>AVERAGE(A35:K35)/178</f>
        <v>95.933558149016079</v>
      </c>
      <c r="N35" s="1">
        <f>STDEV(A35:K35)/178</f>
        <v>53.673757439514056</v>
      </c>
      <c r="O35">
        <f t="shared" si="1"/>
        <v>0.17409302419169731</v>
      </c>
    </row>
    <row r="36" spans="1:15" x14ac:dyDescent="0.25">
      <c r="A36" s="1">
        <v>9</v>
      </c>
      <c r="B36" s="1">
        <v>14818.6447143554</v>
      </c>
      <c r="C36" s="1">
        <v>15891.261215209899</v>
      </c>
      <c r="D36" s="1">
        <v>15465.754310607899</v>
      </c>
      <c r="E36" s="1">
        <v>14693.5460968017</v>
      </c>
      <c r="L36" s="1">
        <f>SUM(A36:K36)/178</f>
        <v>342.01239515154435</v>
      </c>
      <c r="M36" s="1">
        <f>AVERAGE(A36:K36)/178</f>
        <v>68.402479030308868</v>
      </c>
      <c r="N36" s="1">
        <f>STDEV(A36:K36)/178</f>
        <v>38.307763556753322</v>
      </c>
      <c r="O36">
        <f t="shared" si="1"/>
        <v>0.12425279551429251</v>
      </c>
    </row>
    <row r="37" spans="1:15" x14ac:dyDescent="0.25">
      <c r="A37" s="1">
        <v>10</v>
      </c>
      <c r="B37" s="1">
        <v>9710.5399856567292</v>
      </c>
      <c r="C37" s="1">
        <v>10695.803146362299</v>
      </c>
      <c r="D37" s="1">
        <v>10195.179023742599</v>
      </c>
      <c r="E37" s="1">
        <v>9588.0735588073694</v>
      </c>
      <c r="L37" s="1">
        <f>SUM(A37:K37)/178</f>
        <v>225.84042536274717</v>
      </c>
      <c r="M37" s="1">
        <f>AVERAGE(A37:K37)/178</f>
        <v>45.168085072549431</v>
      </c>
      <c r="N37" s="1">
        <f>STDEV(A37:K37)/178</f>
        <v>25.337985255441559</v>
      </c>
      <c r="O37">
        <f t="shared" si="1"/>
        <v>8.2184789932314345E-2</v>
      </c>
    </row>
    <row r="38" spans="1:15" x14ac:dyDescent="0.25">
      <c r="A38" s="1">
        <v>11</v>
      </c>
      <c r="B38" s="1">
        <v>5707.00756645202</v>
      </c>
      <c r="C38" s="1">
        <v>6449.9686965942301</v>
      </c>
      <c r="D38" s="1">
        <v>5881.8319301605197</v>
      </c>
      <c r="E38" s="1">
        <v>5618.9447383880597</v>
      </c>
      <c r="L38" s="1">
        <f>SUM(A38:K38)/178</f>
        <v>132.97052208761139</v>
      </c>
      <c r="M38" s="1">
        <f>AVERAGE(A38:K38)/178</f>
        <v>26.594104417522278</v>
      </c>
      <c r="N38" s="1">
        <f>STDEV(A38:K38)/178</f>
        <v>14.942834488198718</v>
      </c>
      <c r="O38">
        <f t="shared" si="1"/>
        <v>4.846769390009862E-2</v>
      </c>
    </row>
    <row r="39" spans="1:15" x14ac:dyDescent="0.25">
      <c r="A39" s="1">
        <v>12</v>
      </c>
      <c r="B39" s="1">
        <v>3074.9941816329901</v>
      </c>
      <c r="C39" s="1">
        <v>3546.20604133605</v>
      </c>
      <c r="D39" s="1">
        <v>3147.0450143814001</v>
      </c>
      <c r="E39" s="1">
        <v>3022.6148996353099</v>
      </c>
      <c r="L39" s="1">
        <f>SUM(A39:K39)/178</f>
        <v>71.926180544863769</v>
      </c>
      <c r="M39" s="1">
        <f>AVERAGE(A39:K39)/178</f>
        <v>14.385236108972753</v>
      </c>
      <c r="N39" s="1">
        <f>STDEV(A39:K39)/178</f>
        <v>8.0871357880524606</v>
      </c>
      <c r="O39">
        <f t="shared" si="1"/>
        <v>2.6230955192163733E-2</v>
      </c>
    </row>
    <row r="40" spans="1:15" x14ac:dyDescent="0.25">
      <c r="A40" s="1">
        <v>13</v>
      </c>
      <c r="B40" s="1">
        <v>1582.07800292968</v>
      </c>
      <c r="C40" s="1">
        <v>1795.8127841949399</v>
      </c>
      <c r="D40" s="1">
        <v>1549.2520112991299</v>
      </c>
      <c r="E40" s="1">
        <v>1525.5474433898901</v>
      </c>
      <c r="L40" s="1">
        <f>SUM(A40:K40)/178</f>
        <v>36.3241024820991</v>
      </c>
      <c r="M40" s="1">
        <f>AVERAGE(A40:K40)/178</f>
        <v>7.2648204964198193</v>
      </c>
      <c r="N40" s="1">
        <f>STDEV(A40:K40)/178</f>
        <v>4.0653065981998271</v>
      </c>
      <c r="O40">
        <f t="shared" si="1"/>
        <v>1.3185987970837258E-2</v>
      </c>
    </row>
    <row r="41" spans="1:15" x14ac:dyDescent="0.25">
      <c r="A41" s="1">
        <v>14</v>
      </c>
      <c r="B41" s="1">
        <v>708.38959550857498</v>
      </c>
      <c r="C41" s="1">
        <v>812.19500994682301</v>
      </c>
      <c r="D41" s="1">
        <v>691.915690660476</v>
      </c>
      <c r="E41" s="1">
        <v>658.310932874679</v>
      </c>
      <c r="L41" s="1">
        <f>SUM(A41:K41)/178</f>
        <v>16.206804657250299</v>
      </c>
      <c r="M41" s="1">
        <f>AVERAGE(A41:K41)/178</f>
        <v>3.24136093145006</v>
      </c>
      <c r="N41" s="1">
        <f>STDEV(A41:K41)/178</f>
        <v>1.7972392067206657</v>
      </c>
      <c r="O41">
        <f t="shared" si="1"/>
        <v>5.8294187629119431E-3</v>
      </c>
    </row>
    <row r="42" spans="1:15" x14ac:dyDescent="0.25">
      <c r="A42" s="1">
        <v>15</v>
      </c>
      <c r="B42" s="1">
        <v>262.16587042808499</v>
      </c>
      <c r="C42" s="1">
        <v>321.13593435287402</v>
      </c>
      <c r="D42" s="1">
        <v>271.947149276733</v>
      </c>
      <c r="E42" s="1">
        <v>259.40762579441002</v>
      </c>
      <c r="L42" s="1">
        <f>SUM(A42:K42)/178</f>
        <v>6.3463852800679881</v>
      </c>
      <c r="M42" s="1">
        <f>AVERAGE(A42:K42)/178</f>
        <v>1.2692770560135975</v>
      </c>
      <c r="N42" s="1">
        <f>STDEV(A42:K42)/178</f>
        <v>0.67711781248400693</v>
      </c>
      <c r="O42">
        <f t="shared" si="1"/>
        <v>2.1962592770265838E-3</v>
      </c>
    </row>
    <row r="43" spans="1:15" x14ac:dyDescent="0.25">
      <c r="A43" s="1">
        <v>16</v>
      </c>
      <c r="B43" s="1">
        <v>80.313283920288001</v>
      </c>
      <c r="C43" s="1">
        <v>105.907356619834</v>
      </c>
      <c r="D43" s="1">
        <v>84.304980576038304</v>
      </c>
      <c r="E43" s="1">
        <v>85.767187952995002</v>
      </c>
      <c r="L43" s="1">
        <f>SUM(A43:K43)/178</f>
        <v>2.0915326352199739</v>
      </c>
      <c r="M43" s="1">
        <f>AVERAGE(A43:K43)/178</f>
        <v>0.41830652704399474</v>
      </c>
      <c r="N43" s="1">
        <f>STDEV(A43:K43)/178</f>
        <v>0.19186739927220781</v>
      </c>
      <c r="O43">
        <f t="shared" si="1"/>
        <v>6.2232974504787975E-4</v>
      </c>
    </row>
    <row r="44" spans="1:15" x14ac:dyDescent="0.25">
      <c r="A44" s="1">
        <v>17</v>
      </c>
      <c r="B44" s="1">
        <v>13.3568784371018</v>
      </c>
      <c r="C44" s="1">
        <v>20.6394738554954</v>
      </c>
      <c r="D44" s="1">
        <v>12.3034614026546</v>
      </c>
      <c r="E44" s="1">
        <v>14.856750786304399</v>
      </c>
      <c r="L44" s="1">
        <f>SUM(A44:K44)/178</f>
        <v>0.43908182293009096</v>
      </c>
      <c r="M44" s="1">
        <f>AVERAGE(A44:K44)/178</f>
        <v>8.7816364586018186E-2</v>
      </c>
      <c r="N44" s="1">
        <f>STDEV(A44:K44)/178</f>
        <v>1.8590874605005119E-2</v>
      </c>
      <c r="O44">
        <f t="shared" si="1"/>
        <v>6.0300260998147664E-5</v>
      </c>
    </row>
    <row r="45" spans="1:15" x14ac:dyDescent="0.25">
      <c r="A45" s="1">
        <v>18</v>
      </c>
      <c r="B45" s="1">
        <v>2.1331625394523099</v>
      </c>
      <c r="C45" s="1">
        <v>-1.79993069451302</v>
      </c>
      <c r="D45" s="1">
        <v>1.33597301226109</v>
      </c>
      <c r="E45" s="1">
        <v>1.6621914058923699</v>
      </c>
      <c r="L45" s="1">
        <f>SUM(A45:K45)/178</f>
        <v>0.11983930484883568</v>
      </c>
      <c r="M45" s="1">
        <f>AVERAGE(A45:K45)/178</f>
        <v>2.3967860969767135E-2</v>
      </c>
      <c r="N45" s="1">
        <f>STDEV(A45:K45)/178</f>
        <v>4.3997421889803288E-2</v>
      </c>
      <c r="O45">
        <f t="shared" si="1"/>
        <v>1.4270743467262621E-4</v>
      </c>
    </row>
    <row r="46" spans="1:15" x14ac:dyDescent="0.25">
      <c r="A46" s="1">
        <v>19</v>
      </c>
      <c r="B46" s="1">
        <v>5.8535702526569297E-2</v>
      </c>
      <c r="C46" s="1">
        <v>-6.5141480267047802</v>
      </c>
      <c r="D46" s="1">
        <v>0.28691965155303401</v>
      </c>
      <c r="E46" s="1">
        <v>0.121955245733261</v>
      </c>
      <c r="L46" s="1">
        <f>SUM(A46:K46)/178</f>
        <v>7.2771138051169013E-2</v>
      </c>
      <c r="M46" s="1">
        <f>AVERAGE(A46:K46)/178</f>
        <v>1.4554227610233802E-2</v>
      </c>
      <c r="N46" s="1">
        <f>STDEV(A46:K46)/178</f>
        <v>5.4030323468977959E-2</v>
      </c>
      <c r="O46">
        <f t="shared" si="1"/>
        <v>1.7524956066975833E-4</v>
      </c>
    </row>
    <row r="50" spans="1:5" x14ac:dyDescent="0.25">
      <c r="A50" t="s">
        <v>6</v>
      </c>
      <c r="B50">
        <f>SUM(A27:A46)</f>
        <v>190</v>
      </c>
      <c r="C50">
        <f>SUM(B27:B46)</f>
        <v>186319.60835129366</v>
      </c>
      <c r="D50">
        <f>SUM(C27:C46)</f>
        <v>189883.5528637903</v>
      </c>
      <c r="E50">
        <f>SUM(D27:D46)</f>
        <v>189359.11601281221</v>
      </c>
    </row>
    <row r="51" spans="1:5" x14ac:dyDescent="0.25">
      <c r="A51" t="s">
        <v>7</v>
      </c>
      <c r="B51">
        <f>SUM(A3:A22)</f>
        <v>190</v>
      </c>
      <c r="C51">
        <f>SUM(B3:B22)</f>
        <v>188351</v>
      </c>
      <c r="D51">
        <f>SUM(C3:C22)</f>
        <v>182188</v>
      </c>
      <c r="E51">
        <f>SUM(D3:D22)</f>
        <v>182125</v>
      </c>
    </row>
    <row r="52" spans="1:5" x14ac:dyDescent="0.25">
      <c r="A52" t="s">
        <v>8</v>
      </c>
      <c r="B52">
        <f>B50-B51</f>
        <v>0</v>
      </c>
      <c r="C52">
        <f t="shared" ref="C52" si="2">C50-C51</f>
        <v>-2031.3916487063398</v>
      </c>
      <c r="D52">
        <f>D50-D51</f>
        <v>7695.5528637903044</v>
      </c>
      <c r="E52">
        <f t="shared" ref="E52" si="3">E50-E51</f>
        <v>7234.1160128122137</v>
      </c>
    </row>
    <row r="53" spans="1:5" x14ac:dyDescent="0.25">
      <c r="A53" t="s">
        <v>9</v>
      </c>
      <c r="B53">
        <f>B52/B51</f>
        <v>0</v>
      </c>
      <c r="C53">
        <f t="shared" ref="C53" si="4">C52/C51</f>
        <v>-1.0785138643842293E-2</v>
      </c>
      <c r="D53">
        <f>D52/D51</f>
        <v>4.2239625352878916E-2</v>
      </c>
      <c r="E53">
        <f>E52/E51</f>
        <v>3.9720609541865279E-2</v>
      </c>
    </row>
    <row r="54" spans="1:5" x14ac:dyDescent="0.25">
      <c r="A54" t="s">
        <v>10</v>
      </c>
      <c r="B54">
        <f>(B50-B51)^2/B51</f>
        <v>0</v>
      </c>
      <c r="C54">
        <f t="shared" ref="C54" si="5">(C50-C51)^2/C51</f>
        <v>21.908840571241253</v>
      </c>
      <c r="D54">
        <f>(D50-D51)^2/D51</f>
        <v>325.0572698497769</v>
      </c>
      <c r="E54">
        <f>(E50-E51)^2/E51</f>
        <v>287.34349752546922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2022-04-01T19:38:25Z</dcterms:modified>
</cp:coreProperties>
</file>