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bskandy.sharepoint.com/sites/STEAudit/Shared Documents/2024/Audit 2024/Z K Fitness Club/Financial Statement/"/>
    </mc:Choice>
  </mc:AlternateContent>
  <xr:revisionPtr revIDLastSave="33" documentId="13_ncr:1_{0FDDA6E7-968B-4680-B56A-72CE2BF2E436}" xr6:coauthVersionLast="47" xr6:coauthVersionMax="47" xr10:uidLastSave="{EABA1918-6AE3-42FF-9514-D8AE9237939C}"/>
  <bookViews>
    <workbookView xWindow="-96" yWindow="0" windowWidth="11712" windowHeight="12336" xr2:uid="{24AA80A6-5392-45B7-B904-F490B03088B7}"/>
  </bookViews>
  <sheets>
    <sheet name="TB" sheetId="1" r:id="rId1"/>
    <sheet name="Sheet1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46" i="1"/>
  <c r="G24" i="1" l="1"/>
  <c r="G28" i="2"/>
  <c r="G30" i="2"/>
  <c r="G29" i="2"/>
  <c r="M35" i="2"/>
  <c r="K22" i="2"/>
  <c r="I23" i="2"/>
  <c r="G19" i="2"/>
  <c r="E12" i="2"/>
  <c r="C28" i="2"/>
  <c r="B48" i="1"/>
  <c r="E47" i="1"/>
  <c r="E45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C48" i="1"/>
  <c r="D48" i="1"/>
  <c r="E6" i="1" l="1"/>
  <c r="E7" i="1"/>
  <c r="E48" i="1" l="1"/>
</calcChain>
</file>

<file path=xl/sharedStrings.xml><?xml version="1.0" encoding="utf-8"?>
<sst xmlns="http://schemas.openxmlformats.org/spreadsheetml/2006/main" count="55" uniqueCount="55">
  <si>
    <t>Z K FITNESS CLUB THREE HUNDRED SIXTY FIVE</t>
  </si>
  <si>
    <t>FOR THE YEAR ENDED</t>
  </si>
  <si>
    <t>31 DECEMBER 2024</t>
  </si>
  <si>
    <t>DESCRIPTION</t>
  </si>
  <si>
    <t>OPENING BALANCE</t>
  </si>
  <si>
    <t>DEBIT</t>
  </si>
  <si>
    <t>CREDIT</t>
  </si>
  <si>
    <t>CLOSING BALANCE</t>
  </si>
  <si>
    <t>REVENUE</t>
  </si>
  <si>
    <t>AUDIT FEE</t>
  </si>
  <si>
    <t>BANK CHARGES</t>
  </si>
  <si>
    <t>BUSINESS PROMOTION &amp; ADVERTISING EXPENSE</t>
  </si>
  <si>
    <t>CLEANING MATERIAL</t>
  </si>
  <si>
    <t>COMPANY REGISTRATION EXPENSES</t>
  </si>
  <si>
    <t>FUEL EXPENSE</t>
  </si>
  <si>
    <t>INTERIOR WORKS</t>
  </si>
  <si>
    <t>MAINTENANCE &amp; REPAIRS EXPENSE</t>
  </si>
  <si>
    <t>OTHER EMPLOYEE BENEFITS</t>
  </si>
  <si>
    <t>OTHER EXPENSES</t>
  </si>
  <si>
    <t>OTHER GOVERNMENT RELATED EXPENSES</t>
  </si>
  <si>
    <t>OTHER LABOR CHARGES</t>
  </si>
  <si>
    <t>OTHER TRAVELLING EXPENSES</t>
  </si>
  <si>
    <t>REFRESHMENT</t>
  </si>
  <si>
    <t>RENT</t>
  </si>
  <si>
    <t>SALARIES AND ALLOWANCES</t>
  </si>
  <si>
    <t>SPONSOR FEE</t>
  </si>
  <si>
    <t>STATIONARY AND OTHER OFFICE SUPPLIES</t>
  </si>
  <si>
    <t>UTILITIES EXPENSE</t>
  </si>
  <si>
    <t>VISA &amp;  IMMIGRATION EXP</t>
  </si>
  <si>
    <t>WATER &amp; ELECTRICITY</t>
  </si>
  <si>
    <t>COMMISSION ON CARD PAYMENTS</t>
  </si>
  <si>
    <t>CAPITAL</t>
  </si>
  <si>
    <t>RETAINED EARNINGS</t>
  </si>
  <si>
    <t>OTHER ASSETS - COST</t>
  </si>
  <si>
    <t>ACCU. DEP- OTHER ASSETS</t>
  </si>
  <si>
    <t>GYM EQUIPMENT - COST</t>
  </si>
  <si>
    <t>ACCU. DEP- GYM EQUIPMENT</t>
  </si>
  <si>
    <t>INTANGIBLE ASSESTS</t>
  </si>
  <si>
    <t>ACCU. AMORTIZATION- INTANGIBLE ASSESTS</t>
  </si>
  <si>
    <t>FURNITURE &amp; FIXTURES - COST</t>
  </si>
  <si>
    <t>ACCU. DEP- FURNITURE &amp; FIXTURES</t>
  </si>
  <si>
    <t>DEPOSITS</t>
  </si>
  <si>
    <t>REVENUE RECEIVED IN ADVANCE</t>
  </si>
  <si>
    <t>CASH</t>
  </si>
  <si>
    <t>CASH AT BANK</t>
  </si>
  <si>
    <t>PARTNERS CURRENT AC</t>
  </si>
  <si>
    <t>ACCRUED SALARIES AND ALLOWANCES</t>
  </si>
  <si>
    <t>LOAN FROM ALEX</t>
  </si>
  <si>
    <t>LOAN GIVEN TO PARTNERS - ERIKA</t>
  </si>
  <si>
    <t>JANUARY</t>
  </si>
  <si>
    <t>FEBRUARY</t>
  </si>
  <si>
    <t>MARCH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</si>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</sst>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164" fontId="0" fillId="0" borderId="0" xfId="1" applyFont="1"/>
    <xf numFmtId="0" fontId="4" fillId="0" borderId="0" xfId="0" quotePrefix="1" applyFont="1"/>
    <xf numFmtId="0" fontId="3" fillId="0" borderId="1" xfId="0" applyFont="1" applyBorder="1" applyAlignment="1">
      <alignment horizontal="center"/>
    </xf>
    <xf numFmtId="164" fontId="3" fillId="0" borderId="1" xfId="1" applyFont="1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164" fontId="0" fillId="0" borderId="1" xfId="1" applyFont="1" applyFill="1" applyBorder="1"/>
    <xf numFmtId="0" fontId="2" fillId="0" borderId="1" xfId="0" applyFont="1" applyBorder="1"/>
    <xf numFmtId="164" fontId="0" fillId="0" borderId="2" xfId="1" applyFont="1" applyBorder="1"/>
    <xf numFmtId="164" fontId="0" fillId="2" borderId="1" xfId="1" applyFont="1" applyFill="1" applyBorder="1"/>
    <xf numFmtId="164" fontId="0" fillId="3" borderId="1" xfId="1" applyFont="1" applyFill="1" applyBorder="1"/>
    <xf numFmtId="0" fontId="5" fillId="0" borderId="0" xfId="0" applyFont="1"/>
    <xf numFmtId="165" fontId="5" fillId="0" borderId="0" xfId="1" applyNumberFormat="1" applyFont="1"/>
    <xf numFmtId="165" fontId="5" fillId="0" borderId="0" xfId="0" applyNumberFormat="1" applyFont="1"/>
    <xf numFmtId="165" fontId="6" fillId="0" borderId="0" xfId="0" applyNumberFormat="1" applyFont="1"/>
    <xf numFmtId="165" fontId="6" fillId="0" borderId="2" xfId="0" applyNumberFormat="1" applyFont="1" applyBorder="1"/>
    <xf numFmtId="165" fontId="6" fillId="0" borderId="2" xfId="1" applyNumberFormat="1" applyFont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bskandy.sharepoint.com/sites/STEAudit/Shared%20Documents/2024/Audit%202024/Z%20K%20Fitness%20Club/Financial%20Statement/Z%20K%20Fitness%20Club%20-%20Audit%20report%202024.xlsx" TargetMode="External"/><Relationship Id="rId1" Type="http://schemas.openxmlformats.org/officeDocument/2006/relationships/externalLinkPath" Target="Z%20K%20Fitness%20Club%20-%20Audit%20report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Seamless%20CR%20Total%20(1).xlsx" TargetMode="External"/><Relationship Id="rId1" Type="http://schemas.openxmlformats.org/officeDocument/2006/relationships/externalLinkPath" Target="Seamless%20CR%20Total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S"/>
      <sheetName val="IS"/>
      <sheetName val="CE"/>
      <sheetName val="CF"/>
      <sheetName val="PPE"/>
      <sheetName val="NOTES"/>
    </sheetNames>
    <sheetDataSet>
      <sheetData sheetId="0"/>
      <sheetData sheetId="1"/>
      <sheetData sheetId="2"/>
      <sheetData sheetId="3"/>
      <sheetData sheetId="4"/>
      <sheetData sheetId="5">
        <row r="38">
          <cell r="C38">
            <v>6033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ha Bank"/>
      <sheetName val="QIIB"/>
    </sheetNames>
    <sheetDataSet>
      <sheetData sheetId="0"/>
      <sheetData sheetId="1">
        <row r="10">
          <cell r="N10">
            <v>4995453.0600000005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34E1-3537-46FD-B974-CE1143AC3862}">
  <sheetPr>
    <pageSetUpPr fitToPage="1"/>
  </sheetPr>
  <dimension ref="A1:G49"/>
  <sheetViews>
    <sheetView tabSelected="1" topLeftCell="A3" zoomScale="79" zoomScaleNormal="79" zoomScaleSheetLayoutView="90" workbookViewId="0">
      <selection activeCell="C7" sqref="C7"/>
    </sheetView>
  </sheetViews>
  <sheetFormatPr defaultRowHeight="14.4" x14ac:dyDescent="0.3"/>
  <cols>
    <col min="1" max="1" width="44" bestFit="1" customWidth="1"/>
    <col min="2" max="2" width="20.21875" style="2" bestFit="1" customWidth="1"/>
    <col min="3" max="4" width="17.44140625" style="2" customWidth="1"/>
    <col min="5" max="5" width="20" style="2" bestFit="1" customWidth="1"/>
  </cols>
  <sheetData>
    <row r="1" spans="1:5" ht="21" x14ac:dyDescent="0.4">
      <c r="A1" s="1" t="s">
        <v>0</v>
      </c>
    </row>
    <row r="2" spans="1:5" ht="21" x14ac:dyDescent="0.4">
      <c r="A2" s="1" t="s">
        <v>1</v>
      </c>
    </row>
    <row r="3" spans="1:5" ht="21" x14ac:dyDescent="0.4">
      <c r="A3" s="3" t="s">
        <v>2</v>
      </c>
    </row>
    <row r="5" spans="1:5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</row>
    <row r="6" spans="1:5" x14ac:dyDescent="0.3">
      <c r="A6" s="6" t="s">
        <v>8</v>
      </c>
      <c r="B6" s="7">
        <v>0</v>
      </c>
      <c r="C6" s="7"/>
      <c r="D6" s="11">
        <v>105028.33333333333</v>
      </c>
      <c r="E6" s="7">
        <f>+B6+C6-D6</f>
        <v>-105028.33333333333</v>
      </c>
    </row>
    <row r="7" spans="1:5" x14ac:dyDescent="0.3">
      <c r="A7" s="6" t="s">
        <v>9</v>
      </c>
      <c r="B7" s="7">
        <v>0</v>
      </c>
      <c r="C7" s="11">
        <v>1200</v>
      </c>
      <c r="D7" s="8">
        <v>0</v>
      </c>
      <c r="E7" s="7">
        <f t="shared" ref="E7:E45" si="0">+B7+C7-D7</f>
        <v>1200</v>
      </c>
    </row>
    <row r="8" spans="1:5" x14ac:dyDescent="0.3">
      <c r="A8" s="6" t="s">
        <v>10</v>
      </c>
      <c r="B8" s="7">
        <v>0</v>
      </c>
      <c r="C8" s="11">
        <v>2680</v>
      </c>
      <c r="D8" s="8">
        <v>0</v>
      </c>
      <c r="E8" s="7">
        <f t="shared" si="0"/>
        <v>2680</v>
      </c>
    </row>
    <row r="9" spans="1:5" x14ac:dyDescent="0.3">
      <c r="A9" s="6" t="s">
        <v>11</v>
      </c>
      <c r="B9" s="7">
        <v>0</v>
      </c>
      <c r="C9" s="11">
        <v>8255.9500000000007</v>
      </c>
      <c r="D9" s="8">
        <v>0</v>
      </c>
      <c r="E9" s="7">
        <f t="shared" si="0"/>
        <v>8255.9500000000007</v>
      </c>
    </row>
    <row r="10" spans="1:5" x14ac:dyDescent="0.3">
      <c r="A10" s="6" t="s">
        <v>12</v>
      </c>
      <c r="B10" s="7">
        <v>0</v>
      </c>
      <c r="C10" s="11">
        <v>1360.5</v>
      </c>
      <c r="D10" s="8">
        <v>0</v>
      </c>
      <c r="E10" s="7">
        <f t="shared" si="0"/>
        <v>1360.5</v>
      </c>
    </row>
    <row r="11" spans="1:5" x14ac:dyDescent="0.3">
      <c r="A11" s="6" t="s">
        <v>13</v>
      </c>
      <c r="B11" s="7">
        <v>0</v>
      </c>
      <c r="C11" s="11">
        <v>3100</v>
      </c>
      <c r="D11" s="8">
        <v>0</v>
      </c>
      <c r="E11" s="7">
        <f t="shared" si="0"/>
        <v>3100</v>
      </c>
    </row>
    <row r="12" spans="1:5" x14ac:dyDescent="0.3">
      <c r="A12" s="6" t="s">
        <v>14</v>
      </c>
      <c r="B12" s="7">
        <v>0</v>
      </c>
      <c r="C12" s="11">
        <v>950.1</v>
      </c>
      <c r="D12" s="8">
        <v>0</v>
      </c>
      <c r="E12" s="7">
        <f t="shared" si="0"/>
        <v>950.1</v>
      </c>
    </row>
    <row r="13" spans="1:5" x14ac:dyDescent="0.3">
      <c r="A13" s="6" t="s">
        <v>15</v>
      </c>
      <c r="B13" s="7">
        <v>0</v>
      </c>
      <c r="C13" s="11">
        <v>21150</v>
      </c>
      <c r="D13" s="8">
        <v>0</v>
      </c>
      <c r="E13" s="7">
        <f t="shared" si="0"/>
        <v>21150</v>
      </c>
    </row>
    <row r="14" spans="1:5" x14ac:dyDescent="0.3">
      <c r="A14" s="6" t="s">
        <v>16</v>
      </c>
      <c r="B14" s="7">
        <v>0</v>
      </c>
      <c r="C14" s="11">
        <v>7355</v>
      </c>
      <c r="D14" s="8">
        <v>0</v>
      </c>
      <c r="E14" s="7">
        <f t="shared" si="0"/>
        <v>7355</v>
      </c>
    </row>
    <row r="15" spans="1:5" x14ac:dyDescent="0.3">
      <c r="A15" s="6" t="s">
        <v>17</v>
      </c>
      <c r="B15" s="7">
        <v>0</v>
      </c>
      <c r="C15" s="11">
        <v>350</v>
      </c>
      <c r="D15" s="8">
        <v>0</v>
      </c>
      <c r="E15" s="7">
        <f t="shared" si="0"/>
        <v>350</v>
      </c>
    </row>
    <row r="16" spans="1:5" x14ac:dyDescent="0.3">
      <c r="A16" s="6" t="s">
        <v>18</v>
      </c>
      <c r="B16" s="7">
        <v>0</v>
      </c>
      <c r="C16" s="11">
        <v>1820.9399999999998</v>
      </c>
      <c r="D16" s="8">
        <v>0</v>
      </c>
      <c r="E16" s="7">
        <f t="shared" si="0"/>
        <v>1820.9399999999998</v>
      </c>
    </row>
    <row r="17" spans="1:7" x14ac:dyDescent="0.3">
      <c r="A17" s="6" t="s">
        <v>19</v>
      </c>
      <c r="B17" s="7">
        <v>0</v>
      </c>
      <c r="C17" s="11">
        <v>13575</v>
      </c>
      <c r="D17" s="8">
        <v>0</v>
      </c>
      <c r="E17" s="7">
        <f t="shared" si="0"/>
        <v>13575</v>
      </c>
    </row>
    <row r="18" spans="1:7" x14ac:dyDescent="0.3">
      <c r="A18" s="6" t="s">
        <v>20</v>
      </c>
      <c r="B18" s="7">
        <v>0</v>
      </c>
      <c r="C18" s="11">
        <v>1980</v>
      </c>
      <c r="D18" s="8">
        <v>0</v>
      </c>
      <c r="E18" s="7">
        <f t="shared" si="0"/>
        <v>1980</v>
      </c>
    </row>
    <row r="19" spans="1:7" x14ac:dyDescent="0.3">
      <c r="A19" s="6" t="s">
        <v>21</v>
      </c>
      <c r="B19" s="7">
        <v>0</v>
      </c>
      <c r="C19" s="11">
        <v>650</v>
      </c>
      <c r="D19" s="8">
        <v>0</v>
      </c>
      <c r="E19" s="7">
        <f t="shared" si="0"/>
        <v>650</v>
      </c>
    </row>
    <row r="20" spans="1:7" x14ac:dyDescent="0.3">
      <c r="A20" s="6" t="s">
        <v>22</v>
      </c>
      <c r="B20" s="7">
        <v>0</v>
      </c>
      <c r="C20" s="11">
        <v>792</v>
      </c>
      <c r="D20" s="8">
        <v>0</v>
      </c>
      <c r="E20" s="7">
        <f t="shared" si="0"/>
        <v>792</v>
      </c>
    </row>
    <row r="21" spans="1:7" x14ac:dyDescent="0.3">
      <c r="A21" s="6" t="s">
        <v>23</v>
      </c>
      <c r="B21" s="7">
        <v>0</v>
      </c>
      <c r="C21" s="11">
        <v>52750</v>
      </c>
      <c r="D21" s="8">
        <v>0</v>
      </c>
      <c r="E21" s="7">
        <f t="shared" si="0"/>
        <v>52750</v>
      </c>
    </row>
    <row r="22" spans="1:7" x14ac:dyDescent="0.3">
      <c r="A22" s="6" t="s">
        <v>24</v>
      </c>
      <c r="B22" s="7">
        <v>0</v>
      </c>
      <c r="C22" s="11">
        <v>111850</v>
      </c>
      <c r="D22" s="8">
        <v>0</v>
      </c>
      <c r="E22" s="7">
        <f t="shared" si="0"/>
        <v>111850</v>
      </c>
    </row>
    <row r="23" spans="1:7" x14ac:dyDescent="0.3">
      <c r="A23" s="6" t="s">
        <v>25</v>
      </c>
      <c r="B23" s="7">
        <v>0</v>
      </c>
      <c r="C23" s="11">
        <v>20000</v>
      </c>
      <c r="D23" s="8">
        <v>0</v>
      </c>
      <c r="E23" s="7">
        <f t="shared" si="0"/>
        <v>20000</v>
      </c>
    </row>
    <row r="24" spans="1:7" x14ac:dyDescent="0.3">
      <c r="A24" s="6" t="s">
        <v>26</v>
      </c>
      <c r="B24" s="7">
        <v>0</v>
      </c>
      <c r="C24" s="11">
        <v>6032.25</v>
      </c>
      <c r="D24" s="8">
        <v>0</v>
      </c>
      <c r="E24" s="7">
        <f t="shared" si="0"/>
        <v>6032.25</v>
      </c>
      <c r="G24" s="19">
        <f>C24-[1]NOTES!$C$38</f>
        <v>-0.75</v>
      </c>
    </row>
    <row r="25" spans="1:7" x14ac:dyDescent="0.3">
      <c r="A25" s="6" t="s">
        <v>27</v>
      </c>
      <c r="B25" s="7">
        <v>0</v>
      </c>
      <c r="C25" s="11">
        <v>728.57999999999993</v>
      </c>
      <c r="D25" s="8">
        <v>0</v>
      </c>
      <c r="E25" s="7">
        <f t="shared" si="0"/>
        <v>728.57999999999993</v>
      </c>
    </row>
    <row r="26" spans="1:7" x14ac:dyDescent="0.3">
      <c r="A26" s="6" t="s">
        <v>28</v>
      </c>
      <c r="B26" s="7">
        <v>0</v>
      </c>
      <c r="C26" s="11">
        <v>2287</v>
      </c>
      <c r="D26" s="8">
        <v>0</v>
      </c>
      <c r="E26" s="7">
        <f t="shared" si="0"/>
        <v>2287</v>
      </c>
    </row>
    <row r="27" spans="1:7" x14ac:dyDescent="0.3">
      <c r="A27" s="6" t="s">
        <v>29</v>
      </c>
      <c r="B27" s="7">
        <v>0</v>
      </c>
      <c r="C27" s="11">
        <v>7855</v>
      </c>
      <c r="D27" s="8">
        <v>0</v>
      </c>
      <c r="E27" s="7">
        <f t="shared" si="0"/>
        <v>7855</v>
      </c>
    </row>
    <row r="28" spans="1:7" x14ac:dyDescent="0.3">
      <c r="A28" s="6" t="s">
        <v>30</v>
      </c>
      <c r="B28" s="7">
        <v>0</v>
      </c>
      <c r="C28" s="11">
        <v>453.26000000000033</v>
      </c>
      <c r="D28" s="8">
        <v>0</v>
      </c>
      <c r="E28" s="7">
        <f t="shared" si="0"/>
        <v>453.26000000000033</v>
      </c>
    </row>
    <row r="29" spans="1:7" x14ac:dyDescent="0.3">
      <c r="A29" s="6"/>
      <c r="B29" s="7"/>
      <c r="C29" s="7"/>
      <c r="D29" s="8"/>
      <c r="E29" s="7"/>
    </row>
    <row r="30" spans="1:7" x14ac:dyDescent="0.3">
      <c r="A30" s="6" t="s">
        <v>31</v>
      </c>
      <c r="B30" s="11">
        <v>-10000</v>
      </c>
      <c r="C30" s="8">
        <v>0</v>
      </c>
      <c r="D30" s="8">
        <v>0</v>
      </c>
      <c r="E30" s="8">
        <f>+B30+C30-D30</f>
        <v>-10000</v>
      </c>
    </row>
    <row r="31" spans="1:7" x14ac:dyDescent="0.3">
      <c r="A31" s="6" t="s">
        <v>32</v>
      </c>
      <c r="B31" s="11">
        <v>62837</v>
      </c>
      <c r="C31" s="8">
        <v>0</v>
      </c>
      <c r="D31" s="8">
        <v>0</v>
      </c>
      <c r="E31" s="8">
        <f t="shared" ref="E31:E42" si="1">+B31+C31-D31</f>
        <v>62837</v>
      </c>
    </row>
    <row r="32" spans="1:7" x14ac:dyDescent="0.3">
      <c r="A32" s="6" t="s">
        <v>33</v>
      </c>
      <c r="B32" s="7">
        <v>0</v>
      </c>
      <c r="C32" s="11">
        <v>399</v>
      </c>
      <c r="D32" s="8">
        <v>0</v>
      </c>
      <c r="E32" s="7">
        <f t="shared" si="1"/>
        <v>399</v>
      </c>
    </row>
    <row r="33" spans="1:5" x14ac:dyDescent="0.3">
      <c r="A33" s="9" t="s">
        <v>34</v>
      </c>
      <c r="B33" s="7">
        <v>0</v>
      </c>
      <c r="C33" s="7">
        <v>0</v>
      </c>
      <c r="D33" s="8">
        <v>0</v>
      </c>
      <c r="E33" s="7">
        <f t="shared" si="1"/>
        <v>0</v>
      </c>
    </row>
    <row r="34" spans="1:5" x14ac:dyDescent="0.3">
      <c r="A34" s="6" t="s">
        <v>35</v>
      </c>
      <c r="B34" s="11">
        <v>62811</v>
      </c>
      <c r="C34" s="11">
        <v>8120</v>
      </c>
      <c r="D34" s="8">
        <v>0</v>
      </c>
      <c r="E34" s="7">
        <f t="shared" si="1"/>
        <v>70931</v>
      </c>
    </row>
    <row r="35" spans="1:5" x14ac:dyDescent="0.3">
      <c r="A35" s="9" t="s">
        <v>36</v>
      </c>
      <c r="B35" s="11">
        <v>-12562</v>
      </c>
      <c r="C35" s="7">
        <v>0</v>
      </c>
      <c r="D35" s="8">
        <v>0</v>
      </c>
      <c r="E35" s="7">
        <f t="shared" si="1"/>
        <v>-12562</v>
      </c>
    </row>
    <row r="36" spans="1:5" x14ac:dyDescent="0.3">
      <c r="A36" s="6" t="s">
        <v>37</v>
      </c>
      <c r="B36" s="7">
        <v>0</v>
      </c>
      <c r="C36" s="11">
        <v>580.1</v>
      </c>
      <c r="D36" s="8">
        <v>0</v>
      </c>
      <c r="E36" s="7">
        <f t="shared" si="1"/>
        <v>580.1</v>
      </c>
    </row>
    <row r="37" spans="1:5" x14ac:dyDescent="0.3">
      <c r="A37" s="9" t="s">
        <v>38</v>
      </c>
      <c r="B37" s="7">
        <v>0</v>
      </c>
      <c r="C37" s="7">
        <v>0</v>
      </c>
      <c r="D37" s="8">
        <v>0</v>
      </c>
      <c r="E37" s="7">
        <f t="shared" si="1"/>
        <v>0</v>
      </c>
    </row>
    <row r="38" spans="1:5" x14ac:dyDescent="0.3">
      <c r="A38" s="6" t="s">
        <v>39</v>
      </c>
      <c r="B38" s="11">
        <v>30870</v>
      </c>
      <c r="C38" s="7">
        <v>0</v>
      </c>
      <c r="D38" s="8">
        <v>0</v>
      </c>
      <c r="E38" s="7">
        <f t="shared" si="1"/>
        <v>30870</v>
      </c>
    </row>
    <row r="39" spans="1:5" x14ac:dyDescent="0.3">
      <c r="A39" s="9" t="s">
        <v>40</v>
      </c>
      <c r="B39" s="11">
        <v>-4631</v>
      </c>
      <c r="C39" s="7">
        <v>0</v>
      </c>
      <c r="D39" s="8">
        <v>0</v>
      </c>
      <c r="E39" s="7">
        <f t="shared" si="1"/>
        <v>-4631</v>
      </c>
    </row>
    <row r="40" spans="1:5" x14ac:dyDescent="0.3">
      <c r="A40" s="6" t="s">
        <v>41</v>
      </c>
      <c r="B40" s="7">
        <v>0</v>
      </c>
      <c r="C40" s="11">
        <v>900</v>
      </c>
      <c r="D40" s="8">
        <v>0</v>
      </c>
      <c r="E40" s="7">
        <f t="shared" si="1"/>
        <v>900</v>
      </c>
    </row>
    <row r="41" spans="1:5" x14ac:dyDescent="0.3">
      <c r="A41" s="6" t="s">
        <v>42</v>
      </c>
      <c r="B41" s="7">
        <v>0</v>
      </c>
      <c r="C41" s="7">
        <v>0</v>
      </c>
      <c r="D41" s="11">
        <v>14041.666666666668</v>
      </c>
      <c r="E41" s="7">
        <f t="shared" si="1"/>
        <v>-14041.666666666668</v>
      </c>
    </row>
    <row r="42" spans="1:5" x14ac:dyDescent="0.3">
      <c r="A42" s="6" t="s">
        <v>43</v>
      </c>
      <c r="B42" s="7">
        <v>0</v>
      </c>
      <c r="C42" s="7">
        <v>79725</v>
      </c>
      <c r="D42" s="7">
        <v>79725</v>
      </c>
      <c r="E42" s="7">
        <f t="shared" si="1"/>
        <v>0</v>
      </c>
    </row>
    <row r="43" spans="1:5" x14ac:dyDescent="0.3">
      <c r="A43" s="6" t="s">
        <v>44</v>
      </c>
      <c r="B43" s="7">
        <v>0</v>
      </c>
      <c r="C43" s="7">
        <v>70275.23</v>
      </c>
      <c r="D43" s="7">
        <v>57614</v>
      </c>
      <c r="E43" s="11">
        <f t="shared" si="0"/>
        <v>12661.229999999996</v>
      </c>
    </row>
    <row r="44" spans="1:5" x14ac:dyDescent="0.3">
      <c r="A44" s="6" t="s">
        <v>45</v>
      </c>
      <c r="B44" s="7">
        <v>-129325</v>
      </c>
      <c r="C44" s="7">
        <v>4642</v>
      </c>
      <c r="D44" s="7">
        <v>75707.91</v>
      </c>
      <c r="E44" s="12">
        <f>+B44+C44-D44</f>
        <v>-200390.91</v>
      </c>
    </row>
    <row r="45" spans="1:5" x14ac:dyDescent="0.3">
      <c r="A45" s="6" t="s">
        <v>46</v>
      </c>
      <c r="B45" s="7">
        <v>0</v>
      </c>
      <c r="C45" s="7"/>
      <c r="D45" s="7">
        <v>100000</v>
      </c>
      <c r="E45" s="11">
        <f t="shared" si="0"/>
        <v>-100000</v>
      </c>
    </row>
    <row r="46" spans="1:5" x14ac:dyDescent="0.3">
      <c r="A46" s="6" t="s">
        <v>47</v>
      </c>
      <c r="B46" s="7">
        <v>0</v>
      </c>
      <c r="C46" s="7">
        <v>1500</v>
      </c>
      <c r="D46" s="7">
        <v>5000</v>
      </c>
      <c r="E46" s="11">
        <f>+B46+C46-D46</f>
        <v>-3500</v>
      </c>
    </row>
    <row r="47" spans="1:5" x14ac:dyDescent="0.3">
      <c r="A47" s="6" t="s">
        <v>48</v>
      </c>
      <c r="B47" s="7">
        <v>0</v>
      </c>
      <c r="C47" s="7">
        <v>5800</v>
      </c>
      <c r="D47" s="7">
        <v>2000</v>
      </c>
      <c r="E47" s="11">
        <f>+B46+C47-D47</f>
        <v>3800</v>
      </c>
    </row>
    <row r="48" spans="1:5" ht="15" thickBot="1" x14ac:dyDescent="0.35">
      <c r="B48" s="10">
        <f t="shared" ref="B48:D48" si="2">SUM(B6:B47)</f>
        <v>0</v>
      </c>
      <c r="C48" s="10">
        <f t="shared" si="2"/>
        <v>439116.90999999992</v>
      </c>
      <c r="D48" s="10">
        <f t="shared" si="2"/>
        <v>439116.91000000003</v>
      </c>
      <c r="E48" s="10">
        <f>SUM(E6:E47)</f>
        <v>-2.9103830456733704E-11</v>
      </c>
    </row>
    <row r="49" ht="15" thickTop="1" x14ac:dyDescent="0.3"/>
  </sheetData>
  <pageMargins left="0.70866141732283472" right="0.70866141732283472" top="0.74803149606299213" bottom="0.74803149606299213" header="0.31496062992125984" footer="0.31496062992125984"/>
  <pageSetup paperSize="9" scale="73" orientation="portrait" r:id="rId1"/>
  <headerFooter>
    <oddHeader>&amp;L&amp;"Calibri"&amp;10&amp;K000000 TechnipEnergies | General | Anyone - No Protection&amp;1#_x000D_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709E-5EA8-44BC-B5EB-AF12E3B1272E}">
  <dimension ref="C1:M36"/>
  <sheetViews>
    <sheetView topLeftCell="A22" workbookViewId="0">
      <selection activeCell="G30" sqref="G30"/>
    </sheetView>
  </sheetViews>
  <sheetFormatPr defaultColWidth="9.21875" defaultRowHeight="13.8" x14ac:dyDescent="0.25"/>
  <cols>
    <col min="1" max="1" width="9.21875" style="13"/>
    <col min="2" max="2" width="11.21875" style="13" bestFit="1" customWidth="1"/>
    <col min="3" max="3" width="11.44140625" style="13" bestFit="1" customWidth="1"/>
    <col min="4" max="4" width="0.5546875" style="13" customWidth="1"/>
    <col min="5" max="5" width="13.44140625" style="13" customWidth="1"/>
    <col min="6" max="6" width="0.44140625" style="13" customWidth="1"/>
    <col min="7" max="7" width="14" style="13" bestFit="1" customWidth="1"/>
    <col min="8" max="8" width="0.5546875" style="13" customWidth="1"/>
    <col min="9" max="9" width="11.44140625" style="13" bestFit="1" customWidth="1"/>
    <col min="10" max="10" width="0.77734375" style="13" customWidth="1"/>
    <col min="11" max="11" width="13.21875" style="13" customWidth="1"/>
    <col min="12" max="12" width="0.21875" style="13" customWidth="1"/>
    <col min="13" max="13" width="12.5546875" style="13" bestFit="1" customWidth="1"/>
    <col min="14" max="16384" width="9.21875" style="13"/>
  </cols>
  <sheetData>
    <row r="1" spans="3:13" x14ac:dyDescent="0.25">
      <c r="C1" s="13" t="s">
        <v>49</v>
      </c>
      <c r="E1" s="13" t="s">
        <v>50</v>
      </c>
      <c r="G1" s="13" t="s">
        <v>51</v>
      </c>
      <c r="I1" s="13" t="s">
        <v>52</v>
      </c>
      <c r="K1" s="13" t="s">
        <v>53</v>
      </c>
      <c r="M1" s="13" t="s">
        <v>54</v>
      </c>
    </row>
    <row r="2" spans="3:13" x14ac:dyDescent="0.25">
      <c r="C2" s="14">
        <v>16150</v>
      </c>
      <c r="E2" s="14">
        <v>4250</v>
      </c>
      <c r="G2" s="14">
        <v>14000</v>
      </c>
      <c r="I2" s="14">
        <v>16000</v>
      </c>
      <c r="K2" s="14">
        <v>5250</v>
      </c>
      <c r="M2" s="14">
        <v>23000</v>
      </c>
    </row>
    <row r="3" spans="3:13" x14ac:dyDescent="0.25">
      <c r="C3" s="14">
        <v>850</v>
      </c>
      <c r="E3" s="14">
        <v>45800</v>
      </c>
      <c r="G3" s="14">
        <v>895</v>
      </c>
      <c r="I3" s="14">
        <v>14000</v>
      </c>
      <c r="K3" s="14">
        <v>2900</v>
      </c>
      <c r="M3" s="14">
        <v>2000</v>
      </c>
    </row>
    <row r="4" spans="3:13" x14ac:dyDescent="0.25">
      <c r="C4" s="14">
        <v>6000</v>
      </c>
      <c r="E4" s="14">
        <v>17000</v>
      </c>
      <c r="G4" s="14">
        <v>105</v>
      </c>
      <c r="I4" s="14">
        <v>12000</v>
      </c>
      <c r="K4" s="14">
        <v>28000</v>
      </c>
      <c r="M4" s="14">
        <v>15600</v>
      </c>
    </row>
    <row r="5" spans="3:13" x14ac:dyDescent="0.25">
      <c r="C5" s="14">
        <v>5700</v>
      </c>
      <c r="E5" s="14">
        <v>18000</v>
      </c>
      <c r="G5" s="14">
        <v>20</v>
      </c>
      <c r="I5" s="14">
        <v>5100</v>
      </c>
      <c r="K5" s="14">
        <v>5600</v>
      </c>
      <c r="M5" s="14">
        <v>7100</v>
      </c>
    </row>
    <row r="6" spans="3:13" x14ac:dyDescent="0.25">
      <c r="C6" s="14">
        <v>31000</v>
      </c>
      <c r="E6" s="14">
        <v>1750</v>
      </c>
      <c r="G6" s="14">
        <v>22000</v>
      </c>
      <c r="I6" s="14">
        <v>2350</v>
      </c>
      <c r="K6" s="14">
        <v>5000</v>
      </c>
      <c r="M6" s="14">
        <v>14200</v>
      </c>
    </row>
    <row r="7" spans="3:13" x14ac:dyDescent="0.25">
      <c r="C7" s="14">
        <v>4000</v>
      </c>
      <c r="E7" s="14">
        <v>7000</v>
      </c>
      <c r="G7" s="14">
        <v>5750</v>
      </c>
      <c r="I7" s="14">
        <v>20000</v>
      </c>
      <c r="K7" s="14">
        <v>1250</v>
      </c>
      <c r="M7" s="14">
        <v>5700</v>
      </c>
    </row>
    <row r="8" spans="3:13" x14ac:dyDescent="0.25">
      <c r="C8" s="14">
        <v>24600</v>
      </c>
      <c r="E8" s="14">
        <v>5800</v>
      </c>
      <c r="G8" s="14">
        <v>18500</v>
      </c>
      <c r="I8" s="14">
        <v>17000</v>
      </c>
      <c r="K8" s="14">
        <v>30000</v>
      </c>
      <c r="M8" s="14">
        <v>100</v>
      </c>
    </row>
    <row r="9" spans="3:13" x14ac:dyDescent="0.25">
      <c r="C9" s="14">
        <v>4200</v>
      </c>
      <c r="E9" s="14">
        <v>463699.65</v>
      </c>
      <c r="G9" s="14">
        <v>3100</v>
      </c>
      <c r="I9" s="14">
        <v>6450</v>
      </c>
      <c r="K9" s="14">
        <v>38000</v>
      </c>
      <c r="M9" s="14">
        <v>469000</v>
      </c>
    </row>
    <row r="10" spans="3:13" x14ac:dyDescent="0.25">
      <c r="C10" s="14">
        <v>1800</v>
      </c>
      <c r="E10" s="14">
        <v>9100</v>
      </c>
      <c r="G10" s="14">
        <v>300</v>
      </c>
      <c r="I10" s="14">
        <v>4200</v>
      </c>
      <c r="K10" s="14">
        <v>4400</v>
      </c>
      <c r="M10" s="14">
        <v>14400</v>
      </c>
    </row>
    <row r="11" spans="3:13" x14ac:dyDescent="0.25">
      <c r="C11" s="14">
        <v>3550</v>
      </c>
      <c r="E11" s="14">
        <v>4450</v>
      </c>
      <c r="G11" s="14">
        <v>8000</v>
      </c>
      <c r="I11" s="14">
        <v>115000</v>
      </c>
      <c r="K11" s="14">
        <v>30000</v>
      </c>
      <c r="M11" s="14">
        <v>600</v>
      </c>
    </row>
    <row r="12" spans="3:13" ht="14.4" thickBot="1" x14ac:dyDescent="0.3">
      <c r="C12" s="14">
        <v>14000</v>
      </c>
      <c r="E12" s="18">
        <f>SUM(E2:E11)</f>
        <v>576849.65</v>
      </c>
      <c r="G12" s="14">
        <v>9800</v>
      </c>
      <c r="I12" s="14">
        <v>7000</v>
      </c>
      <c r="K12" s="14">
        <v>30443.66</v>
      </c>
      <c r="M12" s="14">
        <v>1200</v>
      </c>
    </row>
    <row r="13" spans="3:13" ht="14.4" thickTop="1" x14ac:dyDescent="0.25">
      <c r="C13" s="14">
        <v>14000</v>
      </c>
      <c r="G13" s="14">
        <v>4250</v>
      </c>
      <c r="I13" s="14">
        <v>20000</v>
      </c>
      <c r="K13" s="14">
        <v>45000</v>
      </c>
      <c r="M13" s="14">
        <v>4250</v>
      </c>
    </row>
    <row r="14" spans="3:13" x14ac:dyDescent="0.25">
      <c r="C14" s="14">
        <v>7500</v>
      </c>
      <c r="G14" s="14">
        <v>59000</v>
      </c>
      <c r="I14" s="14">
        <v>5000</v>
      </c>
      <c r="K14" s="14">
        <v>15500</v>
      </c>
      <c r="M14" s="14">
        <v>2300</v>
      </c>
    </row>
    <row r="15" spans="3:13" x14ac:dyDescent="0.25">
      <c r="C15" s="14">
        <v>5000</v>
      </c>
      <c r="G15" s="14">
        <v>4800</v>
      </c>
      <c r="I15" s="14">
        <v>418875</v>
      </c>
      <c r="K15" s="14">
        <v>50000</v>
      </c>
      <c r="M15" s="14">
        <v>1000</v>
      </c>
    </row>
    <row r="16" spans="3:13" x14ac:dyDescent="0.25">
      <c r="C16" s="14">
        <v>4000</v>
      </c>
      <c r="G16" s="14">
        <v>1050</v>
      </c>
      <c r="I16" s="14">
        <v>24430</v>
      </c>
      <c r="K16" s="14">
        <v>5062</v>
      </c>
      <c r="M16" s="14">
        <v>18000</v>
      </c>
    </row>
    <row r="17" spans="3:13" x14ac:dyDescent="0.25">
      <c r="C17" s="14">
        <v>5100</v>
      </c>
      <c r="G17" s="14">
        <v>1000</v>
      </c>
      <c r="I17" s="14">
        <v>25000</v>
      </c>
      <c r="K17" s="14">
        <v>2500</v>
      </c>
      <c r="M17" s="14">
        <v>1300</v>
      </c>
    </row>
    <row r="18" spans="3:13" x14ac:dyDescent="0.25">
      <c r="C18" s="14">
        <v>6400</v>
      </c>
      <c r="G18" s="14">
        <v>1000</v>
      </c>
      <c r="I18" s="14">
        <v>14500</v>
      </c>
      <c r="K18" s="14">
        <v>8700</v>
      </c>
      <c r="M18" s="14">
        <v>30000</v>
      </c>
    </row>
    <row r="19" spans="3:13" ht="14.4" thickBot="1" x14ac:dyDescent="0.3">
      <c r="C19" s="14">
        <v>180000</v>
      </c>
      <c r="G19" s="18">
        <f>SUM(G2:G18)</f>
        <v>153570</v>
      </c>
      <c r="I19" s="14">
        <v>500</v>
      </c>
      <c r="K19" s="14">
        <v>5100</v>
      </c>
      <c r="M19" s="14">
        <v>10700</v>
      </c>
    </row>
    <row r="20" spans="3:13" ht="14.4" thickTop="1" x14ac:dyDescent="0.25">
      <c r="C20" s="14">
        <v>15000</v>
      </c>
      <c r="I20" s="14">
        <v>19000</v>
      </c>
      <c r="K20" s="14">
        <v>3000</v>
      </c>
      <c r="M20" s="14">
        <v>5700</v>
      </c>
    </row>
    <row r="21" spans="3:13" x14ac:dyDescent="0.25">
      <c r="C21" s="14">
        <v>17000</v>
      </c>
      <c r="I21" s="14">
        <v>500</v>
      </c>
      <c r="K21" s="14">
        <v>13250</v>
      </c>
      <c r="M21" s="14">
        <v>50</v>
      </c>
    </row>
    <row r="22" spans="3:13" ht="14.4" thickBot="1" x14ac:dyDescent="0.3">
      <c r="C22" s="14">
        <v>22000</v>
      </c>
      <c r="I22" s="14">
        <v>500</v>
      </c>
      <c r="K22" s="18">
        <f>SUM(K2:K21)</f>
        <v>328955.66000000003</v>
      </c>
      <c r="M22" s="14">
        <v>5100</v>
      </c>
    </row>
    <row r="23" spans="3:13" ht="15" thickTop="1" thickBot="1" x14ac:dyDescent="0.3">
      <c r="C23" s="14">
        <v>1000</v>
      </c>
      <c r="I23" s="18">
        <f>SUM(I2:I22)</f>
        <v>747405</v>
      </c>
      <c r="M23" s="14">
        <v>24245</v>
      </c>
    </row>
    <row r="24" spans="3:13" ht="14.4" thickTop="1" x14ac:dyDescent="0.25">
      <c r="C24" s="14">
        <v>152000</v>
      </c>
      <c r="M24" s="14">
        <v>19500</v>
      </c>
    </row>
    <row r="25" spans="3:13" x14ac:dyDescent="0.25">
      <c r="C25" s="14">
        <v>16500</v>
      </c>
      <c r="M25" s="14">
        <v>16500</v>
      </c>
    </row>
    <row r="26" spans="3:13" x14ac:dyDescent="0.25">
      <c r="C26" s="14">
        <v>9800</v>
      </c>
      <c r="M26" s="14">
        <v>3500</v>
      </c>
    </row>
    <row r="27" spans="3:13" x14ac:dyDescent="0.25">
      <c r="C27" s="14">
        <v>200</v>
      </c>
      <c r="G27" s="14">
        <v>11908182.73</v>
      </c>
      <c r="M27" s="14">
        <v>500</v>
      </c>
    </row>
    <row r="28" spans="3:13" ht="14.4" thickBot="1" x14ac:dyDescent="0.3">
      <c r="C28" s="17">
        <f>SUM(C2:C27)</f>
        <v>567350</v>
      </c>
      <c r="G28" s="15">
        <f>C28+E12+G19+I23+K22+M35</f>
        <v>3334175.31</v>
      </c>
      <c r="M28" s="14">
        <v>17500</v>
      </c>
    </row>
    <row r="29" spans="3:13" ht="14.4" thickTop="1" x14ac:dyDescent="0.25">
      <c r="G29" s="14">
        <f>[2]QIIB!$N$10</f>
        <v>4995453.0600000005</v>
      </c>
      <c r="M29" s="14">
        <v>5000</v>
      </c>
    </row>
    <row r="30" spans="3:13" x14ac:dyDescent="0.25">
      <c r="G30" s="16">
        <f>SUM(G27:G29)</f>
        <v>20237811.100000001</v>
      </c>
      <c r="M30" s="14">
        <v>5000</v>
      </c>
    </row>
    <row r="31" spans="3:13" x14ac:dyDescent="0.25">
      <c r="M31" s="14">
        <v>2000</v>
      </c>
    </row>
    <row r="32" spans="3:13" x14ac:dyDescent="0.25">
      <c r="M32" s="14">
        <v>210000</v>
      </c>
    </row>
    <row r="33" spans="13:13" x14ac:dyDescent="0.25">
      <c r="M33" s="14">
        <v>1500</v>
      </c>
    </row>
    <row r="34" spans="13:13" x14ac:dyDescent="0.25">
      <c r="M34" s="14">
        <v>23500</v>
      </c>
    </row>
    <row r="35" spans="13:13" ht="14.4" thickBot="1" x14ac:dyDescent="0.3">
      <c r="M35" s="18">
        <f>SUM(M2:M34)</f>
        <v>960045</v>
      </c>
    </row>
    <row r="36" spans="13:13" ht="14.4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7A32B03FDA014CA600780BD787BC62" ma:contentTypeVersion="14" ma:contentTypeDescription="Create a new document." ma:contentTypeScope="" ma:versionID="dbe5e0a4e3bcaec2a8b551d011057bbd">
  <xsd:schema xmlns:xsd="http://www.w3.org/2001/XMLSchema" xmlns:xs="http://www.w3.org/2001/XMLSchema" xmlns:p="http://schemas.microsoft.com/office/2006/metadata/properties" xmlns:ns2="8904fc8c-86ef-432f-8a08-7a9898cb46d1" xmlns:ns3="3365b5eb-ed8a-4438-a60f-eb0b1e5a8485" targetNamespace="http://schemas.microsoft.com/office/2006/metadata/properties" ma:root="true" ma:fieldsID="eaaa438ba5e8bfe2c2866a115e0cb53c" ns2:_="" ns3:_="">
    <xsd:import namespace="8904fc8c-86ef-432f-8a08-7a9898cb46d1"/>
    <xsd:import namespace="3365b5eb-ed8a-4438-a60f-eb0b1e5a84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4fc8c-86ef-432f-8a08-7a9898cb4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b177f3c-2533-4348-8ab8-6c44623b0b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5b5eb-ed8a-4438-a60f-eb0b1e5a848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c1ff49c-b980-45ff-b15a-13e416daaa40}" ma:internalName="TaxCatchAll" ma:showField="CatchAllData" ma:web="3365b5eb-ed8a-4438-a60f-eb0b1e5a84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04fc8c-86ef-432f-8a08-7a9898cb46d1">
      <Terms xmlns="http://schemas.microsoft.com/office/infopath/2007/PartnerControls"/>
    </lcf76f155ced4ddcb4097134ff3c332f>
    <TaxCatchAll xmlns="3365b5eb-ed8a-4438-a60f-eb0b1e5a848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90DDE1-EBC0-4988-99AD-B5A63CAF33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04fc8c-86ef-432f-8a08-7a9898cb46d1"/>
    <ds:schemaRef ds:uri="3365b5eb-ed8a-4438-a60f-eb0b1e5a84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E0A96F-A027-471F-A78E-076EBF85912F}">
  <ds:schemaRefs>
    <ds:schemaRef ds:uri="http://schemas.microsoft.com/office/2006/metadata/properties"/>
    <ds:schemaRef ds:uri="http://schemas.microsoft.com/office/infopath/2007/PartnerControls"/>
    <ds:schemaRef ds:uri="8904fc8c-86ef-432f-8a08-7a9898cb46d1"/>
    <ds:schemaRef ds:uri="3365b5eb-ed8a-4438-a60f-eb0b1e5a8485"/>
  </ds:schemaRefs>
</ds:datastoreItem>
</file>

<file path=customXml/itemProps3.xml><?xml version="1.0" encoding="utf-8"?>
<ds:datastoreItem xmlns:ds="http://schemas.openxmlformats.org/officeDocument/2006/customXml" ds:itemID="{9FF7D1EA-3603-49BF-9975-26C16B4E82F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29603fb-7fab-4bf6-8ed3-004985bb9d91}" enabled="1" method="Standard" siteId="{9179d01a-e94c-4488-b5f0-4554bc474f8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Hendahandi Pavithra Madushani Silva</dc:creator>
  <cp:lastModifiedBy>STE Audit Solutions</cp:lastModifiedBy>
  <dcterms:created xsi:type="dcterms:W3CDTF">2025-04-08T10:45:25Z</dcterms:created>
  <dcterms:modified xsi:type="dcterms:W3CDTF">2025-05-13T15:34:39Z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0x010100487A32B03FDA014CA600780BD787BC62</vt:lpwstr>
  </property>
  <property fmtid="{D5CDD505-2E9C-101B-9397-08002B2CF9AE}" pid="3" name="MediaServiceImageTags">
    <vt:lpwstr/>
  </property>
</Properties>
</file>