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ar\My Files\IIT Kharagpur\SecondYear\Signet\LAB\exp3\"/>
    </mc:Choice>
  </mc:AlternateContent>
  <xr:revisionPtr revIDLastSave="0" documentId="13_ncr:1_{F201D67B-9EBC-4122-A36D-0F0EC145260B}" xr6:coauthVersionLast="45" xr6:coauthVersionMax="45" xr10:uidLastSave="{00000000-0000-0000-0000-000000000000}"/>
  <bookViews>
    <workbookView xWindow="564" yWindow="720" windowWidth="17916" windowHeight="10728" xr2:uid="{64CF5F27-D784-457F-86AB-902E5840278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5" i="1"/>
  <c r="H46" i="1" l="1"/>
  <c r="H47" i="1"/>
  <c r="H48" i="1"/>
  <c r="H49" i="1"/>
  <c r="H45" i="1"/>
  <c r="H51" i="1" s="1"/>
  <c r="H52" i="1" s="1"/>
  <c r="H35" i="1"/>
  <c r="H36" i="1"/>
  <c r="H34" i="1"/>
  <c r="E8" i="1"/>
  <c r="E10" i="1"/>
  <c r="E12" i="1"/>
  <c r="E5" i="1"/>
  <c r="E6" i="1"/>
  <c r="E7" i="1"/>
  <c r="E9" i="1"/>
  <c r="E11" i="1"/>
  <c r="E13" i="1"/>
  <c r="E14" i="1"/>
  <c r="H38" i="1" l="1"/>
  <c r="H39" i="1" s="1"/>
</calcChain>
</file>

<file path=xl/sharedStrings.xml><?xml version="1.0" encoding="utf-8"?>
<sst xmlns="http://schemas.openxmlformats.org/spreadsheetml/2006/main" count="59" uniqueCount="25">
  <si>
    <t>freq resp</t>
  </si>
  <si>
    <t>f (hz)</t>
  </si>
  <si>
    <t>gain</t>
  </si>
  <si>
    <t>dB</t>
  </si>
  <si>
    <t>fine tuning</t>
  </si>
  <si>
    <t>output amp</t>
  </si>
  <si>
    <t>C</t>
  </si>
  <si>
    <t>L</t>
  </si>
  <si>
    <t>3rd harmonic</t>
  </si>
  <si>
    <t>maxima</t>
  </si>
  <si>
    <t>minima</t>
  </si>
  <si>
    <t>peak to peak</t>
  </si>
  <si>
    <t>average peak to peak</t>
  </si>
  <si>
    <t>average</t>
  </si>
  <si>
    <t>5th harmonic</t>
  </si>
  <si>
    <t>zeta=0.2</t>
  </si>
  <si>
    <t>zeta=0.7</t>
  </si>
  <si>
    <t>zeta=0.95</t>
  </si>
  <si>
    <t>zeta=1.5</t>
  </si>
  <si>
    <t>vc</t>
  </si>
  <si>
    <t>vl</t>
  </si>
  <si>
    <t>vr</t>
  </si>
  <si>
    <t>phase dif</t>
  </si>
  <si>
    <t>fundamental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</si>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</sst>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8" fontId="0" fillId="0" borderId="0" xfId="0" applyNumberFormat="1"/>
    <xf numFmtId="0" fontId="0" fillId="2" borderId="0" xfId="0" applyFill="1"/>
    <xf numFmtId="0" fontId="1" fillId="0" borderId="0" xfId="0" applyFont="1"/>
    <xf numFmtId="2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3E9C-F04D-4049-85AF-8E7D2A2C150D}">
  <dimension ref="A2:I52"/>
  <sheetViews>
    <sheetView tabSelected="1" topLeftCell="A34" workbookViewId="0">
      <selection activeCell="H38" sqref="H38"/>
    </sheetView>
  </sheetViews>
  <sheetFormatPr defaultRowHeight="14.4" x14ac:dyDescent="0.3"/>
  <cols>
    <col min="3" max="3" width="9.21875" bestFit="1" customWidth="1"/>
  </cols>
  <sheetData>
    <row r="2" spans="2:5" x14ac:dyDescent="0.3">
      <c r="B2" s="6" t="s">
        <v>0</v>
      </c>
    </row>
    <row r="4" spans="2:5" x14ac:dyDescent="0.3">
      <c r="B4" t="s">
        <v>1</v>
      </c>
      <c r="C4" t="s">
        <v>24</v>
      </c>
      <c r="D4" t="s">
        <v>2</v>
      </c>
      <c r="E4" t="s">
        <v>3</v>
      </c>
    </row>
    <row r="5" spans="2:5" x14ac:dyDescent="0.3">
      <c r="B5">
        <v>100</v>
      </c>
      <c r="C5" s="4">
        <f>3*D5</f>
        <v>1.8804E-4</v>
      </c>
      <c r="D5" s="4">
        <v>6.2680000000000003E-5</v>
      </c>
      <c r="E5">
        <f>20*LOG10(D5)</f>
        <v>-84.057420244068936</v>
      </c>
    </row>
    <row r="6" spans="2:5" x14ac:dyDescent="0.3">
      <c r="B6">
        <v>500</v>
      </c>
      <c r="C6" s="4">
        <f t="shared" ref="C6:C14" si="0">3*D6</f>
        <v>9.5129999999999998E-4</v>
      </c>
      <c r="D6" s="4">
        <v>3.1710000000000001E-4</v>
      </c>
      <c r="E6">
        <f>20*LOG10(D6)</f>
        <v>-69.976075159458219</v>
      </c>
    </row>
    <row r="7" spans="2:5" x14ac:dyDescent="0.3">
      <c r="B7">
        <v>1000</v>
      </c>
      <c r="C7" s="4">
        <f t="shared" si="0"/>
        <v>1.9626000000000001E-3</v>
      </c>
      <c r="D7" s="4">
        <v>6.5419999999999996E-4</v>
      </c>
      <c r="E7">
        <f>20*LOG10(D7)</f>
        <v>-63.68578920422074</v>
      </c>
    </row>
    <row r="8" spans="2:5" x14ac:dyDescent="0.3">
      <c r="B8">
        <v>2500</v>
      </c>
      <c r="C8" s="4">
        <f t="shared" si="0"/>
        <v>6.2729999999999999E-3</v>
      </c>
      <c r="D8" s="4">
        <v>2.091E-3</v>
      </c>
      <c r="E8">
        <f>20*LOG10(D8)</f>
        <v>-53.592919343646564</v>
      </c>
    </row>
    <row r="9" spans="2:5" x14ac:dyDescent="0.3">
      <c r="B9">
        <v>5000</v>
      </c>
      <c r="C9" s="4">
        <f t="shared" si="0"/>
        <v>0.67379999999999995</v>
      </c>
      <c r="D9" s="4">
        <v>0.22459999999999999</v>
      </c>
      <c r="E9">
        <f>20*LOG10(D9)</f>
        <v>-12.97180496149122</v>
      </c>
    </row>
    <row r="10" spans="2:5" x14ac:dyDescent="0.3">
      <c r="B10">
        <v>7500</v>
      </c>
      <c r="C10" s="4">
        <f t="shared" si="0"/>
        <v>1.1478E-2</v>
      </c>
      <c r="D10" s="4">
        <v>3.826E-3</v>
      </c>
      <c r="E10">
        <f t="shared" ref="E10" si="1">20*LOG10(D10)</f>
        <v>-48.345100686174462</v>
      </c>
    </row>
    <row r="11" spans="2:5" x14ac:dyDescent="0.3">
      <c r="B11">
        <v>10000</v>
      </c>
      <c r="C11" s="4">
        <f t="shared" si="0"/>
        <v>6.0390000000000001E-3</v>
      </c>
      <c r="D11" s="4">
        <v>2.013E-3</v>
      </c>
      <c r="E11">
        <f>20*LOG10(D11)</f>
        <v>-53.923124502226905</v>
      </c>
    </row>
    <row r="12" spans="2:5" x14ac:dyDescent="0.3">
      <c r="B12">
        <v>25000</v>
      </c>
      <c r="C12" s="4">
        <f t="shared" si="0"/>
        <v>2.052E-3</v>
      </c>
      <c r="D12" s="4">
        <v>6.8400000000000004E-4</v>
      </c>
      <c r="E12">
        <f>20*LOG10(D12)</f>
        <v>-63.298877965597676</v>
      </c>
    </row>
    <row r="13" spans="2:5" x14ac:dyDescent="0.3">
      <c r="B13">
        <v>50000</v>
      </c>
      <c r="C13" s="4">
        <f t="shared" si="0"/>
        <v>9.6540000000000005E-4</v>
      </c>
      <c r="D13" s="4">
        <v>3.2180000000000002E-4</v>
      </c>
      <c r="E13">
        <f>20*LOG10(D13)</f>
        <v>-69.848279204739782</v>
      </c>
    </row>
    <row r="14" spans="2:5" x14ac:dyDescent="0.3">
      <c r="B14">
        <v>100000</v>
      </c>
      <c r="C14" s="4">
        <f t="shared" si="0"/>
        <v>4.7880000000000004E-4</v>
      </c>
      <c r="D14" s="4">
        <v>1.596E-4</v>
      </c>
      <c r="E14">
        <f>20*LOG10(D14)</f>
        <v>-75.939342259705796</v>
      </c>
    </row>
    <row r="16" spans="2:5" x14ac:dyDescent="0.3">
      <c r="B16" s="6" t="s">
        <v>4</v>
      </c>
    </row>
    <row r="17" spans="1:9" x14ac:dyDescent="0.3">
      <c r="A17" t="s">
        <v>23</v>
      </c>
      <c r="B17" t="s">
        <v>6</v>
      </c>
      <c r="C17" t="s">
        <v>7</v>
      </c>
      <c r="E17" t="s">
        <v>6</v>
      </c>
      <c r="F17" t="s">
        <v>7</v>
      </c>
      <c r="H17" t="s">
        <v>6</v>
      </c>
      <c r="I17" t="s">
        <v>7</v>
      </c>
    </row>
    <row r="18" spans="1:9" x14ac:dyDescent="0.3">
      <c r="B18" s="1">
        <v>9.9999999999999995E-8</v>
      </c>
      <c r="C18" s="1">
        <v>0.01</v>
      </c>
      <c r="E18" s="1">
        <v>4.9999999999999998E-8</v>
      </c>
      <c r="F18" s="1">
        <v>0.02</v>
      </c>
      <c r="H18" s="1">
        <v>1E-8</v>
      </c>
      <c r="I18" s="1">
        <v>0.1</v>
      </c>
    </row>
    <row r="19" spans="1:9" x14ac:dyDescent="0.3">
      <c r="B19" t="s">
        <v>1</v>
      </c>
      <c r="C19" t="s">
        <v>5</v>
      </c>
      <c r="E19" t="s">
        <v>1</v>
      </c>
      <c r="F19" t="s">
        <v>5</v>
      </c>
      <c r="H19" t="s">
        <v>1</v>
      </c>
      <c r="I19" t="s">
        <v>5</v>
      </c>
    </row>
    <row r="20" spans="1:9" x14ac:dyDescent="0.3">
      <c r="B20">
        <v>5000</v>
      </c>
      <c r="C20" s="2">
        <v>0.94</v>
      </c>
      <c r="E20">
        <v>5000</v>
      </c>
      <c r="F20">
        <v>1.5940000000000001</v>
      </c>
      <c r="H20">
        <v>5000</v>
      </c>
      <c r="I20" s="2">
        <v>3.56</v>
      </c>
    </row>
    <row r="21" spans="1:9" x14ac:dyDescent="0.3">
      <c r="B21">
        <v>5010</v>
      </c>
      <c r="C21" s="2">
        <v>1.22</v>
      </c>
      <c r="E21">
        <v>5010</v>
      </c>
      <c r="F21">
        <v>2.1419999999999999</v>
      </c>
      <c r="H21">
        <v>5010</v>
      </c>
      <c r="I21" s="2">
        <v>3.69</v>
      </c>
    </row>
    <row r="22" spans="1:9" x14ac:dyDescent="0.3">
      <c r="B22">
        <v>5020</v>
      </c>
      <c r="C22" s="2">
        <v>1.88</v>
      </c>
      <c r="E22">
        <v>5020</v>
      </c>
      <c r="F22">
        <v>2.8679999999999999</v>
      </c>
      <c r="H22">
        <v>5020</v>
      </c>
      <c r="I22" s="2">
        <v>3.76</v>
      </c>
    </row>
    <row r="23" spans="1:9" x14ac:dyDescent="0.3">
      <c r="B23">
        <v>5030</v>
      </c>
      <c r="C23" s="2">
        <v>3.41</v>
      </c>
      <c r="E23">
        <v>5030</v>
      </c>
      <c r="F23">
        <v>3.7040000000000002</v>
      </c>
      <c r="H23">
        <v>5030</v>
      </c>
      <c r="I23" s="2">
        <v>3.8109999999999999</v>
      </c>
    </row>
    <row r="24" spans="1:9" x14ac:dyDescent="0.3">
      <c r="B24">
        <v>5032</v>
      </c>
      <c r="C24" s="2">
        <v>3.6890000000000001</v>
      </c>
      <c r="E24">
        <v>5032</v>
      </c>
      <c r="F24" s="2">
        <v>3.78</v>
      </c>
      <c r="H24">
        <v>5032</v>
      </c>
      <c r="I24" s="2">
        <v>3.8140000000000001</v>
      </c>
    </row>
    <row r="25" spans="1:9" x14ac:dyDescent="0.3">
      <c r="B25">
        <v>5033</v>
      </c>
      <c r="C25" s="2">
        <v>3.7549999999999999</v>
      </c>
      <c r="E25">
        <v>5033</v>
      </c>
      <c r="F25">
        <v>3.7919999999999998</v>
      </c>
      <c r="H25">
        <v>5033</v>
      </c>
      <c r="I25" s="2">
        <v>3.8159999999999998</v>
      </c>
    </row>
    <row r="26" spans="1:9" x14ac:dyDescent="0.3">
      <c r="B26" s="5">
        <v>5034</v>
      </c>
      <c r="C26" s="8">
        <v>3.7570000000000001</v>
      </c>
      <c r="E26" s="5">
        <v>5034</v>
      </c>
      <c r="F26" s="5">
        <v>3.794</v>
      </c>
      <c r="H26" s="5">
        <v>5034</v>
      </c>
      <c r="I26" s="8">
        <v>3.82</v>
      </c>
    </row>
    <row r="27" spans="1:9" x14ac:dyDescent="0.3">
      <c r="B27">
        <v>5035</v>
      </c>
      <c r="C27" s="2">
        <v>3.6970000000000001</v>
      </c>
      <c r="E27">
        <v>5035</v>
      </c>
      <c r="F27" s="2">
        <v>3.78</v>
      </c>
      <c r="H27">
        <v>5035</v>
      </c>
      <c r="I27" s="2">
        <v>3.8180000000000001</v>
      </c>
    </row>
    <row r="28" spans="1:9" x14ac:dyDescent="0.3">
      <c r="B28">
        <v>5036</v>
      </c>
      <c r="C28" s="2">
        <v>3.59</v>
      </c>
      <c r="E28">
        <v>5036</v>
      </c>
      <c r="F28">
        <v>3.7530000000000001</v>
      </c>
      <c r="H28">
        <v>5036</v>
      </c>
      <c r="I28" s="2">
        <v>3.81</v>
      </c>
    </row>
    <row r="29" spans="1:9" x14ac:dyDescent="0.3">
      <c r="B29">
        <v>5040</v>
      </c>
      <c r="C29" s="2">
        <v>2.9569999999999999</v>
      </c>
      <c r="E29">
        <v>5040</v>
      </c>
      <c r="F29" s="2">
        <v>3.5230000000000001</v>
      </c>
      <c r="H29">
        <v>5040</v>
      </c>
      <c r="I29" s="2">
        <v>3.806</v>
      </c>
    </row>
    <row r="31" spans="1:9" x14ac:dyDescent="0.3">
      <c r="A31" t="s">
        <v>8</v>
      </c>
    </row>
    <row r="32" spans="1:9" x14ac:dyDescent="0.3">
      <c r="B32" t="s">
        <v>1</v>
      </c>
      <c r="C32" t="s">
        <v>5</v>
      </c>
      <c r="F32" t="s">
        <v>9</v>
      </c>
      <c r="G32" t="s">
        <v>10</v>
      </c>
      <c r="H32" t="s">
        <v>11</v>
      </c>
    </row>
    <row r="33" spans="1:8" x14ac:dyDescent="0.3">
      <c r="B33">
        <v>1660</v>
      </c>
      <c r="C33">
        <v>0.21</v>
      </c>
    </row>
    <row r="34" spans="1:8" x14ac:dyDescent="0.3">
      <c r="B34">
        <v>1670</v>
      </c>
      <c r="C34" s="3">
        <v>0.41</v>
      </c>
      <c r="E34">
        <v>1</v>
      </c>
      <c r="F34">
        <v>1.1719999999999999</v>
      </c>
      <c r="G34" s="2">
        <v>-1.2150000000000001</v>
      </c>
      <c r="H34">
        <f>F34-G34</f>
        <v>2.387</v>
      </c>
    </row>
    <row r="35" spans="1:8" x14ac:dyDescent="0.3">
      <c r="B35">
        <v>1675</v>
      </c>
      <c r="C35" s="3">
        <v>0.9</v>
      </c>
      <c r="E35">
        <v>2</v>
      </c>
      <c r="F35">
        <v>1.2450000000000001</v>
      </c>
      <c r="G35" s="2">
        <v>-1.204</v>
      </c>
      <c r="H35">
        <f t="shared" ref="H35:H38" si="2">F35-G35</f>
        <v>2.4489999999999998</v>
      </c>
    </row>
    <row r="36" spans="1:8" x14ac:dyDescent="0.3">
      <c r="B36">
        <v>1676</v>
      </c>
      <c r="C36" s="3">
        <v>1.02</v>
      </c>
      <c r="E36">
        <v>3</v>
      </c>
      <c r="F36">
        <v>1.1870000000000001</v>
      </c>
      <c r="G36" s="2">
        <v>-1.24</v>
      </c>
      <c r="H36">
        <f>F36-G36</f>
        <v>2.427</v>
      </c>
    </row>
    <row r="37" spans="1:8" x14ac:dyDescent="0.3">
      <c r="B37">
        <v>1677</v>
      </c>
      <c r="C37" s="3">
        <v>1.19</v>
      </c>
    </row>
    <row r="38" spans="1:8" x14ac:dyDescent="0.3">
      <c r="B38" s="5">
        <v>1678</v>
      </c>
      <c r="C38" s="7">
        <v>1.24</v>
      </c>
      <c r="G38" t="s">
        <v>12</v>
      </c>
      <c r="H38" s="2">
        <f>(H34+H35+H36)/3</f>
        <v>2.4209999999999998</v>
      </c>
    </row>
    <row r="39" spans="1:8" x14ac:dyDescent="0.3">
      <c r="B39">
        <v>1679</v>
      </c>
      <c r="C39" s="3">
        <v>1.17</v>
      </c>
      <c r="G39" t="s">
        <v>13</v>
      </c>
      <c r="H39" s="2">
        <f>H38/2</f>
        <v>1.2104999999999999</v>
      </c>
    </row>
    <row r="40" spans="1:8" x14ac:dyDescent="0.3">
      <c r="B40">
        <v>1680</v>
      </c>
      <c r="C40" s="3">
        <v>1</v>
      </c>
    </row>
    <row r="41" spans="1:8" x14ac:dyDescent="0.3">
      <c r="B41">
        <v>1690</v>
      </c>
      <c r="C41" s="3">
        <v>0.28999999999999998</v>
      </c>
    </row>
    <row r="43" spans="1:8" x14ac:dyDescent="0.3">
      <c r="A43" t="s">
        <v>14</v>
      </c>
    </row>
    <row r="44" spans="1:8" x14ac:dyDescent="0.3">
      <c r="B44" t="s">
        <v>1</v>
      </c>
      <c r="C44" t="s">
        <v>5</v>
      </c>
      <c r="F44" t="s">
        <v>9</v>
      </c>
      <c r="G44" t="s">
        <v>10</v>
      </c>
      <c r="H44" t="s">
        <v>11</v>
      </c>
    </row>
    <row r="45" spans="1:8" x14ac:dyDescent="0.3">
      <c r="B45">
        <v>1000</v>
      </c>
      <c r="C45">
        <v>0.26</v>
      </c>
      <c r="E45">
        <v>1</v>
      </c>
      <c r="F45">
        <v>0.71499999999999997</v>
      </c>
      <c r="G45">
        <v>-0.73799999999999999</v>
      </c>
      <c r="H45" s="2">
        <f>F45-G45</f>
        <v>1.4529999999999998</v>
      </c>
    </row>
    <row r="46" spans="1:8" x14ac:dyDescent="0.3">
      <c r="B46">
        <v>1005</v>
      </c>
      <c r="C46">
        <v>0.56000000000000005</v>
      </c>
      <c r="E46">
        <v>2</v>
      </c>
      <c r="F46">
        <v>0.71599999999999997</v>
      </c>
      <c r="G46">
        <v>-0.69199999999999995</v>
      </c>
      <c r="H46" s="2">
        <f t="shared" ref="H46:H51" si="3">F46-G46</f>
        <v>1.4079999999999999</v>
      </c>
    </row>
    <row r="47" spans="1:8" x14ac:dyDescent="0.3">
      <c r="B47">
        <v>1006</v>
      </c>
      <c r="C47">
        <v>0.69</v>
      </c>
      <c r="E47">
        <v>3</v>
      </c>
      <c r="F47">
        <v>0.74299999999999999</v>
      </c>
      <c r="G47">
        <v>-0.72499999999999998</v>
      </c>
      <c r="H47" s="2">
        <f>F47-G47</f>
        <v>1.468</v>
      </c>
    </row>
    <row r="48" spans="1:8" x14ac:dyDescent="0.3">
      <c r="B48" s="5">
        <v>1007</v>
      </c>
      <c r="C48" s="5">
        <v>0.74</v>
      </c>
      <c r="E48">
        <v>4</v>
      </c>
      <c r="F48">
        <v>0.68899999999999995</v>
      </c>
      <c r="G48">
        <v>-0.72099999999999997</v>
      </c>
      <c r="H48" s="2">
        <f>F48-G48</f>
        <v>1.41</v>
      </c>
    </row>
    <row r="49" spans="2:8" x14ac:dyDescent="0.3">
      <c r="B49">
        <v>1008</v>
      </c>
      <c r="C49">
        <v>0.63</v>
      </c>
      <c r="E49">
        <v>5</v>
      </c>
      <c r="F49">
        <v>0.72499999999999998</v>
      </c>
      <c r="G49">
        <v>-0.71899999999999997</v>
      </c>
      <c r="H49" s="2">
        <f>F49-G49</f>
        <v>1.444</v>
      </c>
    </row>
    <row r="50" spans="2:8" x14ac:dyDescent="0.3">
      <c r="B50">
        <v>1009</v>
      </c>
      <c r="C50">
        <v>0.45</v>
      </c>
    </row>
    <row r="51" spans="2:8" x14ac:dyDescent="0.3">
      <c r="B51">
        <v>1010</v>
      </c>
      <c r="C51">
        <v>0.42</v>
      </c>
      <c r="G51" t="s">
        <v>12</v>
      </c>
      <c r="H51" s="2">
        <f>(SUM(H45:H49))/5</f>
        <v>1.4365999999999999</v>
      </c>
    </row>
    <row r="52" spans="2:8" x14ac:dyDescent="0.3">
      <c r="B52">
        <v>1020</v>
      </c>
      <c r="C52">
        <v>0.09</v>
      </c>
      <c r="G52" t="s">
        <v>13</v>
      </c>
      <c r="H52" s="2">
        <f>H51/2</f>
        <v>0.71829999999999994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A2EA2-1161-4BD5-91E3-D41663920B31}">
  <dimension ref="A2:G65"/>
  <sheetViews>
    <sheetView topLeftCell="A44" workbookViewId="0">
      <selection activeCell="F57" sqref="F57"/>
    </sheetView>
  </sheetViews>
  <sheetFormatPr defaultRowHeight="14.4" x14ac:dyDescent="0.3"/>
  <cols>
    <col min="3" max="3" width="9.5546875" bestFit="1" customWidth="1"/>
    <col min="6" max="6" width="9.21875" bestFit="1" customWidth="1"/>
    <col min="7" max="7" width="8.88671875" customWidth="1"/>
  </cols>
  <sheetData>
    <row r="2" spans="1:7" x14ac:dyDescent="0.3">
      <c r="A2" t="s">
        <v>15</v>
      </c>
      <c r="B2" t="s">
        <v>19</v>
      </c>
      <c r="C2" t="s">
        <v>20</v>
      </c>
      <c r="D2" t="s">
        <v>21</v>
      </c>
      <c r="E2" t="s">
        <v>2</v>
      </c>
      <c r="F2" t="s">
        <v>22</v>
      </c>
    </row>
    <row r="3" spans="1:7" x14ac:dyDescent="0.3">
      <c r="A3">
        <v>159</v>
      </c>
      <c r="B3" s="2">
        <v>5.0410000000000004</v>
      </c>
      <c r="C3" s="2">
        <v>5.0459999999999998E-2</v>
      </c>
      <c r="D3" s="2">
        <v>0.2019</v>
      </c>
      <c r="E3" s="2">
        <v>1.01</v>
      </c>
      <c r="F3" s="2">
        <v>-2.2240000000000002</v>
      </c>
      <c r="G3" s="2"/>
    </row>
    <row r="4" spans="1:7" x14ac:dyDescent="0.3">
      <c r="A4">
        <v>250</v>
      </c>
      <c r="B4" s="2">
        <v>5.1159999999999997</v>
      </c>
      <c r="C4" s="2">
        <v>0.12670000000000001</v>
      </c>
      <c r="D4" s="2">
        <v>0.32179999999999997</v>
      </c>
      <c r="E4" s="2">
        <v>1.024</v>
      </c>
      <c r="F4" s="2">
        <v>-3.5880000000000001</v>
      </c>
      <c r="G4" s="2"/>
    </row>
    <row r="5" spans="1:7" x14ac:dyDescent="0.3">
      <c r="A5">
        <v>300</v>
      </c>
      <c r="B5" s="2">
        <v>5.1680000000000001</v>
      </c>
      <c r="C5" s="2">
        <v>0.1837</v>
      </c>
      <c r="D5" s="2">
        <v>0.39</v>
      </c>
      <c r="E5" s="2">
        <v>1.034</v>
      </c>
      <c r="F5" s="2">
        <v>-4.375</v>
      </c>
      <c r="G5" s="2"/>
    </row>
    <row r="6" spans="1:7" x14ac:dyDescent="0.3">
      <c r="A6">
        <v>400</v>
      </c>
      <c r="B6" s="2">
        <v>5.3049999999999997</v>
      </c>
      <c r="C6" s="2">
        <v>0.33529999999999999</v>
      </c>
      <c r="D6" s="2">
        <v>0.53290000000000004</v>
      </c>
      <c r="E6" s="2">
        <v>1.0620000000000001</v>
      </c>
      <c r="F6" s="2">
        <v>-6.0460000000000003</v>
      </c>
      <c r="G6" s="2"/>
    </row>
    <row r="7" spans="1:7" x14ac:dyDescent="0.3">
      <c r="A7">
        <v>1000</v>
      </c>
      <c r="B7" s="2">
        <v>7.6429999999999998</v>
      </c>
      <c r="C7" s="2">
        <v>3.0289999999999999</v>
      </c>
      <c r="D7" s="2">
        <v>1.9239999999999999</v>
      </c>
      <c r="E7" s="2">
        <v>1.5289999999999999</v>
      </c>
      <c r="F7" s="2">
        <v>-22.5</v>
      </c>
      <c r="G7" s="2"/>
    </row>
    <row r="8" spans="1:7" x14ac:dyDescent="0.3">
      <c r="A8">
        <v>1420</v>
      </c>
      <c r="B8" s="2">
        <v>12.19</v>
      </c>
      <c r="C8" s="2">
        <v>9.7390000000000008</v>
      </c>
      <c r="D8" s="2">
        <v>4.3579999999999997</v>
      </c>
      <c r="E8" s="2">
        <v>2.4409999999999998</v>
      </c>
      <c r="F8" s="2">
        <v>-60.41</v>
      </c>
      <c r="G8" s="2"/>
    </row>
    <row r="9" spans="1:7" x14ac:dyDescent="0.3">
      <c r="A9">
        <v>1441</v>
      </c>
      <c r="B9" s="2">
        <v>12.38</v>
      </c>
      <c r="C9" s="2">
        <v>10.19</v>
      </c>
      <c r="D9" s="2">
        <v>4.4930000000000003</v>
      </c>
      <c r="E9" s="2">
        <v>2.48</v>
      </c>
      <c r="F9" s="2">
        <v>-63.72</v>
      </c>
      <c r="G9" s="2"/>
    </row>
    <row r="10" spans="1:7" x14ac:dyDescent="0.3">
      <c r="A10">
        <v>1460</v>
      </c>
      <c r="B10" s="2">
        <v>12.53</v>
      </c>
      <c r="C10" s="2">
        <v>10.58</v>
      </c>
      <c r="D10" s="2">
        <v>4.6059999999999999</v>
      </c>
      <c r="E10" s="2">
        <v>2.5089999999999999</v>
      </c>
      <c r="F10" s="2">
        <v>-66.849999999999994</v>
      </c>
      <c r="G10" s="2"/>
    </row>
    <row r="11" spans="1:7" x14ac:dyDescent="0.3">
      <c r="A11">
        <v>1500</v>
      </c>
      <c r="B11" s="2">
        <v>12.72</v>
      </c>
      <c r="C11" s="2">
        <v>11.35</v>
      </c>
      <c r="D11" s="2">
        <v>4.8070000000000004</v>
      </c>
      <c r="E11" s="2">
        <v>2.5489999999999999</v>
      </c>
      <c r="F11" s="2">
        <v>-73.72</v>
      </c>
      <c r="G11" s="2"/>
    </row>
    <row r="12" spans="1:7" x14ac:dyDescent="0.3">
      <c r="A12">
        <v>2000</v>
      </c>
      <c r="B12" s="2">
        <v>6.4630000000000001</v>
      </c>
      <c r="C12" s="2">
        <v>10.26</v>
      </c>
      <c r="D12" s="2">
        <v>3.2570000000000001</v>
      </c>
      <c r="E12" s="2">
        <v>1.294</v>
      </c>
      <c r="F12" s="2">
        <v>-139</v>
      </c>
      <c r="G12" s="2"/>
    </row>
    <row r="13" spans="1:7" x14ac:dyDescent="0.3">
      <c r="A13">
        <v>5000</v>
      </c>
      <c r="B13" s="2">
        <v>0.55369999999999997</v>
      </c>
      <c r="C13" s="2">
        <v>5.5049999999999999</v>
      </c>
      <c r="D13" s="2">
        <v>0.69830000000000003</v>
      </c>
      <c r="E13" s="2">
        <v>0.111</v>
      </c>
      <c r="F13" s="2">
        <v>-171.5</v>
      </c>
      <c r="G13" s="2"/>
    </row>
    <row r="14" spans="1:7" x14ac:dyDescent="0.3">
      <c r="A14">
        <v>7500</v>
      </c>
      <c r="B14" s="2">
        <v>0.23280000000000001</v>
      </c>
      <c r="C14" s="2">
        <v>5.2130000000000001</v>
      </c>
      <c r="D14" s="2">
        <v>0.44059999999999999</v>
      </c>
      <c r="E14" s="2">
        <v>4.6719999999999998E-2</v>
      </c>
      <c r="F14" s="2">
        <v>-174.3</v>
      </c>
      <c r="G14" s="2"/>
    </row>
    <row r="15" spans="1:7" x14ac:dyDescent="0.3">
      <c r="A15">
        <v>10000</v>
      </c>
      <c r="B15" s="2">
        <v>0.12839999999999999</v>
      </c>
      <c r="C15" s="2">
        <v>5.1180000000000003</v>
      </c>
      <c r="D15" s="2">
        <v>0.32419999999999999</v>
      </c>
      <c r="E15" s="2">
        <v>2.58E-2</v>
      </c>
      <c r="F15" s="2">
        <v>-175.5</v>
      </c>
      <c r="G15" s="2"/>
    </row>
    <row r="16" spans="1:7" x14ac:dyDescent="0.3">
      <c r="A16">
        <v>12000</v>
      </c>
      <c r="B16" s="2">
        <v>8.8200000000000001E-2</v>
      </c>
      <c r="C16" s="2">
        <v>5.0720000000000001</v>
      </c>
      <c r="D16" s="2">
        <v>0.26779999999999998</v>
      </c>
      <c r="E16" s="2">
        <v>1.78E-2</v>
      </c>
      <c r="F16" s="2">
        <v>-176.4</v>
      </c>
      <c r="G16" s="2"/>
    </row>
    <row r="18" spans="1:7" x14ac:dyDescent="0.3">
      <c r="A18" t="s">
        <v>16</v>
      </c>
      <c r="B18" t="s">
        <v>19</v>
      </c>
      <c r="C18" t="s">
        <v>20</v>
      </c>
      <c r="D18" t="s">
        <v>21</v>
      </c>
      <c r="E18" t="s">
        <v>2</v>
      </c>
      <c r="F18" t="s">
        <v>22</v>
      </c>
    </row>
    <row r="19" spans="1:7" x14ac:dyDescent="0.3">
      <c r="A19">
        <v>159</v>
      </c>
      <c r="B19" s="2">
        <v>4.9909999999999997</v>
      </c>
      <c r="C19" s="2">
        <v>4.9939999999999998E-2</v>
      </c>
      <c r="D19" s="2">
        <v>0.69910000000000005</v>
      </c>
      <c r="E19" s="2">
        <v>0.997</v>
      </c>
      <c r="F19" s="2">
        <v>-7.9509999999999996</v>
      </c>
      <c r="G19" s="2"/>
    </row>
    <row r="20" spans="1:7" x14ac:dyDescent="0.3">
      <c r="A20">
        <v>250</v>
      </c>
      <c r="B20" s="2">
        <v>5</v>
      </c>
      <c r="C20" s="2">
        <v>0.1235</v>
      </c>
      <c r="D20" s="2">
        <v>1.101</v>
      </c>
      <c r="E20" s="2">
        <v>1</v>
      </c>
      <c r="F20" s="2">
        <v>-12.64</v>
      </c>
      <c r="G20" s="2"/>
    </row>
    <row r="21" spans="1:7" x14ac:dyDescent="0.3">
      <c r="A21">
        <v>300</v>
      </c>
      <c r="B21" s="2">
        <v>4.9859999999999998</v>
      </c>
      <c r="C21" s="2">
        <v>0.1782</v>
      </c>
      <c r="D21" s="2">
        <v>1.3220000000000001</v>
      </c>
      <c r="E21" s="2">
        <v>0.998</v>
      </c>
      <c r="F21" s="2">
        <v>-15.22</v>
      </c>
      <c r="G21" s="2"/>
    </row>
    <row r="22" spans="1:7" x14ac:dyDescent="0.3">
      <c r="A22">
        <v>400</v>
      </c>
      <c r="B22" s="2">
        <v>4.984</v>
      </c>
      <c r="C22" s="2">
        <v>0.31590000000000001</v>
      </c>
      <c r="D22" s="2">
        <v>1.7569999999999999</v>
      </c>
      <c r="E22" s="2">
        <v>0.99680000000000002</v>
      </c>
      <c r="F22" s="2">
        <v>-20.51</v>
      </c>
      <c r="G22" s="2"/>
    </row>
    <row r="23" spans="1:7" x14ac:dyDescent="0.3">
      <c r="A23">
        <v>1000</v>
      </c>
      <c r="B23" s="2">
        <v>4.681</v>
      </c>
      <c r="C23" s="2">
        <v>1.8540000000000001</v>
      </c>
      <c r="D23" s="2">
        <v>4.1239999999999997</v>
      </c>
      <c r="E23" s="2">
        <v>0.93759999999999999</v>
      </c>
      <c r="F23" s="2">
        <v>-55.41</v>
      </c>
      <c r="G23" s="2"/>
    </row>
    <row r="24" spans="1:7" x14ac:dyDescent="0.3">
      <c r="A24">
        <v>1420</v>
      </c>
      <c r="B24" s="2">
        <v>3.9449999999999998</v>
      </c>
      <c r="C24" s="2">
        <v>3.1520000000000001</v>
      </c>
      <c r="D24" s="2">
        <v>4.9370000000000003</v>
      </c>
      <c r="E24" s="2">
        <v>0.78969999999999996</v>
      </c>
      <c r="F24" s="2">
        <v>-80.63</v>
      </c>
      <c r="G24" s="2"/>
    </row>
    <row r="25" spans="1:7" x14ac:dyDescent="0.3">
      <c r="A25">
        <v>1441</v>
      </c>
      <c r="B25" s="2">
        <v>3.899</v>
      </c>
      <c r="C25" s="2">
        <v>3.2090000000000001</v>
      </c>
      <c r="D25" s="2">
        <v>4.952</v>
      </c>
      <c r="E25" s="2">
        <v>0.78069999999999995</v>
      </c>
      <c r="F25" s="2">
        <v>-81.84</v>
      </c>
      <c r="G25" s="2"/>
    </row>
    <row r="26" spans="1:7" x14ac:dyDescent="0.3">
      <c r="A26">
        <v>1460</v>
      </c>
      <c r="B26" s="2">
        <v>3.8580000000000001</v>
      </c>
      <c r="C26" s="2">
        <v>3.2589999999999999</v>
      </c>
      <c r="D26" s="2">
        <v>4.9640000000000004</v>
      </c>
      <c r="E26" s="2">
        <v>0.77239999999999998</v>
      </c>
      <c r="F26" s="2">
        <v>-82.84</v>
      </c>
      <c r="G26" s="2"/>
    </row>
    <row r="27" spans="1:7" x14ac:dyDescent="0.3">
      <c r="A27">
        <v>1500</v>
      </c>
      <c r="B27" s="2">
        <v>3.7690000000000001</v>
      </c>
      <c r="C27" s="2">
        <v>3.3620000000000001</v>
      </c>
      <c r="D27" s="2">
        <v>4.9829999999999997</v>
      </c>
      <c r="E27" s="2">
        <v>0.75470000000000004</v>
      </c>
      <c r="F27" s="2">
        <v>-85.01</v>
      </c>
      <c r="G27" s="2"/>
    </row>
    <row r="28" spans="1:7" x14ac:dyDescent="0.3">
      <c r="A28">
        <v>2000</v>
      </c>
      <c r="B28" s="2">
        <v>2.69</v>
      </c>
      <c r="C28" s="2">
        <v>4.2690000000000001</v>
      </c>
      <c r="D28" s="2">
        <v>4.7439999999999998</v>
      </c>
      <c r="E28" s="2">
        <v>0.53839999999999999</v>
      </c>
      <c r="F28" s="2">
        <v>-108</v>
      </c>
      <c r="G28" s="2"/>
    </row>
    <row r="29" spans="1:7" x14ac:dyDescent="0.3">
      <c r="A29">
        <v>5000</v>
      </c>
      <c r="B29" s="2">
        <v>0.50139999999999996</v>
      </c>
      <c r="C29" s="2">
        <v>4.9850000000000003</v>
      </c>
      <c r="D29" s="2">
        <v>2.2130000000000001</v>
      </c>
      <c r="E29" s="2">
        <v>0.10059999999999999</v>
      </c>
      <c r="F29" s="2">
        <v>-153.19999999999999</v>
      </c>
      <c r="G29" s="2"/>
    </row>
    <row r="30" spans="1:7" x14ac:dyDescent="0.3">
      <c r="A30">
        <v>7500</v>
      </c>
      <c r="B30" s="2">
        <v>0.22339999999999999</v>
      </c>
      <c r="C30" s="2">
        <v>4.9989999999999997</v>
      </c>
      <c r="D30" s="2">
        <v>1.48</v>
      </c>
      <c r="E30" s="2">
        <v>4.478E-2</v>
      </c>
      <c r="F30" s="2">
        <v>-162.19999999999999</v>
      </c>
      <c r="G30" s="2"/>
    </row>
    <row r="31" spans="1:7" x14ac:dyDescent="0.3">
      <c r="A31">
        <v>10000</v>
      </c>
      <c r="B31" s="2">
        <v>0.12559999999999999</v>
      </c>
      <c r="C31" s="2">
        <v>5.0010000000000003</v>
      </c>
      <c r="D31" s="2">
        <v>1.1100000000000001</v>
      </c>
      <c r="E31" s="2">
        <v>2.521E-2</v>
      </c>
      <c r="F31" s="2">
        <v>-166.6</v>
      </c>
      <c r="G31" s="2"/>
    </row>
    <row r="32" spans="1:7" x14ac:dyDescent="0.3">
      <c r="A32">
        <v>12000</v>
      </c>
      <c r="B32" s="2">
        <v>8.72E-2</v>
      </c>
      <c r="C32" s="2">
        <v>5.0010000000000003</v>
      </c>
      <c r="D32" s="2">
        <v>0.92449999999999999</v>
      </c>
      <c r="E32" s="2">
        <v>1.7500000000000002E-2</v>
      </c>
      <c r="F32" s="2">
        <v>-168.7</v>
      </c>
      <c r="G32" s="2"/>
    </row>
    <row r="34" spans="1:7" x14ac:dyDescent="0.3">
      <c r="A34" t="s">
        <v>17</v>
      </c>
      <c r="B34" t="s">
        <v>19</v>
      </c>
      <c r="C34" t="s">
        <v>20</v>
      </c>
      <c r="D34" t="s">
        <v>21</v>
      </c>
      <c r="E34" t="s">
        <v>2</v>
      </c>
      <c r="F34" t="s">
        <v>22</v>
      </c>
    </row>
    <row r="35" spans="1:7" x14ac:dyDescent="0.3">
      <c r="A35">
        <v>159</v>
      </c>
      <c r="B35" s="2">
        <v>4.95</v>
      </c>
      <c r="C35" s="2">
        <v>4.9599999999999998E-2</v>
      </c>
      <c r="D35" s="2">
        <v>0.94199999999999995</v>
      </c>
      <c r="E35" s="2">
        <v>0.99260000000000004</v>
      </c>
      <c r="F35" s="2">
        <v>-10.77</v>
      </c>
      <c r="G35" s="2"/>
    </row>
    <row r="36" spans="1:7" x14ac:dyDescent="0.3">
      <c r="A36">
        <v>250</v>
      </c>
      <c r="B36" s="2">
        <v>4.8940000000000001</v>
      </c>
      <c r="C36" s="2">
        <v>0.12130000000000001</v>
      </c>
      <c r="D36" s="2">
        <v>1.462</v>
      </c>
      <c r="E36" s="2">
        <v>0.98109999999999997</v>
      </c>
      <c r="F36" s="2">
        <v>-16.93</v>
      </c>
      <c r="G36" s="2"/>
    </row>
    <row r="37" spans="1:7" x14ac:dyDescent="0.3">
      <c r="A37">
        <v>300</v>
      </c>
      <c r="B37" s="2">
        <v>4.8550000000000004</v>
      </c>
      <c r="C37" s="2">
        <v>0.17319999999999999</v>
      </c>
      <c r="D37" s="2">
        <v>1.7430000000000001</v>
      </c>
      <c r="E37" s="2">
        <v>0.97260000000000002</v>
      </c>
      <c r="F37" s="2">
        <v>-20.28</v>
      </c>
      <c r="G37" s="2"/>
    </row>
    <row r="38" spans="1:7" x14ac:dyDescent="0.3">
      <c r="A38">
        <v>400</v>
      </c>
      <c r="B38" s="2">
        <v>4.7530000000000001</v>
      </c>
      <c r="C38" s="2">
        <v>0.30109999999999998</v>
      </c>
      <c r="D38" s="2">
        <v>2.2730000000000001</v>
      </c>
      <c r="E38" s="2">
        <v>0.95120000000000005</v>
      </c>
      <c r="F38" s="2">
        <v>-26.96</v>
      </c>
      <c r="G38" s="2"/>
    </row>
    <row r="39" spans="1:7" x14ac:dyDescent="0.3">
      <c r="A39">
        <v>1000</v>
      </c>
      <c r="B39" s="2">
        <v>3.7320000000000002</v>
      </c>
      <c r="C39" s="2">
        <v>1.478</v>
      </c>
      <c r="D39" s="2">
        <v>4.46</v>
      </c>
      <c r="E39" s="2">
        <v>0.74709999999999999</v>
      </c>
      <c r="F39" s="2">
        <v>-63.05</v>
      </c>
      <c r="G39" s="2"/>
    </row>
    <row r="40" spans="1:7" x14ac:dyDescent="0.3">
      <c r="A40">
        <v>1420</v>
      </c>
      <c r="B40" s="2">
        <v>2.923</v>
      </c>
      <c r="C40" s="2">
        <v>2.3359999999999999</v>
      </c>
      <c r="D40" s="2">
        <v>4.9649999999999999</v>
      </c>
      <c r="E40" s="2">
        <v>0.58520000000000005</v>
      </c>
      <c r="F40" s="2">
        <v>-83.03</v>
      </c>
      <c r="G40" s="2"/>
    </row>
    <row r="41" spans="1:7" x14ac:dyDescent="0.3">
      <c r="A41">
        <v>1441</v>
      </c>
      <c r="B41" s="2">
        <v>2.8860000000000001</v>
      </c>
      <c r="C41" s="2">
        <v>2.375</v>
      </c>
      <c r="D41" s="2">
        <v>4.9740000000000002</v>
      </c>
      <c r="E41" s="2">
        <v>0.57769999999999999</v>
      </c>
      <c r="F41" s="2">
        <v>-83.85</v>
      </c>
      <c r="G41" s="2"/>
    </row>
    <row r="42" spans="1:7" x14ac:dyDescent="0.3">
      <c r="A42">
        <v>1460</v>
      </c>
      <c r="B42" s="2">
        <v>2.8519999999999999</v>
      </c>
      <c r="C42" s="2">
        <v>2.4089999999999998</v>
      </c>
      <c r="D42" s="2">
        <v>4.9800000000000004</v>
      </c>
      <c r="E42" s="2">
        <v>0.57099999999999995</v>
      </c>
      <c r="F42" s="2">
        <v>-84.63</v>
      </c>
      <c r="G42" s="2"/>
    </row>
    <row r="43" spans="1:7" x14ac:dyDescent="0.3">
      <c r="A43">
        <v>1500</v>
      </c>
      <c r="B43" s="2">
        <v>2.782</v>
      </c>
      <c r="C43" s="2">
        <v>2.4809999999999999</v>
      </c>
      <c r="D43" s="2">
        <v>4.9909999999999997</v>
      </c>
      <c r="E43" s="2">
        <v>0.55679999999999996</v>
      </c>
      <c r="F43" s="2">
        <v>-86.28</v>
      </c>
      <c r="G43" s="2"/>
    </row>
    <row r="44" spans="1:7" x14ac:dyDescent="0.3">
      <c r="A44">
        <v>2000</v>
      </c>
      <c r="B44" s="2">
        <v>2.0299999999999998</v>
      </c>
      <c r="C44" s="2">
        <v>3.2189999999999999</v>
      </c>
      <c r="D44" s="2">
        <v>4.8570000000000002</v>
      </c>
      <c r="E44" s="2">
        <v>0.40629999999999999</v>
      </c>
      <c r="F44" s="2">
        <v>-103.5</v>
      </c>
      <c r="G44" s="2"/>
    </row>
    <row r="45" spans="1:7" x14ac:dyDescent="0.3">
      <c r="A45">
        <v>5000</v>
      </c>
      <c r="B45" s="2">
        <v>0.46460000000000001</v>
      </c>
      <c r="C45" s="2">
        <v>4.6180000000000003</v>
      </c>
      <c r="D45" s="2">
        <v>2.7829999999999999</v>
      </c>
      <c r="E45" s="2">
        <v>9.3079999999999996E-2</v>
      </c>
      <c r="F45" s="2">
        <v>-145.6</v>
      </c>
      <c r="G45" s="2"/>
    </row>
    <row r="46" spans="1:7" x14ac:dyDescent="0.3">
      <c r="A46">
        <v>7500</v>
      </c>
      <c r="B46" s="2">
        <v>0.2157</v>
      </c>
      <c r="C46" s="2">
        <v>4.8250000000000002</v>
      </c>
      <c r="D46" s="2">
        <v>1.9379999999999999</v>
      </c>
      <c r="E46" s="2">
        <v>4.3229999999999998E-2</v>
      </c>
      <c r="F46" s="2">
        <v>-156.69999999999999</v>
      </c>
      <c r="G46" s="2"/>
    </row>
    <row r="47" spans="1:7" x14ac:dyDescent="0.3">
      <c r="A47">
        <v>10000</v>
      </c>
      <c r="B47" s="2">
        <v>0.1232</v>
      </c>
      <c r="C47" s="2">
        <v>4.9000000000000004</v>
      </c>
      <c r="D47" s="2">
        <v>1.476</v>
      </c>
      <c r="E47" s="2">
        <v>2.469E-2</v>
      </c>
      <c r="F47" s="2">
        <v>-162.30000000000001</v>
      </c>
      <c r="G47" s="2"/>
    </row>
    <row r="48" spans="1:7" x14ac:dyDescent="0.3">
      <c r="A48">
        <v>12000</v>
      </c>
      <c r="B48" s="2">
        <v>8.5970000000000005E-2</v>
      </c>
      <c r="C48" s="2">
        <v>4.931</v>
      </c>
      <c r="D48" s="2">
        <v>1.2370000000000001</v>
      </c>
      <c r="E48" s="2">
        <v>1.7250000000000001E-2</v>
      </c>
      <c r="F48" s="2">
        <v>-165</v>
      </c>
      <c r="G48" s="2"/>
    </row>
    <row r="50" spans="1:7" x14ac:dyDescent="0.3">
      <c r="A50" t="s">
        <v>18</v>
      </c>
      <c r="B50" t="s">
        <v>19</v>
      </c>
      <c r="C50" t="s">
        <v>20</v>
      </c>
      <c r="D50" t="s">
        <v>21</v>
      </c>
      <c r="E50" t="s">
        <v>2</v>
      </c>
      <c r="F50" t="s">
        <v>22</v>
      </c>
    </row>
    <row r="51" spans="1:7" x14ac:dyDescent="0.3">
      <c r="A51">
        <v>100</v>
      </c>
      <c r="B51" s="2">
        <v>4.92</v>
      </c>
      <c r="C51" s="2">
        <v>1.95E-2</v>
      </c>
      <c r="D51" s="2">
        <v>0.93120000000000003</v>
      </c>
      <c r="E51" s="2">
        <v>0.98719999999999997</v>
      </c>
      <c r="F51" s="2">
        <v>-10.64</v>
      </c>
      <c r="G51" s="2"/>
    </row>
    <row r="52" spans="1:7" x14ac:dyDescent="0.3">
      <c r="A52">
        <v>159</v>
      </c>
      <c r="B52" s="2">
        <v>4.8289999999999997</v>
      </c>
      <c r="C52" s="2">
        <v>4.8469999999999999E-2</v>
      </c>
      <c r="D52" s="2">
        <v>1.4490000000000001</v>
      </c>
      <c r="E52" s="2">
        <v>0.96730000000000005</v>
      </c>
      <c r="F52" s="2">
        <v>-16.78</v>
      </c>
      <c r="G52" s="2"/>
    </row>
    <row r="53" spans="1:7" x14ac:dyDescent="0.3">
      <c r="A53">
        <v>250</v>
      </c>
      <c r="B53" s="2">
        <v>4.6120000000000001</v>
      </c>
      <c r="C53" s="2">
        <v>0.1144</v>
      </c>
      <c r="D53" s="2">
        <v>2.1760000000000002</v>
      </c>
      <c r="E53" s="2">
        <v>0.92379999999999995</v>
      </c>
      <c r="F53" s="2">
        <v>-25.71</v>
      </c>
      <c r="G53" s="2"/>
    </row>
    <row r="54" spans="1:7" x14ac:dyDescent="0.3">
      <c r="A54">
        <v>300</v>
      </c>
      <c r="B54" s="2">
        <v>4.4710000000000001</v>
      </c>
      <c r="C54" s="2">
        <v>0.15939999999999999</v>
      </c>
      <c r="D54" s="2">
        <v>2.5329999999999999</v>
      </c>
      <c r="E54" s="2">
        <v>0.89510000000000001</v>
      </c>
      <c r="F54" s="2">
        <v>-30.3</v>
      </c>
      <c r="G54" s="2"/>
    </row>
    <row r="55" spans="1:7" x14ac:dyDescent="0.3">
      <c r="A55">
        <v>400</v>
      </c>
      <c r="B55" s="2">
        <v>4.1470000000000002</v>
      </c>
      <c r="C55" s="2">
        <v>0.26279999999999998</v>
      </c>
      <c r="D55" s="2">
        <v>3.1389999999999998</v>
      </c>
      <c r="E55" s="2">
        <v>0.83199999999999996</v>
      </c>
      <c r="F55" s="2">
        <v>-38.76</v>
      </c>
      <c r="G55" s="2"/>
    </row>
    <row r="56" spans="1:7" x14ac:dyDescent="0.3">
      <c r="A56">
        <v>1000</v>
      </c>
      <c r="B56" s="2">
        <v>2.5219999999999998</v>
      </c>
      <c r="C56" s="2">
        <v>0.99870000000000003</v>
      </c>
      <c r="D56" s="2">
        <v>4.7619999999999996</v>
      </c>
      <c r="E56" s="2">
        <v>0.50490000000000002</v>
      </c>
      <c r="F56" s="2">
        <v>-72.099999999999994</v>
      </c>
      <c r="G56" s="2"/>
    </row>
    <row r="57" spans="1:7" x14ac:dyDescent="0.3">
      <c r="A57">
        <v>1420</v>
      </c>
      <c r="B57" s="2">
        <v>1.859</v>
      </c>
      <c r="C57" s="2">
        <v>1.486</v>
      </c>
      <c r="D57" s="2">
        <v>4.9859999999999998</v>
      </c>
      <c r="E57" s="2">
        <v>0.37230000000000002</v>
      </c>
      <c r="F57" s="2">
        <v>-85.44</v>
      </c>
      <c r="G57" s="2"/>
    </row>
    <row r="58" spans="1:7" x14ac:dyDescent="0.3">
      <c r="A58">
        <v>1441</v>
      </c>
      <c r="B58" s="2">
        <v>1.833</v>
      </c>
      <c r="C58" s="2">
        <v>1.5089999999999999</v>
      </c>
      <c r="D58" s="2">
        <v>4.9889999999999999</v>
      </c>
      <c r="E58" s="2">
        <v>0.36699999999999999</v>
      </c>
      <c r="F58" s="2">
        <v>-86.02</v>
      </c>
      <c r="G58" s="2"/>
    </row>
    <row r="59" spans="1:7" x14ac:dyDescent="0.3">
      <c r="A59">
        <v>1460</v>
      </c>
      <c r="B59" s="2">
        <v>1.81</v>
      </c>
      <c r="C59" s="2">
        <v>1.53</v>
      </c>
      <c r="D59" s="2">
        <v>4.992</v>
      </c>
      <c r="E59" s="2">
        <v>0.36249999999999999</v>
      </c>
      <c r="F59" s="2">
        <v>-86.48</v>
      </c>
      <c r="G59" s="2"/>
    </row>
    <row r="60" spans="1:7" x14ac:dyDescent="0.3">
      <c r="A60">
        <v>1500</v>
      </c>
      <c r="B60" s="2">
        <v>1.7629999999999999</v>
      </c>
      <c r="C60" s="2">
        <v>1.573</v>
      </c>
      <c r="D60" s="2">
        <v>4.9960000000000004</v>
      </c>
      <c r="E60" s="2">
        <v>0.35299999999999998</v>
      </c>
      <c r="F60" s="2">
        <v>-87.54</v>
      </c>
      <c r="G60" s="2"/>
    </row>
    <row r="61" spans="1:7" x14ac:dyDescent="0.3">
      <c r="A61">
        <v>2000</v>
      </c>
      <c r="B61" s="2">
        <v>1.3080000000000001</v>
      </c>
      <c r="C61" s="2">
        <v>2.0739999999999998</v>
      </c>
      <c r="D61" s="2">
        <v>4.9409999999999998</v>
      </c>
      <c r="E61" s="2">
        <v>0.26179999999999998</v>
      </c>
      <c r="F61" s="2">
        <v>-98.48</v>
      </c>
      <c r="G61" s="2"/>
    </row>
    <row r="62" spans="1:7" x14ac:dyDescent="0.3">
      <c r="A62">
        <v>5000</v>
      </c>
      <c r="B62" s="2">
        <v>0.3846</v>
      </c>
      <c r="C62" s="2">
        <v>3.8180000000000001</v>
      </c>
      <c r="D62" s="2">
        <v>3.6349999999999998</v>
      </c>
      <c r="E62" s="2">
        <v>7.6980000000000007E-2</v>
      </c>
      <c r="F62" s="2">
        <v>-133</v>
      </c>
      <c r="G62" s="2"/>
    </row>
    <row r="63" spans="1:7" x14ac:dyDescent="0.3">
      <c r="A63">
        <v>7500</v>
      </c>
      <c r="B63" s="2">
        <v>0.1951</v>
      </c>
      <c r="C63" s="2">
        <v>4.3600000000000003</v>
      </c>
      <c r="D63" s="2">
        <v>2.7669999999999999</v>
      </c>
      <c r="E63" s="2">
        <v>3.9050000000000001E-2</v>
      </c>
      <c r="F63" s="2">
        <v>-146</v>
      </c>
      <c r="G63" s="2"/>
    </row>
    <row r="64" spans="1:7" x14ac:dyDescent="0.3">
      <c r="A64">
        <v>10000</v>
      </c>
      <c r="B64" s="2">
        <v>0.1158</v>
      </c>
      <c r="C64" s="2">
        <v>4.6100000000000003</v>
      </c>
      <c r="D64" s="2">
        <v>2.1920000000000002</v>
      </c>
      <c r="E64" s="2">
        <v>2.3210000000000001E-2</v>
      </c>
      <c r="F64" s="2">
        <v>-153.4</v>
      </c>
      <c r="G64" s="2"/>
    </row>
    <row r="65" spans="1:7" x14ac:dyDescent="0.3">
      <c r="A65">
        <v>12000</v>
      </c>
      <c r="B65" s="2">
        <v>8.2320000000000004E-2</v>
      </c>
      <c r="C65" s="2">
        <v>4.7190000000000003</v>
      </c>
      <c r="D65" s="2">
        <v>1.87</v>
      </c>
      <c r="E65" s="2">
        <v>1.651E-2</v>
      </c>
      <c r="F65" s="2">
        <v>-157.4</v>
      </c>
      <c r="G6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Upadhyaya</dc:creator>
  <cp:lastModifiedBy>Nisarg Upadhyaya</cp:lastModifiedBy>
  <dcterms:created xsi:type="dcterms:W3CDTF">2020-10-28T09:34:02Z</dcterms:created>
  <dcterms:modified xsi:type="dcterms:W3CDTF">2020-11-01T10:01:40Z</dcterms:modified>
</cp:coreProperties>
</file>