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8" yWindow="-108" windowWidth="23256" windowHeight="12576" activeTab="3"/>
  </bookViews>
  <sheets>
    <sheet name="Exercise 1" sheetId="1" r:id="rId1"/>
    <sheet name="Exercise1 data copy and answers" sheetId="4" r:id="rId2"/>
    <sheet name="Exercise 2" sheetId="3" r:id="rId3"/>
    <sheet name="Exercise2 data copy and answers" sheetId="5" r:id="rId4"/>
  </sheets>
  <definedNames>
    <definedName name="_xlnm._FilterDatabase" localSheetId="1" hidden="1">'Exercise1 data copy and answers'!$A$1:$G$25</definedName>
    <definedName name="_xlnm._FilterDatabase" localSheetId="3" hidden="1">'Exercise2 data copy and answers'!$A$15:$E$241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11" i="5"/>
  <c r="F9" i="5"/>
  <c r="E10" i="5"/>
  <c r="E9" i="5"/>
  <c r="E11" i="5"/>
  <c r="D10" i="5"/>
  <c r="D11" i="5"/>
  <c r="D9" i="5"/>
  <c r="C10" i="5"/>
  <c r="C11" i="5"/>
  <c r="C9" i="5"/>
  <c r="B9" i="5"/>
  <c r="B10" i="5"/>
  <c r="B11" i="5"/>
  <c r="F3" i="5"/>
  <c r="F4" i="5"/>
  <c r="F5" i="5"/>
  <c r="F2" i="5"/>
  <c r="E3" i="5"/>
  <c r="E4" i="5"/>
  <c r="E5" i="5"/>
  <c r="E2" i="5"/>
  <c r="D3" i="5"/>
  <c r="D4" i="5"/>
  <c r="D5" i="5"/>
  <c r="D2" i="5"/>
  <c r="C3" i="5"/>
  <c r="C4" i="5"/>
  <c r="C5" i="5"/>
  <c r="B2" i="5"/>
  <c r="C2" i="5"/>
  <c r="B3" i="5"/>
  <c r="B4" i="5"/>
  <c r="B5" i="5"/>
  <c r="H52" i="4"/>
  <c r="H49" i="4"/>
  <c r="H48" i="4"/>
  <c r="H47" i="4"/>
  <c r="H45" i="4"/>
  <c r="H44" i="4"/>
  <c r="H43" i="4"/>
  <c r="H42" i="4"/>
  <c r="H39" i="4"/>
  <c r="H38" i="4"/>
  <c r="H37" i="4"/>
  <c r="H33" i="4"/>
  <c r="H32" i="4"/>
  <c r="H31" i="4"/>
  <c r="H30" i="4"/>
  <c r="H29" i="4"/>
  <c r="H36" i="4"/>
</calcChain>
</file>

<file path=xl/sharedStrings.xml><?xml version="1.0" encoding="utf-8"?>
<sst xmlns="http://schemas.openxmlformats.org/spreadsheetml/2006/main" count="1650" uniqueCount="73">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</sst>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J11" sqref="J11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</row>
    <row r="30" spans="1:8" ht="15.6" x14ac:dyDescent="0.3">
      <c r="E30" s="14" t="s">
        <v>32</v>
      </c>
    </row>
    <row r="31" spans="1:8" ht="15.6" x14ac:dyDescent="0.3">
      <c r="E31" s="14" t="s">
        <v>33</v>
      </c>
    </row>
    <row r="32" spans="1:8" ht="15.6" x14ac:dyDescent="0.3">
      <c r="E32" s="14" t="s">
        <v>34</v>
      </c>
    </row>
    <row r="33" spans="5:6" ht="15.6" x14ac:dyDescent="0.3">
      <c r="E33" s="14" t="s">
        <v>26</v>
      </c>
    </row>
    <row r="34" spans="5:6" ht="15.6" x14ac:dyDescent="0.3">
      <c r="E34" s="14"/>
    </row>
    <row r="35" spans="5:6" ht="15.6" x14ac:dyDescent="0.3">
      <c r="E35" s="14"/>
      <c r="F35" s="2"/>
    </row>
    <row r="36" spans="5:6" ht="15.6" x14ac:dyDescent="0.3">
      <c r="E36" s="14" t="s">
        <v>23</v>
      </c>
    </row>
    <row r="37" spans="5:6" ht="15.6" x14ac:dyDescent="0.3">
      <c r="E37" s="14" t="s">
        <v>24</v>
      </c>
    </row>
    <row r="38" spans="5:6" ht="15.6" x14ac:dyDescent="0.3">
      <c r="E38" s="14" t="s">
        <v>30</v>
      </c>
    </row>
    <row r="39" spans="5:6" ht="15.6" x14ac:dyDescent="0.3">
      <c r="E39" s="14" t="s">
        <v>40</v>
      </c>
    </row>
    <row r="40" spans="5:6" ht="15.6" x14ac:dyDescent="0.3">
      <c r="E40" s="14"/>
    </row>
    <row r="41" spans="5:6" ht="15.6" x14ac:dyDescent="0.3">
      <c r="E41" s="14"/>
      <c r="F41" s="2"/>
    </row>
    <row r="42" spans="5:6" ht="15.6" x14ac:dyDescent="0.3">
      <c r="E42" s="14" t="s">
        <v>35</v>
      </c>
    </row>
    <row r="43" spans="5:6" ht="15.6" x14ac:dyDescent="0.3">
      <c r="E43" s="14" t="s">
        <v>36</v>
      </c>
    </row>
    <row r="44" spans="5:6" ht="15.6" x14ac:dyDescent="0.3">
      <c r="E44" s="14" t="s">
        <v>37</v>
      </c>
    </row>
    <row r="45" spans="5:6" ht="15.6" x14ac:dyDescent="0.3">
      <c r="E45" s="14" t="s">
        <v>38</v>
      </c>
    </row>
    <row r="46" spans="5:6" ht="15.6" x14ac:dyDescent="0.3">
      <c r="E46" s="14"/>
      <c r="F46" s="2"/>
    </row>
    <row r="47" spans="5:6" ht="15.6" x14ac:dyDescent="0.3">
      <c r="E47" s="14" t="s">
        <v>27</v>
      </c>
    </row>
    <row r="48" spans="5:6" ht="15.6" x14ac:dyDescent="0.3">
      <c r="E48" s="14" t="s">
        <v>29</v>
      </c>
    </row>
    <row r="49" spans="5:5" ht="15.6" x14ac:dyDescent="0.3">
      <c r="E49" s="14" t="s">
        <v>39</v>
      </c>
    </row>
    <row r="50" spans="5:5" ht="15.6" x14ac:dyDescent="0.3">
      <c r="E50" s="14"/>
    </row>
    <row r="51" spans="5:5" ht="15.6" x14ac:dyDescent="0.3">
      <c r="E51" s="14"/>
    </row>
    <row r="52" spans="5:5" ht="15.6" x14ac:dyDescent="0.3">
      <c r="E52" s="14" t="s">
        <v>28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workbookViewId="0">
      <selection activeCell="H53" sqref="H53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COUNTIF(G2:G25,G6)</f>
        <v>4</v>
      </c>
    </row>
    <row r="30" spans="1:8" ht="15.6" x14ac:dyDescent="0.3">
      <c r="E30" s="14" t="s">
        <v>32</v>
      </c>
      <c r="H30">
        <f>COUNTIF(D2:D25,D12)</f>
        <v>5</v>
      </c>
    </row>
    <row r="31" spans="1:8" ht="15.6" x14ac:dyDescent="0.3">
      <c r="E31" s="14" t="s">
        <v>33</v>
      </c>
      <c r="H31">
        <f>COUNTIF(F2:F25,F9)</f>
        <v>8</v>
      </c>
    </row>
    <row r="32" spans="1:8" ht="15.6" x14ac:dyDescent="0.3">
      <c r="E32" s="14" t="s">
        <v>34</v>
      </c>
      <c r="H32">
        <f>COUNTIF(C2:C25,C17)</f>
        <v>6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SUMIF(D2:D25,D11,E1:E25)</f>
        <v>108</v>
      </c>
    </row>
    <row r="37" spans="5:8" ht="15.6" x14ac:dyDescent="0.3">
      <c r="E37" s="14" t="s">
        <v>24</v>
      </c>
      <c r="H37">
        <f>SUMIF(D2:D25,D14,E2:E25)</f>
        <v>164</v>
      </c>
    </row>
    <row r="38" spans="5:8" ht="15.6" x14ac:dyDescent="0.3">
      <c r="E38" s="14" t="s">
        <v>30</v>
      </c>
      <c r="H38">
        <f>SUMIF(F2:F25,F5,E2:E25)</f>
        <v>156</v>
      </c>
    </row>
    <row r="39" spans="5:8" ht="15.6" x14ac:dyDescent="0.3">
      <c r="E39" s="14" t="s">
        <v>40</v>
      </c>
      <c r="H39">
        <f>SUMIF(F2:F25,F7,E2:E25)+SUMIF(F2:F25,F11,E2:E25)+SUMIF(F2:F25,F12,E2:E25)+SUMIF(F2:F25,F5,E2:E25)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COUNTIFS(D2:D25,D12,G2:G25,G6)</f>
        <v>2</v>
      </c>
    </row>
    <row r="43" spans="5:8" ht="15.6" x14ac:dyDescent="0.3">
      <c r="E43" s="14" t="s">
        <v>36</v>
      </c>
      <c r="H43">
        <f>COUNTIFS(C2:C25,C17,F2:F25,F7)</f>
        <v>2</v>
      </c>
    </row>
    <row r="44" spans="5:8" ht="15.6" x14ac:dyDescent="0.3">
      <c r="E44" s="14" t="s">
        <v>37</v>
      </c>
      <c r="H44">
        <f>COUNTIFS(G2:G25,G6,B2:B25,"&gt;03-02-2013")</f>
        <v>2</v>
      </c>
    </row>
    <row r="45" spans="5:8" ht="15.6" x14ac:dyDescent="0.3">
      <c r="E45" s="14" t="s">
        <v>38</v>
      </c>
      <c r="H45">
        <f>COUNTIFS(B2:B25,"&gt;=03-02-2013",B2:B25,"&lt;=06-02-2013")</f>
        <v>14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SUMIFS(E2:E25,D2:D25,D12,G2:G25,G11)</f>
        <v>25</v>
      </c>
    </row>
    <row r="48" spans="5:8" ht="15.6" x14ac:dyDescent="0.3">
      <c r="E48" s="14" t="s">
        <v>29</v>
      </c>
      <c r="H48">
        <f>SUMIFS(E2:E25,G2:G25,G10,F2:F25,F7)</f>
        <v>75</v>
      </c>
    </row>
    <row r="49" spans="5:8" ht="15.6" x14ac:dyDescent="0.3">
      <c r="E49" s="14" t="s">
        <v>39</v>
      </c>
      <c r="H49">
        <f>SUMIFS(E2:E25,B2:B25,"&gt;=03-02-2013",B2:B25,"&lt;=06-02-2013")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SUMIF(G2:G25,G5,E2:E25)+SUMIF(G2:G25,G7,E2:E25)+SUMIF(G2:G25,G8,E2:E25)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G19" sqref="G1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/>
      <c r="C2" s="1"/>
      <c r="D2" s="1"/>
      <c r="E2" s="1"/>
      <c r="F2" s="1"/>
    </row>
    <row r="3" spans="1:6" x14ac:dyDescent="0.3">
      <c r="A3" s="6" t="s">
        <v>43</v>
      </c>
      <c r="B3" s="1"/>
      <c r="C3" s="1"/>
      <c r="D3" s="1"/>
      <c r="E3" s="1"/>
      <c r="F3" s="1"/>
    </row>
    <row r="4" spans="1:6" x14ac:dyDescent="0.3">
      <c r="A4" s="7" t="s">
        <v>44</v>
      </c>
      <c r="B4" s="1"/>
      <c r="C4" s="1"/>
      <c r="D4" s="1"/>
      <c r="E4" s="1"/>
      <c r="F4" s="1"/>
    </row>
    <row r="5" spans="1:6" x14ac:dyDescent="0.3">
      <c r="A5" s="1" t="s">
        <v>48</v>
      </c>
      <c r="B5" s="1"/>
      <c r="C5" s="1"/>
      <c r="D5" s="1"/>
      <c r="E5" s="1"/>
      <c r="F5" s="1"/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/>
      <c r="C9" s="1"/>
      <c r="D9" s="1"/>
      <c r="E9" s="1"/>
      <c r="F9" s="1"/>
    </row>
    <row r="10" spans="1:6" x14ac:dyDescent="0.3">
      <c r="A10" s="6" t="s">
        <v>50</v>
      </c>
      <c r="B10" s="1"/>
      <c r="C10" s="1"/>
      <c r="D10" s="1"/>
      <c r="E10" s="1"/>
      <c r="F10" s="1"/>
    </row>
    <row r="11" spans="1:6" x14ac:dyDescent="0.3">
      <c r="A11" s="6" t="s">
        <v>52</v>
      </c>
      <c r="B11" s="1"/>
      <c r="C11" s="1"/>
      <c r="D11" s="1"/>
      <c r="E11" s="1"/>
      <c r="F11" s="1"/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I22" sqref="I2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COUNTIFS($B$16:$B$241,A2,$D$16:$D$241,$D$16)</f>
        <v>42</v>
      </c>
      <c r="E2" s="1">
        <f>COUNTIFS($B$16:$B$241,A2,$D$16:$D$241,$D$17)</f>
        <v>29</v>
      </c>
      <c r="F2" s="1">
        <f>SUMIFS($E$16:$E$241,$B$16:$B$241,A2,$D$16:$D$241,$D$16)</f>
        <v>414</v>
      </c>
    </row>
    <row r="3" spans="1:6" x14ac:dyDescent="0.3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COUNTIFS($B$16:$B$241,A3,$D$16:$D$241,$D$16)</f>
        <v>31</v>
      </c>
      <c r="E3" s="1">
        <f t="shared" ref="E3:E5" si="3">COUNTIFS($B$16:$B$241,A3,$D$16:$D$241,$D$17)</f>
        <v>15</v>
      </c>
      <c r="F3" s="1">
        <f t="shared" ref="F3:F5" si="4">SUMIFS($E$16:$E$241,$B$16:$B$241,A3,$D$16:$D$241,$D$16)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SUMIF($C$16:$C$241,A9,E16:E241)</f>
        <v>688</v>
      </c>
      <c r="D9" s="1">
        <f>COUNTIFS($C$16:$C$241,A9,$B$16:$B$241,$B$16)</f>
        <v>7</v>
      </c>
      <c r="E9" s="1">
        <f>COUNTIFS($C$16:$C$241,A9,$B$16:$B$241,$B$26)</f>
        <v>1</v>
      </c>
      <c r="F9" s="1">
        <f>SUMIFS($E$16:$E$241,$C$16:$C$241,A9,A16:A241,"&gt;=10-05-2013",A16:A241,"&lt;=20-05-2013")</f>
        <v>316</v>
      </c>
    </row>
    <row r="10" spans="1:6" x14ac:dyDescent="0.3">
      <c r="A10" s="6" t="s">
        <v>50</v>
      </c>
      <c r="B10" s="1">
        <f t="shared" ref="B10:B11" si="5">COUNTIF($C$16:$C$241,A10)</f>
        <v>31</v>
      </c>
      <c r="C10" s="1">
        <f t="shared" ref="C10:C11" si="6">SUMIF($C$16:$C$241,A10,E17:E242)</f>
        <v>856</v>
      </c>
      <c r="D10" s="1">
        <f>COUNTIFS($C$16:$C$241,A10,$B$16:$B$241,$B$16)</f>
        <v>8</v>
      </c>
      <c r="E10" s="1">
        <f>COUNTIFS($C$16:$C$241,A10,$B$16:$B$241,$B$26)</f>
        <v>1</v>
      </c>
      <c r="F10" s="1">
        <f t="shared" ref="F10:F11" si="7">SUMIFS($E$16:$E$241,$C$16:$C$241,A10,A17:A242,"&gt;=10-05-2013",A17:A242,"&lt;=20-05-2013")</f>
        <v>429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777</v>
      </c>
      <c r="D11" s="1">
        <f t="shared" ref="D10:D11" si="8">COUNTIFS($C$16:$C$241,A11,$B$16:$B$241,$B$16)</f>
        <v>5</v>
      </c>
      <c r="E11" s="1">
        <f t="shared" ref="E10:E11" si="9">COUNTIFS($C$16:$C$241,A11,$B$16:$B$241,$B$26)</f>
        <v>1</v>
      </c>
      <c r="F11" s="1">
        <f t="shared" si="7"/>
        <v>352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Exercise1 data copy and answers</vt:lpstr>
      <vt:lpstr>Exercise 2</vt:lpstr>
      <vt:lpstr>Exercise2 data copy and 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2023-08-30T07:02:01Z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