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09"/>
  <workbookPr/>
  <mc:AlternateContent xmlns:mc="http://schemas.openxmlformats.org/markup-compatibility/2006">
    <mc:Choice Requires="x15">
      <x15ac:absPath xmlns:x15ac="http://schemas.microsoft.com/office/spreadsheetml/2010/11/ac" url="/Users/archon/Desktop/SEM_8/BTP/aruco/1_02_25/"/>
    </mc:Choice>
  </mc:AlternateContent>
  <xr:revisionPtr revIDLastSave="0" documentId="13_ncr:1_{DE65E08B-EA9A-2644-9669-D76AFF9B2935}" xr6:coauthVersionLast="40" xr6:coauthVersionMax="47" xr10:uidLastSave="{00000000-0000-0000-0000-000000000000}"/>
  <bookViews>
    <workbookView xWindow="0" yWindow="0" windowWidth="28800" windowHeight="18000" activeTab="1" xr2:uid="{00000000-000D-0000-FFFF-FFFF00000000}"/>
  </bookViews>
  <sheets>
    <sheet name="Export Summary" sheetId="1" r:id="rId1"/>
    <sheet name="Sheet 1" sheetId="2" r:id="rId2"/>
    <sheet name="6_10_2024 - Table 1-1" sheetId="3" r:id="rId3"/>
  </sheets>
  <calcPr calcId="191029"/>
</workbook>
</file>

<file path=xl/calcChain.xml><?xml version="1.0" encoding="utf-8"?>
<calcChain xmlns="http://schemas.openxmlformats.org/spreadsheetml/2006/main">
  <c r="F13" i="2" l="1"/>
  <c r="I13" i="2" s="1"/>
  <c r="J13" i="2" s="1"/>
  <c r="T13" i="2" s="1"/>
  <c r="K13" i="2"/>
  <c r="M13" i="2"/>
  <c r="O13" i="2" s="1"/>
  <c r="N13" i="2"/>
  <c r="P13" i="2" s="1"/>
  <c r="F14" i="2"/>
  <c r="I14" i="2" s="1"/>
  <c r="J14" i="2" s="1"/>
  <c r="T14" i="2" s="1"/>
  <c r="K14" i="2"/>
  <c r="M14" i="2"/>
  <c r="O14" i="2" s="1"/>
  <c r="N14" i="2"/>
  <c r="P14" i="2" s="1"/>
  <c r="F15" i="2"/>
  <c r="I15" i="2" s="1"/>
  <c r="J15" i="2" s="1"/>
  <c r="T15" i="2" s="1"/>
  <c r="K15" i="2"/>
  <c r="M15" i="2"/>
  <c r="O15" i="2" s="1"/>
  <c r="N15" i="2"/>
  <c r="P15" i="2" s="1"/>
  <c r="F16" i="2"/>
  <c r="I16" i="2" s="1"/>
  <c r="J16" i="2" s="1"/>
  <c r="T16" i="2" s="1"/>
  <c r="K16" i="2"/>
  <c r="M16" i="2"/>
  <c r="O16" i="2" s="1"/>
  <c r="N16" i="2"/>
  <c r="P16" i="2" s="1"/>
  <c r="F17" i="2"/>
  <c r="I17" i="2" s="1"/>
  <c r="J17" i="2" s="1"/>
  <c r="T17" i="2" s="1"/>
  <c r="K17" i="2"/>
  <c r="M17" i="2"/>
  <c r="O17" i="2" s="1"/>
  <c r="N17" i="2"/>
  <c r="P17" i="2" s="1"/>
  <c r="F18" i="2"/>
  <c r="I18" i="2" s="1"/>
  <c r="J18" i="2" s="1"/>
  <c r="T18" i="2" s="1"/>
  <c r="K18" i="2"/>
  <c r="M18" i="2"/>
  <c r="N18" i="2"/>
  <c r="P18" i="2" s="1"/>
  <c r="S17" i="2" l="1"/>
  <c r="L17" i="2" s="1"/>
  <c r="S18" i="2"/>
  <c r="L18" i="2" s="1"/>
  <c r="S15" i="2"/>
  <c r="L15" i="2" s="1"/>
  <c r="O18" i="2"/>
  <c r="S14" i="2"/>
  <c r="L14" i="2" s="1"/>
  <c r="S16" i="2"/>
  <c r="L16" i="2" s="1"/>
  <c r="S13" i="2"/>
  <c r="L13" i="2" s="1"/>
  <c r="F5" i="2"/>
  <c r="F12" i="2"/>
  <c r="N10" i="2"/>
  <c r="P10" i="2" s="1"/>
  <c r="N12" i="2"/>
  <c r="P12" i="2" s="1"/>
  <c r="M10" i="2"/>
  <c r="O10" i="2" s="1"/>
  <c r="M12" i="2"/>
  <c r="O12" i="2" s="1"/>
  <c r="K10" i="2"/>
  <c r="K12" i="2"/>
  <c r="I10" i="2"/>
  <c r="J10" i="2" s="1"/>
  <c r="T10" i="2" s="1"/>
  <c r="I12" i="2"/>
  <c r="J12" i="2" s="1"/>
  <c r="T12" i="2" s="1"/>
  <c r="F10" i="2"/>
  <c r="N8" i="2"/>
  <c r="P8" i="2" s="1"/>
  <c r="N9" i="2"/>
  <c r="P9" i="2" s="1"/>
  <c r="K8" i="2"/>
  <c r="K9" i="2"/>
  <c r="M8" i="2"/>
  <c r="O8" i="2" s="1"/>
  <c r="M9" i="2"/>
  <c r="O9" i="2" s="1"/>
  <c r="F9" i="2"/>
  <c r="I9" i="2" s="1"/>
  <c r="J9" i="2" s="1"/>
  <c r="T9" i="2" s="1"/>
  <c r="F8" i="2"/>
  <c r="I8" i="2" s="1"/>
  <c r="J8" i="2" s="1"/>
  <c r="T8" i="2" s="1"/>
  <c r="F7" i="2"/>
  <c r="S9" i="2" l="1"/>
  <c r="L9" i="2" s="1"/>
  <c r="S8" i="2"/>
  <c r="L8" i="2" s="1"/>
  <c r="S10" i="2"/>
  <c r="L10" i="2" s="1"/>
  <c r="S12" i="2"/>
  <c r="L12" i="2" s="1"/>
  <c r="I7" i="2"/>
  <c r="J7" i="2" s="1"/>
  <c r="T7" i="2" s="1"/>
  <c r="K7" i="2"/>
  <c r="M7" i="2"/>
  <c r="O7" i="2" s="1"/>
  <c r="N7" i="2"/>
  <c r="P7" i="2" s="1"/>
  <c r="I5" i="2"/>
  <c r="J5" i="2" s="1"/>
  <c r="T5" i="2" s="1"/>
  <c r="K5" i="2"/>
  <c r="M5" i="2"/>
  <c r="O5" i="2" s="1"/>
  <c r="N5" i="2"/>
  <c r="P5" i="2" s="1"/>
  <c r="F6" i="2"/>
  <c r="I6" i="2" s="1"/>
  <c r="J6" i="2" s="1"/>
  <c r="T6" i="2" s="1"/>
  <c r="K6" i="2"/>
  <c r="M6" i="2"/>
  <c r="N6" i="2"/>
  <c r="P6" i="2" s="1"/>
  <c r="S6" i="2" l="1"/>
  <c r="L6" i="2" s="1"/>
  <c r="S7" i="2"/>
  <c r="L7" i="2" s="1"/>
  <c r="O6" i="2"/>
  <c r="S5" i="2"/>
  <c r="L5" i="2" s="1"/>
  <c r="R216" i="3"/>
  <c r="K216" i="3" s="1"/>
  <c r="N216" i="3"/>
  <c r="M216" i="3"/>
  <c r="O216" i="3" s="1"/>
  <c r="L216" i="3"/>
  <c r="J216" i="3"/>
  <c r="E216" i="3"/>
  <c r="H216" i="3" s="1"/>
  <c r="I216" i="3" s="1"/>
  <c r="O215" i="3"/>
  <c r="M215" i="3"/>
  <c r="L215" i="3"/>
  <c r="R215" i="3" s="1"/>
  <c r="K215" i="3" s="1"/>
  <c r="J215" i="3"/>
  <c r="H215" i="3"/>
  <c r="I215" i="3" s="1"/>
  <c r="E215" i="3"/>
  <c r="M214" i="3"/>
  <c r="O214" i="3" s="1"/>
  <c r="L214" i="3"/>
  <c r="R214" i="3" s="1"/>
  <c r="K214" i="3"/>
  <c r="J214" i="3"/>
  <c r="E214" i="3"/>
  <c r="H214" i="3" s="1"/>
  <c r="I214" i="3" s="1"/>
  <c r="R213" i="3"/>
  <c r="K213" i="3" s="1"/>
  <c r="O213" i="3"/>
  <c r="N213" i="3"/>
  <c r="M213" i="3"/>
  <c r="L213" i="3"/>
  <c r="J213" i="3"/>
  <c r="E213" i="3"/>
  <c r="H213" i="3" s="1"/>
  <c r="I213" i="3" s="1"/>
  <c r="N212" i="3"/>
  <c r="M212" i="3"/>
  <c r="O212" i="3" s="1"/>
  <c r="L212" i="3"/>
  <c r="R212" i="3" s="1"/>
  <c r="K212" i="3" s="1"/>
  <c r="J212" i="3"/>
  <c r="H212" i="3"/>
  <c r="I212" i="3" s="1"/>
  <c r="E212" i="3"/>
  <c r="M211" i="3"/>
  <c r="O211" i="3" s="1"/>
  <c r="L211" i="3"/>
  <c r="J211" i="3"/>
  <c r="E211" i="3"/>
  <c r="H211" i="3" s="1"/>
  <c r="I211" i="3" s="1"/>
  <c r="M210" i="3"/>
  <c r="L210" i="3"/>
  <c r="N210" i="3" s="1"/>
  <c r="J210" i="3"/>
  <c r="E210" i="3"/>
  <c r="H210" i="3" s="1"/>
  <c r="I210" i="3" s="1"/>
  <c r="O209" i="3"/>
  <c r="M209" i="3"/>
  <c r="L209" i="3"/>
  <c r="J209" i="3"/>
  <c r="E209" i="3"/>
  <c r="H209" i="3" s="1"/>
  <c r="I209" i="3" s="1"/>
  <c r="M208" i="3"/>
  <c r="O208" i="3" s="1"/>
  <c r="L208" i="3"/>
  <c r="R208" i="3" s="1"/>
  <c r="K208" i="3" s="1"/>
  <c r="J208" i="3"/>
  <c r="E208" i="3"/>
  <c r="H208" i="3" s="1"/>
  <c r="I208" i="3" s="1"/>
  <c r="M204" i="3"/>
  <c r="O204" i="3" s="1"/>
  <c r="L204" i="3"/>
  <c r="N204" i="3" s="1"/>
  <c r="J204" i="3"/>
  <c r="E204" i="3"/>
  <c r="H204" i="3" s="1"/>
  <c r="I204" i="3" s="1"/>
  <c r="S204" i="3" s="1"/>
  <c r="M203" i="3"/>
  <c r="O203" i="3" s="1"/>
  <c r="L203" i="3"/>
  <c r="J203" i="3"/>
  <c r="E203" i="3"/>
  <c r="H203" i="3" s="1"/>
  <c r="I203" i="3" s="1"/>
  <c r="S203" i="3" s="1"/>
  <c r="R202" i="3"/>
  <c r="K202" i="3" s="1"/>
  <c r="M202" i="3"/>
  <c r="O202" i="3" s="1"/>
  <c r="L202" i="3"/>
  <c r="N202" i="3" s="1"/>
  <c r="J202" i="3"/>
  <c r="E202" i="3"/>
  <c r="H202" i="3" s="1"/>
  <c r="I202" i="3" s="1"/>
  <c r="S202" i="3" s="1"/>
  <c r="N201" i="3"/>
  <c r="M201" i="3"/>
  <c r="O201" i="3" s="1"/>
  <c r="L201" i="3"/>
  <c r="R201" i="3" s="1"/>
  <c r="K201" i="3" s="1"/>
  <c r="J201" i="3"/>
  <c r="E201" i="3"/>
  <c r="H201" i="3" s="1"/>
  <c r="I201" i="3" s="1"/>
  <c r="S201" i="3" s="1"/>
  <c r="M200" i="3"/>
  <c r="O200" i="3" s="1"/>
  <c r="L200" i="3"/>
  <c r="J200" i="3"/>
  <c r="H200" i="3"/>
  <c r="I200" i="3" s="1"/>
  <c r="S200" i="3" s="1"/>
  <c r="E200" i="3"/>
  <c r="R199" i="3"/>
  <c r="K199" i="3" s="1"/>
  <c r="O199" i="3"/>
  <c r="M199" i="3"/>
  <c r="L199" i="3"/>
  <c r="N199" i="3" s="1"/>
  <c r="J199" i="3"/>
  <c r="E199" i="3"/>
  <c r="H199" i="3" s="1"/>
  <c r="I199" i="3" s="1"/>
  <c r="S199" i="3" s="1"/>
  <c r="M198" i="3"/>
  <c r="O198" i="3" s="1"/>
  <c r="L198" i="3"/>
  <c r="J198" i="3"/>
  <c r="E198" i="3"/>
  <c r="H198" i="3" s="1"/>
  <c r="I198" i="3" s="1"/>
  <c r="S198" i="3" s="1"/>
  <c r="N197" i="3"/>
  <c r="M197" i="3"/>
  <c r="O197" i="3" s="1"/>
  <c r="L197" i="3"/>
  <c r="J197" i="3"/>
  <c r="H197" i="3"/>
  <c r="I197" i="3" s="1"/>
  <c r="S197" i="3" s="1"/>
  <c r="E197" i="3"/>
  <c r="M196" i="3"/>
  <c r="O196" i="3" s="1"/>
  <c r="L196" i="3"/>
  <c r="J196" i="3"/>
  <c r="E196" i="3"/>
  <c r="H196" i="3" s="1"/>
  <c r="I196" i="3" s="1"/>
  <c r="S196" i="3" s="1"/>
  <c r="O195" i="3"/>
  <c r="M195" i="3"/>
  <c r="L195" i="3"/>
  <c r="R195" i="3" s="1"/>
  <c r="K195" i="3" s="1"/>
  <c r="J195" i="3"/>
  <c r="E195" i="3"/>
  <c r="H195" i="3" s="1"/>
  <c r="I195" i="3" s="1"/>
  <c r="S195" i="3" s="1"/>
  <c r="O194" i="3"/>
  <c r="N194" i="3"/>
  <c r="M194" i="3"/>
  <c r="L194" i="3"/>
  <c r="R194" i="3" s="1"/>
  <c r="K194" i="3" s="1"/>
  <c r="J194" i="3"/>
  <c r="E194" i="3"/>
  <c r="H194" i="3" s="1"/>
  <c r="I194" i="3" s="1"/>
  <c r="S194" i="3" s="1"/>
  <c r="M193" i="3"/>
  <c r="O193" i="3" s="1"/>
  <c r="L193" i="3"/>
  <c r="J193" i="3"/>
  <c r="E193" i="3"/>
  <c r="H193" i="3" s="1"/>
  <c r="I193" i="3" s="1"/>
  <c r="S193" i="3" s="1"/>
  <c r="R192" i="3"/>
  <c r="K192" i="3" s="1"/>
  <c r="M192" i="3"/>
  <c r="O192" i="3" s="1"/>
  <c r="L192" i="3"/>
  <c r="N192" i="3" s="1"/>
  <c r="J192" i="3"/>
  <c r="H192" i="3"/>
  <c r="I192" i="3" s="1"/>
  <c r="S192" i="3" s="1"/>
  <c r="E192" i="3"/>
  <c r="M191" i="3"/>
  <c r="O191" i="3" s="1"/>
  <c r="L191" i="3"/>
  <c r="N191" i="3" s="1"/>
  <c r="J191" i="3"/>
  <c r="E191" i="3"/>
  <c r="H191" i="3" s="1"/>
  <c r="I191" i="3" s="1"/>
  <c r="S191" i="3" s="1"/>
  <c r="M190" i="3"/>
  <c r="O190" i="3" s="1"/>
  <c r="L190" i="3"/>
  <c r="R190" i="3" s="1"/>
  <c r="K190" i="3"/>
  <c r="J190" i="3"/>
  <c r="E190" i="3"/>
  <c r="H190" i="3" s="1"/>
  <c r="I190" i="3" s="1"/>
  <c r="S190" i="3" s="1"/>
  <c r="R189" i="3"/>
  <c r="K189" i="3" s="1"/>
  <c r="M189" i="3"/>
  <c r="O189" i="3" s="1"/>
  <c r="L189" i="3"/>
  <c r="N189" i="3" s="1"/>
  <c r="J189" i="3"/>
  <c r="E189" i="3"/>
  <c r="H189" i="3" s="1"/>
  <c r="I189" i="3" s="1"/>
  <c r="S189" i="3" s="1"/>
  <c r="M188" i="3"/>
  <c r="O188" i="3" s="1"/>
  <c r="L188" i="3"/>
  <c r="N188" i="3" s="1"/>
  <c r="J188" i="3"/>
  <c r="E188" i="3"/>
  <c r="H188" i="3" s="1"/>
  <c r="I188" i="3" s="1"/>
  <c r="S188" i="3" s="1"/>
  <c r="M187" i="3"/>
  <c r="O187" i="3" s="1"/>
  <c r="L187" i="3"/>
  <c r="J187" i="3"/>
  <c r="E187" i="3"/>
  <c r="H187" i="3" s="1"/>
  <c r="I187" i="3" s="1"/>
  <c r="S187" i="3" s="1"/>
  <c r="O186" i="3"/>
  <c r="M186" i="3"/>
  <c r="L186" i="3"/>
  <c r="R186" i="3" s="1"/>
  <c r="K186" i="3" s="1"/>
  <c r="J186" i="3"/>
  <c r="E186" i="3"/>
  <c r="H186" i="3" s="1"/>
  <c r="I186" i="3" s="1"/>
  <c r="S186" i="3" s="1"/>
  <c r="M185" i="3"/>
  <c r="O185" i="3" s="1"/>
  <c r="L185" i="3"/>
  <c r="N185" i="3" s="1"/>
  <c r="J185" i="3"/>
  <c r="E185" i="3"/>
  <c r="H185" i="3" s="1"/>
  <c r="I185" i="3" s="1"/>
  <c r="S185" i="3" s="1"/>
  <c r="M184" i="3"/>
  <c r="O184" i="3" s="1"/>
  <c r="L184" i="3"/>
  <c r="R184" i="3" s="1"/>
  <c r="K184" i="3" s="1"/>
  <c r="J184" i="3"/>
  <c r="H184" i="3"/>
  <c r="I184" i="3" s="1"/>
  <c r="S184" i="3" s="1"/>
  <c r="E184" i="3"/>
  <c r="M183" i="3"/>
  <c r="O183" i="3" s="1"/>
  <c r="L183" i="3"/>
  <c r="J183" i="3"/>
  <c r="E183" i="3"/>
  <c r="H183" i="3" s="1"/>
  <c r="I183" i="3" s="1"/>
  <c r="S183" i="3" s="1"/>
  <c r="M182" i="3"/>
  <c r="O182" i="3" s="1"/>
  <c r="L182" i="3"/>
  <c r="N182" i="3" s="1"/>
  <c r="J182" i="3"/>
  <c r="E182" i="3"/>
  <c r="H182" i="3" s="1"/>
  <c r="I182" i="3" s="1"/>
  <c r="S182" i="3" s="1"/>
  <c r="N181" i="3"/>
  <c r="M181" i="3"/>
  <c r="O181" i="3" s="1"/>
  <c r="L181" i="3"/>
  <c r="R181" i="3" s="1"/>
  <c r="K181" i="3" s="1"/>
  <c r="J181" i="3"/>
  <c r="E181" i="3"/>
  <c r="H181" i="3" s="1"/>
  <c r="I181" i="3" s="1"/>
  <c r="S181" i="3" s="1"/>
  <c r="M180" i="3"/>
  <c r="O180" i="3" s="1"/>
  <c r="L180" i="3"/>
  <c r="J180" i="3"/>
  <c r="E180" i="3"/>
  <c r="H180" i="3" s="1"/>
  <c r="I180" i="3" s="1"/>
  <c r="S180" i="3" s="1"/>
  <c r="R179" i="3"/>
  <c r="K179" i="3" s="1"/>
  <c r="N179" i="3"/>
  <c r="M179" i="3"/>
  <c r="O179" i="3" s="1"/>
  <c r="L179" i="3"/>
  <c r="J179" i="3"/>
  <c r="E179" i="3"/>
  <c r="H179" i="3" s="1"/>
  <c r="I179" i="3" s="1"/>
  <c r="S179" i="3" s="1"/>
  <c r="M178" i="3"/>
  <c r="O178" i="3" s="1"/>
  <c r="L178" i="3"/>
  <c r="R178" i="3" s="1"/>
  <c r="K178" i="3" s="1"/>
  <c r="J178" i="3"/>
  <c r="E178" i="3"/>
  <c r="H178" i="3" s="1"/>
  <c r="I178" i="3" s="1"/>
  <c r="S178" i="3" s="1"/>
  <c r="M177" i="3"/>
  <c r="O177" i="3" s="1"/>
  <c r="L177" i="3"/>
  <c r="J177" i="3"/>
  <c r="E177" i="3"/>
  <c r="H177" i="3" s="1"/>
  <c r="I177" i="3" s="1"/>
  <c r="S177" i="3" s="1"/>
  <c r="M176" i="3"/>
  <c r="O176" i="3" s="1"/>
  <c r="L176" i="3"/>
  <c r="J176" i="3"/>
  <c r="E176" i="3"/>
  <c r="H176" i="3" s="1"/>
  <c r="I176" i="3" s="1"/>
  <c r="S176" i="3" s="1"/>
  <c r="M175" i="3"/>
  <c r="O175" i="3" s="1"/>
  <c r="L175" i="3"/>
  <c r="N175" i="3" s="1"/>
  <c r="J175" i="3"/>
  <c r="H175" i="3"/>
  <c r="I175" i="3" s="1"/>
  <c r="S175" i="3" s="1"/>
  <c r="E175" i="3"/>
  <c r="M174" i="3"/>
  <c r="O174" i="3" s="1"/>
  <c r="L174" i="3"/>
  <c r="R174" i="3" s="1"/>
  <c r="K174" i="3" s="1"/>
  <c r="J174" i="3"/>
  <c r="E174" i="3"/>
  <c r="H174" i="3" s="1"/>
  <c r="I174" i="3" s="1"/>
  <c r="S174" i="3" s="1"/>
  <c r="M173" i="3"/>
  <c r="O173" i="3" s="1"/>
  <c r="L173" i="3"/>
  <c r="R173" i="3" s="1"/>
  <c r="K173" i="3" s="1"/>
  <c r="J173" i="3"/>
  <c r="E173" i="3"/>
  <c r="H173" i="3" s="1"/>
  <c r="I173" i="3" s="1"/>
  <c r="S173" i="3" s="1"/>
  <c r="S172" i="3"/>
  <c r="M172" i="3"/>
  <c r="O172" i="3" s="1"/>
  <c r="L172" i="3"/>
  <c r="N172" i="3" s="1"/>
  <c r="J172" i="3"/>
  <c r="E172" i="3"/>
  <c r="H172" i="3" s="1"/>
  <c r="I172" i="3" s="1"/>
  <c r="M171" i="3"/>
  <c r="O171" i="3" s="1"/>
  <c r="L171" i="3"/>
  <c r="J171" i="3"/>
  <c r="E171" i="3"/>
  <c r="H171" i="3" s="1"/>
  <c r="I171" i="3" s="1"/>
  <c r="S171" i="3" s="1"/>
  <c r="M170" i="3"/>
  <c r="O170" i="3" s="1"/>
  <c r="L170" i="3"/>
  <c r="R170" i="3" s="1"/>
  <c r="K170" i="3" s="1"/>
  <c r="J170" i="3"/>
  <c r="E170" i="3"/>
  <c r="H170" i="3" s="1"/>
  <c r="I170" i="3" s="1"/>
  <c r="S170" i="3" s="1"/>
  <c r="M169" i="3"/>
  <c r="O169" i="3" s="1"/>
  <c r="L169" i="3"/>
  <c r="N169" i="3" s="1"/>
  <c r="J169" i="3"/>
  <c r="E169" i="3"/>
  <c r="H169" i="3" s="1"/>
  <c r="I169" i="3" s="1"/>
  <c r="S169" i="3" s="1"/>
  <c r="M168" i="3"/>
  <c r="O168" i="3" s="1"/>
  <c r="L168" i="3"/>
  <c r="R168" i="3" s="1"/>
  <c r="K168" i="3" s="1"/>
  <c r="J168" i="3"/>
  <c r="E168" i="3"/>
  <c r="H168" i="3" s="1"/>
  <c r="I168" i="3" s="1"/>
  <c r="S168" i="3" s="1"/>
  <c r="M167" i="3"/>
  <c r="O167" i="3" s="1"/>
  <c r="L167" i="3"/>
  <c r="N167" i="3" s="1"/>
  <c r="J167" i="3"/>
  <c r="E167" i="3"/>
  <c r="H167" i="3" s="1"/>
  <c r="I167" i="3" s="1"/>
  <c r="S167" i="3" s="1"/>
  <c r="R166" i="3"/>
  <c r="K166" i="3" s="1"/>
  <c r="O166" i="3"/>
  <c r="N166" i="3"/>
  <c r="M166" i="3"/>
  <c r="L166" i="3"/>
  <c r="J166" i="3"/>
  <c r="H166" i="3"/>
  <c r="I166" i="3" s="1"/>
  <c r="S166" i="3" s="1"/>
  <c r="E166" i="3"/>
  <c r="M165" i="3"/>
  <c r="O165" i="3" s="1"/>
  <c r="L165" i="3"/>
  <c r="N165" i="3" s="1"/>
  <c r="J165" i="3"/>
  <c r="E165" i="3"/>
  <c r="H165" i="3" s="1"/>
  <c r="I165" i="3" s="1"/>
  <c r="S165" i="3" s="1"/>
  <c r="M164" i="3"/>
  <c r="O164" i="3" s="1"/>
  <c r="L164" i="3"/>
  <c r="J164" i="3"/>
  <c r="H164" i="3"/>
  <c r="I164" i="3" s="1"/>
  <c r="S164" i="3" s="1"/>
  <c r="E164" i="3"/>
  <c r="O163" i="3"/>
  <c r="M163" i="3"/>
  <c r="L163" i="3"/>
  <c r="N163" i="3" s="1"/>
  <c r="J163" i="3"/>
  <c r="E163" i="3"/>
  <c r="H163" i="3" s="1"/>
  <c r="I163" i="3" s="1"/>
  <c r="S163" i="3" s="1"/>
  <c r="M162" i="3"/>
  <c r="O162" i="3" s="1"/>
  <c r="L162" i="3"/>
  <c r="R162" i="3" s="1"/>
  <c r="K162" i="3" s="1"/>
  <c r="J162" i="3"/>
  <c r="E162" i="3"/>
  <c r="H162" i="3" s="1"/>
  <c r="I162" i="3" s="1"/>
  <c r="S162" i="3" s="1"/>
  <c r="M161" i="3"/>
  <c r="O161" i="3" s="1"/>
  <c r="L161" i="3"/>
  <c r="R161" i="3" s="1"/>
  <c r="K161" i="3" s="1"/>
  <c r="J161" i="3"/>
  <c r="E161" i="3"/>
  <c r="H161" i="3" s="1"/>
  <c r="I161" i="3" s="1"/>
  <c r="S161" i="3" s="1"/>
  <c r="M160" i="3"/>
  <c r="O160" i="3" s="1"/>
  <c r="L160" i="3"/>
  <c r="J160" i="3"/>
  <c r="E160" i="3"/>
  <c r="H160" i="3" s="1"/>
  <c r="I160" i="3" s="1"/>
  <c r="S160" i="3" s="1"/>
  <c r="M159" i="3"/>
  <c r="O159" i="3" s="1"/>
  <c r="L159" i="3"/>
  <c r="N159" i="3" s="1"/>
  <c r="J159" i="3"/>
  <c r="E159" i="3"/>
  <c r="H159" i="3" s="1"/>
  <c r="I159" i="3" s="1"/>
  <c r="S159" i="3" s="1"/>
  <c r="M158" i="3"/>
  <c r="O158" i="3" s="1"/>
  <c r="L158" i="3"/>
  <c r="J158" i="3"/>
  <c r="E158" i="3"/>
  <c r="H158" i="3" s="1"/>
  <c r="I158" i="3" s="1"/>
  <c r="S158" i="3" s="1"/>
  <c r="N157" i="3"/>
  <c r="M157" i="3"/>
  <c r="O157" i="3" s="1"/>
  <c r="L157" i="3"/>
  <c r="J157" i="3"/>
  <c r="E157" i="3"/>
  <c r="H157" i="3" s="1"/>
  <c r="I157" i="3" s="1"/>
  <c r="S157" i="3" s="1"/>
  <c r="S156" i="3"/>
  <c r="M156" i="3"/>
  <c r="O156" i="3" s="1"/>
  <c r="L156" i="3"/>
  <c r="N156" i="3" s="1"/>
  <c r="J156" i="3"/>
  <c r="E156" i="3"/>
  <c r="H156" i="3" s="1"/>
  <c r="I156" i="3" s="1"/>
  <c r="M155" i="3"/>
  <c r="O155" i="3" s="1"/>
  <c r="L155" i="3"/>
  <c r="J155" i="3"/>
  <c r="E155" i="3"/>
  <c r="H155" i="3" s="1"/>
  <c r="I155" i="3" s="1"/>
  <c r="S155" i="3" s="1"/>
  <c r="M154" i="3"/>
  <c r="O154" i="3" s="1"/>
  <c r="L154" i="3"/>
  <c r="R154" i="3" s="1"/>
  <c r="K154" i="3" s="1"/>
  <c r="J154" i="3"/>
  <c r="E154" i="3"/>
  <c r="H154" i="3" s="1"/>
  <c r="I154" i="3" s="1"/>
  <c r="S154" i="3" s="1"/>
  <c r="N153" i="3"/>
  <c r="M153" i="3"/>
  <c r="O153" i="3" s="1"/>
  <c r="L153" i="3"/>
  <c r="R153" i="3" s="1"/>
  <c r="K153" i="3" s="1"/>
  <c r="J153" i="3"/>
  <c r="E153" i="3"/>
  <c r="H153" i="3" s="1"/>
  <c r="I153" i="3" s="1"/>
  <c r="S153" i="3" s="1"/>
  <c r="M152" i="3"/>
  <c r="O152" i="3" s="1"/>
  <c r="L152" i="3"/>
  <c r="J152" i="3"/>
  <c r="E152" i="3"/>
  <c r="H152" i="3" s="1"/>
  <c r="I152" i="3" s="1"/>
  <c r="S152" i="3" s="1"/>
  <c r="R151" i="3"/>
  <c r="K151" i="3" s="1"/>
  <c r="M151" i="3"/>
  <c r="O151" i="3" s="1"/>
  <c r="L151" i="3"/>
  <c r="N151" i="3" s="1"/>
  <c r="J151" i="3"/>
  <c r="E151" i="3"/>
  <c r="H151" i="3" s="1"/>
  <c r="I151" i="3" s="1"/>
  <c r="S151" i="3" s="1"/>
  <c r="M150" i="3"/>
  <c r="O150" i="3" s="1"/>
  <c r="L150" i="3"/>
  <c r="R150" i="3" s="1"/>
  <c r="K150" i="3" s="1"/>
  <c r="J150" i="3"/>
  <c r="H150" i="3"/>
  <c r="I150" i="3" s="1"/>
  <c r="S150" i="3" s="1"/>
  <c r="E150" i="3"/>
  <c r="S149" i="3"/>
  <c r="O149" i="3"/>
  <c r="N149" i="3"/>
  <c r="M149" i="3"/>
  <c r="L149" i="3"/>
  <c r="R149" i="3" s="1"/>
  <c r="K149" i="3"/>
  <c r="J149" i="3"/>
  <c r="E149" i="3"/>
  <c r="H149" i="3" s="1"/>
  <c r="I149" i="3" s="1"/>
  <c r="M148" i="3"/>
  <c r="O148" i="3" s="1"/>
  <c r="L148" i="3"/>
  <c r="J148" i="3"/>
  <c r="E148" i="3"/>
  <c r="H148" i="3" s="1"/>
  <c r="I148" i="3" s="1"/>
  <c r="S148" i="3" s="1"/>
  <c r="S147" i="3"/>
  <c r="R147" i="3"/>
  <c r="K147" i="3" s="1"/>
  <c r="O147" i="3"/>
  <c r="M147" i="3"/>
  <c r="L147" i="3"/>
  <c r="N147" i="3" s="1"/>
  <c r="J147" i="3"/>
  <c r="E147" i="3"/>
  <c r="H147" i="3" s="1"/>
  <c r="I147" i="3" s="1"/>
  <c r="M146" i="3"/>
  <c r="O146" i="3" s="1"/>
  <c r="L146" i="3"/>
  <c r="J146" i="3"/>
  <c r="E146" i="3"/>
  <c r="H146" i="3" s="1"/>
  <c r="I146" i="3" s="1"/>
  <c r="S146" i="3" s="1"/>
  <c r="M145" i="3"/>
  <c r="O145" i="3" s="1"/>
  <c r="L145" i="3"/>
  <c r="J145" i="3"/>
  <c r="E145" i="3"/>
  <c r="H145" i="3" s="1"/>
  <c r="I145" i="3" s="1"/>
  <c r="S145" i="3" s="1"/>
  <c r="M144" i="3"/>
  <c r="O144" i="3" s="1"/>
  <c r="L144" i="3"/>
  <c r="N144" i="3" s="1"/>
  <c r="J144" i="3"/>
  <c r="E144" i="3"/>
  <c r="H144" i="3" s="1"/>
  <c r="I144" i="3" s="1"/>
  <c r="S144" i="3" s="1"/>
  <c r="O143" i="3"/>
  <c r="M143" i="3"/>
  <c r="L143" i="3"/>
  <c r="N143" i="3" s="1"/>
  <c r="J143" i="3"/>
  <c r="E143" i="3"/>
  <c r="H143" i="3" s="1"/>
  <c r="I143" i="3" s="1"/>
  <c r="S143" i="3" s="1"/>
  <c r="M142" i="3"/>
  <c r="O142" i="3" s="1"/>
  <c r="L142" i="3"/>
  <c r="R142" i="3" s="1"/>
  <c r="K142" i="3" s="1"/>
  <c r="J142" i="3"/>
  <c r="E142" i="3"/>
  <c r="H142" i="3" s="1"/>
  <c r="I142" i="3" s="1"/>
  <c r="S142" i="3" s="1"/>
  <c r="R141" i="3"/>
  <c r="K141" i="3" s="1"/>
  <c r="M141" i="3"/>
  <c r="O141" i="3" s="1"/>
  <c r="L141" i="3"/>
  <c r="N141" i="3" s="1"/>
  <c r="J141" i="3"/>
  <c r="E141" i="3"/>
  <c r="H141" i="3" s="1"/>
  <c r="I141" i="3" s="1"/>
  <c r="S141" i="3" s="1"/>
  <c r="N140" i="3"/>
  <c r="M140" i="3"/>
  <c r="O140" i="3" s="1"/>
  <c r="L140" i="3"/>
  <c r="R140" i="3" s="1"/>
  <c r="K140" i="3" s="1"/>
  <c r="J140" i="3"/>
  <c r="E140" i="3"/>
  <c r="H140" i="3" s="1"/>
  <c r="I140" i="3" s="1"/>
  <c r="S140" i="3" s="1"/>
  <c r="M139" i="3"/>
  <c r="O139" i="3" s="1"/>
  <c r="L139" i="3"/>
  <c r="J139" i="3"/>
  <c r="E139" i="3"/>
  <c r="H139" i="3" s="1"/>
  <c r="I139" i="3" s="1"/>
  <c r="S139" i="3" s="1"/>
  <c r="O138" i="3"/>
  <c r="M138" i="3"/>
  <c r="L138" i="3"/>
  <c r="R138" i="3" s="1"/>
  <c r="K138" i="3" s="1"/>
  <c r="J138" i="3"/>
  <c r="E138" i="3"/>
  <c r="H138" i="3" s="1"/>
  <c r="I138" i="3" s="1"/>
  <c r="S138" i="3" s="1"/>
  <c r="O137" i="3"/>
  <c r="N137" i="3"/>
  <c r="M137" i="3"/>
  <c r="L137" i="3"/>
  <c r="J137" i="3"/>
  <c r="E137" i="3"/>
  <c r="H137" i="3" s="1"/>
  <c r="I137" i="3" s="1"/>
  <c r="S137" i="3" s="1"/>
  <c r="M136" i="3"/>
  <c r="O136" i="3" s="1"/>
  <c r="L136" i="3"/>
  <c r="N136" i="3" s="1"/>
  <c r="J136" i="3"/>
  <c r="E136" i="3"/>
  <c r="H136" i="3" s="1"/>
  <c r="I136" i="3" s="1"/>
  <c r="S136" i="3" s="1"/>
  <c r="M135" i="3"/>
  <c r="O135" i="3" s="1"/>
  <c r="L135" i="3"/>
  <c r="N135" i="3" s="1"/>
  <c r="J135" i="3"/>
  <c r="E135" i="3"/>
  <c r="H135" i="3" s="1"/>
  <c r="I135" i="3" s="1"/>
  <c r="S135" i="3" s="1"/>
  <c r="O134" i="3"/>
  <c r="M134" i="3"/>
  <c r="L134" i="3"/>
  <c r="N134" i="3" s="1"/>
  <c r="J134" i="3"/>
  <c r="E134" i="3"/>
  <c r="H134" i="3" s="1"/>
  <c r="I134" i="3" s="1"/>
  <c r="S134" i="3" s="1"/>
  <c r="M133" i="3"/>
  <c r="O133" i="3" s="1"/>
  <c r="L133" i="3"/>
  <c r="N133" i="3" s="1"/>
  <c r="J133" i="3"/>
  <c r="E133" i="3"/>
  <c r="H133" i="3" s="1"/>
  <c r="I133" i="3" s="1"/>
  <c r="S133" i="3" s="1"/>
  <c r="M132" i="3"/>
  <c r="O132" i="3" s="1"/>
  <c r="L132" i="3"/>
  <c r="J132" i="3"/>
  <c r="E132" i="3"/>
  <c r="H132" i="3" s="1"/>
  <c r="I132" i="3" s="1"/>
  <c r="S132" i="3" s="1"/>
  <c r="M131" i="3"/>
  <c r="O131" i="3" s="1"/>
  <c r="L131" i="3"/>
  <c r="J131" i="3"/>
  <c r="E131" i="3"/>
  <c r="H131" i="3" s="1"/>
  <c r="I131" i="3" s="1"/>
  <c r="S131" i="3" s="1"/>
  <c r="M130" i="3"/>
  <c r="O130" i="3" s="1"/>
  <c r="L130" i="3"/>
  <c r="J130" i="3"/>
  <c r="E130" i="3"/>
  <c r="H130" i="3" s="1"/>
  <c r="I130" i="3" s="1"/>
  <c r="S130" i="3" s="1"/>
  <c r="M129" i="3"/>
  <c r="O129" i="3" s="1"/>
  <c r="L129" i="3"/>
  <c r="R129" i="3" s="1"/>
  <c r="K129" i="3" s="1"/>
  <c r="J129" i="3"/>
  <c r="E129" i="3"/>
  <c r="H129" i="3" s="1"/>
  <c r="I129" i="3" s="1"/>
  <c r="S129" i="3" s="1"/>
  <c r="M128" i="3"/>
  <c r="O128" i="3" s="1"/>
  <c r="L128" i="3"/>
  <c r="N128" i="3" s="1"/>
  <c r="J128" i="3"/>
  <c r="E128" i="3"/>
  <c r="H128" i="3" s="1"/>
  <c r="I128" i="3" s="1"/>
  <c r="S128" i="3" s="1"/>
  <c r="M127" i="3"/>
  <c r="L127" i="3"/>
  <c r="N127" i="3" s="1"/>
  <c r="J127" i="3"/>
  <c r="E127" i="3"/>
  <c r="H127" i="3" s="1"/>
  <c r="I127" i="3" s="1"/>
  <c r="S127" i="3" s="1"/>
  <c r="M126" i="3"/>
  <c r="O126" i="3" s="1"/>
  <c r="L126" i="3"/>
  <c r="J126" i="3"/>
  <c r="E126" i="3"/>
  <c r="H126" i="3" s="1"/>
  <c r="I126" i="3" s="1"/>
  <c r="S126" i="3" s="1"/>
  <c r="M125" i="3"/>
  <c r="O125" i="3" s="1"/>
  <c r="L125" i="3"/>
  <c r="R125" i="3" s="1"/>
  <c r="K125" i="3" s="1"/>
  <c r="J125" i="3"/>
  <c r="E125" i="3"/>
  <c r="H125" i="3" s="1"/>
  <c r="I125" i="3" s="1"/>
  <c r="S125" i="3" s="1"/>
  <c r="S124" i="3"/>
  <c r="M124" i="3"/>
  <c r="O124" i="3" s="1"/>
  <c r="L124" i="3"/>
  <c r="N124" i="3" s="1"/>
  <c r="J124" i="3"/>
  <c r="E124" i="3"/>
  <c r="H124" i="3" s="1"/>
  <c r="I124" i="3" s="1"/>
  <c r="O123" i="3"/>
  <c r="M123" i="3"/>
  <c r="L123" i="3"/>
  <c r="J123" i="3"/>
  <c r="E123" i="3"/>
  <c r="H123" i="3" s="1"/>
  <c r="I123" i="3" s="1"/>
  <c r="S123" i="3" s="1"/>
  <c r="M122" i="3"/>
  <c r="O122" i="3" s="1"/>
  <c r="L122" i="3"/>
  <c r="R122" i="3" s="1"/>
  <c r="K122" i="3" s="1"/>
  <c r="J122" i="3"/>
  <c r="E122" i="3"/>
  <c r="H122" i="3" s="1"/>
  <c r="I122" i="3" s="1"/>
  <c r="S122" i="3" s="1"/>
  <c r="O121" i="3"/>
  <c r="M121" i="3"/>
  <c r="L121" i="3"/>
  <c r="N121" i="3" s="1"/>
  <c r="J121" i="3"/>
  <c r="E121" i="3"/>
  <c r="H121" i="3" s="1"/>
  <c r="I121" i="3" s="1"/>
  <c r="S121" i="3" s="1"/>
  <c r="M120" i="3"/>
  <c r="O120" i="3" s="1"/>
  <c r="L120" i="3"/>
  <c r="R120" i="3" s="1"/>
  <c r="K120" i="3" s="1"/>
  <c r="J120" i="3"/>
  <c r="E120" i="3"/>
  <c r="H120" i="3" s="1"/>
  <c r="I120" i="3" s="1"/>
  <c r="S120" i="3" s="1"/>
  <c r="M119" i="3"/>
  <c r="O119" i="3" s="1"/>
  <c r="L119" i="3"/>
  <c r="N119" i="3" s="1"/>
  <c r="J119" i="3"/>
  <c r="H119" i="3"/>
  <c r="I119" i="3" s="1"/>
  <c r="S119" i="3" s="1"/>
  <c r="E119" i="3"/>
  <c r="M118" i="3"/>
  <c r="L118" i="3"/>
  <c r="N118" i="3" s="1"/>
  <c r="J118" i="3"/>
  <c r="E118" i="3"/>
  <c r="H118" i="3" s="1"/>
  <c r="I118" i="3" s="1"/>
  <c r="S118" i="3" s="1"/>
  <c r="M117" i="3"/>
  <c r="O117" i="3" s="1"/>
  <c r="L117" i="3"/>
  <c r="R117" i="3" s="1"/>
  <c r="K117" i="3" s="1"/>
  <c r="J117" i="3"/>
  <c r="H117" i="3"/>
  <c r="I117" i="3" s="1"/>
  <c r="S117" i="3" s="1"/>
  <c r="E117" i="3"/>
  <c r="M116" i="3"/>
  <c r="O116" i="3" s="1"/>
  <c r="L116" i="3"/>
  <c r="J116" i="3"/>
  <c r="E116" i="3"/>
  <c r="H116" i="3" s="1"/>
  <c r="I116" i="3" s="1"/>
  <c r="S116" i="3" s="1"/>
  <c r="S115" i="3"/>
  <c r="N115" i="3"/>
  <c r="M115" i="3"/>
  <c r="R115" i="3" s="1"/>
  <c r="K115" i="3" s="1"/>
  <c r="L115" i="3"/>
  <c r="J115" i="3"/>
  <c r="E115" i="3"/>
  <c r="H115" i="3" s="1"/>
  <c r="I115" i="3" s="1"/>
  <c r="O114" i="3"/>
  <c r="M114" i="3"/>
  <c r="L114" i="3"/>
  <c r="J114" i="3"/>
  <c r="E114" i="3"/>
  <c r="H114" i="3" s="1"/>
  <c r="I114" i="3" s="1"/>
  <c r="S114" i="3" s="1"/>
  <c r="M113" i="3"/>
  <c r="O113" i="3" s="1"/>
  <c r="L113" i="3"/>
  <c r="J113" i="3"/>
  <c r="E113" i="3"/>
  <c r="H113" i="3" s="1"/>
  <c r="I113" i="3" s="1"/>
  <c r="S113" i="3" s="1"/>
  <c r="M112" i="3"/>
  <c r="O112" i="3" s="1"/>
  <c r="L112" i="3"/>
  <c r="N112" i="3" s="1"/>
  <c r="J112" i="3"/>
  <c r="E112" i="3"/>
  <c r="H112" i="3" s="1"/>
  <c r="I112" i="3" s="1"/>
  <c r="S112" i="3" s="1"/>
  <c r="M111" i="3"/>
  <c r="O111" i="3" s="1"/>
  <c r="L111" i="3"/>
  <c r="N111" i="3" s="1"/>
  <c r="J111" i="3"/>
  <c r="E111" i="3"/>
  <c r="H111" i="3" s="1"/>
  <c r="I111" i="3" s="1"/>
  <c r="S111" i="3" s="1"/>
  <c r="M110" i="3"/>
  <c r="O110" i="3" s="1"/>
  <c r="L110" i="3"/>
  <c r="J110" i="3"/>
  <c r="E110" i="3"/>
  <c r="H110" i="3" s="1"/>
  <c r="I110" i="3" s="1"/>
  <c r="S110" i="3" s="1"/>
  <c r="R109" i="3"/>
  <c r="K109" i="3" s="1"/>
  <c r="N109" i="3"/>
  <c r="M109" i="3"/>
  <c r="O109" i="3" s="1"/>
  <c r="L109" i="3"/>
  <c r="J109" i="3"/>
  <c r="E109" i="3"/>
  <c r="H109" i="3" s="1"/>
  <c r="I109" i="3" s="1"/>
  <c r="S109" i="3" s="1"/>
  <c r="M108" i="3"/>
  <c r="O108" i="3" s="1"/>
  <c r="L108" i="3"/>
  <c r="J108" i="3"/>
  <c r="E108" i="3"/>
  <c r="H108" i="3" s="1"/>
  <c r="I108" i="3" s="1"/>
  <c r="S108" i="3" s="1"/>
  <c r="M107" i="3"/>
  <c r="O107" i="3" s="1"/>
  <c r="L107" i="3"/>
  <c r="J107" i="3"/>
  <c r="E107" i="3"/>
  <c r="H107" i="3" s="1"/>
  <c r="I107" i="3" s="1"/>
  <c r="S107" i="3" s="1"/>
  <c r="O106" i="3"/>
  <c r="M106" i="3"/>
  <c r="L106" i="3"/>
  <c r="J106" i="3"/>
  <c r="E106" i="3"/>
  <c r="H106" i="3" s="1"/>
  <c r="I106" i="3" s="1"/>
  <c r="S106" i="3" s="1"/>
  <c r="M105" i="3"/>
  <c r="O105" i="3" s="1"/>
  <c r="L105" i="3"/>
  <c r="R105" i="3" s="1"/>
  <c r="K105" i="3" s="1"/>
  <c r="J105" i="3"/>
  <c r="E105" i="3"/>
  <c r="H105" i="3" s="1"/>
  <c r="I105" i="3" s="1"/>
  <c r="S105" i="3" s="1"/>
  <c r="M104" i="3"/>
  <c r="O104" i="3" s="1"/>
  <c r="L104" i="3"/>
  <c r="R104" i="3" s="1"/>
  <c r="K104" i="3" s="1"/>
  <c r="J104" i="3"/>
  <c r="E104" i="3"/>
  <c r="H104" i="3" s="1"/>
  <c r="I104" i="3" s="1"/>
  <c r="S104" i="3" s="1"/>
  <c r="R103" i="3"/>
  <c r="K103" i="3" s="1"/>
  <c r="M103" i="3"/>
  <c r="O103" i="3" s="1"/>
  <c r="L103" i="3"/>
  <c r="N103" i="3" s="1"/>
  <c r="J103" i="3"/>
  <c r="E103" i="3"/>
  <c r="H103" i="3" s="1"/>
  <c r="I103" i="3" s="1"/>
  <c r="S103" i="3" s="1"/>
  <c r="M102" i="3"/>
  <c r="L102" i="3"/>
  <c r="N102" i="3" s="1"/>
  <c r="J102" i="3"/>
  <c r="E102" i="3"/>
  <c r="H102" i="3" s="1"/>
  <c r="I102" i="3" s="1"/>
  <c r="S102" i="3" s="1"/>
  <c r="M101" i="3"/>
  <c r="O101" i="3" s="1"/>
  <c r="L101" i="3"/>
  <c r="N101" i="3" s="1"/>
  <c r="J101" i="3"/>
  <c r="E101" i="3"/>
  <c r="H101" i="3" s="1"/>
  <c r="I101" i="3" s="1"/>
  <c r="S101" i="3" s="1"/>
  <c r="M100" i="3"/>
  <c r="O100" i="3" s="1"/>
  <c r="L100" i="3"/>
  <c r="J100" i="3"/>
  <c r="E100" i="3"/>
  <c r="H100" i="3" s="1"/>
  <c r="I100" i="3" s="1"/>
  <c r="S100" i="3" s="1"/>
  <c r="M99" i="3"/>
  <c r="O99" i="3" s="1"/>
  <c r="L99" i="3"/>
  <c r="N99" i="3" s="1"/>
  <c r="J99" i="3"/>
  <c r="E99" i="3"/>
  <c r="H99" i="3" s="1"/>
  <c r="I99" i="3" s="1"/>
  <c r="S99" i="3" s="1"/>
  <c r="M98" i="3"/>
  <c r="O98" i="3" s="1"/>
  <c r="L98" i="3"/>
  <c r="J98" i="3"/>
  <c r="E98" i="3"/>
  <c r="H98" i="3" s="1"/>
  <c r="I98" i="3" s="1"/>
  <c r="S98" i="3" s="1"/>
  <c r="M97" i="3"/>
  <c r="O97" i="3" s="1"/>
  <c r="L97" i="3"/>
  <c r="J97" i="3"/>
  <c r="E97" i="3"/>
  <c r="H97" i="3" s="1"/>
  <c r="I97" i="3" s="1"/>
  <c r="S97" i="3" s="1"/>
  <c r="M96" i="3"/>
  <c r="O96" i="3" s="1"/>
  <c r="L96" i="3"/>
  <c r="N96" i="3" s="1"/>
  <c r="J96" i="3"/>
  <c r="H96" i="3"/>
  <c r="I96" i="3" s="1"/>
  <c r="S96" i="3" s="1"/>
  <c r="E96" i="3"/>
  <c r="M95" i="3"/>
  <c r="O95" i="3" s="1"/>
  <c r="L95" i="3"/>
  <c r="N95" i="3" s="1"/>
  <c r="J95" i="3"/>
  <c r="E95" i="3"/>
  <c r="H95" i="3" s="1"/>
  <c r="I95" i="3" s="1"/>
  <c r="S95" i="3" s="1"/>
  <c r="M94" i="3"/>
  <c r="O94" i="3" s="1"/>
  <c r="L94" i="3"/>
  <c r="R94" i="3" s="1"/>
  <c r="K94" i="3"/>
  <c r="J94" i="3"/>
  <c r="E94" i="3"/>
  <c r="H94" i="3" s="1"/>
  <c r="I94" i="3" s="1"/>
  <c r="S94" i="3" s="1"/>
  <c r="N93" i="3"/>
  <c r="M93" i="3"/>
  <c r="O93" i="3" s="1"/>
  <c r="L93" i="3"/>
  <c r="J93" i="3"/>
  <c r="I93" i="3"/>
  <c r="S93" i="3" s="1"/>
  <c r="E93" i="3"/>
  <c r="H93" i="3" s="1"/>
  <c r="M92" i="3"/>
  <c r="O92" i="3" s="1"/>
  <c r="L92" i="3"/>
  <c r="R92" i="3" s="1"/>
  <c r="K92" i="3"/>
  <c r="J92" i="3"/>
  <c r="E92" i="3"/>
  <c r="H92" i="3" s="1"/>
  <c r="I92" i="3" s="1"/>
  <c r="S92" i="3" s="1"/>
  <c r="M91" i="3"/>
  <c r="O91" i="3" s="1"/>
  <c r="L91" i="3"/>
  <c r="J91" i="3"/>
  <c r="E91" i="3"/>
  <c r="H91" i="3" s="1"/>
  <c r="I91" i="3" s="1"/>
  <c r="S91" i="3" s="1"/>
  <c r="O90" i="3"/>
  <c r="M90" i="3"/>
  <c r="L90" i="3"/>
  <c r="R90" i="3" s="1"/>
  <c r="K90" i="3" s="1"/>
  <c r="J90" i="3"/>
  <c r="E90" i="3"/>
  <c r="H90" i="3" s="1"/>
  <c r="I90" i="3" s="1"/>
  <c r="S90" i="3" s="1"/>
  <c r="S89" i="3"/>
  <c r="O89" i="3"/>
  <c r="M89" i="3"/>
  <c r="L89" i="3"/>
  <c r="R89" i="3" s="1"/>
  <c r="K89" i="3" s="1"/>
  <c r="J89" i="3"/>
  <c r="E89" i="3"/>
  <c r="H89" i="3" s="1"/>
  <c r="I89" i="3" s="1"/>
  <c r="M88" i="3"/>
  <c r="O88" i="3" s="1"/>
  <c r="L88" i="3"/>
  <c r="R88" i="3" s="1"/>
  <c r="K88" i="3" s="1"/>
  <c r="J88" i="3"/>
  <c r="E88" i="3"/>
  <c r="H88" i="3" s="1"/>
  <c r="I88" i="3" s="1"/>
  <c r="S88" i="3" s="1"/>
  <c r="R87" i="3"/>
  <c r="M87" i="3"/>
  <c r="O87" i="3" s="1"/>
  <c r="L87" i="3"/>
  <c r="N87" i="3" s="1"/>
  <c r="K87" i="3"/>
  <c r="J87" i="3"/>
  <c r="E87" i="3"/>
  <c r="H87" i="3" s="1"/>
  <c r="I87" i="3" s="1"/>
  <c r="S87" i="3" s="1"/>
  <c r="O86" i="3"/>
  <c r="N86" i="3"/>
  <c r="M86" i="3"/>
  <c r="L86" i="3"/>
  <c r="J86" i="3"/>
  <c r="E86" i="3"/>
  <c r="H86" i="3" s="1"/>
  <c r="I86" i="3" s="1"/>
  <c r="S86" i="3" s="1"/>
  <c r="M85" i="3"/>
  <c r="O85" i="3" s="1"/>
  <c r="L85" i="3"/>
  <c r="J85" i="3"/>
  <c r="E85" i="3"/>
  <c r="H85" i="3" s="1"/>
  <c r="I85" i="3" s="1"/>
  <c r="S85" i="3" s="1"/>
  <c r="M84" i="3"/>
  <c r="O84" i="3" s="1"/>
  <c r="L84" i="3"/>
  <c r="J84" i="3"/>
  <c r="H84" i="3"/>
  <c r="I84" i="3" s="1"/>
  <c r="S84" i="3" s="1"/>
  <c r="E84" i="3"/>
  <c r="S83" i="3"/>
  <c r="R83" i="3"/>
  <c r="K83" i="3" s="1"/>
  <c r="N83" i="3"/>
  <c r="M83" i="3"/>
  <c r="O83" i="3" s="1"/>
  <c r="L83" i="3"/>
  <c r="J83" i="3"/>
  <c r="E83" i="3"/>
  <c r="H83" i="3" s="1"/>
  <c r="I83" i="3" s="1"/>
  <c r="M82" i="3"/>
  <c r="L82" i="3"/>
  <c r="N82" i="3" s="1"/>
  <c r="J82" i="3"/>
  <c r="E82" i="3"/>
  <c r="H82" i="3" s="1"/>
  <c r="I82" i="3" s="1"/>
  <c r="S82" i="3" s="1"/>
  <c r="M81" i="3"/>
  <c r="O81" i="3" s="1"/>
  <c r="L81" i="3"/>
  <c r="R81" i="3" s="1"/>
  <c r="K81" i="3" s="1"/>
  <c r="J81" i="3"/>
  <c r="H81" i="3"/>
  <c r="I81" i="3" s="1"/>
  <c r="S81" i="3" s="1"/>
  <c r="E81" i="3"/>
  <c r="R80" i="3"/>
  <c r="K80" i="3" s="1"/>
  <c r="O80" i="3"/>
  <c r="M80" i="3"/>
  <c r="L80" i="3"/>
  <c r="N80" i="3" s="1"/>
  <c r="J80" i="3"/>
  <c r="E80" i="3"/>
  <c r="H80" i="3" s="1"/>
  <c r="I80" i="3" s="1"/>
  <c r="S80" i="3" s="1"/>
  <c r="M79" i="3"/>
  <c r="O79" i="3" s="1"/>
  <c r="L79" i="3"/>
  <c r="R79" i="3" s="1"/>
  <c r="K79" i="3" s="1"/>
  <c r="J79" i="3"/>
  <c r="E79" i="3"/>
  <c r="H79" i="3" s="1"/>
  <c r="I79" i="3" s="1"/>
  <c r="S79" i="3" s="1"/>
  <c r="M78" i="3"/>
  <c r="O78" i="3" s="1"/>
  <c r="L78" i="3"/>
  <c r="R78" i="3" s="1"/>
  <c r="K78" i="3" s="1"/>
  <c r="J78" i="3"/>
  <c r="H78" i="3"/>
  <c r="I78" i="3" s="1"/>
  <c r="S78" i="3" s="1"/>
  <c r="E78" i="3"/>
  <c r="R77" i="3"/>
  <c r="K77" i="3" s="1"/>
  <c r="N77" i="3"/>
  <c r="M77" i="3"/>
  <c r="O77" i="3" s="1"/>
  <c r="L77" i="3"/>
  <c r="J77" i="3"/>
  <c r="E77" i="3"/>
  <c r="H77" i="3" s="1"/>
  <c r="I77" i="3" s="1"/>
  <c r="S77" i="3" s="1"/>
  <c r="M76" i="3"/>
  <c r="O76" i="3" s="1"/>
  <c r="L76" i="3"/>
  <c r="N76" i="3" s="1"/>
  <c r="J76" i="3"/>
  <c r="E76" i="3"/>
  <c r="H76" i="3" s="1"/>
  <c r="I76" i="3" s="1"/>
  <c r="S76" i="3" s="1"/>
  <c r="M75" i="3"/>
  <c r="O75" i="3" s="1"/>
  <c r="L75" i="3"/>
  <c r="J75" i="3"/>
  <c r="E75" i="3"/>
  <c r="H75" i="3" s="1"/>
  <c r="I75" i="3" s="1"/>
  <c r="S75" i="3" s="1"/>
  <c r="M74" i="3"/>
  <c r="O74" i="3" s="1"/>
  <c r="L74" i="3"/>
  <c r="R74" i="3" s="1"/>
  <c r="K74" i="3" s="1"/>
  <c r="J74" i="3"/>
  <c r="E74" i="3"/>
  <c r="H74" i="3" s="1"/>
  <c r="I74" i="3" s="1"/>
  <c r="S74" i="3" s="1"/>
  <c r="M73" i="3"/>
  <c r="O73" i="3" s="1"/>
  <c r="L73" i="3"/>
  <c r="J73" i="3"/>
  <c r="E73" i="3"/>
  <c r="H73" i="3" s="1"/>
  <c r="I73" i="3" s="1"/>
  <c r="S73" i="3" s="1"/>
  <c r="M72" i="3"/>
  <c r="O72" i="3" s="1"/>
  <c r="L72" i="3"/>
  <c r="J72" i="3"/>
  <c r="E72" i="3"/>
  <c r="H72" i="3" s="1"/>
  <c r="I72" i="3" s="1"/>
  <c r="S72" i="3" s="1"/>
  <c r="M71" i="3"/>
  <c r="O71" i="3" s="1"/>
  <c r="L71" i="3"/>
  <c r="N71" i="3" s="1"/>
  <c r="J71" i="3"/>
  <c r="E71" i="3"/>
  <c r="H71" i="3" s="1"/>
  <c r="I71" i="3" s="1"/>
  <c r="S71" i="3" s="1"/>
  <c r="M70" i="3"/>
  <c r="L70" i="3"/>
  <c r="N70" i="3" s="1"/>
  <c r="J70" i="3"/>
  <c r="E70" i="3"/>
  <c r="H70" i="3" s="1"/>
  <c r="I70" i="3" s="1"/>
  <c r="S70" i="3" s="1"/>
  <c r="M69" i="3"/>
  <c r="O69" i="3" s="1"/>
  <c r="L69" i="3"/>
  <c r="J69" i="3"/>
  <c r="E69" i="3"/>
  <c r="H69" i="3" s="1"/>
  <c r="I69" i="3" s="1"/>
  <c r="S69" i="3" s="1"/>
  <c r="M68" i="3"/>
  <c r="O68" i="3" s="1"/>
  <c r="L68" i="3"/>
  <c r="J68" i="3"/>
  <c r="E68" i="3"/>
  <c r="H68" i="3" s="1"/>
  <c r="I68" i="3" s="1"/>
  <c r="S68" i="3" s="1"/>
  <c r="M67" i="3"/>
  <c r="O67" i="3" s="1"/>
  <c r="L67" i="3"/>
  <c r="J67" i="3"/>
  <c r="E67" i="3"/>
  <c r="H67" i="3" s="1"/>
  <c r="I67" i="3" s="1"/>
  <c r="S67" i="3" s="1"/>
  <c r="M66" i="3"/>
  <c r="O66" i="3" s="1"/>
  <c r="L66" i="3"/>
  <c r="J66" i="3"/>
  <c r="E66" i="3"/>
  <c r="H66" i="3" s="1"/>
  <c r="I66" i="3" s="1"/>
  <c r="S66" i="3" s="1"/>
  <c r="M65" i="3"/>
  <c r="O65" i="3" s="1"/>
  <c r="L65" i="3"/>
  <c r="R65" i="3" s="1"/>
  <c r="K65" i="3" s="1"/>
  <c r="J65" i="3"/>
  <c r="E65" i="3"/>
  <c r="H65" i="3" s="1"/>
  <c r="I65" i="3" s="1"/>
  <c r="S65" i="3" s="1"/>
  <c r="M64" i="3"/>
  <c r="L64" i="3"/>
  <c r="N64" i="3" s="1"/>
  <c r="J64" i="3"/>
  <c r="E64" i="3"/>
  <c r="H64" i="3" s="1"/>
  <c r="I64" i="3" s="1"/>
  <c r="S64" i="3" s="1"/>
  <c r="O63" i="3"/>
  <c r="N63" i="3"/>
  <c r="M63" i="3"/>
  <c r="L63" i="3"/>
  <c r="R63" i="3" s="1"/>
  <c r="K63" i="3" s="1"/>
  <c r="J63" i="3"/>
  <c r="E63" i="3"/>
  <c r="H63" i="3" s="1"/>
  <c r="I63" i="3" s="1"/>
  <c r="S63" i="3" s="1"/>
  <c r="M62" i="3"/>
  <c r="O62" i="3" s="1"/>
  <c r="L62" i="3"/>
  <c r="J62" i="3"/>
  <c r="E62" i="3"/>
  <c r="H62" i="3" s="1"/>
  <c r="I62" i="3" s="1"/>
  <c r="S62" i="3" s="1"/>
  <c r="M61" i="3"/>
  <c r="O61" i="3" s="1"/>
  <c r="L61" i="3"/>
  <c r="R61" i="3" s="1"/>
  <c r="K61" i="3" s="1"/>
  <c r="J61" i="3"/>
  <c r="E61" i="3"/>
  <c r="H61" i="3" s="1"/>
  <c r="I61" i="3" s="1"/>
  <c r="S61" i="3" s="1"/>
  <c r="N60" i="3"/>
  <c r="M60" i="3"/>
  <c r="O60" i="3" s="1"/>
  <c r="L60" i="3"/>
  <c r="R60" i="3" s="1"/>
  <c r="K60" i="3" s="1"/>
  <c r="J60" i="3"/>
  <c r="E60" i="3"/>
  <c r="H60" i="3" s="1"/>
  <c r="I60" i="3" s="1"/>
  <c r="S60" i="3" s="1"/>
  <c r="M59" i="3"/>
  <c r="O59" i="3" s="1"/>
  <c r="L59" i="3"/>
  <c r="J59" i="3"/>
  <c r="E59" i="3"/>
  <c r="H59" i="3" s="1"/>
  <c r="I59" i="3" s="1"/>
  <c r="S59" i="3" s="1"/>
  <c r="M58" i="3"/>
  <c r="O58" i="3" s="1"/>
  <c r="L58" i="3"/>
  <c r="R58" i="3" s="1"/>
  <c r="K58" i="3" s="1"/>
  <c r="J58" i="3"/>
  <c r="E58" i="3"/>
  <c r="H58" i="3" s="1"/>
  <c r="I58" i="3" s="1"/>
  <c r="S58" i="3" s="1"/>
  <c r="R57" i="3"/>
  <c r="K57" i="3" s="1"/>
  <c r="M57" i="3"/>
  <c r="O57" i="3" s="1"/>
  <c r="L57" i="3"/>
  <c r="N57" i="3" s="1"/>
  <c r="J57" i="3"/>
  <c r="E57" i="3"/>
  <c r="H57" i="3" s="1"/>
  <c r="I57" i="3" s="1"/>
  <c r="S57" i="3" s="1"/>
  <c r="M56" i="3"/>
  <c r="O56" i="3" s="1"/>
  <c r="L56" i="3"/>
  <c r="R56" i="3" s="1"/>
  <c r="K56" i="3" s="1"/>
  <c r="J56" i="3"/>
  <c r="E56" i="3"/>
  <c r="H56" i="3" s="1"/>
  <c r="I56" i="3" s="1"/>
  <c r="S56" i="3" s="1"/>
  <c r="N55" i="3"/>
  <c r="M55" i="3"/>
  <c r="O55" i="3" s="1"/>
  <c r="L55" i="3"/>
  <c r="J55" i="3"/>
  <c r="E55" i="3"/>
  <c r="H55" i="3" s="1"/>
  <c r="I55" i="3" s="1"/>
  <c r="S55" i="3" s="1"/>
  <c r="M54" i="3"/>
  <c r="L54" i="3"/>
  <c r="N54" i="3" s="1"/>
  <c r="J54" i="3"/>
  <c r="E54" i="3"/>
  <c r="H54" i="3" s="1"/>
  <c r="I54" i="3" s="1"/>
  <c r="S54" i="3" s="1"/>
  <c r="M53" i="3"/>
  <c r="O53" i="3" s="1"/>
  <c r="L53" i="3"/>
  <c r="J53" i="3"/>
  <c r="E53" i="3"/>
  <c r="H53" i="3" s="1"/>
  <c r="I53" i="3" s="1"/>
  <c r="S53" i="3" s="1"/>
  <c r="M52" i="3"/>
  <c r="O52" i="3" s="1"/>
  <c r="L52" i="3"/>
  <c r="J52" i="3"/>
  <c r="E52" i="3"/>
  <c r="H52" i="3" s="1"/>
  <c r="I52" i="3" s="1"/>
  <c r="S52" i="3" s="1"/>
  <c r="M51" i="3"/>
  <c r="O51" i="3" s="1"/>
  <c r="L51" i="3"/>
  <c r="R51" i="3" s="1"/>
  <c r="K51" i="3" s="1"/>
  <c r="J51" i="3"/>
  <c r="E51" i="3"/>
  <c r="H51" i="3" s="1"/>
  <c r="I51" i="3" s="1"/>
  <c r="S51" i="3" s="1"/>
  <c r="M50" i="3"/>
  <c r="L50" i="3"/>
  <c r="N50" i="3" s="1"/>
  <c r="J50" i="3"/>
  <c r="E50" i="3"/>
  <c r="H50" i="3" s="1"/>
  <c r="I50" i="3" s="1"/>
  <c r="S50" i="3" s="1"/>
  <c r="M49" i="3"/>
  <c r="O49" i="3" s="1"/>
  <c r="L49" i="3"/>
  <c r="R49" i="3" s="1"/>
  <c r="K49" i="3" s="1"/>
  <c r="J49" i="3"/>
  <c r="E49" i="3"/>
  <c r="H49" i="3" s="1"/>
  <c r="I49" i="3" s="1"/>
  <c r="S49" i="3" s="1"/>
  <c r="M48" i="3"/>
  <c r="L48" i="3"/>
  <c r="N48" i="3" s="1"/>
  <c r="J48" i="3"/>
  <c r="E48" i="3"/>
  <c r="H48" i="3" s="1"/>
  <c r="I48" i="3" s="1"/>
  <c r="S48" i="3" s="1"/>
  <c r="N47" i="3"/>
  <c r="M47" i="3"/>
  <c r="L47" i="3"/>
  <c r="J47" i="3"/>
  <c r="H47" i="3"/>
  <c r="I47" i="3" s="1"/>
  <c r="S47" i="3" s="1"/>
  <c r="E47" i="3"/>
  <c r="M46" i="3"/>
  <c r="O46" i="3" s="1"/>
  <c r="L46" i="3"/>
  <c r="R46" i="3" s="1"/>
  <c r="K46" i="3"/>
  <c r="J46" i="3"/>
  <c r="E46" i="3"/>
  <c r="H46" i="3" s="1"/>
  <c r="I46" i="3" s="1"/>
  <c r="S46" i="3" s="1"/>
  <c r="M45" i="3"/>
  <c r="O45" i="3" s="1"/>
  <c r="L45" i="3"/>
  <c r="R45" i="3" s="1"/>
  <c r="K45" i="3" s="1"/>
  <c r="J45" i="3"/>
  <c r="I45" i="3"/>
  <c r="S45" i="3" s="1"/>
  <c r="E45" i="3"/>
  <c r="H45" i="3" s="1"/>
  <c r="M44" i="3"/>
  <c r="L44" i="3"/>
  <c r="N44" i="3" s="1"/>
  <c r="J44" i="3"/>
  <c r="H44" i="3"/>
  <c r="I44" i="3" s="1"/>
  <c r="S44" i="3" s="1"/>
  <c r="E44" i="3"/>
  <c r="M43" i="3"/>
  <c r="O43" i="3" s="1"/>
  <c r="L43" i="3"/>
  <c r="J43" i="3"/>
  <c r="E43" i="3"/>
  <c r="H43" i="3" s="1"/>
  <c r="I43" i="3" s="1"/>
  <c r="S43" i="3" s="1"/>
  <c r="O42" i="3"/>
  <c r="N42" i="3"/>
  <c r="M42" i="3"/>
  <c r="L42" i="3"/>
  <c r="R42" i="3" s="1"/>
  <c r="K42" i="3" s="1"/>
  <c r="J42" i="3"/>
  <c r="E42" i="3"/>
  <c r="H42" i="3" s="1"/>
  <c r="I42" i="3" s="1"/>
  <c r="S42" i="3" s="1"/>
  <c r="M41" i="3"/>
  <c r="O41" i="3" s="1"/>
  <c r="L41" i="3"/>
  <c r="R41" i="3" s="1"/>
  <c r="K41" i="3" s="1"/>
  <c r="J41" i="3"/>
  <c r="E41" i="3"/>
  <c r="H41" i="3" s="1"/>
  <c r="I41" i="3" s="1"/>
  <c r="S41" i="3" s="1"/>
  <c r="M40" i="3"/>
  <c r="O40" i="3" s="1"/>
  <c r="L40" i="3"/>
  <c r="R40" i="3" s="1"/>
  <c r="K40" i="3"/>
  <c r="J40" i="3"/>
  <c r="E40" i="3"/>
  <c r="H40" i="3" s="1"/>
  <c r="I40" i="3" s="1"/>
  <c r="S40" i="3" s="1"/>
  <c r="M39" i="3"/>
  <c r="O39" i="3" s="1"/>
  <c r="L39" i="3"/>
  <c r="J39" i="3"/>
  <c r="E39" i="3"/>
  <c r="H39" i="3" s="1"/>
  <c r="I39" i="3" s="1"/>
  <c r="S39" i="3" s="1"/>
  <c r="N38" i="3"/>
  <c r="M38" i="3"/>
  <c r="L38" i="3"/>
  <c r="J38" i="3"/>
  <c r="E38" i="3"/>
  <c r="H38" i="3" s="1"/>
  <c r="I38" i="3" s="1"/>
  <c r="S38" i="3" s="1"/>
  <c r="M37" i="3"/>
  <c r="O37" i="3" s="1"/>
  <c r="L37" i="3"/>
  <c r="R37" i="3" s="1"/>
  <c r="K37" i="3" s="1"/>
  <c r="J37" i="3"/>
  <c r="E37" i="3"/>
  <c r="H37" i="3" s="1"/>
  <c r="I37" i="3" s="1"/>
  <c r="S37" i="3" s="1"/>
  <c r="M36" i="3"/>
  <c r="O36" i="3" s="1"/>
  <c r="L36" i="3"/>
  <c r="J36" i="3"/>
  <c r="E36" i="3"/>
  <c r="H36" i="3" s="1"/>
  <c r="I36" i="3" s="1"/>
  <c r="S36" i="3" s="1"/>
  <c r="S35" i="3"/>
  <c r="O35" i="3"/>
  <c r="N35" i="3"/>
  <c r="M35" i="3"/>
  <c r="L35" i="3"/>
  <c r="R35" i="3" s="1"/>
  <c r="K35" i="3" s="1"/>
  <c r="J35" i="3"/>
  <c r="E35" i="3"/>
  <c r="H35" i="3" s="1"/>
  <c r="I35" i="3" s="1"/>
  <c r="O34" i="3"/>
  <c r="M34" i="3"/>
  <c r="L34" i="3"/>
  <c r="N34" i="3" s="1"/>
  <c r="J34" i="3"/>
  <c r="E34" i="3"/>
  <c r="H34" i="3" s="1"/>
  <c r="I34" i="3" s="1"/>
  <c r="S34" i="3" s="1"/>
  <c r="M33" i="3"/>
  <c r="O33" i="3" s="1"/>
  <c r="L33" i="3"/>
  <c r="R33" i="3" s="1"/>
  <c r="K33" i="3"/>
  <c r="J33" i="3"/>
  <c r="E33" i="3"/>
  <c r="H33" i="3" s="1"/>
  <c r="I33" i="3" s="1"/>
  <c r="S33" i="3" s="1"/>
  <c r="O32" i="3"/>
  <c r="N32" i="3"/>
  <c r="M32" i="3"/>
  <c r="L32" i="3"/>
  <c r="R32" i="3" s="1"/>
  <c r="K32" i="3" s="1"/>
  <c r="J32" i="3"/>
  <c r="E32" i="3"/>
  <c r="H32" i="3" s="1"/>
  <c r="I32" i="3" s="1"/>
  <c r="S32" i="3" s="1"/>
  <c r="M31" i="3"/>
  <c r="O31" i="3" s="1"/>
  <c r="L31" i="3"/>
  <c r="J31" i="3"/>
  <c r="E31" i="3"/>
  <c r="H31" i="3" s="1"/>
  <c r="I31" i="3" s="1"/>
  <c r="S31" i="3" s="1"/>
  <c r="N30" i="3"/>
  <c r="M30" i="3"/>
  <c r="O30" i="3" s="1"/>
  <c r="L30" i="3"/>
  <c r="R30" i="3" s="1"/>
  <c r="K30" i="3"/>
  <c r="J30" i="3"/>
  <c r="E30" i="3"/>
  <c r="H30" i="3" s="1"/>
  <c r="I30" i="3" s="1"/>
  <c r="S30" i="3" s="1"/>
  <c r="M29" i="3"/>
  <c r="O29" i="3" s="1"/>
  <c r="L29" i="3"/>
  <c r="R29" i="3" s="1"/>
  <c r="K29" i="3" s="1"/>
  <c r="J29" i="3"/>
  <c r="E29" i="3"/>
  <c r="H29" i="3" s="1"/>
  <c r="I29" i="3" s="1"/>
  <c r="S29" i="3" s="1"/>
  <c r="M28" i="3"/>
  <c r="O28" i="3" s="1"/>
  <c r="L28" i="3"/>
  <c r="R28" i="3" s="1"/>
  <c r="K28" i="3" s="1"/>
  <c r="J28" i="3"/>
  <c r="E28" i="3"/>
  <c r="H28" i="3" s="1"/>
  <c r="I28" i="3" s="1"/>
  <c r="S28" i="3" s="1"/>
  <c r="M27" i="3"/>
  <c r="O27" i="3" s="1"/>
  <c r="L27" i="3"/>
  <c r="J27" i="3"/>
  <c r="E27" i="3"/>
  <c r="H27" i="3" s="1"/>
  <c r="I27" i="3" s="1"/>
  <c r="S27" i="3" s="1"/>
  <c r="M26" i="3"/>
  <c r="O26" i="3" s="1"/>
  <c r="L26" i="3"/>
  <c r="R26" i="3" s="1"/>
  <c r="K26" i="3" s="1"/>
  <c r="J26" i="3"/>
  <c r="E26" i="3"/>
  <c r="H26" i="3" s="1"/>
  <c r="I26" i="3" s="1"/>
  <c r="S26" i="3" s="1"/>
  <c r="M25" i="3"/>
  <c r="O25" i="3" s="1"/>
  <c r="L25" i="3"/>
  <c r="J25" i="3"/>
  <c r="E25" i="3"/>
  <c r="H25" i="3" s="1"/>
  <c r="I25" i="3" s="1"/>
  <c r="S25" i="3" s="1"/>
  <c r="M24" i="3"/>
  <c r="O24" i="3" s="1"/>
  <c r="L24" i="3"/>
  <c r="R24" i="3" s="1"/>
  <c r="K24" i="3" s="1"/>
  <c r="J24" i="3"/>
  <c r="E24" i="3"/>
  <c r="H24" i="3" s="1"/>
  <c r="I24" i="3" s="1"/>
  <c r="S24" i="3" s="1"/>
  <c r="M23" i="3"/>
  <c r="O23" i="3" s="1"/>
  <c r="L23" i="3"/>
  <c r="N23" i="3" s="1"/>
  <c r="J23" i="3"/>
  <c r="E23" i="3"/>
  <c r="H23" i="3" s="1"/>
  <c r="I23" i="3" s="1"/>
  <c r="S23" i="3" s="1"/>
  <c r="R22" i="3"/>
  <c r="K22" i="3" s="1"/>
  <c r="O22" i="3"/>
  <c r="M22" i="3"/>
  <c r="L22" i="3"/>
  <c r="N22" i="3" s="1"/>
  <c r="J22" i="3"/>
  <c r="E22" i="3"/>
  <c r="H22" i="3" s="1"/>
  <c r="I22" i="3" s="1"/>
  <c r="S22" i="3" s="1"/>
  <c r="M21" i="3"/>
  <c r="O21" i="3" s="1"/>
  <c r="L21" i="3"/>
  <c r="N21" i="3" s="1"/>
  <c r="J21" i="3"/>
  <c r="E21" i="3"/>
  <c r="H21" i="3" s="1"/>
  <c r="I21" i="3" s="1"/>
  <c r="S21" i="3" s="1"/>
  <c r="M20" i="3"/>
  <c r="O20" i="3" s="1"/>
  <c r="L20" i="3"/>
  <c r="J20" i="3"/>
  <c r="E20" i="3"/>
  <c r="H20" i="3" s="1"/>
  <c r="I20" i="3" s="1"/>
  <c r="S20" i="3" s="1"/>
  <c r="S19" i="3"/>
  <c r="M19" i="3"/>
  <c r="O19" i="3" s="1"/>
  <c r="L19" i="3"/>
  <c r="J19" i="3"/>
  <c r="E19" i="3"/>
  <c r="H19" i="3" s="1"/>
  <c r="I19" i="3" s="1"/>
  <c r="M18" i="3"/>
  <c r="O18" i="3" s="1"/>
  <c r="L18" i="3"/>
  <c r="R18" i="3" s="1"/>
  <c r="K18" i="3" s="1"/>
  <c r="J18" i="3"/>
  <c r="H18" i="3"/>
  <c r="I18" i="3" s="1"/>
  <c r="S18" i="3" s="1"/>
  <c r="E18" i="3"/>
  <c r="M17" i="3"/>
  <c r="O17" i="3" s="1"/>
  <c r="L17" i="3"/>
  <c r="J17" i="3"/>
  <c r="E17" i="3"/>
  <c r="H17" i="3" s="1"/>
  <c r="I17" i="3" s="1"/>
  <c r="S17" i="3" s="1"/>
  <c r="N16" i="3"/>
  <c r="M16" i="3"/>
  <c r="L16" i="3"/>
  <c r="J16" i="3"/>
  <c r="E16" i="3"/>
  <c r="H16" i="3" s="1"/>
  <c r="I16" i="3" s="1"/>
  <c r="S16" i="3" s="1"/>
  <c r="M15" i="3"/>
  <c r="O15" i="3" s="1"/>
  <c r="L15" i="3"/>
  <c r="R15" i="3" s="1"/>
  <c r="K15" i="3" s="1"/>
  <c r="J15" i="3"/>
  <c r="E15" i="3"/>
  <c r="H15" i="3" s="1"/>
  <c r="I15" i="3" s="1"/>
  <c r="S15" i="3" s="1"/>
  <c r="R14" i="3"/>
  <c r="K14" i="3" s="1"/>
  <c r="O14" i="3"/>
  <c r="M14" i="3"/>
  <c r="L14" i="3"/>
  <c r="N14" i="3" s="1"/>
  <c r="J14" i="3"/>
  <c r="E14" i="3"/>
  <c r="H14" i="3" s="1"/>
  <c r="I14" i="3" s="1"/>
  <c r="S14" i="3" s="1"/>
  <c r="M13" i="3"/>
  <c r="O13" i="3" s="1"/>
  <c r="L13" i="3"/>
  <c r="J13" i="3"/>
  <c r="E13" i="3"/>
  <c r="H13" i="3" s="1"/>
  <c r="I13" i="3" s="1"/>
  <c r="S13" i="3" s="1"/>
  <c r="M12" i="3"/>
  <c r="L12" i="3"/>
  <c r="N12" i="3" s="1"/>
  <c r="J12" i="3"/>
  <c r="E12" i="3"/>
  <c r="H12" i="3" s="1"/>
  <c r="I12" i="3" s="1"/>
  <c r="S12" i="3" s="1"/>
  <c r="M11" i="3"/>
  <c r="O11" i="3" s="1"/>
  <c r="L11" i="3"/>
  <c r="J11" i="3"/>
  <c r="E11" i="3"/>
  <c r="H11" i="3" s="1"/>
  <c r="I11" i="3" s="1"/>
  <c r="S11" i="3" s="1"/>
  <c r="M10" i="3"/>
  <c r="O10" i="3" s="1"/>
  <c r="L10" i="3"/>
  <c r="J10" i="3"/>
  <c r="H10" i="3"/>
  <c r="I10" i="3" s="1"/>
  <c r="S10" i="3" s="1"/>
  <c r="E10" i="3"/>
  <c r="M9" i="3"/>
  <c r="L9" i="3"/>
  <c r="N9" i="3" s="1"/>
  <c r="J9" i="3"/>
  <c r="E9" i="3"/>
  <c r="H9" i="3" s="1"/>
  <c r="I9" i="3" s="1"/>
  <c r="S9" i="3" s="1"/>
  <c r="N8" i="3"/>
  <c r="M8" i="3"/>
  <c r="O8" i="3" s="1"/>
  <c r="L8" i="3"/>
  <c r="J8" i="3"/>
  <c r="E8" i="3"/>
  <c r="H8" i="3" s="1"/>
  <c r="I8" i="3" s="1"/>
  <c r="S8" i="3" s="1"/>
  <c r="M7" i="3"/>
  <c r="O7" i="3" s="1"/>
  <c r="L7" i="3"/>
  <c r="N7" i="3" s="1"/>
  <c r="J7" i="3"/>
  <c r="E7" i="3"/>
  <c r="H7" i="3" s="1"/>
  <c r="I7" i="3" s="1"/>
  <c r="S7" i="3" s="1"/>
  <c r="M6" i="3"/>
  <c r="O6" i="3" s="1"/>
  <c r="L6" i="3"/>
  <c r="N6" i="3" s="1"/>
  <c r="J6" i="3"/>
  <c r="E6" i="3"/>
  <c r="H6" i="3" s="1"/>
  <c r="I6" i="3" s="1"/>
  <c r="S6" i="3" s="1"/>
  <c r="M5" i="3"/>
  <c r="O5" i="3" s="1"/>
  <c r="L5" i="3"/>
  <c r="J5" i="3"/>
  <c r="E5" i="3"/>
  <c r="H5" i="3" s="1"/>
  <c r="I5" i="3" s="1"/>
  <c r="S5" i="3" s="1"/>
  <c r="N4" i="3"/>
  <c r="M4" i="3"/>
  <c r="R4" i="3" s="1"/>
  <c r="K4" i="3" s="1"/>
  <c r="L4" i="3"/>
  <c r="J4" i="3"/>
  <c r="E4" i="3"/>
  <c r="H4" i="3" s="1"/>
  <c r="I4" i="3" s="1"/>
  <c r="S4" i="3" s="1"/>
  <c r="N3" i="2"/>
  <c r="P3" i="2" s="1"/>
  <c r="M3" i="2"/>
  <c r="O3" i="2" s="1"/>
  <c r="K3" i="2"/>
  <c r="F3" i="2"/>
  <c r="R5" i="3" l="1"/>
  <c r="K5" i="3" s="1"/>
  <c r="N5" i="3"/>
  <c r="R47" i="3"/>
  <c r="K47" i="3" s="1"/>
  <c r="O47" i="3"/>
  <c r="N41" i="3"/>
  <c r="N183" i="3"/>
  <c r="R183" i="3"/>
  <c r="K183" i="3" s="1"/>
  <c r="R55" i="3"/>
  <c r="K55" i="3" s="1"/>
  <c r="R135" i="3"/>
  <c r="K135" i="3" s="1"/>
  <c r="N39" i="3"/>
  <c r="R39" i="3"/>
  <c r="K39" i="3" s="1"/>
  <c r="O44" i="3"/>
  <c r="R44" i="3"/>
  <c r="K44" i="3" s="1"/>
  <c r="N78" i="3"/>
  <c r="N58" i="3"/>
  <c r="N61" i="3"/>
  <c r="R157" i="3"/>
  <c r="K157" i="3" s="1"/>
  <c r="O115" i="3"/>
  <c r="N178" i="3"/>
  <c r="R112" i="3"/>
  <c r="K112" i="3" s="1"/>
  <c r="N31" i="3"/>
  <c r="R31" i="3"/>
  <c r="K31" i="3" s="1"/>
  <c r="N28" i="3"/>
  <c r="R130" i="3"/>
  <c r="K130" i="3" s="1"/>
  <c r="N130" i="3"/>
  <c r="R152" i="3"/>
  <c r="K152" i="3" s="1"/>
  <c r="N152" i="3"/>
  <c r="R172" i="3"/>
  <c r="K172" i="3" s="1"/>
  <c r="N11" i="3"/>
  <c r="R11" i="3"/>
  <c r="K11" i="3" s="1"/>
  <c r="R198" i="3"/>
  <c r="K198" i="3" s="1"/>
  <c r="N198" i="3"/>
  <c r="O4" i="3"/>
  <c r="R50" i="3"/>
  <c r="K50" i="3" s="1"/>
  <c r="R67" i="3"/>
  <c r="K67" i="3" s="1"/>
  <c r="N67" i="3"/>
  <c r="R110" i="3"/>
  <c r="K110" i="3" s="1"/>
  <c r="N110" i="3"/>
  <c r="N195" i="3"/>
  <c r="R64" i="3"/>
  <c r="K64" i="3" s="1"/>
  <c r="O64" i="3"/>
  <c r="R176" i="3"/>
  <c r="K176" i="3" s="1"/>
  <c r="N176" i="3"/>
  <c r="N56" i="3"/>
  <c r="N173" i="3"/>
  <c r="N18" i="3"/>
  <c r="N45" i="3"/>
  <c r="R99" i="3"/>
  <c r="K99" i="3" s="1"/>
  <c r="R136" i="3"/>
  <c r="K136" i="3" s="1"/>
  <c r="N51" i="3"/>
  <c r="R102" i="3"/>
  <c r="K102" i="3" s="1"/>
  <c r="R119" i="3"/>
  <c r="K119" i="3" s="1"/>
  <c r="N162" i="3"/>
  <c r="R167" i="3"/>
  <c r="K167" i="3" s="1"/>
  <c r="R9" i="3"/>
  <c r="K9" i="3" s="1"/>
  <c r="R12" i="3"/>
  <c r="K12" i="3" s="1"/>
  <c r="N74" i="3"/>
  <c r="N146" i="3"/>
  <c r="R146" i="3"/>
  <c r="K146" i="3" s="1"/>
  <c r="R6" i="3"/>
  <c r="K6" i="3" s="1"/>
  <c r="R71" i="3"/>
  <c r="K71" i="3" s="1"/>
  <c r="N208" i="3"/>
  <c r="O9" i="3"/>
  <c r="N117" i="3"/>
  <c r="N125" i="3"/>
  <c r="R128" i="3"/>
  <c r="K128" i="3" s="1"/>
  <c r="R134" i="3"/>
  <c r="K134" i="3" s="1"/>
  <c r="R182" i="3"/>
  <c r="K182" i="3" s="1"/>
  <c r="R127" i="3"/>
  <c r="K127" i="3" s="1"/>
  <c r="R76" i="3"/>
  <c r="K76" i="3" s="1"/>
  <c r="N29" i="3"/>
  <c r="R85" i="3"/>
  <c r="K85" i="3" s="1"/>
  <c r="N85" i="3"/>
  <c r="R93" i="3"/>
  <c r="K93" i="3" s="1"/>
  <c r="R54" i="3"/>
  <c r="K54" i="3" s="1"/>
  <c r="R96" i="3"/>
  <c r="K96" i="3" s="1"/>
  <c r="N150" i="3"/>
  <c r="R23" i="3"/>
  <c r="K23" i="3" s="1"/>
  <c r="N211" i="3"/>
  <c r="R211" i="3"/>
  <c r="K211" i="3" s="1"/>
  <c r="O54" i="3"/>
  <c r="R111" i="3"/>
  <c r="K111" i="3" s="1"/>
  <c r="N122" i="3"/>
  <c r="R131" i="3"/>
  <c r="K131" i="3" s="1"/>
  <c r="N131" i="3"/>
  <c r="R48" i="3"/>
  <c r="K48" i="3" s="1"/>
  <c r="R16" i="3"/>
  <c r="K16" i="3" s="1"/>
  <c r="N19" i="3"/>
  <c r="R19" i="3"/>
  <c r="K19" i="3" s="1"/>
  <c r="R66" i="3"/>
  <c r="K66" i="3" s="1"/>
  <c r="R86" i="3"/>
  <c r="K86" i="3" s="1"/>
  <c r="N160" i="3"/>
  <c r="R160" i="3"/>
  <c r="K160" i="3" s="1"/>
  <c r="R197" i="3"/>
  <c r="K197" i="3" s="1"/>
  <c r="R70" i="3"/>
  <c r="K70" i="3" s="1"/>
  <c r="R163" i="3"/>
  <c r="K163" i="3" s="1"/>
  <c r="R8" i="3"/>
  <c r="K8" i="3" s="1"/>
  <c r="R106" i="3"/>
  <c r="K106" i="3" s="1"/>
  <c r="R144" i="3"/>
  <c r="K144" i="3" s="1"/>
  <c r="R82" i="3"/>
  <c r="K82" i="3" s="1"/>
  <c r="R34" i="3"/>
  <c r="K34" i="3" s="1"/>
  <c r="R62" i="3"/>
  <c r="K62" i="3" s="1"/>
  <c r="R72" i="3"/>
  <c r="K72" i="3" s="1"/>
  <c r="O82" i="3"/>
  <c r="N90" i="3"/>
  <c r="R158" i="3"/>
  <c r="K158" i="3" s="1"/>
  <c r="N186" i="3"/>
  <c r="I3" i="2"/>
  <c r="J3" i="2" s="1"/>
  <c r="T3" i="2" s="1"/>
  <c r="S3" i="2"/>
  <c r="L3" i="2" s="1"/>
  <c r="R116" i="3"/>
  <c r="K116" i="3" s="1"/>
  <c r="N116" i="3"/>
  <c r="R196" i="3"/>
  <c r="K196" i="3" s="1"/>
  <c r="N196" i="3"/>
  <c r="R10" i="3"/>
  <c r="K10" i="3" s="1"/>
  <c r="N10" i="3"/>
  <c r="R124" i="3"/>
  <c r="K124" i="3" s="1"/>
  <c r="R13" i="3"/>
  <c r="K13" i="3" s="1"/>
  <c r="N13" i="3"/>
  <c r="R38" i="3"/>
  <c r="K38" i="3" s="1"/>
  <c r="O38" i="3"/>
  <c r="R73" i="3"/>
  <c r="K73" i="3" s="1"/>
  <c r="N73" i="3"/>
  <c r="R204" i="3"/>
  <c r="K204" i="3" s="1"/>
  <c r="R200" i="3"/>
  <c r="K200" i="3" s="1"/>
  <c r="N200" i="3"/>
  <c r="R114" i="3"/>
  <c r="K114" i="3" s="1"/>
  <c r="N114" i="3"/>
  <c r="R25" i="3"/>
  <c r="K25" i="3" s="1"/>
  <c r="N25" i="3"/>
  <c r="R108" i="3"/>
  <c r="K108" i="3" s="1"/>
  <c r="N108" i="3"/>
  <c r="R118" i="3"/>
  <c r="K118" i="3" s="1"/>
  <c r="O118" i="3"/>
  <c r="R53" i="3"/>
  <c r="K53" i="3" s="1"/>
  <c r="N53" i="3"/>
  <c r="R7" i="3"/>
  <c r="K7" i="3" s="1"/>
  <c r="R98" i="3"/>
  <c r="K98" i="3" s="1"/>
  <c r="N98" i="3"/>
  <c r="R126" i="3"/>
  <c r="K126" i="3" s="1"/>
  <c r="N126" i="3"/>
  <c r="R21" i="3"/>
  <c r="K21" i="3" s="1"/>
  <c r="R36" i="3"/>
  <c r="K36" i="3" s="1"/>
  <c r="N36" i="3"/>
  <c r="R84" i="3"/>
  <c r="K84" i="3" s="1"/>
  <c r="N84" i="3"/>
  <c r="R100" i="3"/>
  <c r="K100" i="3" s="1"/>
  <c r="N100" i="3"/>
  <c r="R159" i="3"/>
  <c r="K159" i="3" s="1"/>
  <c r="R27" i="3"/>
  <c r="K27" i="3" s="1"/>
  <c r="N27" i="3"/>
  <c r="R68" i="3"/>
  <c r="K68" i="3" s="1"/>
  <c r="N68" i="3"/>
  <c r="R75" i="3"/>
  <c r="K75" i="3" s="1"/>
  <c r="N75" i="3"/>
  <c r="R145" i="3"/>
  <c r="K145" i="3" s="1"/>
  <c r="O16" i="3"/>
  <c r="N40" i="3"/>
  <c r="N62" i="3"/>
  <c r="N66" i="3"/>
  <c r="N88" i="3"/>
  <c r="N92" i="3"/>
  <c r="O102" i="3"/>
  <c r="N104" i="3"/>
  <c r="N120" i="3"/>
  <c r="R155" i="3"/>
  <c r="K155" i="3" s="1"/>
  <c r="N155" i="3"/>
  <c r="R210" i="3"/>
  <c r="K210" i="3" s="1"/>
  <c r="O210" i="3"/>
  <c r="N94" i="3"/>
  <c r="R133" i="3"/>
  <c r="K133" i="3" s="1"/>
  <c r="R137" i="3"/>
  <c r="K137" i="3" s="1"/>
  <c r="R139" i="3"/>
  <c r="K139" i="3" s="1"/>
  <c r="N139" i="3"/>
  <c r="R143" i="3"/>
  <c r="K143" i="3" s="1"/>
  <c r="R164" i="3"/>
  <c r="K164" i="3" s="1"/>
  <c r="N164" i="3"/>
  <c r="R177" i="3"/>
  <c r="K177" i="3" s="1"/>
  <c r="N190" i="3"/>
  <c r="O70" i="3"/>
  <c r="N168" i="3"/>
  <c r="R175" i="3"/>
  <c r="K175" i="3" s="1"/>
  <c r="R188" i="3"/>
  <c r="K188" i="3" s="1"/>
  <c r="R20" i="3"/>
  <c r="K20" i="3" s="1"/>
  <c r="N20" i="3"/>
  <c r="R59" i="3"/>
  <c r="K59" i="3" s="1"/>
  <c r="N59" i="3"/>
  <c r="N79" i="3"/>
  <c r="R52" i="3"/>
  <c r="K52" i="3" s="1"/>
  <c r="N52" i="3"/>
  <c r="R171" i="3"/>
  <c r="K171" i="3" s="1"/>
  <c r="N171" i="3"/>
  <c r="R203" i="3"/>
  <c r="K203" i="3" s="1"/>
  <c r="N203" i="3"/>
  <c r="O12" i="3"/>
  <c r="N15" i="3"/>
  <c r="N37" i="3"/>
  <c r="N46" i="3"/>
  <c r="O48" i="3"/>
  <c r="R101" i="3"/>
  <c r="K101" i="3" s="1"/>
  <c r="R107" i="3"/>
  <c r="K107" i="3" s="1"/>
  <c r="N107" i="3"/>
  <c r="R121" i="3"/>
  <c r="K121" i="3" s="1"/>
  <c r="O127" i="3"/>
  <c r="R148" i="3"/>
  <c r="K148" i="3" s="1"/>
  <c r="N148" i="3"/>
  <c r="O50" i="3"/>
  <c r="N72" i="3"/>
  <c r="N89" i="3"/>
  <c r="R91" i="3"/>
  <c r="K91" i="3" s="1"/>
  <c r="N91" i="3"/>
  <c r="N105" i="3"/>
  <c r="R113" i="3"/>
  <c r="K113" i="3" s="1"/>
  <c r="R123" i="3"/>
  <c r="K123" i="3" s="1"/>
  <c r="N123" i="3"/>
  <c r="N158" i="3"/>
  <c r="R169" i="3"/>
  <c r="K169" i="3" s="1"/>
  <c r="R180" i="3"/>
  <c r="K180" i="3" s="1"/>
  <c r="N180" i="3"/>
  <c r="N184" i="3"/>
  <c r="R69" i="3"/>
  <c r="K69" i="3" s="1"/>
  <c r="R97" i="3"/>
  <c r="K97" i="3" s="1"/>
  <c r="R156" i="3"/>
  <c r="K156" i="3" s="1"/>
  <c r="R165" i="3"/>
  <c r="K165" i="3" s="1"/>
  <c r="R193" i="3"/>
  <c r="K193" i="3" s="1"/>
  <c r="R17" i="3"/>
  <c r="K17" i="3" s="1"/>
  <c r="N17" i="3"/>
  <c r="R43" i="3"/>
  <c r="K43" i="3" s="1"/>
  <c r="N43" i="3"/>
  <c r="N24" i="3"/>
  <c r="N69" i="3"/>
  <c r="R95" i="3"/>
  <c r="K95" i="3" s="1"/>
  <c r="N142" i="3"/>
  <c r="R187" i="3"/>
  <c r="K187" i="3" s="1"/>
  <c r="N187" i="3"/>
  <c r="R191" i="3"/>
  <c r="K191" i="3" s="1"/>
  <c r="R132" i="3"/>
  <c r="K132" i="3" s="1"/>
  <c r="N132" i="3"/>
  <c r="N174" i="3"/>
  <c r="R185" i="3"/>
  <c r="K185" i="3" s="1"/>
  <c r="R209" i="3"/>
  <c r="K209" i="3" s="1"/>
  <c r="N215" i="3"/>
  <c r="N209" i="3"/>
  <c r="N33" i="3"/>
  <c r="N49" i="3"/>
  <c r="N65" i="3"/>
  <c r="N81" i="3"/>
  <c r="N97" i="3"/>
  <c r="N113" i="3"/>
  <c r="N129" i="3"/>
  <c r="N145" i="3"/>
  <c r="N161" i="3"/>
  <c r="N177" i="3"/>
  <c r="N193" i="3"/>
  <c r="N214" i="3"/>
  <c r="N26" i="3"/>
  <c r="N106" i="3"/>
  <c r="N138" i="3"/>
  <c r="N154" i="3"/>
  <c r="N170" i="3"/>
</calcChain>
</file>

<file path=xl/sharedStrings.xml><?xml version="1.0" encoding="utf-8"?>
<sst xmlns="http://schemas.openxmlformats.org/spreadsheetml/2006/main" count="53" uniqueCount="31">
  <si>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</si>
  <si>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</si>
  <si>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</si>
  <si>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</si>
  <si>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Sheet 1</t>
  </si>
  <si>
    <t>Table 1</t>
  </si>
  <si>
    <t>Ground Truth Height  Z</t>
  </si>
  <si>
    <t>L’(pixels)</t>
  </si>
  <si>
    <t>R’(pixels)</t>
  </si>
  <si>
    <t>Baseline(m) B</t>
  </si>
  <si>
    <t>Disparity  D’</t>
  </si>
  <si>
    <t>Focal Length(mm) f</t>
  </si>
  <si>
    <t>d Sensor Size(mm)</t>
  </si>
  <si>
    <t>Z’ (Calculated mm)</t>
  </si>
  <si>
    <t>Error( Z’ calculated and ground truth Z)</t>
  </si>
  <si>
    <t>Ideal Bf/Z</t>
  </si>
  <si>
    <t>Z calc with ideal vals</t>
  </si>
  <si>
    <t>L</t>
  </si>
  <si>
    <t>R</t>
  </si>
  <si>
    <t>▵L</t>
  </si>
  <si>
    <t>▵R</t>
  </si>
  <si>
    <t>W(width of image, pixels)</t>
  </si>
  <si>
    <t>X(x coordinate of object)</t>
  </si>
  <si>
    <t>D</t>
  </si>
  <si>
    <t>Error constant</t>
  </si>
  <si>
    <t>6_10_2024</t>
  </si>
  <si>
    <t>Table 1-1</t>
  </si>
  <si>
    <t>6_10_2024 - Table 1-1</t>
  </si>
  <si>
    <t>Testing data</t>
  </si>
  <si>
    <t>Predicted_L</t>
  </si>
  <si>
    <t>Predicted_R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</si>
</sst>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000"/>
  </numFmts>
  <fonts count="7" x14ac:knownFonts="1">
    <font>
      <sz val="10"/>
      <color indexed="8"/>
      <name val="Helvetica Neue"/>
    </font>
    <font>
      <sz val="12"/>
      <color indexed="8"/>
      <name val="Helvetica Neue"/>
    </font>
    <font>
      <sz val="14"/>
      <color indexed="8"/>
      <name val="Helvetica Neue"/>
    </font>
    <font>
      <u/>
      <sz val="12"/>
      <color indexed="11"/>
      <name val="Helvetica Neue"/>
    </font>
    <font>
      <b/>
      <sz val="10"/>
      <color indexed="8"/>
      <name val="Helvetica Neue"/>
    </font>
    <font>
      <sz val="10"/>
      <color indexed="8"/>
      <name val="Helvetica Neue Medium"/>
    </font>
    <font>
      <sz val="10"/>
      <color indexed="8"/>
      <name val="Verdana"/>
    </font>
  </fonts>
  <fills count="6">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7"/>
        <bgColor auto="1"/>
      </patternFill>
    </fill>
  </fills>
  <borders count="20">
    <border>
      <left/>
      <right/>
      <top/>
      <bottom/>
      <diagonal/>
    </border>
    <border>
      <left style="thin">
        <color indexed="13"/>
      </left>
      <right style="thin">
        <color indexed="14"/>
      </right>
      <top style="thin">
        <color indexed="13"/>
      </top>
      <bottom style="thin">
        <color indexed="15"/>
      </bottom>
      <diagonal/>
    </border>
    <border>
      <left style="thin">
        <color indexed="14"/>
      </left>
      <right style="thin">
        <color indexed="14"/>
      </right>
      <top style="thin">
        <color indexed="13"/>
      </top>
      <bottom style="thin">
        <color indexed="15"/>
      </bottom>
      <diagonal/>
    </border>
    <border>
      <left style="thin">
        <color indexed="14"/>
      </left>
      <right style="thin">
        <color indexed="16"/>
      </right>
      <top style="thin">
        <color indexed="13"/>
      </top>
      <bottom style="thin">
        <color indexed="15"/>
      </bottom>
      <diagonal/>
    </border>
    <border>
      <left style="thin">
        <color indexed="16"/>
      </left>
      <right style="thin">
        <color indexed="16"/>
      </right>
      <top style="thin">
        <color indexed="16"/>
      </top>
      <bottom style="thin">
        <color indexed="15"/>
      </bottom>
      <diagonal/>
    </border>
    <border>
      <left style="thin">
        <color indexed="16"/>
      </left>
      <right style="thin">
        <color indexed="13"/>
      </right>
      <top style="thin">
        <color indexed="13"/>
      </top>
      <bottom style="thin">
        <color indexed="15"/>
      </bottom>
      <diagonal/>
    </border>
    <border>
      <left style="thin">
        <color indexed="13"/>
      </left>
      <right style="thin">
        <color indexed="15"/>
      </right>
      <top style="thin">
        <color indexed="15"/>
      </top>
      <bottom style="thin">
        <color indexed="13"/>
      </bottom>
      <diagonal/>
    </border>
    <border>
      <left style="thin">
        <color indexed="15"/>
      </left>
      <right style="thin">
        <color indexed="13"/>
      </right>
      <top style="thin">
        <color indexed="15"/>
      </top>
      <bottom style="thin">
        <color indexed="13"/>
      </bottom>
      <diagonal/>
    </border>
    <border>
      <left style="thin">
        <color indexed="13"/>
      </left>
      <right style="thin">
        <color indexed="13"/>
      </right>
      <top style="thin">
        <color indexed="15"/>
      </top>
      <bottom style="thin">
        <color indexed="13"/>
      </bottom>
      <diagonal/>
    </border>
    <border>
      <left style="thin">
        <color indexed="13"/>
      </left>
      <right style="thin">
        <color indexed="16"/>
      </right>
      <top style="thin">
        <color indexed="15"/>
      </top>
      <bottom style="thin">
        <color indexed="13"/>
      </bottom>
      <diagonal/>
    </border>
    <border>
      <left style="thin">
        <color indexed="16"/>
      </left>
      <right style="thin">
        <color indexed="16"/>
      </right>
      <top style="thin">
        <color indexed="15"/>
      </top>
      <bottom style="thin">
        <color indexed="13"/>
      </bottom>
      <diagonal/>
    </border>
    <border>
      <left style="thin">
        <color indexed="16"/>
      </left>
      <right style="thin">
        <color indexed="13"/>
      </right>
      <top style="thin">
        <color indexed="15"/>
      </top>
      <bottom style="thin">
        <color indexed="13"/>
      </bottom>
      <diagonal/>
    </border>
    <border>
      <left style="thin">
        <color indexed="13"/>
      </left>
      <right style="thin">
        <color indexed="15"/>
      </right>
      <top style="thin">
        <color indexed="13"/>
      </top>
      <bottom style="thin">
        <color indexed="13"/>
      </bottom>
      <diagonal/>
    </border>
    <border>
      <left style="thin">
        <color indexed="15"/>
      </left>
      <right style="thin">
        <color indexed="13"/>
      </right>
      <top style="thin">
        <color indexed="13"/>
      </top>
      <bottom style="thin">
        <color indexed="13"/>
      </bottom>
      <diagonal/>
    </border>
    <border>
      <left style="thin">
        <color indexed="13"/>
      </left>
      <right style="thin">
        <color indexed="13"/>
      </right>
      <top style="thin">
        <color indexed="13"/>
      </top>
      <bottom style="thin">
        <color indexed="13"/>
      </bottom>
      <diagonal/>
    </border>
    <border>
      <left style="thin">
        <color indexed="13"/>
      </left>
      <right style="thin">
        <color indexed="16"/>
      </right>
      <top style="thin">
        <color indexed="13"/>
      </top>
      <bottom style="thin">
        <color indexed="13"/>
      </bottom>
      <diagonal/>
    </border>
    <border>
      <left style="thin">
        <color indexed="16"/>
      </left>
      <right style="thin">
        <color indexed="16"/>
      </right>
      <top style="thin">
        <color indexed="13"/>
      </top>
      <bottom style="thin">
        <color indexed="13"/>
      </bottom>
      <diagonal/>
    </border>
    <border>
      <left style="thin">
        <color indexed="16"/>
      </left>
      <right style="thin">
        <color indexed="13"/>
      </right>
      <top style="thin">
        <color indexed="13"/>
      </top>
      <bottom style="thin">
        <color indexed="13"/>
      </bottom>
      <diagonal/>
    </border>
    <border>
      <left style="thin">
        <color indexed="16"/>
      </left>
      <right style="thin">
        <color indexed="16"/>
      </right>
      <top style="thin">
        <color indexed="13"/>
      </top>
      <bottom style="thin">
        <color indexed="16"/>
      </bottom>
      <diagonal/>
    </border>
    <border>
      <left style="thin">
        <color indexed="13"/>
      </left>
      <right style="thin">
        <color indexed="13"/>
      </right>
      <top style="thin">
        <color indexed="16"/>
      </top>
      <bottom style="thin">
        <color indexed="13"/>
      </bottom>
      <diagonal/>
    </border>
  </borders>
  <cellStyleXfs count="1">
    <xf numFmtId="0" fontId="0" fillId="0" borderId="0" applyNumberFormat="0" applyFill="0" applyBorder="0" applyProtection="0">
      <alignment vertical="top" wrapText="1"/>
    </xf>
  </cellStyleXfs>
  <cellXfs count="54">
    <xf numFmtId="0" fontId="0" fillId="0" borderId="0" xfId="0">
      <alignment vertical="top" wrapText="1"/>
    </xf>
    <xf numFmtId="0" fontId="2" fillId="0" borderId="0" xfId="0" applyFont="1" applyAlignment="1">
      <alignment horizontal="left" vertical="top" wrapText="1"/>
    </xf>
    <xf numFmtId="0" fontId="1" fillId="2" borderId="0" xfId="0" applyFont="1" applyFill="1" applyAlignment="1">
      <alignment horizontal="left" vertical="top" wrapText="1"/>
    </xf>
    <xf numFmtId="0" fontId="1" fillId="3" borderId="0" xfId="0" applyFont="1" applyFill="1" applyAlignment="1">
      <alignment horizontal="left" vertical="top" wrapText="1"/>
    </xf>
    <xf numFmtId="0" fontId="3" fillId="3" borderId="0" xfId="0" applyFont="1" applyFill="1" applyAlignment="1">
      <alignment horizontal="left" vertical="top" wrapText="1"/>
    </xf>
    <xf numFmtId="0" fontId="0" fillId="0" borderId="0" xfId="0" applyNumberFormat="1">
      <alignment vertical="top" wrapText="1"/>
    </xf>
    <xf numFmtId="49" fontId="4" fillId="4" borderId="1" xfId="0" applyNumberFormat="1" applyFont="1" applyFill="1" applyBorder="1">
      <alignment vertical="top" wrapText="1"/>
    </xf>
    <xf numFmtId="49" fontId="4" fillId="4" borderId="2" xfId="0" applyNumberFormat="1" applyFont="1" applyFill="1" applyBorder="1">
      <alignment vertical="top" wrapText="1"/>
    </xf>
    <xf numFmtId="49" fontId="4" fillId="4" borderId="3" xfId="0" applyNumberFormat="1" applyFont="1" applyFill="1" applyBorder="1">
      <alignment vertical="top" wrapText="1"/>
    </xf>
    <xf numFmtId="49" fontId="4" fillId="4" borderId="4" xfId="0" applyNumberFormat="1" applyFont="1" applyFill="1" applyBorder="1">
      <alignment vertical="top" wrapText="1"/>
    </xf>
    <xf numFmtId="49" fontId="4" fillId="4" borderId="5" xfId="0" applyNumberFormat="1" applyFont="1" applyFill="1" applyBorder="1">
      <alignment vertical="top" wrapText="1"/>
    </xf>
    <xf numFmtId="0" fontId="5" fillId="0" borderId="6" xfId="0" applyNumberFormat="1" applyFont="1" applyBorder="1">
      <alignment vertical="top" wrapText="1"/>
    </xf>
    <xf numFmtId="164" fontId="0" fillId="0" borderId="7" xfId="0" applyNumberFormat="1" applyBorder="1">
      <alignment vertical="top" wrapText="1"/>
    </xf>
    <xf numFmtId="0" fontId="0" fillId="0" borderId="8" xfId="0" applyNumberFormat="1" applyBorder="1">
      <alignment vertical="top" wrapText="1"/>
    </xf>
    <xf numFmtId="0" fontId="0" fillId="0" borderId="9" xfId="0" applyNumberFormat="1" applyBorder="1">
      <alignment vertical="top" wrapText="1"/>
    </xf>
    <xf numFmtId="0" fontId="0" fillId="0" borderId="10" xfId="0" applyNumberFormat="1" applyBorder="1">
      <alignment vertical="top" wrapText="1"/>
    </xf>
    <xf numFmtId="0" fontId="0" fillId="0" borderId="11" xfId="0" applyNumberFormat="1" applyBorder="1">
      <alignment vertical="top" wrapText="1"/>
    </xf>
    <xf numFmtId="0" fontId="5" fillId="0" borderId="12" xfId="0" applyNumberFormat="1" applyFont="1" applyBorder="1">
      <alignment vertical="top" wrapText="1"/>
    </xf>
    <xf numFmtId="164" fontId="0" fillId="5" borderId="13" xfId="0" applyNumberFormat="1" applyFill="1" applyBorder="1">
      <alignment vertical="top" wrapText="1"/>
    </xf>
    <xf numFmtId="0" fontId="0" fillId="5" borderId="14" xfId="0" applyNumberFormat="1" applyFill="1" applyBorder="1">
      <alignment vertical="top" wrapText="1"/>
    </xf>
    <xf numFmtId="0" fontId="0" fillId="5" borderId="15" xfId="0" applyNumberFormat="1" applyFill="1" applyBorder="1">
      <alignment vertical="top" wrapText="1"/>
    </xf>
    <xf numFmtId="0" fontId="0" fillId="5" borderId="16" xfId="0" applyNumberFormat="1" applyFill="1" applyBorder="1">
      <alignment vertical="top" wrapText="1"/>
    </xf>
    <xf numFmtId="0" fontId="0" fillId="5" borderId="17" xfId="0" applyNumberFormat="1" applyFill="1" applyBorder="1">
      <alignment vertical="top" wrapText="1"/>
    </xf>
    <xf numFmtId="164" fontId="0" fillId="0" borderId="13" xfId="0" applyNumberFormat="1" applyBorder="1">
      <alignment vertical="top" wrapText="1"/>
    </xf>
    <xf numFmtId="0" fontId="0" fillId="0" borderId="14" xfId="0" applyNumberFormat="1" applyBorder="1">
      <alignment vertical="top" wrapText="1"/>
    </xf>
    <xf numFmtId="0" fontId="0" fillId="0" borderId="15" xfId="0" applyNumberFormat="1" applyBorder="1">
      <alignment vertical="top" wrapText="1"/>
    </xf>
    <xf numFmtId="0" fontId="0" fillId="0" borderId="16" xfId="0" applyNumberFormat="1" applyBorder="1">
      <alignment vertical="top" wrapText="1"/>
    </xf>
    <xf numFmtId="0" fontId="0" fillId="0" borderId="17" xfId="0" applyNumberFormat="1" applyBorder="1">
      <alignment vertical="top" wrapText="1"/>
    </xf>
    <xf numFmtId="0" fontId="0" fillId="0" borderId="18" xfId="0" applyNumberFormat="1" applyBorder="1">
      <alignment vertical="top" wrapText="1"/>
    </xf>
    <xf numFmtId="0" fontId="0" fillId="5" borderId="19" xfId="0" applyNumberFormat="1" applyFill="1" applyBorder="1">
      <alignment vertical="top" wrapText="1"/>
    </xf>
    <xf numFmtId="0" fontId="5" fillId="0" borderId="12" xfId="0" applyFont="1" applyBorder="1">
      <alignment vertical="top" wrapText="1"/>
    </xf>
    <xf numFmtId="49" fontId="0" fillId="0" borderId="13" xfId="0" applyNumberFormat="1" applyBorder="1">
      <alignment vertical="top" wrapText="1"/>
    </xf>
    <xf numFmtId="0" fontId="0" fillId="0" borderId="14" xfId="0" applyBorder="1">
      <alignment vertical="top" wrapText="1"/>
    </xf>
    <xf numFmtId="0" fontId="0" fillId="5" borderId="13" xfId="0" applyFill="1" applyBorder="1">
      <alignment vertical="top" wrapText="1"/>
    </xf>
    <xf numFmtId="0" fontId="0" fillId="5" borderId="14" xfId="0" applyFill="1" applyBorder="1">
      <alignment vertical="top" wrapText="1"/>
    </xf>
    <xf numFmtId="0" fontId="0" fillId="0" borderId="13" xfId="0" applyBorder="1">
      <alignment vertical="top" wrapText="1"/>
    </xf>
    <xf numFmtId="0" fontId="0" fillId="5" borderId="13" xfId="0" applyNumberFormat="1" applyFill="1" applyBorder="1">
      <alignment vertical="top" wrapText="1"/>
    </xf>
    <xf numFmtId="164" fontId="6" fillId="0" borderId="13" xfId="0" applyNumberFormat="1" applyFont="1" applyBorder="1" applyAlignment="1">
      <alignment vertical="center" wrapText="1" readingOrder="1"/>
    </xf>
    <xf numFmtId="0" fontId="6" fillId="0" borderId="14" xfId="0" applyNumberFormat="1" applyFont="1" applyBorder="1" applyAlignment="1">
      <alignment vertical="center" wrapText="1" readingOrder="1"/>
    </xf>
    <xf numFmtId="0" fontId="6" fillId="5" borderId="13" xfId="0" applyNumberFormat="1" applyFont="1" applyFill="1" applyBorder="1" applyAlignment="1">
      <alignment vertical="center" wrapText="1" readingOrder="1"/>
    </xf>
    <xf numFmtId="0" fontId="6" fillId="5" borderId="14" xfId="0" applyNumberFormat="1" applyFont="1" applyFill="1" applyBorder="1" applyAlignment="1">
      <alignment vertical="center" wrapText="1" readingOrder="1"/>
    </xf>
    <xf numFmtId="0" fontId="6" fillId="0" borderId="13" xfId="0" applyNumberFormat="1" applyFont="1" applyBorder="1" applyAlignment="1">
      <alignment vertical="center" wrapText="1" readingOrder="1"/>
    </xf>
    <xf numFmtId="0" fontId="0" fillId="0" borderId="13" xfId="0" applyNumberFormat="1" applyBorder="1">
      <alignment vertical="top" wrapText="1"/>
    </xf>
    <xf numFmtId="49" fontId="5" fillId="0" borderId="12" xfId="0" applyNumberFormat="1" applyFont="1" applyBorder="1">
      <alignment vertical="top" wrapText="1"/>
    </xf>
    <xf numFmtId="49" fontId="0" fillId="5" borderId="13" xfId="0" applyNumberFormat="1" applyFill="1" applyBorder="1">
      <alignment vertical="top" wrapText="1"/>
    </xf>
    <xf numFmtId="49" fontId="0" fillId="5" borderId="14" xfId="0" applyNumberFormat="1" applyFill="1" applyBorder="1">
      <alignment vertical="top" wrapText="1"/>
    </xf>
    <xf numFmtId="165" fontId="0" fillId="0" borderId="13" xfId="0" applyNumberFormat="1" applyBorder="1">
      <alignment vertical="top" wrapText="1"/>
    </xf>
    <xf numFmtId="165" fontId="0" fillId="5" borderId="13" xfId="0" applyNumberFormat="1" applyFill="1" applyBorder="1">
      <alignment vertical="top" wrapText="1"/>
    </xf>
    <xf numFmtId="2" fontId="0" fillId="5" borderId="13" xfId="0" applyNumberFormat="1" applyFill="1" applyBorder="1">
      <alignment vertical="top" wrapText="1"/>
    </xf>
    <xf numFmtId="0" fontId="0" fillId="0" borderId="0" xfId="0" applyAlignment="1"/>
    <xf numFmtId="0" fontId="0" fillId="0" borderId="0" xfId="0" applyFill="1" applyBorder="1" applyAlignment="1"/>
    <xf numFmtId="0" fontId="1" fillId="0" borderId="0" xfId="0" applyFont="1" applyAlignment="1">
      <alignment horizontal="left" vertical="top" wrapText="1"/>
    </xf>
    <xf numFmtId="0" fontId="0" fillId="0" borderId="0" xfId="0">
      <alignment vertical="top" wrapText="1"/>
    </xf>
    <xf numFmtId="0" fontId="1" fillId="0" borderId="0" xfId="0" applyFont="1" applyAlignment="1">
      <alignment horizontal="center" vertical="center"/>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FDAD00"/>
      <rgbColor rgb="FFC8C8C8"/>
      <rgbColor rgb="FFFFFFFF"/>
      <rgbColor rgb="FF89847F"/>
      <rgbColor rgb="FFAFE3A5"/>
      <rgbColor rgb="FFF7F7F6"/>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000000"/>
        </a:solidFill>
        <a:ln w="12700" cap="flat">
          <a:noFill/>
          <a:miter lim="400000"/>
        </a:ln>
        <a:effectLst/>
        <a:sp3d/>
      </a:spPr>
      <a:bodyPr rot="0" spcFirstLastPara="1" vertOverflow="overflow" horzOverflow="overflow" vert="horz" wrap="square" lIns="50800" tIns="50800" rIns="50800" bIns="50800" numCol="1" spcCol="38100" rtlCol="0" anchor="ctr">
        <a:spAutoFit/>
      </a:bodyPr>
      <a:lstStyle>
        <a:defPPr marL="0" marR="0" indent="0" algn="ctr" defTabSz="584200" rtl="0" fontAlgn="auto" latinLnBrk="0" hangingPunct="0">
          <a:lnSpc>
            <a:spcPct val="100000"/>
          </a:lnSpc>
          <a:spcBef>
            <a:spcPts val="0"/>
          </a:spcBef>
          <a:spcAft>
            <a:spcPts val="0"/>
          </a:spcAft>
          <a:buClrTx/>
          <a:buSzTx/>
          <a:buFontTx/>
          <a:buNone/>
          <a:defRPr kumimoji="0" sz="1200" b="0" i="0" u="none" strike="noStrike" cap="none" spc="0" normalizeH="0" baseline="0">
            <a:ln>
              <a:noFill/>
            </a:ln>
            <a:solidFill>
              <a:srgbClr val="FFFFFF"/>
            </a:solidFill>
            <a:effectLst/>
            <a:uFillTx/>
            <a:latin typeface="Helvetica Neue Medium"/>
            <a:ea typeface="Helvetica Neue Medium"/>
            <a:cs typeface="Helvetica Neue Medium"/>
            <a:sym typeface="Helvetica Neue Medium"/>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3:D12"/>
  <sheetViews>
    <sheetView showGridLines="0" workbookViewId="0"/>
  </sheetViews>
  <sheetFormatPr baseColWidth="10" defaultColWidth="10" defaultRowHeight="13" customHeight="1" x14ac:dyDescent="0.15"/>
  <cols>
    <col min="1" max="1" width="2" customWidth="1"/>
    <col min="2" max="4" width="33.6640625" customWidth="1"/>
  </cols>
  <sheetData>
    <row r="3" spans="2:4" ht="0" hidden="1" customHeight="1" x14ac:dyDescent="0.15">
      <c r="B3" s="51" t="s">
        <v>0</v>
      </c>
      <c r="C3" s="52"/>
      <c r="D3" s="52"/>
    </row>
    <row r="7" spans="2:4" ht="19" x14ac:dyDescent="0.15">
      <c r="B7" s="1" t="s">
        <v>1</v>
      </c>
      <c r="C7" s="1" t="s">
        <v>2</v>
      </c>
      <c r="D7" s="1" t="s">
        <v>3</v>
      </c>
    </row>
    <row r="9" spans="2:4" ht="17" x14ac:dyDescent="0.15">
      <c r="B9" s="2" t="s">
        <v>4</v>
      </c>
      <c r="C9" s="2"/>
      <c r="D9" s="2"/>
    </row>
    <row r="10" spans="2:4" ht="17" x14ac:dyDescent="0.15">
      <c r="B10" s="3"/>
      <c r="C10" s="3" t="s">
        <v>5</v>
      </c>
      <c r="D10" s="4" t="s">
        <v>4</v>
      </c>
    </row>
    <row r="11" spans="2:4" ht="17" x14ac:dyDescent="0.15">
      <c r="B11" s="2" t="s">
        <v>25</v>
      </c>
      <c r="C11" s="2"/>
      <c r="D11" s="2"/>
    </row>
    <row r="12" spans="2:4" ht="17" x14ac:dyDescent="0.15">
      <c r="B12" s="3"/>
      <c r="C12" s="3" t="s">
        <v>26</v>
      </c>
      <c r="D12" s="4" t="s">
        <v>27</v>
      </c>
    </row>
  </sheetData>
  <mergeCells count="1">
    <mergeCell ref="B3:D3"/>
  </mergeCells>
  <hyperlinks>
    <hyperlink ref="D10" location="'Sheet 1'!R2C2" display="Sheet 1" xr:uid="{00000000-0004-0000-0000-000000000000}"/>
    <hyperlink ref="D12" location="'6_10_2024 - Table 1-1'!R3C1" display="6_10_2024 - Table 1-1" xr:uid="{00000000-0004-0000-0000-000001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T112"/>
  <sheetViews>
    <sheetView showGridLines="0" tabSelected="1" zoomScale="134" zoomScaleNormal="61" workbookViewId="0">
      <pane xSplit="2" ySplit="2" topLeftCell="C5" activePane="bottomRight" state="frozen"/>
      <selection pane="topRight"/>
      <selection pane="bottomLeft"/>
      <selection pane="bottomRight" activeCell="G13" sqref="G13"/>
    </sheetView>
  </sheetViews>
  <sheetFormatPr baseColWidth="10" defaultColWidth="16.33203125" defaultRowHeight="20" customHeight="1" x14ac:dyDescent="0.15"/>
  <cols>
    <col min="1" max="1" width="1.83203125" style="5" customWidth="1"/>
    <col min="2" max="6" width="16.33203125" style="5" customWidth="1"/>
    <col min="7" max="7" width="23.6640625" style="5" customWidth="1"/>
    <col min="8" max="21" width="16.33203125" style="5" customWidth="1"/>
    <col min="22" max="16384" width="16.33203125" style="5"/>
  </cols>
  <sheetData>
    <row r="1" spans="2:20" ht="27.75" customHeight="1" x14ac:dyDescent="0.15">
      <c r="B1" s="53" t="s">
        <v>5</v>
      </c>
      <c r="C1" s="53"/>
      <c r="D1" s="53"/>
      <c r="E1" s="53"/>
      <c r="F1" s="53"/>
      <c r="G1" s="53"/>
      <c r="H1" s="53"/>
      <c r="I1" s="53"/>
      <c r="J1" s="53"/>
      <c r="K1" s="53"/>
      <c r="L1" s="53"/>
      <c r="M1" s="53"/>
      <c r="N1" s="53"/>
      <c r="O1" s="53"/>
      <c r="P1" s="53"/>
      <c r="Q1" s="53"/>
      <c r="R1" s="53"/>
      <c r="S1" s="53"/>
      <c r="T1" s="53"/>
    </row>
    <row r="2" spans="2:20" ht="44.5" customHeight="1" x14ac:dyDescent="0.15">
      <c r="B2" s="6" t="s">
        <v>6</v>
      </c>
      <c r="C2" s="7" t="s">
        <v>7</v>
      </c>
      <c r="D2" s="7" t="s">
        <v>8</v>
      </c>
      <c r="E2" s="7" t="s">
        <v>9</v>
      </c>
      <c r="F2" s="7" t="s">
        <v>10</v>
      </c>
      <c r="G2" s="7" t="s">
        <v>11</v>
      </c>
      <c r="H2" s="8" t="s">
        <v>12</v>
      </c>
      <c r="I2" s="9" t="s">
        <v>13</v>
      </c>
      <c r="J2" s="9" t="s">
        <v>14</v>
      </c>
      <c r="K2" s="9" t="s">
        <v>15</v>
      </c>
      <c r="L2" s="9" t="s">
        <v>16</v>
      </c>
      <c r="M2" s="9" t="s">
        <v>17</v>
      </c>
      <c r="N2" s="9" t="s">
        <v>18</v>
      </c>
      <c r="O2" s="9" t="s">
        <v>19</v>
      </c>
      <c r="P2" s="9" t="s">
        <v>20</v>
      </c>
      <c r="Q2" s="9" t="s">
        <v>21</v>
      </c>
      <c r="R2" s="9" t="s">
        <v>22</v>
      </c>
      <c r="S2" s="9" t="s">
        <v>23</v>
      </c>
      <c r="T2" s="10" t="s">
        <v>24</v>
      </c>
    </row>
    <row r="3" spans="2:20" ht="20.5" customHeight="1" x14ac:dyDescent="0.15">
      <c r="B3" s="49">
        <v>1.42</v>
      </c>
      <c r="C3" s="49">
        <v>1378</v>
      </c>
      <c r="D3" s="49">
        <v>547</v>
      </c>
      <c r="E3" s="13">
        <v>0.5</v>
      </c>
      <c r="F3" s="13">
        <f t="shared" ref="F3" si="0">ABS(D3-C3)</f>
        <v>831</v>
      </c>
      <c r="G3" s="13">
        <v>3.6</v>
      </c>
      <c r="H3" s="14">
        <v>6.35</v>
      </c>
      <c r="I3" s="15">
        <f>(G3*E3*1000)/(F3*1.4)</f>
        <v>1.5471892728210419</v>
      </c>
      <c r="J3" s="15">
        <f t="shared" ref="J3" si="1">ABS(I3-B3)</f>
        <v>0.12718927282104198</v>
      </c>
      <c r="K3" s="15">
        <f t="shared" ref="K3" si="2">(E3*G3*Q3)/(H3*B3)</f>
        <v>517.42264611289795</v>
      </c>
      <c r="L3" s="15">
        <f t="shared" ref="L3" si="3">(E3*G3*Q3)/(H3*S3)</f>
        <v>1.4200000000000002</v>
      </c>
      <c r="M3" s="15">
        <f t="shared" ref="M3" si="4">(((Q3*G3*R3)/(H3*B3))+(Q3/2))</f>
        <v>1813.4226461128978</v>
      </c>
      <c r="N3" s="15">
        <f t="shared" ref="N3" si="5">((Q3*G3*(R3-E3))/(H3*B3)+(Q3/2))</f>
        <v>1296</v>
      </c>
      <c r="O3" s="15">
        <f t="shared" ref="O3" si="6">C3-M3</f>
        <v>-435.42264611289784</v>
      </c>
      <c r="P3" s="15">
        <f t="shared" ref="P3" si="7">D3-N3</f>
        <v>-749</v>
      </c>
      <c r="Q3" s="15">
        <v>2592</v>
      </c>
      <c r="R3" s="15">
        <v>0.5</v>
      </c>
      <c r="S3" s="15">
        <f t="shared" ref="S3" si="8">M3-N3</f>
        <v>517.42264611289784</v>
      </c>
      <c r="T3" s="16">
        <f t="shared" ref="T3" si="9">1000*J3/($B3*$B3)</f>
        <v>63.077401716446133</v>
      </c>
    </row>
    <row r="4" spans="2:20" ht="25.5" customHeight="1" x14ac:dyDescent="0.15">
      <c r="B4" s="49"/>
      <c r="C4" s="49"/>
      <c r="D4" s="49"/>
      <c r="E4" s="13"/>
      <c r="F4" s="13"/>
      <c r="G4" s="13"/>
      <c r="H4" s="14"/>
      <c r="I4" s="15"/>
      <c r="J4" s="15"/>
      <c r="K4" s="15"/>
      <c r="L4" s="15"/>
      <c r="M4" s="15"/>
      <c r="N4" s="15"/>
      <c r="O4" s="15"/>
      <c r="P4" s="15"/>
      <c r="Q4" s="15"/>
      <c r="R4" s="15"/>
      <c r="S4" s="15"/>
      <c r="T4" s="16"/>
    </row>
    <row r="5" spans="2:20" ht="20.25" customHeight="1" x14ac:dyDescent="0.15">
      <c r="B5" s="49">
        <v>1.8</v>
      </c>
      <c r="C5" s="49">
        <v>777</v>
      </c>
      <c r="D5" s="49">
        <v>2392</v>
      </c>
      <c r="E5" s="13">
        <v>1.2</v>
      </c>
      <c r="F5" s="13">
        <f>ABS(D5-C5)</f>
        <v>1615</v>
      </c>
      <c r="G5" s="13">
        <v>3.6</v>
      </c>
      <c r="H5" s="14">
        <v>6.35</v>
      </c>
      <c r="I5" s="15">
        <f t="shared" ref="I5:I6" si="10">(G5*E5*1000)/(F5*1.4)</f>
        <v>1.9106590004422821</v>
      </c>
      <c r="J5" s="15">
        <f t="shared" ref="J5:J6" si="11">ABS(I5-B5)</f>
        <v>0.11065900044228205</v>
      </c>
      <c r="K5" s="15">
        <f t="shared" ref="K5:K6" si="12">(E5*G5*Q5)/(H5*B5)</f>
        <v>979.65354330708669</v>
      </c>
      <c r="L5" s="15">
        <f t="shared" ref="L5:L6" si="13">(E5*G5*Q5)/(H5*S5)</f>
        <v>1.8</v>
      </c>
      <c r="M5" s="15">
        <f t="shared" ref="M5:M6" si="14">(((Q5*G5*R5)/(H5*B5))+(Q5/2))</f>
        <v>1785.8267716535433</v>
      </c>
      <c r="N5" s="15">
        <f t="shared" ref="N5:N6" si="15">((Q5*G5*(R5-E5))/(H5*B5)+(Q5/2))</f>
        <v>806.17322834645665</v>
      </c>
      <c r="O5" s="15">
        <f t="shared" ref="O5:O6" si="16">C5-M5</f>
        <v>-1008.8267716535433</v>
      </c>
      <c r="P5" s="15">
        <f t="shared" ref="P5:P6" si="17">D5-N5</f>
        <v>1585.8267716535433</v>
      </c>
      <c r="Q5" s="15">
        <v>2592</v>
      </c>
      <c r="R5" s="15">
        <v>0.6</v>
      </c>
      <c r="S5" s="15">
        <f t="shared" ref="S5:S6" si="18">M5-N5</f>
        <v>979.65354330708669</v>
      </c>
      <c r="T5" s="16">
        <f t="shared" ref="T5:T6" si="19">1000*J5/($B5*$B5)</f>
        <v>34.154012482185813</v>
      </c>
    </row>
    <row r="6" spans="2:20" ht="20.25" customHeight="1" x14ac:dyDescent="0.15">
      <c r="B6" s="49">
        <v>2.4</v>
      </c>
      <c r="C6" s="49">
        <v>957</v>
      </c>
      <c r="D6" s="49">
        <v>2221</v>
      </c>
      <c r="E6" s="13">
        <v>1.2</v>
      </c>
      <c r="F6" s="13">
        <f t="shared" ref="F6" si="20">ABS(D6-C6)</f>
        <v>1264</v>
      </c>
      <c r="G6" s="13">
        <v>3.6</v>
      </c>
      <c r="H6" s="14">
        <v>6.35</v>
      </c>
      <c r="I6" s="15">
        <f t="shared" si="10"/>
        <v>2.4412296564195302</v>
      </c>
      <c r="J6" s="15">
        <f t="shared" si="11"/>
        <v>4.1229656419530247E-2</v>
      </c>
      <c r="K6" s="15">
        <f t="shared" si="12"/>
        <v>734.74015748031502</v>
      </c>
      <c r="L6" s="15">
        <f t="shared" si="13"/>
        <v>2.3999999999999995</v>
      </c>
      <c r="M6" s="15">
        <f t="shared" si="14"/>
        <v>1663.3700787401576</v>
      </c>
      <c r="N6" s="15">
        <f t="shared" si="15"/>
        <v>928.62992125984249</v>
      </c>
      <c r="O6" s="15">
        <f t="shared" si="16"/>
        <v>-706.37007874015762</v>
      </c>
      <c r="P6" s="15">
        <f t="shared" si="17"/>
        <v>1292.3700787401576</v>
      </c>
      <c r="Q6" s="15">
        <v>2592</v>
      </c>
      <c r="R6" s="15">
        <v>0.6</v>
      </c>
      <c r="S6" s="15">
        <f t="shared" si="18"/>
        <v>734.74015748031513</v>
      </c>
      <c r="T6" s="16">
        <f t="shared" si="19"/>
        <v>7.157926461724001</v>
      </c>
    </row>
    <row r="7" spans="2:20" ht="20.25" customHeight="1" x14ac:dyDescent="0.15">
      <c r="B7" s="50">
        <v>3</v>
      </c>
      <c r="C7" s="50">
        <v>1082</v>
      </c>
      <c r="D7" s="50">
        <v>2077</v>
      </c>
      <c r="E7" s="13">
        <v>1.2</v>
      </c>
      <c r="F7" s="13">
        <f t="shared" ref="F7:F10" si="21">ABS(D7-C7)</f>
        <v>995</v>
      </c>
      <c r="G7" s="13">
        <v>3.6</v>
      </c>
      <c r="H7" s="14">
        <v>6.35</v>
      </c>
      <c r="I7" s="15">
        <f t="shared" ref="I7:I8" si="22">(G7*E7*1000)/(F7*1.4)</f>
        <v>3.1012203876525484</v>
      </c>
      <c r="J7" s="15">
        <f t="shared" ref="J7:J10" si="23">ABS(I7-B7)</f>
        <v>0.10122038765254837</v>
      </c>
      <c r="K7" s="15">
        <f t="shared" ref="K7:K10" si="24">(E7*G7*Q7)/(H7*B7)</f>
        <v>587.79212598425204</v>
      </c>
      <c r="L7" s="15">
        <f t="shared" ref="L7:L10" si="25">(E7*G7*Q7)/(H7*S7)</f>
        <v>3.0000000000000004</v>
      </c>
      <c r="M7" s="15">
        <f t="shared" ref="M7:M10" si="26">(((Q7*G7*R7)/(H7*B7))+(Q7/2))</f>
        <v>1589.896062992126</v>
      </c>
      <c r="N7" s="15">
        <f t="shared" ref="N7:N10" si="27">((Q7*G7*(R7-E7))/(H7*B7)+(Q7/2))</f>
        <v>1002.103937007874</v>
      </c>
      <c r="O7" s="15">
        <f t="shared" ref="O7:O10" si="28">C7-M7</f>
        <v>-507.89606299212596</v>
      </c>
      <c r="P7" s="15">
        <f t="shared" ref="P7:P10" si="29">D7-N7</f>
        <v>1074.896062992126</v>
      </c>
      <c r="Q7" s="15">
        <v>2592</v>
      </c>
      <c r="R7" s="15">
        <v>0.6</v>
      </c>
      <c r="S7" s="15">
        <f t="shared" ref="S7:S10" si="30">M7-N7</f>
        <v>587.79212598425192</v>
      </c>
      <c r="T7" s="16">
        <f t="shared" ref="T7:T10" si="31">1000*J7/($B7*$B7)</f>
        <v>11.24670973917204</v>
      </c>
    </row>
    <row r="8" spans="2:20" ht="20.25" customHeight="1" x14ac:dyDescent="0.15">
      <c r="B8" s="50">
        <v>3.6</v>
      </c>
      <c r="C8" s="50">
        <v>1159</v>
      </c>
      <c r="D8" s="50">
        <v>1961</v>
      </c>
      <c r="E8" s="13">
        <v>1.2</v>
      </c>
      <c r="F8" s="13">
        <f t="shared" si="21"/>
        <v>802</v>
      </c>
      <c r="G8" s="13">
        <v>3.6</v>
      </c>
      <c r="H8" s="14">
        <v>6.35</v>
      </c>
      <c r="I8" s="15">
        <f t="shared" si="22"/>
        <v>3.8475240470252943</v>
      </c>
      <c r="J8" s="15">
        <f t="shared" si="23"/>
        <v>0.24752404702529418</v>
      </c>
      <c r="K8" s="15">
        <f t="shared" si="24"/>
        <v>489.82677165354335</v>
      </c>
      <c r="L8" s="15">
        <f t="shared" si="25"/>
        <v>3.6</v>
      </c>
      <c r="M8" s="15">
        <f t="shared" si="26"/>
        <v>1540.9133858267717</v>
      </c>
      <c r="N8" s="15">
        <f t="shared" si="27"/>
        <v>1051.0866141732283</v>
      </c>
      <c r="O8" s="15">
        <f t="shared" si="28"/>
        <v>-381.91338582677167</v>
      </c>
      <c r="P8" s="15">
        <f t="shared" si="29"/>
        <v>909.91338582677167</v>
      </c>
      <c r="Q8" s="15">
        <v>2592</v>
      </c>
      <c r="R8" s="15">
        <v>0.6</v>
      </c>
      <c r="S8" s="15">
        <f t="shared" si="30"/>
        <v>489.82677165354335</v>
      </c>
      <c r="T8" s="16">
        <f t="shared" si="31"/>
        <v>19.099077702568994</v>
      </c>
    </row>
    <row r="9" spans="2:20" ht="20.25" customHeight="1" x14ac:dyDescent="0.15">
      <c r="B9" s="50">
        <v>4.2</v>
      </c>
      <c r="C9" s="50">
        <v>1196</v>
      </c>
      <c r="D9" s="50">
        <v>1894</v>
      </c>
      <c r="E9" s="13">
        <v>1.2</v>
      </c>
      <c r="F9" s="13">
        <f t="shared" si="21"/>
        <v>698</v>
      </c>
      <c r="G9" s="13">
        <v>3.6</v>
      </c>
      <c r="H9" s="14">
        <v>6.35</v>
      </c>
      <c r="I9" s="15">
        <f>(G9*E9*1000)/(F9*1.4)</f>
        <v>4.4207941056078592</v>
      </c>
      <c r="J9" s="15">
        <f t="shared" si="23"/>
        <v>0.22079410560785906</v>
      </c>
      <c r="K9" s="15">
        <f t="shared" si="24"/>
        <v>419.85151856018001</v>
      </c>
      <c r="L9" s="15">
        <f t="shared" si="25"/>
        <v>4.2</v>
      </c>
      <c r="M9" s="15">
        <f t="shared" si="26"/>
        <v>1505.92575928009</v>
      </c>
      <c r="N9" s="15">
        <f t="shared" si="27"/>
        <v>1086.07424071991</v>
      </c>
      <c r="O9" s="15">
        <f t="shared" si="28"/>
        <v>-309.92575928009001</v>
      </c>
      <c r="P9" s="15">
        <f t="shared" si="29"/>
        <v>807.92575928009001</v>
      </c>
      <c r="Q9" s="15">
        <v>2592</v>
      </c>
      <c r="R9" s="15">
        <v>0.6</v>
      </c>
      <c r="S9" s="15">
        <f t="shared" si="30"/>
        <v>419.85151856018001</v>
      </c>
      <c r="T9" s="16">
        <f t="shared" si="31"/>
        <v>12.516672653506749</v>
      </c>
    </row>
    <row r="10" spans="2:20" ht="20.25" customHeight="1" x14ac:dyDescent="0.15">
      <c r="B10" s="50">
        <v>4.8</v>
      </c>
      <c r="C10" s="50">
        <v>1241</v>
      </c>
      <c r="D10" s="50">
        <v>1855</v>
      </c>
      <c r="E10" s="13">
        <v>1.2</v>
      </c>
      <c r="F10" s="13">
        <f t="shared" si="21"/>
        <v>614</v>
      </c>
      <c r="G10" s="13">
        <v>3.6</v>
      </c>
      <c r="H10" s="14">
        <v>6.35</v>
      </c>
      <c r="I10" s="15">
        <f t="shared" ref="I10" si="32">(G10*E10*1000)/(F10*1.4)</f>
        <v>5.0255932992089347</v>
      </c>
      <c r="J10" s="15">
        <f t="shared" si="23"/>
        <v>0.22559329920893489</v>
      </c>
      <c r="K10" s="15">
        <f t="shared" si="24"/>
        <v>367.37007874015751</v>
      </c>
      <c r="L10" s="15">
        <f t="shared" si="25"/>
        <v>4.7999999999999989</v>
      </c>
      <c r="M10" s="15">
        <f t="shared" si="26"/>
        <v>1479.6850393700788</v>
      </c>
      <c r="N10" s="15">
        <f t="shared" si="27"/>
        <v>1112.3149606299212</v>
      </c>
      <c r="O10" s="15">
        <f t="shared" si="28"/>
        <v>-238.68503937007881</v>
      </c>
      <c r="P10" s="15">
        <f t="shared" si="29"/>
        <v>742.68503937007881</v>
      </c>
      <c r="Q10" s="15">
        <v>2592</v>
      </c>
      <c r="R10" s="15">
        <v>0.6</v>
      </c>
      <c r="S10" s="15">
        <f t="shared" si="30"/>
        <v>367.37007874015762</v>
      </c>
      <c r="T10" s="16">
        <f t="shared" si="31"/>
        <v>9.7913758337211334</v>
      </c>
    </row>
    <row r="12" spans="2:20" ht="20.25" customHeight="1" x14ac:dyDescent="0.15">
      <c r="B12" s="50">
        <v>5.6</v>
      </c>
      <c r="C12" s="50">
        <v>1250</v>
      </c>
      <c r="D12" s="50">
        <v>1812</v>
      </c>
      <c r="E12" s="13">
        <v>1.2</v>
      </c>
      <c r="F12" s="13">
        <f>ABS(D12-C12)</f>
        <v>562</v>
      </c>
      <c r="G12" s="13">
        <v>3.6</v>
      </c>
      <c r="H12" s="14">
        <v>6.35</v>
      </c>
      <c r="I12" s="15">
        <f>(G12*E12*1000)/(F12*1.4)</f>
        <v>5.4905948144382313</v>
      </c>
      <c r="J12" s="15">
        <f>ABS(I12-B12)</f>
        <v>0.10940518556176837</v>
      </c>
      <c r="K12" s="15">
        <f>(E12*G12*Q12)/(H12*B12)</f>
        <v>314.88863892013507</v>
      </c>
      <c r="L12" s="15">
        <f>(E12*G12*Q12)/(H12*S12)</f>
        <v>5.5999999999999961</v>
      </c>
      <c r="M12" s="15">
        <f>(((Q12*G12*R12)/(H12*B12))+(Q12/2))</f>
        <v>1453.4443194600676</v>
      </c>
      <c r="N12" s="15">
        <f>((Q12*G12*(R12-E12))/(H12*B12)+(Q12/2))</f>
        <v>1138.5556805399324</v>
      </c>
      <c r="O12" s="15">
        <f>C12-M12</f>
        <v>-203.44431946006762</v>
      </c>
      <c r="P12" s="15">
        <f>D12-N12</f>
        <v>673.44431946006762</v>
      </c>
      <c r="Q12" s="15">
        <v>2592</v>
      </c>
      <c r="R12" s="15">
        <v>0.6</v>
      </c>
      <c r="S12" s="15">
        <f>M12-N12</f>
        <v>314.88863892013524</v>
      </c>
      <c r="T12" s="16">
        <f>1000*J12/($B12*$B12)</f>
        <v>3.4886857640870024</v>
      </c>
    </row>
    <row r="13" spans="2:20" ht="20.25" customHeight="1" x14ac:dyDescent="0.15">
      <c r="B13" s="49">
        <v>6.2</v>
      </c>
      <c r="C13" s="49">
        <v>1761.32</v>
      </c>
      <c r="D13" s="49">
        <v>1222.25</v>
      </c>
      <c r="E13" s="13">
        <v>1.2</v>
      </c>
      <c r="F13" s="13">
        <f>ABS(D13-C13)</f>
        <v>539.06999999999994</v>
      </c>
      <c r="G13" s="13">
        <v>3.6</v>
      </c>
      <c r="H13" s="14">
        <v>6.35</v>
      </c>
      <c r="I13" s="15">
        <f>(G13*E13*1000)/(F13*1.4)</f>
        <v>5.7241439622206505</v>
      </c>
      <c r="J13" s="15">
        <f>ABS(I13-B13)</f>
        <v>0.47585603777934971</v>
      </c>
      <c r="K13" s="15">
        <f>(E13*G13*Q13)/(H13*B13)</f>
        <v>284.41554483108968</v>
      </c>
      <c r="L13" s="15">
        <f>(E13*G13*Q13)/(H13*S13)</f>
        <v>6.1999999999999966</v>
      </c>
      <c r="M13" s="15">
        <f>(((Q13*G13*R13)/(H13*B13))+(Q13/2))</f>
        <v>1438.2077724155449</v>
      </c>
      <c r="N13" s="15">
        <f>((Q13*G13*(R13-E13))/(H13*B13)+(Q13/2))</f>
        <v>1153.7922275844551</v>
      </c>
      <c r="O13" s="15">
        <f>C13-M13</f>
        <v>323.11222758445501</v>
      </c>
      <c r="P13" s="15">
        <f>D13-N13</f>
        <v>68.457772415544923</v>
      </c>
      <c r="Q13" s="15">
        <v>2592</v>
      </c>
      <c r="R13" s="15">
        <v>0.6</v>
      </c>
      <c r="S13" s="15">
        <f>M13-N13</f>
        <v>284.41554483108985</v>
      </c>
      <c r="T13" s="16">
        <f>1000*J13/($B13*$B13)</f>
        <v>12.379189328286932</v>
      </c>
    </row>
    <row r="14" spans="2:20" ht="20.25" customHeight="1" x14ac:dyDescent="0.15">
      <c r="B14" s="49">
        <v>8</v>
      </c>
      <c r="C14" s="49">
        <v>1616.75</v>
      </c>
      <c r="D14" s="49">
        <v>1255.1479999999999</v>
      </c>
      <c r="E14" s="13">
        <v>1.2</v>
      </c>
      <c r="F14" s="13">
        <f>ABS(D14-C14)</f>
        <v>361.60200000000009</v>
      </c>
      <c r="G14" s="13">
        <v>3.6</v>
      </c>
      <c r="H14" s="14">
        <v>6.35</v>
      </c>
      <c r="I14" s="15">
        <f>(G14*E14*1000)/(F14*1.4)</f>
        <v>8.5334546980223696</v>
      </c>
      <c r="J14" s="15">
        <f>ABS(I14-B14)</f>
        <v>0.53345469802236956</v>
      </c>
      <c r="K14" s="15">
        <f>(E14*G14*Q14)/(H14*B14)</f>
        <v>220.4220472440945</v>
      </c>
      <c r="L14" s="15">
        <f>(E14*G14*Q14)/(H14*S14)</f>
        <v>8.0000000000000071</v>
      </c>
      <c r="M14" s="15">
        <f>(((Q14*G14*R14)/(H14*B14))+(Q14/2))</f>
        <v>1406.2110236220472</v>
      </c>
      <c r="N14" s="15">
        <f>((Q14*G14*(R14-E14))/(H14*B14)+(Q14/2))</f>
        <v>1185.7889763779528</v>
      </c>
      <c r="O14" s="15">
        <f>C14-M14</f>
        <v>210.53897637795285</v>
      </c>
      <c r="P14" s="15">
        <f>D14-N14</f>
        <v>69.359023622047062</v>
      </c>
      <c r="Q14" s="15">
        <v>2592</v>
      </c>
      <c r="R14" s="15">
        <v>0.6</v>
      </c>
      <c r="S14" s="15">
        <f>M14-N14</f>
        <v>220.4220472440943</v>
      </c>
      <c r="T14" s="16">
        <f>1000*J14/($B14*$B14)</f>
        <v>8.335229656599525</v>
      </c>
    </row>
    <row r="15" spans="2:20" ht="20.25" customHeight="1" x14ac:dyDescent="0.15">
      <c r="B15" s="49">
        <v>9.1999999999999993</v>
      </c>
      <c r="C15" s="49">
        <v>1579.0530000000001</v>
      </c>
      <c r="D15" s="49">
        <v>1258.5</v>
      </c>
      <c r="E15" s="13">
        <v>1.2</v>
      </c>
      <c r="F15" s="13">
        <f>ABS(D15-C15)</f>
        <v>320.55300000000011</v>
      </c>
      <c r="G15" s="13">
        <v>3.6</v>
      </c>
      <c r="H15" s="14">
        <v>6.35</v>
      </c>
      <c r="I15" s="15">
        <f>(G15*E15*1000)/(F15*1.4)</f>
        <v>9.6262218282601779</v>
      </c>
      <c r="J15" s="15">
        <f>ABS(I15-B15)</f>
        <v>0.42622182826017863</v>
      </c>
      <c r="K15" s="15">
        <f>(E15*G15*Q15)/(H15*B15)</f>
        <v>191.6713454296474</v>
      </c>
      <c r="L15" s="15">
        <f>(E15*G15*Q15)/(H15*S15)</f>
        <v>9.2000000000000046</v>
      </c>
      <c r="M15" s="15">
        <f>(((Q15*G15*R15)/(H15*B15))+(Q15/2))</f>
        <v>1391.8356727148237</v>
      </c>
      <c r="N15" s="15">
        <f>((Q15*G15*(R15-E15))/(H15*B15)+(Q15/2))</f>
        <v>1200.1643272851763</v>
      </c>
      <c r="O15" s="15">
        <f>C15-M15</f>
        <v>187.21732728517645</v>
      </c>
      <c r="P15" s="15">
        <f>D15-N15</f>
        <v>58.335672714823659</v>
      </c>
      <c r="Q15" s="15">
        <v>2592</v>
      </c>
      <c r="R15" s="15">
        <v>0.6</v>
      </c>
      <c r="S15" s="15">
        <f>M15-N15</f>
        <v>191.67134542964732</v>
      </c>
      <c r="T15" s="16">
        <f>1000*J15/($B15*$B15)</f>
        <v>5.0357021297280093</v>
      </c>
    </row>
    <row r="16" spans="2:20" ht="20.25" customHeight="1" x14ac:dyDescent="0.15">
      <c r="B16" s="49">
        <v>10.4</v>
      </c>
      <c r="C16" s="49">
        <v>1487.34</v>
      </c>
      <c r="D16" s="49">
        <v>1248</v>
      </c>
      <c r="E16" s="13">
        <v>1.2</v>
      </c>
      <c r="F16" s="13">
        <f>ABS(D16-C16)</f>
        <v>239.33999999999992</v>
      </c>
      <c r="G16" s="13">
        <v>3.6</v>
      </c>
      <c r="H16" s="14">
        <v>6.35</v>
      </c>
      <c r="I16" s="15">
        <f>(G16*E16*1000)/(F16*1.4)</f>
        <v>12.892597500268602</v>
      </c>
      <c r="J16" s="15">
        <f>ABS(I16-B16)</f>
        <v>2.4925975002686016</v>
      </c>
      <c r="K16" s="15">
        <f>(E16*G16*Q16)/(H16*B16)</f>
        <v>169.55542095699579</v>
      </c>
      <c r="L16" s="15">
        <f>(E16*G16*Q16)/(H16*S16)</f>
        <v>10.39999999999999</v>
      </c>
      <c r="M16" s="15">
        <f>(((Q16*G16*R16)/(H16*B16))+(Q16/2))</f>
        <v>1380.777710478498</v>
      </c>
      <c r="N16" s="15">
        <f>((Q16*G16*(R16-E16))/(H16*B16)+(Q16/2))</f>
        <v>1211.222289521502</v>
      </c>
      <c r="O16" s="15">
        <f>C16-M16</f>
        <v>106.56228952150195</v>
      </c>
      <c r="P16" s="15">
        <f>D16-N16</f>
        <v>36.777710478497966</v>
      </c>
      <c r="Q16" s="15">
        <v>2592</v>
      </c>
      <c r="R16" s="15">
        <v>0.6</v>
      </c>
      <c r="S16" s="15">
        <f>M16-N16</f>
        <v>169.55542095699593</v>
      </c>
      <c r="T16" s="16">
        <f>1000*J16/($B16*$B16)</f>
        <v>23.045465054258521</v>
      </c>
    </row>
    <row r="17" spans="2:20" ht="20.25" customHeight="1" x14ac:dyDescent="0.15">
      <c r="B17" s="49">
        <v>12.2</v>
      </c>
      <c r="C17" s="49">
        <v>1533.222</v>
      </c>
      <c r="D17" s="49">
        <v>1327.181</v>
      </c>
      <c r="E17" s="13">
        <v>1.2</v>
      </c>
      <c r="F17" s="13">
        <f>ABS(D17-C17)</f>
        <v>206.04099999999994</v>
      </c>
      <c r="G17" s="13">
        <v>3.6</v>
      </c>
      <c r="H17" s="14">
        <v>6.35</v>
      </c>
      <c r="I17" s="15">
        <f>(G17*E17*1000)/(F17*1.4)</f>
        <v>14.976214858762512</v>
      </c>
      <c r="J17" s="15">
        <f>ABS(I17-B17)</f>
        <v>2.7762148587625131</v>
      </c>
      <c r="K17" s="15">
        <f>(E17*G17*Q17)/(H17*B17)</f>
        <v>144.53904737317674</v>
      </c>
      <c r="L17" s="15">
        <f>(E17*G17*Q17)/(H17*S17)</f>
        <v>12.199999999999994</v>
      </c>
      <c r="M17" s="15">
        <f>(((Q17*G17*R17)/(H17*B17))+(Q17/2))</f>
        <v>1368.2695236865884</v>
      </c>
      <c r="N17" s="15">
        <f>((Q17*G17*(R17-E17))/(H17*B17)+(Q17/2))</f>
        <v>1223.7304763134116</v>
      </c>
      <c r="O17" s="15">
        <f>C17-M17</f>
        <v>164.95247631341158</v>
      </c>
      <c r="P17" s="15">
        <f>D17-N17</f>
        <v>103.45052368658844</v>
      </c>
      <c r="Q17" s="15">
        <v>2592</v>
      </c>
      <c r="R17" s="15">
        <v>0.6</v>
      </c>
      <c r="S17" s="15">
        <f>M17-N17</f>
        <v>144.5390473731768</v>
      </c>
      <c r="T17" s="16">
        <f>1000*J17/($B17*$B17)</f>
        <v>18.652343850863431</v>
      </c>
    </row>
    <row r="18" spans="2:20" ht="20.25" customHeight="1" x14ac:dyDescent="0.15">
      <c r="B18" s="49">
        <v>15.2</v>
      </c>
      <c r="C18" s="49">
        <v>1574.414</v>
      </c>
      <c r="D18" s="49">
        <v>1319.165</v>
      </c>
      <c r="E18" s="13">
        <v>1.2</v>
      </c>
      <c r="F18" s="13">
        <f>ABS(D18-C18)</f>
        <v>255.24900000000002</v>
      </c>
      <c r="G18" s="13">
        <v>3.6</v>
      </c>
      <c r="H18" s="14">
        <v>6.35</v>
      </c>
      <c r="I18" s="15">
        <f>(G18*E18*1000)/(F18*1.4)</f>
        <v>12.089035748286125</v>
      </c>
      <c r="J18" s="15">
        <f>ABS(I18-B18)</f>
        <v>3.1109642517138738</v>
      </c>
      <c r="K18" s="15">
        <f>(E18*G18*Q18)/(H18*B18)</f>
        <v>116.01160381268132</v>
      </c>
      <c r="L18" s="15">
        <f>(E18*G18*Q18)/(H18*S18)</f>
        <v>15.200000000000017</v>
      </c>
      <c r="M18" s="15">
        <f>(((Q18*G18*R18)/(H18*B18))+(Q18/2))</f>
        <v>1354.0058019063406</v>
      </c>
      <c r="N18" s="15">
        <f>((Q18*G18*(R18-E18))/(H18*B18)+(Q18/2))</f>
        <v>1237.9941980936594</v>
      </c>
      <c r="O18" s="15">
        <f>C18-M18</f>
        <v>220.40819809365939</v>
      </c>
      <c r="P18" s="15">
        <f>D18-N18</f>
        <v>81.170801906340557</v>
      </c>
      <c r="Q18" s="15">
        <v>2592</v>
      </c>
      <c r="R18" s="15">
        <v>0.6</v>
      </c>
      <c r="S18" s="15">
        <f>M18-N18</f>
        <v>116.01160381268119</v>
      </c>
      <c r="T18" s="16">
        <f>1000*J18/($B18*$B18)</f>
        <v>13.46504610333221</v>
      </c>
    </row>
    <row r="19" spans="2:20" ht="20.25" customHeight="1" x14ac:dyDescent="0.15">
      <c r="B19" s="49"/>
      <c r="C19" s="49"/>
      <c r="D19" s="49"/>
      <c r="E19" s="13"/>
      <c r="F19" s="13"/>
      <c r="G19" s="13"/>
      <c r="H19" s="14"/>
      <c r="I19" s="15"/>
      <c r="J19" s="15"/>
      <c r="K19" s="15"/>
      <c r="L19" s="15"/>
      <c r="M19" s="15"/>
      <c r="N19" s="15"/>
      <c r="O19" s="15"/>
      <c r="P19" s="15"/>
      <c r="Q19" s="15"/>
      <c r="R19" s="15"/>
      <c r="S19" s="15"/>
      <c r="T19" s="16"/>
    </row>
    <row r="20" spans="2:20" ht="20.25" customHeight="1" x14ac:dyDescent="0.15">
      <c r="B20" s="49"/>
      <c r="C20" s="49"/>
      <c r="D20" s="49"/>
      <c r="E20" s="13"/>
      <c r="F20" s="13"/>
      <c r="G20" s="13"/>
      <c r="H20" s="14"/>
      <c r="I20" s="15"/>
      <c r="J20" s="15"/>
      <c r="K20" s="15"/>
      <c r="L20" s="15"/>
      <c r="M20" s="15"/>
      <c r="N20" s="15"/>
      <c r="O20" s="15"/>
      <c r="P20" s="15"/>
      <c r="Q20" s="15"/>
      <c r="R20" s="15"/>
      <c r="S20" s="15"/>
      <c r="T20" s="16"/>
    </row>
    <row r="21" spans="2:20" ht="20.25" customHeight="1" x14ac:dyDescent="0.15">
      <c r="B21" s="49"/>
      <c r="C21" s="49"/>
      <c r="D21" s="49"/>
      <c r="E21" s="24"/>
      <c r="F21" s="24"/>
      <c r="G21" s="24"/>
      <c r="H21" s="24"/>
      <c r="I21" s="24"/>
      <c r="J21" s="24"/>
      <c r="K21" s="24"/>
      <c r="L21" s="24"/>
      <c r="M21" s="24"/>
      <c r="N21" s="24"/>
      <c r="O21" s="24"/>
      <c r="P21" s="24"/>
      <c r="Q21" s="24"/>
      <c r="R21" s="24"/>
      <c r="S21" s="24"/>
      <c r="T21" s="24"/>
    </row>
    <row r="22" spans="2:20" ht="20.25" customHeight="1" x14ac:dyDescent="0.15">
      <c r="B22" s="49">
        <v>6</v>
      </c>
      <c r="C22" s="49">
        <v>1761.32</v>
      </c>
      <c r="D22" s="49">
        <v>1222.25</v>
      </c>
      <c r="E22" s="19"/>
      <c r="F22" s="19"/>
      <c r="G22" s="19"/>
      <c r="H22" s="19"/>
      <c r="I22" s="19"/>
      <c r="J22" s="19"/>
      <c r="K22" s="19"/>
      <c r="L22" s="19"/>
      <c r="M22" s="19"/>
      <c r="N22" s="19"/>
      <c r="O22" s="19"/>
      <c r="P22" s="19"/>
      <c r="Q22" s="19"/>
      <c r="R22" s="19"/>
      <c r="S22" s="19"/>
      <c r="T22" s="19"/>
    </row>
    <row r="23" spans="2:20" ht="20.25" customHeight="1" x14ac:dyDescent="0.15">
      <c r="B23" s="49">
        <v>7.8</v>
      </c>
      <c r="C23" s="49">
        <v>1616.75</v>
      </c>
      <c r="D23" s="49">
        <v>1255.1479999999999</v>
      </c>
      <c r="E23" s="24"/>
      <c r="F23" s="24"/>
      <c r="G23" s="24"/>
      <c r="H23" s="24"/>
      <c r="I23" s="24"/>
      <c r="J23" s="24"/>
      <c r="K23" s="24"/>
      <c r="L23" s="24"/>
      <c r="M23" s="24"/>
      <c r="N23" s="24"/>
      <c r="O23" s="24"/>
      <c r="P23" s="24"/>
      <c r="Q23" s="24"/>
      <c r="R23" s="24"/>
      <c r="S23" s="24"/>
      <c r="T23" s="24"/>
    </row>
    <row r="24" spans="2:20" ht="20.25" customHeight="1" x14ac:dyDescent="0.15">
      <c r="B24" s="49">
        <v>9</v>
      </c>
      <c r="C24" s="49">
        <v>1579.0530000000001</v>
      </c>
      <c r="D24" s="49">
        <v>1258.5</v>
      </c>
      <c r="E24" s="19"/>
      <c r="F24" s="19"/>
      <c r="G24" s="19"/>
      <c r="H24" s="19"/>
      <c r="I24" s="19"/>
      <c r="J24" s="19"/>
      <c r="K24" s="19"/>
      <c r="L24" s="19"/>
      <c r="M24" s="19"/>
      <c r="N24" s="19"/>
      <c r="O24" s="19"/>
      <c r="P24" s="19"/>
      <c r="Q24" s="19"/>
      <c r="R24" s="19"/>
      <c r="S24" s="19"/>
      <c r="T24" s="19"/>
    </row>
    <row r="25" spans="2:20" ht="20.25" customHeight="1" x14ac:dyDescent="0.15">
      <c r="B25" s="49">
        <v>10.199999999999999</v>
      </c>
      <c r="C25" s="49">
        <v>1487.34</v>
      </c>
      <c r="D25" s="49">
        <v>1248</v>
      </c>
      <c r="E25" s="24"/>
      <c r="F25" s="24"/>
      <c r="G25" s="24"/>
      <c r="H25" s="24"/>
      <c r="I25" s="24"/>
      <c r="J25" s="24"/>
      <c r="K25" s="24"/>
      <c r="L25" s="24"/>
      <c r="M25" s="24"/>
      <c r="N25" s="24"/>
      <c r="O25" s="24"/>
      <c r="P25" s="24"/>
      <c r="Q25" s="24"/>
      <c r="R25" s="24"/>
      <c r="S25" s="24"/>
      <c r="T25" s="24"/>
    </row>
    <row r="26" spans="2:20" ht="20.25" customHeight="1" x14ac:dyDescent="0.15">
      <c r="B26" s="49">
        <v>12</v>
      </c>
      <c r="C26" s="49">
        <v>1533.222</v>
      </c>
      <c r="D26" s="49">
        <v>1327.181</v>
      </c>
      <c r="E26" s="19"/>
      <c r="F26" s="19"/>
      <c r="G26" s="19"/>
      <c r="H26" s="19"/>
      <c r="I26" s="19"/>
      <c r="J26" s="19"/>
      <c r="K26" s="19"/>
      <c r="L26" s="19"/>
      <c r="M26" s="19"/>
      <c r="N26" s="19"/>
      <c r="O26" s="19"/>
      <c r="P26" s="19"/>
      <c r="Q26" s="19"/>
      <c r="R26" s="19"/>
      <c r="S26" s="19"/>
      <c r="T26" s="19"/>
    </row>
    <row r="27" spans="2:20" ht="20.25" customHeight="1" x14ac:dyDescent="0.15">
      <c r="B27" s="49">
        <v>15</v>
      </c>
      <c r="C27" s="49">
        <v>1574.414</v>
      </c>
      <c r="D27" s="49">
        <v>1319.165</v>
      </c>
      <c r="E27" s="24"/>
      <c r="F27" s="24"/>
      <c r="G27" s="24"/>
      <c r="H27" s="24"/>
      <c r="I27" s="24"/>
      <c r="J27" s="24"/>
      <c r="K27" s="24"/>
      <c r="L27" s="24"/>
      <c r="M27" s="24"/>
      <c r="N27" s="24"/>
      <c r="O27" s="24"/>
      <c r="P27" s="24"/>
      <c r="Q27" s="24"/>
      <c r="R27" s="24"/>
      <c r="S27" s="24"/>
      <c r="T27" s="24"/>
    </row>
    <row r="28" spans="2:20" ht="20.25" customHeight="1" x14ac:dyDescent="0.15">
      <c r="B28" s="49"/>
      <c r="C28" s="49"/>
      <c r="D28" s="49"/>
      <c r="E28" s="19"/>
      <c r="F28" s="19"/>
      <c r="G28" s="19"/>
      <c r="H28" s="19"/>
      <c r="I28" s="19"/>
      <c r="J28" s="19"/>
      <c r="K28" s="19"/>
      <c r="L28" s="19"/>
      <c r="M28" s="19"/>
      <c r="N28" s="19"/>
      <c r="O28" s="19"/>
      <c r="P28" s="19"/>
      <c r="Q28" s="19"/>
      <c r="R28" s="19"/>
      <c r="S28" s="19"/>
      <c r="T28" s="19"/>
    </row>
    <row r="29" spans="2:20" ht="20.25" customHeight="1" x14ac:dyDescent="0.15">
      <c r="B29" s="49"/>
      <c r="C29" s="49"/>
      <c r="D29" s="49"/>
      <c r="E29" s="24"/>
      <c r="F29" s="24"/>
      <c r="G29" s="24"/>
      <c r="H29" s="24"/>
      <c r="I29" s="24"/>
      <c r="J29" s="24"/>
      <c r="K29" s="24"/>
      <c r="L29" s="24"/>
      <c r="M29" s="24"/>
      <c r="N29" s="24"/>
      <c r="O29" s="24"/>
      <c r="P29" s="24"/>
      <c r="Q29" s="24"/>
      <c r="R29" s="24"/>
      <c r="S29" s="24"/>
      <c r="T29" s="24"/>
    </row>
    <row r="30" spans="2:20" ht="20.25" customHeight="1" x14ac:dyDescent="0.15">
      <c r="B30" s="49"/>
      <c r="C30" s="49"/>
      <c r="D30" s="49"/>
      <c r="E30" s="19"/>
      <c r="F30" s="19"/>
      <c r="G30" s="19"/>
      <c r="H30" s="19"/>
      <c r="I30" s="19"/>
      <c r="J30" s="19"/>
      <c r="K30" s="19"/>
      <c r="L30" s="19"/>
      <c r="M30" s="19"/>
      <c r="N30" s="19"/>
      <c r="O30" s="19"/>
      <c r="P30" s="19"/>
      <c r="Q30" s="19"/>
      <c r="R30" s="19"/>
      <c r="S30" s="19"/>
      <c r="T30" s="19"/>
    </row>
    <row r="31" spans="2:20" ht="20.25" customHeight="1" x14ac:dyDescent="0.15">
      <c r="B31" s="49"/>
      <c r="C31" s="49"/>
      <c r="D31" s="49"/>
      <c r="E31" s="24"/>
      <c r="F31" s="24"/>
      <c r="G31" s="24"/>
      <c r="H31" s="24"/>
      <c r="I31" s="24"/>
      <c r="J31" s="24"/>
      <c r="K31" s="24"/>
      <c r="L31" s="24"/>
      <c r="M31" s="24"/>
      <c r="N31" s="24"/>
      <c r="O31" s="24"/>
      <c r="P31" s="24"/>
      <c r="Q31" s="24"/>
      <c r="R31" s="24"/>
      <c r="S31" s="24"/>
      <c r="T31" s="24"/>
    </row>
    <row r="32" spans="2:20" ht="20.25" customHeight="1" x14ac:dyDescent="0.15">
      <c r="B32" s="49"/>
      <c r="C32" s="49"/>
      <c r="D32" s="49"/>
      <c r="E32" s="19"/>
      <c r="F32" s="19"/>
      <c r="G32" s="19"/>
      <c r="H32" s="19"/>
      <c r="I32" s="19"/>
      <c r="J32" s="19"/>
      <c r="K32" s="19"/>
      <c r="L32" s="19"/>
      <c r="M32" s="19"/>
      <c r="N32" s="19"/>
      <c r="O32" s="19"/>
      <c r="P32" s="19"/>
      <c r="Q32" s="19"/>
      <c r="R32" s="19"/>
      <c r="S32" s="19"/>
      <c r="T32" s="19"/>
    </row>
    <row r="33" spans="2:20" ht="20.25" customHeight="1" x14ac:dyDescent="0.15">
      <c r="B33" s="49"/>
      <c r="C33" s="49"/>
      <c r="D33" s="49"/>
      <c r="E33" s="24"/>
      <c r="F33" s="24"/>
      <c r="G33" s="24"/>
      <c r="H33" s="24"/>
      <c r="I33" s="24"/>
      <c r="J33" s="24"/>
      <c r="K33" s="24"/>
      <c r="L33" s="24"/>
      <c r="M33" s="24"/>
      <c r="N33" s="24"/>
      <c r="O33" s="24"/>
      <c r="P33" s="24"/>
      <c r="Q33" s="24"/>
      <c r="R33" s="24"/>
      <c r="S33" s="24"/>
      <c r="T33" s="24"/>
    </row>
    <row r="34" spans="2:20" ht="20.25" customHeight="1" x14ac:dyDescent="0.15">
      <c r="B34" s="49"/>
      <c r="C34" s="49"/>
      <c r="D34" s="49"/>
      <c r="E34" s="19"/>
      <c r="F34" s="19"/>
      <c r="G34" s="19"/>
      <c r="H34" s="19"/>
      <c r="I34" s="19"/>
      <c r="J34" s="19"/>
      <c r="K34" s="19"/>
      <c r="L34" s="19"/>
      <c r="M34" s="19"/>
      <c r="N34" s="19"/>
      <c r="O34" s="19"/>
      <c r="P34" s="19"/>
      <c r="Q34" s="19"/>
      <c r="R34" s="19"/>
      <c r="S34" s="19"/>
      <c r="T34" s="19"/>
    </row>
    <row r="35" spans="2:20" ht="20.25" customHeight="1" x14ac:dyDescent="0.15">
      <c r="B35" s="49"/>
      <c r="C35" s="49"/>
      <c r="D35" s="49"/>
      <c r="E35" s="24"/>
      <c r="F35" s="24"/>
      <c r="G35" s="24"/>
      <c r="H35" s="24"/>
      <c r="I35" s="24"/>
      <c r="J35" s="24"/>
      <c r="K35" s="24"/>
      <c r="L35" s="24"/>
      <c r="M35" s="24"/>
      <c r="N35" s="24"/>
      <c r="O35" s="24"/>
      <c r="P35" s="24"/>
      <c r="Q35" s="24"/>
      <c r="R35" s="24"/>
      <c r="S35" s="24"/>
      <c r="T35" s="24"/>
    </row>
    <row r="36" spans="2:20" ht="20.25" customHeight="1" x14ac:dyDescent="0.15">
      <c r="B36" s="49"/>
      <c r="C36" s="49"/>
      <c r="D36" s="49"/>
      <c r="E36" s="19"/>
      <c r="F36" s="19"/>
      <c r="G36" s="19"/>
      <c r="H36" s="19"/>
      <c r="I36" s="19"/>
      <c r="J36" s="19"/>
      <c r="K36" s="19"/>
      <c r="L36" s="19"/>
      <c r="M36" s="19"/>
      <c r="N36" s="19"/>
      <c r="O36" s="19"/>
      <c r="P36" s="19"/>
      <c r="Q36" s="19"/>
      <c r="R36" s="19"/>
      <c r="S36" s="19"/>
      <c r="T36" s="19"/>
    </row>
    <row r="37" spans="2:20" ht="20.25" customHeight="1" x14ac:dyDescent="0.15">
      <c r="B37" s="49"/>
      <c r="C37" s="49"/>
      <c r="D37" s="49"/>
      <c r="E37" s="24"/>
      <c r="F37" s="24"/>
      <c r="G37" s="24"/>
      <c r="H37" s="24"/>
      <c r="I37" s="24"/>
      <c r="J37" s="24"/>
      <c r="K37" s="24"/>
      <c r="L37" s="24"/>
      <c r="M37" s="24"/>
      <c r="N37" s="24"/>
      <c r="O37" s="24"/>
      <c r="P37" s="24"/>
      <c r="Q37" s="24"/>
      <c r="R37" s="24"/>
      <c r="S37" s="24"/>
      <c r="T37" s="24"/>
    </row>
    <row r="38" spans="2:20" ht="20.25" customHeight="1" x14ac:dyDescent="0.15">
      <c r="B38" s="49"/>
      <c r="C38" s="49"/>
      <c r="D38" s="49"/>
      <c r="E38" s="19"/>
      <c r="F38" s="19"/>
      <c r="G38" s="19"/>
      <c r="H38" s="19"/>
      <c r="I38" s="19"/>
      <c r="J38" s="19"/>
      <c r="K38" s="19"/>
      <c r="L38" s="19"/>
      <c r="M38" s="19"/>
      <c r="N38" s="19"/>
      <c r="O38" s="19"/>
      <c r="P38" s="19"/>
      <c r="Q38" s="19"/>
      <c r="R38" s="19"/>
      <c r="S38" s="19"/>
      <c r="T38" s="19"/>
    </row>
    <row r="39" spans="2:20" ht="20.25" customHeight="1" x14ac:dyDescent="0.15">
      <c r="B39" s="49"/>
      <c r="C39" s="49"/>
      <c r="D39" s="49"/>
      <c r="E39" s="24"/>
      <c r="F39" s="24"/>
      <c r="G39" s="24"/>
      <c r="H39" s="24"/>
      <c r="I39" s="24"/>
      <c r="J39" s="24"/>
      <c r="K39" s="24"/>
      <c r="L39" s="24"/>
      <c r="M39" s="24"/>
      <c r="N39" s="24"/>
      <c r="O39" s="24"/>
      <c r="P39" s="24"/>
      <c r="Q39" s="24"/>
      <c r="R39" s="24"/>
      <c r="S39" s="24"/>
      <c r="T39" s="24"/>
    </row>
    <row r="40" spans="2:20" ht="20.25" customHeight="1" x14ac:dyDescent="0.15">
      <c r="B40" s="49"/>
      <c r="C40" s="49"/>
      <c r="D40" s="49"/>
      <c r="E40" s="19"/>
      <c r="F40" s="19"/>
      <c r="G40" s="19"/>
      <c r="H40" s="19"/>
      <c r="I40" s="19"/>
      <c r="J40" s="19"/>
      <c r="K40" s="19"/>
      <c r="L40" s="19"/>
      <c r="M40" s="19"/>
      <c r="N40" s="19"/>
      <c r="O40" s="19"/>
      <c r="P40" s="19"/>
      <c r="Q40" s="19"/>
      <c r="R40" s="19"/>
      <c r="S40" s="19"/>
      <c r="T40" s="19"/>
    </row>
    <row r="41" spans="2:20" ht="20.25" customHeight="1" x14ac:dyDescent="0.15">
      <c r="B41" s="49"/>
      <c r="C41" s="49"/>
      <c r="D41" s="49"/>
      <c r="E41" s="24"/>
      <c r="F41" s="24"/>
      <c r="G41" s="24"/>
      <c r="H41" s="24"/>
      <c r="I41" s="24"/>
      <c r="J41" s="24"/>
      <c r="K41" s="24"/>
      <c r="L41" s="24"/>
      <c r="M41" s="24"/>
      <c r="N41" s="24"/>
      <c r="O41" s="24"/>
      <c r="P41" s="24"/>
      <c r="Q41" s="24"/>
      <c r="R41" s="24"/>
      <c r="S41" s="24"/>
      <c r="T41" s="24"/>
    </row>
    <row r="42" spans="2:20" ht="20.25" customHeight="1" x14ac:dyDescent="0.15">
      <c r="B42" s="49"/>
      <c r="C42" s="49"/>
      <c r="D42" s="49"/>
      <c r="E42" s="19"/>
      <c r="F42" s="19"/>
      <c r="G42" s="19"/>
      <c r="H42" s="19"/>
      <c r="I42" s="19"/>
      <c r="J42" s="19"/>
      <c r="K42" s="19"/>
      <c r="L42" s="19"/>
      <c r="M42" s="19"/>
      <c r="N42" s="19"/>
      <c r="O42" s="19"/>
      <c r="P42" s="19"/>
      <c r="Q42" s="19"/>
      <c r="R42" s="19"/>
      <c r="S42" s="19"/>
      <c r="T42" s="19"/>
    </row>
    <row r="43" spans="2:20" ht="20.25" customHeight="1" x14ac:dyDescent="0.15">
      <c r="B43" s="49"/>
      <c r="C43" s="49"/>
      <c r="D43" s="49"/>
      <c r="E43" s="24"/>
      <c r="F43" s="24"/>
      <c r="G43" s="24"/>
      <c r="H43" s="24"/>
      <c r="I43" s="24"/>
      <c r="J43" s="24"/>
      <c r="K43" s="24"/>
      <c r="L43" s="24"/>
      <c r="M43" s="24"/>
      <c r="N43" s="24"/>
      <c r="O43" s="24"/>
      <c r="P43" s="24"/>
      <c r="Q43" s="24"/>
      <c r="R43" s="24"/>
      <c r="S43" s="24"/>
      <c r="T43" s="24"/>
    </row>
    <row r="44" spans="2:20" ht="20.25" customHeight="1" x14ac:dyDescent="0.15">
      <c r="B44" s="49"/>
      <c r="C44" s="49"/>
      <c r="D44" s="49"/>
      <c r="E44" s="19"/>
      <c r="F44" s="19"/>
      <c r="G44" s="19"/>
      <c r="H44" s="19"/>
      <c r="I44" s="19"/>
      <c r="J44" s="19"/>
      <c r="K44" s="19"/>
      <c r="L44" s="19"/>
      <c r="M44" s="19"/>
      <c r="N44" s="19"/>
      <c r="O44" s="19"/>
      <c r="P44" s="19"/>
      <c r="Q44" s="19"/>
      <c r="R44" s="19"/>
      <c r="S44" s="19"/>
      <c r="T44" s="19"/>
    </row>
    <row r="45" spans="2:20" ht="20.25" customHeight="1" x14ac:dyDescent="0.15">
      <c r="B45" s="49"/>
      <c r="C45" s="49"/>
      <c r="D45" s="49"/>
      <c r="E45" s="24"/>
      <c r="F45" s="24"/>
      <c r="G45" s="24"/>
      <c r="H45" s="24"/>
      <c r="I45" s="24"/>
      <c r="J45" s="24"/>
      <c r="K45" s="24"/>
      <c r="L45" s="24"/>
      <c r="M45" s="24"/>
      <c r="N45" s="24"/>
      <c r="O45" s="24"/>
      <c r="P45" s="24"/>
      <c r="Q45" s="24"/>
      <c r="R45" s="24"/>
      <c r="S45" s="24"/>
      <c r="T45" s="24"/>
    </row>
    <row r="46" spans="2:20" ht="20.25" customHeight="1" x14ac:dyDescent="0.15">
      <c r="B46" s="49"/>
      <c r="C46" s="49"/>
      <c r="D46" s="49"/>
      <c r="E46" s="19"/>
      <c r="F46" s="19"/>
      <c r="G46" s="19"/>
      <c r="H46" s="19"/>
      <c r="I46" s="19"/>
      <c r="J46" s="19"/>
      <c r="K46" s="19"/>
      <c r="L46" s="19"/>
      <c r="M46" s="19"/>
      <c r="N46" s="19"/>
      <c r="O46" s="19"/>
      <c r="P46" s="19"/>
      <c r="Q46" s="19"/>
      <c r="R46" s="19"/>
      <c r="S46" s="19"/>
      <c r="T46" s="19"/>
    </row>
    <row r="47" spans="2:20" ht="20.25" customHeight="1" x14ac:dyDescent="0.15">
      <c r="B47" s="49"/>
      <c r="C47" s="49"/>
      <c r="D47" s="49"/>
      <c r="E47" s="24"/>
      <c r="F47" s="24"/>
      <c r="G47" s="24"/>
      <c r="H47" s="24"/>
      <c r="I47" s="24"/>
      <c r="J47" s="24"/>
      <c r="K47" s="24"/>
      <c r="L47" s="24"/>
      <c r="M47" s="24"/>
      <c r="N47" s="24"/>
      <c r="O47" s="24"/>
      <c r="P47" s="24"/>
      <c r="Q47" s="24"/>
      <c r="R47" s="24"/>
      <c r="S47" s="24"/>
      <c r="T47" s="24"/>
    </row>
    <row r="48" spans="2:20" ht="20.25" customHeight="1" x14ac:dyDescent="0.15">
      <c r="B48" s="49"/>
      <c r="C48" s="49"/>
      <c r="D48" s="49"/>
      <c r="E48" s="19"/>
      <c r="F48" s="19"/>
      <c r="G48" s="19"/>
      <c r="H48" s="19"/>
      <c r="I48" s="19"/>
      <c r="J48" s="19"/>
      <c r="K48" s="19"/>
      <c r="L48" s="19"/>
      <c r="M48" s="19"/>
      <c r="N48" s="19"/>
      <c r="O48" s="19"/>
      <c r="P48" s="19"/>
      <c r="Q48" s="19"/>
      <c r="R48" s="19"/>
      <c r="S48" s="19"/>
      <c r="T48" s="19"/>
    </row>
    <row r="49" spans="2:20" ht="20.25" customHeight="1" x14ac:dyDescent="0.15">
      <c r="B49" s="49"/>
      <c r="C49" s="49"/>
      <c r="D49" s="49"/>
      <c r="E49" s="24"/>
      <c r="F49" s="24"/>
      <c r="G49" s="24"/>
      <c r="H49" s="24"/>
      <c r="I49" s="24"/>
      <c r="J49" s="24"/>
      <c r="K49" s="24"/>
      <c r="L49" s="24"/>
      <c r="M49" s="24"/>
      <c r="N49" s="24"/>
      <c r="O49" s="24"/>
      <c r="P49" s="24"/>
      <c r="Q49" s="24"/>
      <c r="R49" s="24"/>
      <c r="S49" s="24"/>
      <c r="T49" s="24"/>
    </row>
    <row r="50" spans="2:20" ht="20.25" customHeight="1" x14ac:dyDescent="0.15">
      <c r="B50" s="49"/>
      <c r="C50" s="49"/>
      <c r="D50" s="49"/>
      <c r="E50" s="19"/>
      <c r="F50" s="19"/>
      <c r="G50" s="19"/>
      <c r="H50" s="19"/>
      <c r="I50" s="19"/>
      <c r="J50" s="19"/>
      <c r="K50" s="19"/>
      <c r="L50" s="19"/>
      <c r="M50" s="19"/>
      <c r="N50" s="19"/>
      <c r="O50" s="19"/>
      <c r="P50" s="19"/>
      <c r="Q50" s="19"/>
      <c r="R50" s="19"/>
      <c r="S50" s="19"/>
      <c r="T50" s="19"/>
    </row>
    <row r="51" spans="2:20" ht="20.25" customHeight="1" x14ac:dyDescent="0.15">
      <c r="B51" s="49"/>
      <c r="C51" s="49"/>
      <c r="D51" s="49"/>
      <c r="E51" s="24"/>
      <c r="F51" s="24"/>
      <c r="G51" s="24"/>
      <c r="H51" s="24"/>
      <c r="I51" s="24"/>
      <c r="J51" s="24"/>
      <c r="K51" s="24"/>
      <c r="L51" s="24"/>
      <c r="M51" s="24"/>
      <c r="N51" s="24"/>
      <c r="O51" s="24"/>
      <c r="P51" s="24"/>
      <c r="Q51" s="24"/>
      <c r="R51" s="24"/>
      <c r="S51" s="24"/>
      <c r="T51" s="24"/>
    </row>
    <row r="52" spans="2:20" ht="20.25" customHeight="1" x14ac:dyDescent="0.15">
      <c r="B52" s="49"/>
      <c r="C52" s="49"/>
      <c r="D52" s="49"/>
      <c r="E52" s="19"/>
      <c r="F52" s="19"/>
      <c r="G52" s="19"/>
      <c r="H52" s="19"/>
      <c r="I52" s="19"/>
      <c r="J52" s="19"/>
      <c r="K52" s="19"/>
      <c r="L52" s="19"/>
      <c r="M52" s="19"/>
      <c r="N52" s="19"/>
      <c r="O52" s="19"/>
      <c r="P52" s="19"/>
      <c r="Q52" s="19"/>
      <c r="R52" s="19"/>
      <c r="S52" s="19"/>
      <c r="T52" s="19"/>
    </row>
    <row r="53" spans="2:20" ht="20.25" customHeight="1" x14ac:dyDescent="0.15">
      <c r="B53" s="49"/>
      <c r="C53" s="49"/>
      <c r="D53" s="49"/>
      <c r="E53" s="24"/>
      <c r="F53" s="24"/>
      <c r="G53" s="24"/>
      <c r="H53" s="24"/>
      <c r="I53" s="24"/>
      <c r="J53" s="24"/>
      <c r="K53" s="24"/>
      <c r="L53" s="24"/>
      <c r="M53" s="24"/>
      <c r="N53" s="24"/>
      <c r="O53" s="24"/>
      <c r="P53" s="24"/>
      <c r="Q53" s="24"/>
      <c r="R53" s="24"/>
      <c r="S53" s="24"/>
      <c r="T53" s="24"/>
    </row>
    <row r="54" spans="2:20" ht="20.25" customHeight="1" x14ac:dyDescent="0.15">
      <c r="B54" s="49"/>
      <c r="C54" s="49"/>
      <c r="D54" s="49"/>
      <c r="E54" s="19"/>
      <c r="F54" s="19"/>
      <c r="G54" s="19"/>
      <c r="H54" s="19"/>
      <c r="I54" s="19"/>
      <c r="J54" s="19"/>
      <c r="K54" s="19"/>
      <c r="L54" s="19"/>
      <c r="M54" s="19"/>
      <c r="N54" s="19"/>
      <c r="O54" s="19"/>
      <c r="P54" s="19"/>
      <c r="Q54" s="19"/>
      <c r="R54" s="19"/>
      <c r="S54" s="19"/>
      <c r="T54" s="19"/>
    </row>
    <row r="55" spans="2:20" ht="20.25" customHeight="1" x14ac:dyDescent="0.15">
      <c r="B55" s="49"/>
      <c r="C55" s="49"/>
      <c r="D55" s="49"/>
      <c r="E55" s="24"/>
      <c r="F55" s="24"/>
      <c r="G55" s="24"/>
      <c r="H55" s="24"/>
      <c r="I55" s="24"/>
      <c r="J55" s="24"/>
      <c r="K55" s="24"/>
      <c r="L55" s="24"/>
      <c r="M55" s="24"/>
      <c r="N55" s="24"/>
      <c r="O55" s="24"/>
      <c r="P55" s="24"/>
      <c r="Q55" s="24"/>
      <c r="R55" s="24"/>
      <c r="S55" s="24"/>
      <c r="T55" s="24"/>
    </row>
    <row r="56" spans="2:20" ht="20.25" customHeight="1" x14ac:dyDescent="0.15">
      <c r="B56" s="49"/>
      <c r="C56" s="49"/>
      <c r="D56" s="49"/>
      <c r="E56" s="19"/>
      <c r="F56" s="19"/>
      <c r="G56" s="19"/>
      <c r="H56" s="19"/>
      <c r="I56" s="19"/>
      <c r="J56" s="19"/>
      <c r="K56" s="19"/>
      <c r="L56" s="19"/>
      <c r="M56" s="19"/>
      <c r="N56" s="19"/>
      <c r="O56" s="19"/>
      <c r="P56" s="19"/>
      <c r="Q56" s="19"/>
      <c r="R56" s="19"/>
      <c r="S56" s="19"/>
      <c r="T56" s="19"/>
    </row>
    <row r="57" spans="2:20" ht="20.25" customHeight="1" x14ac:dyDescent="0.15">
      <c r="B57" s="49"/>
      <c r="C57" s="49"/>
      <c r="D57" s="49"/>
      <c r="E57" s="24"/>
      <c r="F57" s="24"/>
      <c r="G57" s="24"/>
      <c r="H57" s="24"/>
      <c r="I57" s="24"/>
      <c r="J57" s="24"/>
      <c r="K57" s="24"/>
      <c r="L57" s="24"/>
      <c r="M57" s="24"/>
      <c r="N57" s="24"/>
      <c r="O57" s="24"/>
      <c r="P57" s="24"/>
      <c r="Q57" s="24"/>
      <c r="R57" s="24"/>
      <c r="S57" s="24"/>
      <c r="T57" s="24"/>
    </row>
    <row r="58" spans="2:20" ht="20.25" customHeight="1" x14ac:dyDescent="0.15">
      <c r="B58" s="49"/>
      <c r="C58" s="49"/>
      <c r="D58" s="49"/>
      <c r="E58" s="19"/>
      <c r="F58" s="19"/>
      <c r="G58" s="19"/>
      <c r="H58" s="19"/>
      <c r="I58" s="19"/>
      <c r="J58" s="19"/>
      <c r="K58" s="19"/>
      <c r="L58" s="19"/>
      <c r="M58" s="19"/>
      <c r="N58" s="19"/>
      <c r="O58" s="19"/>
      <c r="P58" s="19"/>
      <c r="Q58" s="19"/>
      <c r="R58" s="19"/>
      <c r="S58" s="19"/>
      <c r="T58" s="19"/>
    </row>
    <row r="59" spans="2:20" ht="20.25" customHeight="1" x14ac:dyDescent="0.15">
      <c r="B59" s="49"/>
      <c r="C59" s="49"/>
      <c r="D59" s="49"/>
      <c r="E59" s="24"/>
      <c r="F59" s="24"/>
      <c r="G59" s="24"/>
      <c r="H59" s="24"/>
      <c r="I59" s="24"/>
      <c r="J59" s="24"/>
      <c r="K59" s="24"/>
      <c r="L59" s="24"/>
      <c r="M59" s="24"/>
      <c r="N59" s="24"/>
      <c r="O59" s="24"/>
      <c r="P59" s="24"/>
      <c r="Q59" s="24"/>
      <c r="R59" s="24"/>
      <c r="S59" s="24"/>
      <c r="T59" s="24"/>
    </row>
    <row r="60" spans="2:20" ht="20.25" customHeight="1" x14ac:dyDescent="0.15">
      <c r="B60" s="49"/>
      <c r="C60" s="49"/>
      <c r="D60" s="49"/>
      <c r="E60" s="19"/>
      <c r="F60" s="19"/>
      <c r="G60" s="19"/>
      <c r="H60" s="19"/>
      <c r="I60" s="19"/>
      <c r="J60" s="19"/>
      <c r="K60" s="19"/>
      <c r="L60" s="19"/>
      <c r="M60" s="19"/>
      <c r="N60" s="19"/>
      <c r="O60" s="19"/>
      <c r="P60" s="19"/>
      <c r="Q60" s="19"/>
      <c r="R60" s="19"/>
      <c r="S60" s="19"/>
      <c r="T60" s="19"/>
    </row>
    <row r="61" spans="2:20" ht="20.25" customHeight="1" x14ac:dyDescent="0.15">
      <c r="B61" s="49"/>
      <c r="C61" s="49"/>
      <c r="D61" s="49"/>
      <c r="E61" s="24"/>
      <c r="F61" s="24"/>
      <c r="G61" s="24"/>
      <c r="H61" s="24"/>
      <c r="I61" s="24"/>
      <c r="J61" s="24"/>
      <c r="K61" s="24"/>
      <c r="L61" s="24"/>
      <c r="M61" s="24"/>
      <c r="N61" s="24"/>
      <c r="O61" s="24"/>
      <c r="P61" s="24"/>
      <c r="Q61" s="24"/>
      <c r="R61" s="24"/>
      <c r="S61" s="24"/>
      <c r="T61" s="24"/>
    </row>
    <row r="62" spans="2:20" ht="20.25" customHeight="1" x14ac:dyDescent="0.15">
      <c r="B62" s="49"/>
      <c r="C62" s="49"/>
      <c r="D62" s="49"/>
      <c r="E62" s="19"/>
      <c r="F62" s="19"/>
      <c r="G62" s="19"/>
      <c r="H62" s="19"/>
      <c r="I62" s="19"/>
      <c r="J62" s="19"/>
      <c r="K62" s="19"/>
      <c r="L62" s="19"/>
      <c r="M62" s="19"/>
      <c r="N62" s="19"/>
      <c r="O62" s="19"/>
      <c r="P62" s="19"/>
      <c r="Q62" s="19"/>
      <c r="R62" s="19"/>
      <c r="S62" s="19"/>
      <c r="T62" s="19"/>
    </row>
    <row r="63" spans="2:20" ht="20.25" customHeight="1" x14ac:dyDescent="0.15">
      <c r="B63" s="49"/>
      <c r="C63" s="49"/>
      <c r="D63" s="49"/>
      <c r="E63" s="24"/>
      <c r="F63" s="24"/>
      <c r="G63" s="24"/>
      <c r="H63" s="24"/>
      <c r="I63" s="24"/>
      <c r="J63" s="24"/>
      <c r="K63" s="24"/>
      <c r="L63" s="24"/>
      <c r="M63" s="24"/>
      <c r="N63" s="24"/>
      <c r="O63" s="24"/>
      <c r="P63" s="24"/>
      <c r="Q63" s="24"/>
      <c r="R63" s="24"/>
      <c r="S63" s="24"/>
      <c r="T63" s="24"/>
    </row>
    <row r="64" spans="2:20" ht="20.25" customHeight="1" x14ac:dyDescent="0.15">
      <c r="B64" s="49"/>
      <c r="C64" s="49"/>
      <c r="D64" s="49"/>
      <c r="E64" s="19"/>
      <c r="F64" s="19"/>
      <c r="G64" s="19"/>
      <c r="H64" s="19"/>
      <c r="I64" s="19"/>
      <c r="J64" s="19"/>
      <c r="K64" s="19"/>
      <c r="L64" s="19"/>
      <c r="M64" s="19"/>
      <c r="N64" s="19"/>
      <c r="O64" s="19"/>
      <c r="P64" s="19"/>
      <c r="Q64" s="19"/>
      <c r="R64" s="19"/>
      <c r="S64" s="19"/>
      <c r="T64" s="19"/>
    </row>
    <row r="65" spans="2:20" ht="20.25" customHeight="1" x14ac:dyDescent="0.15">
      <c r="B65" s="49"/>
      <c r="C65" s="49"/>
      <c r="D65" s="49"/>
      <c r="E65" s="24"/>
      <c r="F65" s="24"/>
      <c r="G65" s="24"/>
      <c r="H65" s="24"/>
      <c r="I65" s="24"/>
      <c r="J65" s="24"/>
      <c r="K65" s="24"/>
      <c r="L65" s="24"/>
      <c r="M65" s="24"/>
      <c r="N65" s="24"/>
      <c r="O65" s="24"/>
      <c r="P65" s="24"/>
      <c r="Q65" s="24"/>
      <c r="R65" s="24"/>
      <c r="S65" s="24"/>
      <c r="T65" s="24"/>
    </row>
    <row r="66" spans="2:20" ht="20.25" customHeight="1" x14ac:dyDescent="0.15">
      <c r="B66" s="49"/>
      <c r="C66" s="49"/>
      <c r="D66" s="49"/>
      <c r="E66" s="19"/>
      <c r="F66" s="19"/>
      <c r="G66" s="19"/>
      <c r="H66" s="19"/>
      <c r="I66" s="19"/>
      <c r="J66" s="19"/>
      <c r="K66" s="19"/>
      <c r="L66" s="19"/>
      <c r="M66" s="19"/>
      <c r="N66" s="19"/>
      <c r="O66" s="19"/>
      <c r="P66" s="19"/>
      <c r="Q66" s="19"/>
      <c r="R66" s="19"/>
      <c r="S66" s="19"/>
      <c r="T66" s="19"/>
    </row>
    <row r="67" spans="2:20" ht="20.25" customHeight="1" x14ac:dyDescent="0.15">
      <c r="B67" s="49"/>
      <c r="C67" s="49"/>
      <c r="D67" s="49"/>
      <c r="E67" s="24"/>
      <c r="F67" s="24"/>
      <c r="G67" s="24"/>
      <c r="H67" s="24"/>
      <c r="I67" s="24"/>
      <c r="J67" s="24"/>
      <c r="K67" s="24"/>
      <c r="L67" s="24"/>
      <c r="M67" s="24"/>
      <c r="N67" s="24"/>
      <c r="O67" s="24"/>
      <c r="P67" s="24"/>
      <c r="Q67" s="24"/>
      <c r="R67" s="24"/>
      <c r="S67" s="24"/>
      <c r="T67" s="24"/>
    </row>
    <row r="68" spans="2:20" ht="20.25" customHeight="1" x14ac:dyDescent="0.15">
      <c r="B68" s="49"/>
      <c r="C68" s="49"/>
      <c r="D68" s="49"/>
      <c r="E68" s="19"/>
      <c r="F68" s="19"/>
      <c r="G68" s="19"/>
      <c r="H68" s="19"/>
      <c r="I68" s="19"/>
      <c r="J68" s="19"/>
      <c r="K68" s="19"/>
      <c r="L68" s="19"/>
      <c r="M68" s="19"/>
      <c r="N68" s="19"/>
      <c r="O68" s="19"/>
      <c r="P68" s="19"/>
      <c r="Q68" s="19"/>
      <c r="R68" s="19"/>
      <c r="S68" s="19"/>
      <c r="T68" s="19"/>
    </row>
    <row r="69" spans="2:20" ht="20.25" customHeight="1" x14ac:dyDescent="0.15">
      <c r="B69" s="49"/>
      <c r="C69" s="49"/>
      <c r="D69" s="49"/>
      <c r="E69" s="24"/>
      <c r="F69" s="24"/>
      <c r="G69" s="24"/>
      <c r="H69" s="24"/>
      <c r="I69" s="24"/>
      <c r="J69" s="24"/>
      <c r="K69" s="24"/>
      <c r="L69" s="24"/>
      <c r="M69" s="24"/>
      <c r="N69" s="24"/>
      <c r="O69" s="24"/>
      <c r="P69" s="24"/>
      <c r="Q69" s="24"/>
      <c r="R69" s="24"/>
      <c r="S69" s="24"/>
      <c r="T69" s="24"/>
    </row>
    <row r="70" spans="2:20" ht="20.25" customHeight="1" x14ac:dyDescent="0.15">
      <c r="B70" s="49"/>
      <c r="C70" s="49"/>
      <c r="D70" s="49"/>
      <c r="E70" s="19"/>
      <c r="F70" s="19"/>
      <c r="G70" s="19"/>
      <c r="H70" s="19"/>
      <c r="I70" s="19"/>
      <c r="J70" s="19"/>
      <c r="K70" s="19"/>
      <c r="L70" s="19"/>
      <c r="M70" s="19"/>
      <c r="N70" s="19"/>
      <c r="O70" s="19"/>
      <c r="P70" s="19"/>
      <c r="Q70" s="19"/>
      <c r="R70" s="19"/>
      <c r="S70" s="19"/>
      <c r="T70" s="19"/>
    </row>
    <row r="71" spans="2:20" ht="20.25" customHeight="1" x14ac:dyDescent="0.15">
      <c r="B71" s="49"/>
      <c r="C71" s="49"/>
      <c r="D71" s="49"/>
      <c r="E71" s="24"/>
      <c r="F71" s="24"/>
      <c r="G71" s="24"/>
      <c r="H71" s="24"/>
      <c r="I71" s="24"/>
      <c r="J71" s="24"/>
      <c r="K71" s="24"/>
      <c r="L71" s="24"/>
      <c r="M71" s="24"/>
      <c r="N71" s="24"/>
      <c r="O71" s="24"/>
      <c r="P71" s="24"/>
      <c r="Q71" s="24"/>
      <c r="R71" s="24"/>
      <c r="S71" s="24"/>
      <c r="T71" s="24"/>
    </row>
    <row r="72" spans="2:20" ht="20.25" customHeight="1" x14ac:dyDescent="0.15">
      <c r="B72" s="49"/>
      <c r="C72" s="49"/>
      <c r="D72" s="49"/>
      <c r="E72" s="19"/>
      <c r="F72" s="19"/>
      <c r="G72" s="19"/>
      <c r="H72" s="19"/>
      <c r="I72" s="19"/>
      <c r="J72" s="19"/>
      <c r="K72" s="19"/>
      <c r="L72" s="19"/>
      <c r="M72" s="19"/>
      <c r="N72" s="19"/>
      <c r="O72" s="19"/>
      <c r="P72" s="19"/>
      <c r="Q72" s="19"/>
      <c r="R72" s="19"/>
      <c r="S72" s="19"/>
      <c r="T72" s="19"/>
    </row>
    <row r="73" spans="2:20" ht="20.25" customHeight="1" x14ac:dyDescent="0.15">
      <c r="B73" s="49"/>
      <c r="C73" s="49"/>
      <c r="D73" s="49"/>
      <c r="E73" s="24"/>
      <c r="F73" s="24"/>
      <c r="G73" s="24"/>
      <c r="H73" s="24"/>
      <c r="I73" s="24"/>
      <c r="J73" s="24"/>
      <c r="K73" s="24"/>
      <c r="L73" s="24"/>
      <c r="M73" s="24"/>
      <c r="N73" s="24"/>
      <c r="O73" s="24"/>
      <c r="P73" s="24"/>
      <c r="Q73" s="24"/>
      <c r="R73" s="24"/>
      <c r="S73" s="24"/>
      <c r="T73" s="24"/>
    </row>
    <row r="74" spans="2:20" ht="20.25" customHeight="1" x14ac:dyDescent="0.15">
      <c r="B74" s="49"/>
      <c r="C74" s="49"/>
      <c r="D74" s="49"/>
      <c r="E74" s="19"/>
      <c r="F74" s="19"/>
      <c r="G74" s="19"/>
      <c r="H74" s="19"/>
      <c r="I74" s="19"/>
      <c r="J74" s="19"/>
      <c r="K74" s="19"/>
      <c r="L74" s="19"/>
      <c r="M74" s="19"/>
      <c r="N74" s="19"/>
      <c r="O74" s="19"/>
      <c r="P74" s="19"/>
      <c r="Q74" s="19"/>
      <c r="R74" s="19"/>
      <c r="S74" s="19"/>
      <c r="T74" s="19"/>
    </row>
    <row r="75" spans="2:20" ht="20.25" customHeight="1" x14ac:dyDescent="0.15">
      <c r="B75" s="49"/>
      <c r="C75" s="49"/>
      <c r="D75" s="49"/>
      <c r="E75" s="24"/>
      <c r="F75" s="24"/>
      <c r="G75" s="24"/>
      <c r="H75" s="24"/>
      <c r="I75" s="24"/>
      <c r="J75" s="24"/>
      <c r="K75" s="24"/>
      <c r="L75" s="24"/>
      <c r="M75" s="24"/>
      <c r="N75" s="24"/>
      <c r="O75" s="24"/>
      <c r="P75" s="24"/>
      <c r="Q75" s="24"/>
      <c r="R75" s="24"/>
      <c r="S75" s="24"/>
      <c r="T75" s="24"/>
    </row>
    <row r="76" spans="2:20" ht="20.25" customHeight="1" x14ac:dyDescent="0.15">
      <c r="B76" s="49"/>
      <c r="C76" s="49"/>
      <c r="D76" s="49"/>
      <c r="E76" s="19"/>
      <c r="F76" s="19"/>
      <c r="G76" s="19"/>
      <c r="H76" s="19"/>
      <c r="I76" s="19"/>
      <c r="J76" s="19"/>
      <c r="K76" s="19"/>
      <c r="L76" s="19"/>
      <c r="M76" s="19"/>
      <c r="N76" s="19"/>
      <c r="O76" s="19"/>
      <c r="P76" s="19"/>
      <c r="Q76" s="19"/>
      <c r="R76" s="19"/>
      <c r="S76" s="19"/>
      <c r="T76" s="19"/>
    </row>
    <row r="77" spans="2:20" ht="20.25" customHeight="1" x14ac:dyDescent="0.15">
      <c r="B77" s="49"/>
      <c r="C77" s="49"/>
      <c r="D77" s="49"/>
      <c r="E77" s="24"/>
      <c r="F77" s="24"/>
      <c r="G77" s="24"/>
      <c r="H77" s="24"/>
      <c r="I77" s="24"/>
      <c r="J77" s="24"/>
      <c r="K77" s="24"/>
      <c r="L77" s="24"/>
      <c r="M77" s="24"/>
      <c r="N77" s="24"/>
      <c r="O77" s="24"/>
      <c r="P77" s="24"/>
      <c r="Q77" s="24"/>
      <c r="R77" s="24"/>
      <c r="S77" s="24"/>
      <c r="T77" s="24"/>
    </row>
    <row r="78" spans="2:20" ht="20.25" customHeight="1" x14ac:dyDescent="0.15">
      <c r="B78" s="49"/>
      <c r="C78" s="49"/>
      <c r="D78" s="49"/>
      <c r="E78" s="19"/>
      <c r="F78" s="19"/>
      <c r="G78" s="19"/>
      <c r="H78" s="19"/>
      <c r="I78" s="19"/>
      <c r="J78" s="19"/>
      <c r="K78" s="19"/>
      <c r="L78" s="19"/>
      <c r="M78" s="19"/>
      <c r="N78" s="19"/>
      <c r="O78" s="19"/>
      <c r="P78" s="19"/>
      <c r="Q78" s="19"/>
      <c r="R78" s="19"/>
      <c r="S78" s="19"/>
      <c r="T78" s="19"/>
    </row>
    <row r="79" spans="2:20" ht="20.25" customHeight="1" x14ac:dyDescent="0.15">
      <c r="B79" s="49"/>
      <c r="C79" s="49"/>
      <c r="D79" s="49"/>
      <c r="E79" s="24"/>
      <c r="F79" s="24"/>
      <c r="G79" s="24"/>
      <c r="H79" s="24"/>
      <c r="I79" s="24"/>
      <c r="J79" s="24"/>
      <c r="K79" s="24"/>
      <c r="L79" s="24"/>
      <c r="M79" s="24"/>
      <c r="N79" s="24"/>
      <c r="O79" s="24"/>
      <c r="P79" s="24"/>
      <c r="Q79" s="24"/>
      <c r="R79" s="24"/>
      <c r="S79" s="24"/>
      <c r="T79" s="24"/>
    </row>
    <row r="80" spans="2:20" ht="20.25" customHeight="1" x14ac:dyDescent="0.15">
      <c r="B80" s="49"/>
      <c r="C80" s="49"/>
      <c r="D80" s="49"/>
      <c r="E80" s="19"/>
      <c r="F80" s="19"/>
      <c r="G80" s="19"/>
      <c r="H80" s="19"/>
      <c r="I80" s="19"/>
      <c r="J80" s="19"/>
      <c r="K80" s="19"/>
      <c r="L80" s="19"/>
      <c r="M80" s="19"/>
      <c r="N80" s="19"/>
      <c r="O80" s="19"/>
      <c r="P80" s="19"/>
      <c r="Q80" s="19"/>
      <c r="R80" s="19"/>
      <c r="S80" s="19"/>
      <c r="T80" s="19"/>
    </row>
    <row r="81" spans="2:20" ht="20.25" customHeight="1" x14ac:dyDescent="0.15">
      <c r="B81" s="49"/>
      <c r="C81" s="49"/>
      <c r="D81" s="49"/>
      <c r="E81" s="24"/>
      <c r="F81" s="24"/>
      <c r="G81" s="24"/>
      <c r="H81" s="24"/>
      <c r="I81" s="24"/>
      <c r="J81" s="24"/>
      <c r="K81" s="24"/>
      <c r="L81" s="24"/>
      <c r="M81" s="24"/>
      <c r="N81" s="24"/>
      <c r="O81" s="24"/>
      <c r="P81" s="24"/>
      <c r="Q81" s="24"/>
      <c r="R81" s="24"/>
      <c r="S81" s="24"/>
      <c r="T81" s="24"/>
    </row>
    <row r="82" spans="2:20" ht="20.25" customHeight="1" x14ac:dyDescent="0.15">
      <c r="B82" s="49"/>
      <c r="C82" s="49"/>
      <c r="D82" s="49"/>
      <c r="E82" s="19"/>
      <c r="F82" s="19"/>
      <c r="G82" s="19"/>
      <c r="H82" s="19"/>
      <c r="I82" s="19"/>
      <c r="J82" s="19"/>
      <c r="K82" s="19"/>
      <c r="L82" s="19"/>
      <c r="M82" s="19"/>
      <c r="N82" s="19"/>
      <c r="O82" s="19"/>
      <c r="P82" s="19"/>
      <c r="Q82" s="19"/>
      <c r="R82" s="19"/>
      <c r="S82" s="19"/>
      <c r="T82" s="19"/>
    </row>
    <row r="83" spans="2:20" ht="20.25" customHeight="1" x14ac:dyDescent="0.15">
      <c r="B83" s="49"/>
      <c r="C83" s="49"/>
      <c r="D83" s="49"/>
      <c r="E83" s="24"/>
      <c r="F83" s="24"/>
      <c r="G83" s="24"/>
      <c r="H83" s="24"/>
      <c r="I83" s="24"/>
      <c r="J83" s="24"/>
      <c r="K83" s="24"/>
      <c r="L83" s="24"/>
      <c r="M83" s="24"/>
      <c r="N83" s="24"/>
      <c r="O83" s="24"/>
      <c r="P83" s="24"/>
      <c r="Q83" s="24"/>
      <c r="R83" s="24"/>
      <c r="S83" s="24"/>
      <c r="T83" s="24"/>
    </row>
    <row r="84" spans="2:20" ht="20.25" customHeight="1" x14ac:dyDescent="0.15">
      <c r="B84" s="49"/>
      <c r="C84" s="49"/>
      <c r="D84" s="49"/>
      <c r="E84" s="19"/>
      <c r="F84" s="19"/>
      <c r="G84" s="19"/>
      <c r="H84" s="19"/>
      <c r="I84" s="19"/>
      <c r="J84" s="19"/>
      <c r="K84" s="19"/>
      <c r="L84" s="19"/>
      <c r="M84" s="19"/>
      <c r="N84" s="19"/>
      <c r="O84" s="19"/>
      <c r="P84" s="19"/>
      <c r="Q84" s="19"/>
      <c r="R84" s="19"/>
      <c r="S84" s="19"/>
      <c r="T84" s="19"/>
    </row>
    <row r="85" spans="2:20" ht="20.25" customHeight="1" x14ac:dyDescent="0.15">
      <c r="B85" s="49"/>
      <c r="C85" s="49"/>
      <c r="D85" s="49"/>
      <c r="E85" s="24"/>
      <c r="F85" s="24"/>
      <c r="G85" s="24"/>
      <c r="H85" s="24"/>
      <c r="I85" s="24"/>
      <c r="J85" s="24"/>
      <c r="K85" s="24"/>
      <c r="L85" s="24"/>
      <c r="M85" s="24"/>
      <c r="N85" s="24"/>
      <c r="O85" s="24"/>
      <c r="P85" s="24"/>
      <c r="Q85" s="24"/>
      <c r="R85" s="24"/>
      <c r="S85" s="24"/>
      <c r="T85" s="24"/>
    </row>
    <row r="86" spans="2:20" ht="20.25" customHeight="1" x14ac:dyDescent="0.15">
      <c r="B86" s="49"/>
      <c r="C86" s="49"/>
      <c r="D86" s="49"/>
      <c r="E86" s="19"/>
      <c r="F86" s="19"/>
      <c r="G86" s="19"/>
      <c r="H86" s="19"/>
      <c r="I86" s="19"/>
      <c r="J86" s="19"/>
      <c r="K86" s="19"/>
      <c r="L86" s="19"/>
      <c r="M86" s="19"/>
      <c r="N86" s="19"/>
      <c r="O86" s="19"/>
      <c r="P86" s="19"/>
      <c r="Q86" s="19"/>
      <c r="R86" s="19"/>
      <c r="S86" s="19"/>
      <c r="T86" s="19"/>
    </row>
    <row r="87" spans="2:20" ht="20.25" customHeight="1" x14ac:dyDescent="0.15">
      <c r="B87" s="49"/>
      <c r="C87" s="49"/>
      <c r="D87" s="49"/>
      <c r="E87" s="24"/>
      <c r="F87" s="24"/>
      <c r="G87" s="24"/>
      <c r="H87" s="24"/>
      <c r="I87" s="24"/>
      <c r="J87" s="24"/>
      <c r="K87" s="24"/>
      <c r="L87" s="24"/>
      <c r="M87" s="24"/>
      <c r="N87" s="24"/>
      <c r="O87" s="24"/>
      <c r="P87" s="24"/>
      <c r="Q87" s="24"/>
      <c r="R87" s="24"/>
      <c r="S87" s="24"/>
      <c r="T87" s="24"/>
    </row>
    <row r="88" spans="2:20" ht="20.25" customHeight="1" x14ac:dyDescent="0.15">
      <c r="B88" s="49"/>
      <c r="C88" s="49"/>
      <c r="D88" s="49"/>
      <c r="E88" s="19"/>
      <c r="F88" s="19"/>
      <c r="G88" s="19"/>
      <c r="H88" s="19"/>
      <c r="I88" s="19"/>
      <c r="J88" s="19"/>
      <c r="K88" s="19"/>
      <c r="L88" s="19"/>
      <c r="M88" s="19"/>
      <c r="N88" s="19"/>
      <c r="O88" s="19"/>
      <c r="P88" s="19"/>
      <c r="Q88" s="19"/>
      <c r="R88" s="19"/>
      <c r="S88" s="19"/>
      <c r="T88" s="19"/>
    </row>
    <row r="89" spans="2:20" ht="20.25" customHeight="1" x14ac:dyDescent="0.15">
      <c r="B89" s="49"/>
      <c r="C89" s="49"/>
      <c r="D89" s="49"/>
      <c r="E89" s="24"/>
      <c r="F89" s="24"/>
      <c r="G89" s="24"/>
      <c r="H89" s="24"/>
      <c r="I89" s="24"/>
      <c r="J89" s="24"/>
      <c r="K89" s="24"/>
      <c r="L89" s="24"/>
      <c r="M89" s="24"/>
      <c r="N89" s="24"/>
      <c r="O89" s="24"/>
      <c r="P89" s="24"/>
      <c r="Q89" s="24"/>
      <c r="R89" s="24"/>
      <c r="S89" s="24"/>
      <c r="T89" s="24"/>
    </row>
    <row r="90" spans="2:20" ht="20.25" customHeight="1" x14ac:dyDescent="0.15">
      <c r="B90" s="49"/>
      <c r="C90" s="49"/>
      <c r="D90" s="49"/>
      <c r="E90" s="19"/>
      <c r="F90" s="19"/>
      <c r="G90" s="19"/>
      <c r="H90" s="19"/>
      <c r="I90" s="19"/>
      <c r="J90" s="19"/>
      <c r="K90" s="19"/>
      <c r="L90" s="19"/>
      <c r="M90" s="19"/>
      <c r="N90" s="19"/>
      <c r="O90" s="19"/>
      <c r="P90" s="19"/>
      <c r="Q90" s="19"/>
      <c r="R90" s="19"/>
      <c r="S90" s="19"/>
      <c r="T90" s="19"/>
    </row>
    <row r="91" spans="2:20" ht="20.25" customHeight="1" x14ac:dyDescent="0.15">
      <c r="B91" s="49"/>
      <c r="C91" s="49"/>
      <c r="D91" s="49"/>
      <c r="E91" s="24"/>
      <c r="F91" s="24"/>
      <c r="G91" s="24"/>
      <c r="H91" s="24"/>
      <c r="I91" s="24"/>
      <c r="J91" s="24"/>
      <c r="K91" s="24"/>
      <c r="L91" s="24"/>
      <c r="M91" s="24"/>
      <c r="N91" s="24"/>
      <c r="O91" s="24"/>
      <c r="P91" s="24"/>
      <c r="Q91" s="24"/>
      <c r="R91" s="24"/>
      <c r="S91" s="24"/>
      <c r="T91" s="24"/>
    </row>
    <row r="92" spans="2:20" ht="20.25" customHeight="1" x14ac:dyDescent="0.15">
      <c r="B92" s="49"/>
      <c r="C92" s="49"/>
      <c r="D92" s="49"/>
      <c r="E92" s="19"/>
      <c r="F92" s="19"/>
      <c r="G92" s="19"/>
      <c r="H92" s="19"/>
      <c r="I92" s="19"/>
      <c r="J92" s="19"/>
      <c r="K92" s="19"/>
      <c r="L92" s="19"/>
      <c r="M92" s="19"/>
      <c r="N92" s="19"/>
      <c r="O92" s="19"/>
      <c r="P92" s="19"/>
      <c r="Q92" s="19"/>
      <c r="R92" s="19"/>
      <c r="S92" s="19"/>
      <c r="T92" s="19"/>
    </row>
    <row r="93" spans="2:20" ht="20.25" customHeight="1" x14ac:dyDescent="0.15">
      <c r="B93" s="49"/>
      <c r="C93" s="49"/>
      <c r="D93" s="49"/>
      <c r="E93" s="24"/>
      <c r="F93" s="24"/>
      <c r="G93" s="24"/>
      <c r="H93" s="24"/>
      <c r="I93" s="24"/>
      <c r="J93" s="24"/>
      <c r="K93" s="24"/>
      <c r="L93" s="24"/>
      <c r="M93" s="24"/>
      <c r="N93" s="24"/>
      <c r="O93" s="24"/>
      <c r="P93" s="24"/>
      <c r="Q93" s="24"/>
      <c r="R93" s="24"/>
      <c r="S93" s="24"/>
      <c r="T93" s="24"/>
    </row>
    <row r="94" spans="2:20" ht="20.25" customHeight="1" x14ac:dyDescent="0.15">
      <c r="B94" s="49"/>
      <c r="C94" s="49"/>
      <c r="D94" s="49"/>
      <c r="E94" s="19"/>
      <c r="F94" s="19"/>
      <c r="G94" s="19"/>
      <c r="H94" s="19"/>
      <c r="I94" s="19"/>
      <c r="J94" s="19"/>
      <c r="K94" s="19"/>
      <c r="L94" s="19"/>
      <c r="M94" s="19"/>
      <c r="N94" s="19"/>
      <c r="O94" s="19"/>
      <c r="P94" s="19"/>
      <c r="Q94" s="19"/>
      <c r="R94" s="19"/>
      <c r="S94" s="19"/>
      <c r="T94" s="19"/>
    </row>
    <row r="95" spans="2:20" ht="20.25" customHeight="1" x14ac:dyDescent="0.15">
      <c r="B95" s="49"/>
      <c r="C95" s="49"/>
      <c r="D95" s="49"/>
      <c r="E95" s="24"/>
      <c r="F95" s="24"/>
      <c r="G95" s="24"/>
      <c r="H95" s="24"/>
      <c r="I95" s="24"/>
      <c r="J95" s="24"/>
      <c r="K95" s="24"/>
      <c r="L95" s="24"/>
      <c r="M95" s="24"/>
      <c r="N95" s="24"/>
      <c r="O95" s="24"/>
      <c r="P95" s="24"/>
      <c r="Q95" s="24"/>
      <c r="R95" s="24"/>
      <c r="S95" s="24"/>
      <c r="T95" s="24"/>
    </row>
    <row r="96" spans="2:20" ht="20.25" customHeight="1" x14ac:dyDescent="0.15">
      <c r="B96" s="49"/>
      <c r="C96" s="49"/>
      <c r="D96" s="49"/>
      <c r="E96" s="24"/>
      <c r="F96" s="19"/>
      <c r="G96" s="19"/>
      <c r="H96" s="19"/>
      <c r="I96" s="19"/>
      <c r="J96" s="19"/>
      <c r="K96" s="19"/>
      <c r="L96" s="19"/>
      <c r="M96" s="19"/>
      <c r="N96" s="19"/>
      <c r="O96" s="19"/>
      <c r="P96" s="19"/>
      <c r="Q96" s="19"/>
      <c r="R96" s="19"/>
      <c r="S96" s="19"/>
      <c r="T96" s="19"/>
    </row>
    <row r="97" spans="2:20" ht="20.25" customHeight="1" x14ac:dyDescent="0.15">
      <c r="B97" s="49"/>
      <c r="C97" s="49"/>
      <c r="D97" s="49"/>
      <c r="E97" s="24"/>
      <c r="F97" s="19"/>
      <c r="G97" s="19"/>
      <c r="H97" s="19"/>
      <c r="I97" s="19"/>
      <c r="J97" s="19"/>
      <c r="K97" s="19"/>
      <c r="L97" s="19"/>
      <c r="M97" s="19"/>
      <c r="N97" s="19"/>
      <c r="O97" s="19"/>
      <c r="P97" s="19"/>
      <c r="Q97" s="19"/>
      <c r="R97" s="19"/>
      <c r="S97" s="19"/>
      <c r="T97" s="19"/>
    </row>
    <row r="98" spans="2:20" ht="20.25" customHeight="1" x14ac:dyDescent="0.15">
      <c r="B98" s="49"/>
      <c r="C98" s="49"/>
      <c r="D98" s="49"/>
      <c r="E98" s="24"/>
      <c r="F98" s="19"/>
      <c r="G98" s="19"/>
      <c r="H98" s="19"/>
      <c r="I98" s="19"/>
      <c r="J98" s="19"/>
      <c r="K98" s="19"/>
      <c r="L98" s="19"/>
      <c r="M98" s="19"/>
      <c r="N98" s="19"/>
      <c r="O98" s="19"/>
      <c r="P98" s="19"/>
      <c r="Q98" s="19"/>
      <c r="R98" s="19"/>
      <c r="S98" s="19"/>
      <c r="T98" s="19"/>
    </row>
    <row r="99" spans="2:20" ht="20.25" customHeight="1" x14ac:dyDescent="0.15">
      <c r="B99" s="49"/>
      <c r="C99" s="49"/>
      <c r="D99" s="49"/>
      <c r="E99" s="24"/>
      <c r="F99" s="19"/>
      <c r="G99" s="19"/>
      <c r="H99" s="19"/>
      <c r="I99" s="19"/>
      <c r="J99" s="19"/>
      <c r="K99" s="19"/>
      <c r="L99" s="19"/>
      <c r="M99" s="19"/>
      <c r="N99" s="19"/>
      <c r="O99" s="19"/>
      <c r="P99" s="19"/>
      <c r="Q99" s="19"/>
      <c r="R99" s="19"/>
      <c r="S99" s="19"/>
      <c r="T99" s="19"/>
    </row>
    <row r="100" spans="2:20" ht="20.25" customHeight="1" x14ac:dyDescent="0.15">
      <c r="B100" s="49"/>
      <c r="C100" s="49"/>
      <c r="D100" s="49"/>
      <c r="E100" s="24"/>
      <c r="F100" s="19"/>
      <c r="G100" s="19"/>
      <c r="H100" s="19"/>
      <c r="I100" s="19"/>
      <c r="J100" s="19"/>
      <c r="K100" s="19"/>
      <c r="L100" s="19"/>
      <c r="M100" s="19"/>
      <c r="N100" s="19"/>
      <c r="O100" s="19"/>
      <c r="P100" s="19"/>
      <c r="Q100" s="19"/>
      <c r="R100" s="19"/>
      <c r="S100" s="19"/>
      <c r="T100" s="19"/>
    </row>
    <row r="101" spans="2:20" ht="20.25" customHeight="1" x14ac:dyDescent="0.15">
      <c r="B101" s="49"/>
      <c r="C101" s="49"/>
      <c r="D101" s="49"/>
      <c r="E101" s="24"/>
      <c r="F101" s="19"/>
      <c r="G101" s="19"/>
      <c r="H101" s="19"/>
      <c r="I101" s="19"/>
      <c r="J101" s="19"/>
      <c r="K101" s="19"/>
      <c r="L101" s="19"/>
      <c r="M101" s="19"/>
      <c r="N101" s="19"/>
      <c r="O101" s="19"/>
      <c r="P101" s="19"/>
      <c r="Q101" s="19"/>
      <c r="R101" s="19"/>
      <c r="S101" s="19"/>
      <c r="T101" s="19"/>
    </row>
    <row r="102" spans="2:20" ht="20.25" customHeight="1" x14ac:dyDescent="0.15">
      <c r="B102" s="49"/>
      <c r="C102" s="49"/>
      <c r="D102" s="49"/>
      <c r="E102" s="24"/>
      <c r="F102" s="19"/>
      <c r="G102" s="19"/>
      <c r="H102" s="19"/>
      <c r="I102" s="19"/>
      <c r="J102" s="19"/>
      <c r="K102" s="19"/>
      <c r="L102" s="19"/>
      <c r="M102" s="19"/>
      <c r="N102" s="19"/>
      <c r="O102" s="19"/>
      <c r="P102" s="19"/>
      <c r="Q102" s="19"/>
      <c r="R102" s="19"/>
      <c r="S102" s="19"/>
      <c r="T102" s="19"/>
    </row>
    <row r="103" spans="2:20" ht="20.25" customHeight="1" x14ac:dyDescent="0.15">
      <c r="B103" s="30"/>
      <c r="C103" s="31"/>
      <c r="D103" s="32"/>
      <c r="E103" s="32"/>
      <c r="F103" s="32"/>
      <c r="G103" s="32"/>
      <c r="H103" s="32"/>
      <c r="I103" s="32"/>
      <c r="J103" s="32"/>
      <c r="K103" s="32"/>
      <c r="L103" s="32"/>
      <c r="M103" s="32"/>
      <c r="N103" s="32"/>
      <c r="O103" s="32"/>
      <c r="P103" s="32"/>
      <c r="Q103" s="32"/>
      <c r="R103" s="32"/>
      <c r="S103" s="32"/>
      <c r="T103" s="32"/>
    </row>
    <row r="104" spans="2:20" ht="20.25" customHeight="1" x14ac:dyDescent="0.15">
      <c r="B104" s="17"/>
      <c r="C104" s="36"/>
      <c r="D104" s="19"/>
      <c r="E104" s="19"/>
      <c r="F104" s="19"/>
      <c r="G104" s="19"/>
      <c r="H104" s="19"/>
      <c r="I104" s="19"/>
      <c r="J104" s="19"/>
      <c r="K104" s="19"/>
      <c r="L104" s="19"/>
      <c r="M104" s="19"/>
      <c r="N104" s="19"/>
      <c r="O104" s="19"/>
      <c r="P104" s="19"/>
      <c r="Q104" s="19"/>
      <c r="R104" s="19"/>
      <c r="S104" s="19"/>
      <c r="T104" s="19"/>
    </row>
    <row r="105" spans="2:20" ht="22.5" customHeight="1" x14ac:dyDescent="0.15">
      <c r="B105" s="17"/>
      <c r="C105" s="37"/>
      <c r="D105" s="38"/>
      <c r="E105" s="24"/>
      <c r="F105" s="24"/>
      <c r="G105" s="24"/>
      <c r="H105" s="24"/>
      <c r="I105" s="24"/>
      <c r="J105" s="24"/>
      <c r="K105" s="24"/>
      <c r="L105" s="24"/>
      <c r="M105" s="24"/>
      <c r="N105" s="24"/>
      <c r="O105" s="24"/>
      <c r="P105" s="24"/>
      <c r="Q105" s="24"/>
      <c r="R105" s="24"/>
      <c r="S105" s="24"/>
      <c r="T105" s="24"/>
    </row>
    <row r="106" spans="2:20" ht="22.5" customHeight="1" x14ac:dyDescent="0.15">
      <c r="B106" s="17"/>
      <c r="C106" s="39"/>
      <c r="D106" s="40"/>
      <c r="E106" s="19"/>
      <c r="F106" s="19"/>
      <c r="G106" s="19"/>
      <c r="H106" s="19"/>
      <c r="I106" s="19"/>
      <c r="J106" s="19"/>
      <c r="K106" s="19"/>
      <c r="L106" s="19"/>
      <c r="M106" s="19"/>
      <c r="N106" s="19"/>
      <c r="O106" s="19"/>
      <c r="P106" s="19"/>
      <c r="Q106" s="19"/>
      <c r="R106" s="19"/>
      <c r="S106" s="19"/>
      <c r="T106" s="19"/>
    </row>
    <row r="107" spans="2:20" ht="22.5" customHeight="1" x14ac:dyDescent="0.15">
      <c r="B107" s="17"/>
      <c r="C107" s="37"/>
      <c r="D107" s="38"/>
      <c r="E107" s="24"/>
      <c r="F107" s="24"/>
      <c r="G107" s="24"/>
      <c r="H107" s="24"/>
      <c r="I107" s="24"/>
      <c r="J107" s="24"/>
      <c r="K107" s="24"/>
      <c r="L107" s="24"/>
      <c r="M107" s="24"/>
      <c r="N107" s="24"/>
      <c r="O107" s="24"/>
      <c r="P107" s="24"/>
      <c r="Q107" s="24"/>
      <c r="R107" s="24"/>
      <c r="S107" s="24"/>
      <c r="T107" s="24"/>
    </row>
    <row r="108" spans="2:20" ht="22.5" customHeight="1" x14ac:dyDescent="0.15">
      <c r="B108" s="17"/>
      <c r="C108" s="39"/>
      <c r="D108" s="40"/>
      <c r="E108" s="19"/>
      <c r="F108" s="19"/>
      <c r="G108" s="19"/>
      <c r="H108" s="19"/>
      <c r="I108" s="19"/>
      <c r="J108" s="19"/>
      <c r="K108" s="19"/>
      <c r="L108" s="19"/>
      <c r="M108" s="19"/>
      <c r="N108" s="19"/>
      <c r="O108" s="19"/>
      <c r="P108" s="19"/>
      <c r="Q108" s="19"/>
      <c r="R108" s="19"/>
      <c r="S108" s="19"/>
      <c r="T108" s="19"/>
    </row>
    <row r="109" spans="2:20" ht="22.5" customHeight="1" x14ac:dyDescent="0.15">
      <c r="B109" s="17"/>
      <c r="C109" s="41"/>
      <c r="D109" s="38"/>
      <c r="E109" s="24"/>
      <c r="F109" s="24"/>
      <c r="G109" s="24"/>
      <c r="H109" s="24"/>
      <c r="I109" s="24"/>
      <c r="J109" s="24"/>
      <c r="K109" s="24"/>
      <c r="L109" s="24"/>
      <c r="M109" s="24"/>
      <c r="N109" s="24"/>
      <c r="O109" s="24"/>
      <c r="P109" s="24"/>
      <c r="Q109" s="24"/>
      <c r="R109" s="24"/>
      <c r="S109" s="24"/>
      <c r="T109" s="24"/>
    </row>
    <row r="110" spans="2:20" ht="20.25" customHeight="1" x14ac:dyDescent="0.15">
      <c r="B110" s="30"/>
      <c r="C110" s="33"/>
      <c r="D110" s="34"/>
      <c r="E110" s="34"/>
      <c r="F110" s="34"/>
      <c r="G110" s="34"/>
      <c r="H110" s="34"/>
      <c r="I110" s="34"/>
      <c r="J110" s="34"/>
      <c r="K110" s="34"/>
      <c r="L110" s="34"/>
      <c r="M110" s="34"/>
      <c r="N110" s="34"/>
      <c r="O110" s="34"/>
      <c r="P110" s="34"/>
      <c r="Q110" s="34"/>
      <c r="R110" s="34"/>
      <c r="S110" s="34"/>
      <c r="T110" s="34"/>
    </row>
    <row r="111" spans="2:20" ht="20.25" customHeight="1" x14ac:dyDescent="0.15">
      <c r="B111" s="17"/>
      <c r="C111" s="42"/>
      <c r="D111" s="24"/>
      <c r="E111" s="24"/>
      <c r="F111" s="24"/>
      <c r="G111" s="24"/>
      <c r="H111" s="24"/>
      <c r="I111" s="24"/>
      <c r="J111" s="24"/>
      <c r="K111" s="24"/>
      <c r="L111" s="24"/>
      <c r="M111" s="24"/>
      <c r="N111" s="24"/>
      <c r="O111" s="24"/>
      <c r="P111" s="24"/>
      <c r="Q111" s="24"/>
      <c r="R111" s="24"/>
      <c r="S111" s="24"/>
      <c r="T111" s="24"/>
    </row>
    <row r="112" spans="2:20" ht="20.25" customHeight="1" x14ac:dyDescent="0.15">
      <c r="B112" s="30"/>
      <c r="C112" s="33"/>
      <c r="D112" s="34"/>
      <c r="E112" s="34"/>
      <c r="F112" s="34"/>
      <c r="G112" s="34"/>
      <c r="H112" s="34"/>
      <c r="I112" s="34"/>
      <c r="J112" s="34"/>
      <c r="K112" s="34"/>
      <c r="L112" s="34"/>
      <c r="M112" s="34"/>
      <c r="N112" s="34"/>
      <c r="O112" s="34"/>
      <c r="P112" s="34"/>
      <c r="Q112" s="34"/>
      <c r="R112" s="34"/>
      <c r="S112" s="34"/>
      <c r="T112" s="34"/>
    </row>
  </sheetData>
  <mergeCells count="1">
    <mergeCell ref="B1:T1"/>
  </mergeCells>
  <pageMargins left="0.5" right="0.5" top="0.75" bottom="0.75" header="0.27777800000000002" footer="0.27777800000000002"/>
  <pageSetup scale="72" orientation="portrait"/>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S216"/>
  <sheetViews>
    <sheetView showGridLines="0" workbookViewId="0">
      <pane xSplit="1" ySplit="3" topLeftCell="B4" activePane="bottomRight" state="frozen"/>
      <selection pane="topRight"/>
      <selection pane="bottomLeft"/>
      <selection pane="bottomRight" activeCell="B4" sqref="B4"/>
    </sheetView>
  </sheetViews>
  <sheetFormatPr baseColWidth="10" defaultColWidth="16.33203125" defaultRowHeight="20" customHeight="1" x14ac:dyDescent="0.15"/>
  <cols>
    <col min="1" max="5" width="16.33203125" style="5" customWidth="1"/>
    <col min="6" max="6" width="23.6640625" style="5" customWidth="1"/>
    <col min="7" max="20" width="16.33203125" style="5" customWidth="1"/>
    <col min="21" max="16384" width="16.33203125" style="5"/>
  </cols>
  <sheetData>
    <row r="1" spans="1:19" ht="121" customHeight="1" x14ac:dyDescent="0.15"/>
    <row r="2" spans="1:19" ht="27.75" customHeight="1" x14ac:dyDescent="0.15">
      <c r="A2" s="53" t="s">
        <v>26</v>
      </c>
      <c r="B2" s="53"/>
      <c r="C2" s="53"/>
      <c r="D2" s="53"/>
      <c r="E2" s="53"/>
      <c r="F2" s="53"/>
      <c r="G2" s="53"/>
      <c r="H2" s="53"/>
      <c r="I2" s="53"/>
      <c r="J2" s="53"/>
      <c r="K2" s="53"/>
      <c r="L2" s="53"/>
      <c r="M2" s="53"/>
      <c r="N2" s="53"/>
      <c r="O2" s="53"/>
      <c r="P2" s="53"/>
      <c r="Q2" s="53"/>
      <c r="R2" s="53"/>
      <c r="S2" s="53"/>
    </row>
    <row r="3" spans="1:19" ht="44.5" customHeight="1" x14ac:dyDescent="0.15">
      <c r="A3" s="6" t="s">
        <v>6</v>
      </c>
      <c r="B3" s="7" t="s">
        <v>7</v>
      </c>
      <c r="C3" s="7" t="s">
        <v>8</v>
      </c>
      <c r="D3" s="7" t="s">
        <v>9</v>
      </c>
      <c r="E3" s="7" t="s">
        <v>10</v>
      </c>
      <c r="F3" s="7" t="s">
        <v>11</v>
      </c>
      <c r="G3" s="8" t="s">
        <v>12</v>
      </c>
      <c r="H3" s="9" t="s">
        <v>13</v>
      </c>
      <c r="I3" s="9" t="s">
        <v>14</v>
      </c>
      <c r="J3" s="9" t="s">
        <v>15</v>
      </c>
      <c r="K3" s="9" t="s">
        <v>16</v>
      </c>
      <c r="L3" s="9" t="s">
        <v>17</v>
      </c>
      <c r="M3" s="9" t="s">
        <v>18</v>
      </c>
      <c r="N3" s="9" t="s">
        <v>19</v>
      </c>
      <c r="O3" s="9" t="s">
        <v>20</v>
      </c>
      <c r="P3" s="9" t="s">
        <v>21</v>
      </c>
      <c r="Q3" s="9" t="s">
        <v>22</v>
      </c>
      <c r="R3" s="9" t="s">
        <v>23</v>
      </c>
      <c r="S3" s="10" t="s">
        <v>24</v>
      </c>
    </row>
    <row r="4" spans="1:19" ht="20.5" customHeight="1" x14ac:dyDescent="0.15">
      <c r="A4" s="11">
        <v>5</v>
      </c>
      <c r="B4" s="12">
        <v>1273.5</v>
      </c>
      <c r="C4" s="13">
        <v>646.5</v>
      </c>
      <c r="D4" s="13">
        <v>1</v>
      </c>
      <c r="E4" s="13">
        <f t="shared" ref="E4:E67" si="0">ABS(C4-B4)</f>
        <v>627</v>
      </c>
      <c r="F4" s="13">
        <v>50</v>
      </c>
      <c r="G4" s="14">
        <v>36</v>
      </c>
      <c r="H4" s="15">
        <f t="shared" ref="H4:H67" si="1">(F4*D4*P4)/(E4*G4)</f>
        <v>4.2530568846358321</v>
      </c>
      <c r="I4" s="15">
        <f t="shared" ref="I4:I67" si="2">ABS(H4-A4)</f>
        <v>0.74694311536416791</v>
      </c>
      <c r="J4" s="15">
        <f t="shared" ref="J4:J67" si="3">(D4*F4*P4)/(G4*A4)</f>
        <v>533.33333333333337</v>
      </c>
      <c r="K4" s="15">
        <f t="shared" ref="K4:K67" si="4">(D4*F4*P4)/(G4*R4)</f>
        <v>4.9999999999999982</v>
      </c>
      <c r="L4" s="15">
        <f t="shared" ref="L4:L67" si="5">(((P4*F4*Q4)/(G4*A4))+(P4/2))</f>
        <v>1226.6666666666667</v>
      </c>
      <c r="M4" s="15">
        <f t="shared" ref="M4:M67" si="6">((P4*F4*(Q4-D4))/(G4*A4)+(P4/2))</f>
        <v>693.33333333333326</v>
      </c>
      <c r="N4" s="15">
        <f t="shared" ref="N4:N67" si="7">B4-L4</f>
        <v>46.833333333333258</v>
      </c>
      <c r="O4" s="15">
        <f t="shared" ref="O4:O67" si="8">C4-M4</f>
        <v>-46.833333333333258</v>
      </c>
      <c r="P4" s="15">
        <v>1920</v>
      </c>
      <c r="Q4" s="15">
        <v>0.5</v>
      </c>
      <c r="R4" s="15">
        <f t="shared" ref="R4:R67" si="9">L4-M4</f>
        <v>533.33333333333348</v>
      </c>
      <c r="S4" s="16">
        <f t="shared" ref="S4:S67" si="10">1000*I4/($A4*$A4)</f>
        <v>29.877724614566713</v>
      </c>
    </row>
    <row r="5" spans="1:19" ht="20.25" customHeight="1" x14ac:dyDescent="0.15">
      <c r="A5" s="17">
        <v>5.5</v>
      </c>
      <c r="B5" s="18">
        <v>1256.5</v>
      </c>
      <c r="C5" s="19">
        <v>663.5</v>
      </c>
      <c r="D5" s="19">
        <v>1</v>
      </c>
      <c r="E5" s="19">
        <f t="shared" si="0"/>
        <v>593</v>
      </c>
      <c r="F5" s="19">
        <v>50</v>
      </c>
      <c r="G5" s="20">
        <v>36</v>
      </c>
      <c r="H5" s="21">
        <f t="shared" si="1"/>
        <v>4.4969083754918495</v>
      </c>
      <c r="I5" s="21">
        <f t="shared" si="2"/>
        <v>1.0030916245081505</v>
      </c>
      <c r="J5" s="21">
        <f t="shared" si="3"/>
        <v>484.84848484848487</v>
      </c>
      <c r="K5" s="21">
        <f t="shared" si="4"/>
        <v>5.4999999999999982</v>
      </c>
      <c r="L5" s="21">
        <f t="shared" si="5"/>
        <v>1202.4242424242425</v>
      </c>
      <c r="M5" s="21">
        <f t="shared" si="6"/>
        <v>717.57575757575751</v>
      </c>
      <c r="N5" s="21">
        <f t="shared" si="7"/>
        <v>54.075757575757507</v>
      </c>
      <c r="O5" s="21">
        <f t="shared" si="8"/>
        <v>-54.075757575757507</v>
      </c>
      <c r="P5" s="21">
        <v>1920</v>
      </c>
      <c r="Q5" s="21">
        <v>0.5</v>
      </c>
      <c r="R5" s="21">
        <f t="shared" si="9"/>
        <v>484.84848484848499</v>
      </c>
      <c r="S5" s="22">
        <f t="shared" si="10"/>
        <v>33.160053702748776</v>
      </c>
    </row>
    <row r="6" spans="1:19" ht="20.25" customHeight="1" x14ac:dyDescent="0.15">
      <c r="A6" s="17">
        <v>6</v>
      </c>
      <c r="B6" s="23">
        <v>1226.5</v>
      </c>
      <c r="C6" s="24">
        <v>693.5</v>
      </c>
      <c r="D6" s="24">
        <v>1</v>
      </c>
      <c r="E6" s="24">
        <f t="shared" si="0"/>
        <v>533</v>
      </c>
      <c r="F6" s="24">
        <v>50</v>
      </c>
      <c r="G6" s="25">
        <v>36</v>
      </c>
      <c r="H6" s="26">
        <f t="shared" si="1"/>
        <v>5.0031269543464667</v>
      </c>
      <c r="I6" s="26">
        <f t="shared" si="2"/>
        <v>0.9968730456535333</v>
      </c>
      <c r="J6" s="26">
        <f t="shared" si="3"/>
        <v>444.44444444444446</v>
      </c>
      <c r="K6" s="26">
        <f t="shared" si="4"/>
        <v>6.0000000000000018</v>
      </c>
      <c r="L6" s="26">
        <f t="shared" si="5"/>
        <v>1182.2222222222222</v>
      </c>
      <c r="M6" s="26">
        <f t="shared" si="6"/>
        <v>737.77777777777783</v>
      </c>
      <c r="N6" s="26">
        <f t="shared" si="7"/>
        <v>44.277777777777828</v>
      </c>
      <c r="O6" s="26">
        <f t="shared" si="8"/>
        <v>-44.277777777777828</v>
      </c>
      <c r="P6" s="26">
        <v>1920</v>
      </c>
      <c r="Q6" s="26">
        <v>0.5</v>
      </c>
      <c r="R6" s="26">
        <f t="shared" si="9"/>
        <v>444.44444444444434</v>
      </c>
      <c r="S6" s="27">
        <f t="shared" si="10"/>
        <v>27.690917934820369</v>
      </c>
    </row>
    <row r="7" spans="1:19" ht="20.25" customHeight="1" x14ac:dyDescent="0.15">
      <c r="A7" s="17">
        <v>6.5</v>
      </c>
      <c r="B7" s="18">
        <v>1202.5</v>
      </c>
      <c r="C7" s="19">
        <v>717.5</v>
      </c>
      <c r="D7" s="19">
        <v>1</v>
      </c>
      <c r="E7" s="19">
        <f t="shared" si="0"/>
        <v>485</v>
      </c>
      <c r="F7" s="19">
        <v>50</v>
      </c>
      <c r="G7" s="20">
        <v>36</v>
      </c>
      <c r="H7" s="21">
        <f t="shared" si="1"/>
        <v>5.4982817869415808</v>
      </c>
      <c r="I7" s="21">
        <f t="shared" si="2"/>
        <v>1.0017182130584192</v>
      </c>
      <c r="J7" s="21">
        <f t="shared" si="3"/>
        <v>410.25641025641028</v>
      </c>
      <c r="K7" s="21">
        <f t="shared" si="4"/>
        <v>6.5000000000000018</v>
      </c>
      <c r="L7" s="21">
        <f t="shared" si="5"/>
        <v>1165.1282051282051</v>
      </c>
      <c r="M7" s="21">
        <f t="shared" si="6"/>
        <v>754.87179487179492</v>
      </c>
      <c r="N7" s="21">
        <f t="shared" si="7"/>
        <v>37.371794871794918</v>
      </c>
      <c r="O7" s="21">
        <f t="shared" si="8"/>
        <v>-37.371794871794918</v>
      </c>
      <c r="P7" s="21">
        <v>1920</v>
      </c>
      <c r="Q7" s="21">
        <v>0.5</v>
      </c>
      <c r="R7" s="21">
        <f t="shared" si="9"/>
        <v>410.25641025641016</v>
      </c>
      <c r="S7" s="22">
        <f t="shared" si="10"/>
        <v>23.70930681795075</v>
      </c>
    </row>
    <row r="8" spans="1:19" ht="20.25" customHeight="1" x14ac:dyDescent="0.15">
      <c r="A8" s="17">
        <v>7</v>
      </c>
      <c r="B8" s="23">
        <v>1182.5</v>
      </c>
      <c r="C8" s="24">
        <v>737.5</v>
      </c>
      <c r="D8" s="24">
        <v>1</v>
      </c>
      <c r="E8" s="24">
        <f t="shared" si="0"/>
        <v>445</v>
      </c>
      <c r="F8" s="25">
        <v>50</v>
      </c>
      <c r="G8" s="26">
        <v>36</v>
      </c>
      <c r="H8" s="26">
        <f t="shared" si="1"/>
        <v>5.9925093632958806</v>
      </c>
      <c r="I8" s="26">
        <f t="shared" si="2"/>
        <v>1.0074906367041194</v>
      </c>
      <c r="J8" s="26">
        <f t="shared" si="3"/>
        <v>380.95238095238096</v>
      </c>
      <c r="K8" s="26">
        <f t="shared" si="4"/>
        <v>7.0000000000000018</v>
      </c>
      <c r="L8" s="26">
        <f t="shared" si="5"/>
        <v>1150.4761904761904</v>
      </c>
      <c r="M8" s="26">
        <f t="shared" si="6"/>
        <v>769.52380952380952</v>
      </c>
      <c r="N8" s="26">
        <f t="shared" si="7"/>
        <v>32.023809523809632</v>
      </c>
      <c r="O8" s="26">
        <f t="shared" si="8"/>
        <v>-32.023809523809518</v>
      </c>
      <c r="P8" s="26">
        <v>1920</v>
      </c>
      <c r="Q8" s="26">
        <v>0.5</v>
      </c>
      <c r="R8" s="26">
        <f t="shared" si="9"/>
        <v>380.95238095238085</v>
      </c>
      <c r="S8" s="27">
        <f t="shared" si="10"/>
        <v>20.561033402124885</v>
      </c>
    </row>
    <row r="9" spans="1:19" ht="20.25" customHeight="1" x14ac:dyDescent="0.15">
      <c r="A9" s="17">
        <v>7.5</v>
      </c>
      <c r="B9" s="18">
        <v>1165</v>
      </c>
      <c r="C9" s="19">
        <v>755</v>
      </c>
      <c r="D9" s="19">
        <v>1</v>
      </c>
      <c r="E9" s="19">
        <f t="shared" si="0"/>
        <v>410</v>
      </c>
      <c r="F9" s="20">
        <v>50</v>
      </c>
      <c r="G9" s="21">
        <v>36</v>
      </c>
      <c r="H9" s="21">
        <f t="shared" si="1"/>
        <v>6.5040650406504064</v>
      </c>
      <c r="I9" s="21">
        <f t="shared" si="2"/>
        <v>0.99593495934959364</v>
      </c>
      <c r="J9" s="21">
        <f t="shared" si="3"/>
        <v>355.55555555555554</v>
      </c>
      <c r="K9" s="21">
        <f t="shared" si="4"/>
        <v>7.4999999999999982</v>
      </c>
      <c r="L9" s="21">
        <f t="shared" si="5"/>
        <v>1137.7777777777778</v>
      </c>
      <c r="M9" s="21">
        <f t="shared" si="6"/>
        <v>782.22222222222217</v>
      </c>
      <c r="N9" s="21">
        <f t="shared" si="7"/>
        <v>27.222222222222172</v>
      </c>
      <c r="O9" s="21">
        <f t="shared" si="8"/>
        <v>-27.222222222222172</v>
      </c>
      <c r="P9" s="21">
        <v>1920</v>
      </c>
      <c r="Q9" s="21">
        <v>0.5</v>
      </c>
      <c r="R9" s="21">
        <f t="shared" si="9"/>
        <v>355.55555555555566</v>
      </c>
      <c r="S9" s="22">
        <f t="shared" si="10"/>
        <v>17.705510388437222</v>
      </c>
    </row>
    <row r="10" spans="1:19" ht="20.25" customHeight="1" x14ac:dyDescent="0.15">
      <c r="A10" s="17">
        <v>8</v>
      </c>
      <c r="B10" s="23">
        <v>1150.5</v>
      </c>
      <c r="C10" s="24">
        <v>769.5</v>
      </c>
      <c r="D10" s="24">
        <v>1</v>
      </c>
      <c r="E10" s="24">
        <f t="shared" si="0"/>
        <v>381</v>
      </c>
      <c r="F10" s="25">
        <v>50</v>
      </c>
      <c r="G10" s="26">
        <v>36</v>
      </c>
      <c r="H10" s="26">
        <f t="shared" si="1"/>
        <v>6.99912510936133</v>
      </c>
      <c r="I10" s="26">
        <f t="shared" si="2"/>
        <v>1.00087489063867</v>
      </c>
      <c r="J10" s="26">
        <f t="shared" si="3"/>
        <v>333.33333333333331</v>
      </c>
      <c r="K10" s="26">
        <f t="shared" si="4"/>
        <v>7.9999999999999991</v>
      </c>
      <c r="L10" s="26">
        <f t="shared" si="5"/>
        <v>1126.6666666666667</v>
      </c>
      <c r="M10" s="26">
        <f t="shared" si="6"/>
        <v>793.33333333333337</v>
      </c>
      <c r="N10" s="26">
        <f t="shared" si="7"/>
        <v>23.833333333333258</v>
      </c>
      <c r="O10" s="26">
        <f t="shared" si="8"/>
        <v>-23.833333333333371</v>
      </c>
      <c r="P10" s="26">
        <v>1920</v>
      </c>
      <c r="Q10" s="26">
        <v>0.5</v>
      </c>
      <c r="R10" s="26">
        <f t="shared" si="9"/>
        <v>333.33333333333337</v>
      </c>
      <c r="S10" s="27">
        <f t="shared" si="10"/>
        <v>15.638670166229218</v>
      </c>
    </row>
    <row r="11" spans="1:19" ht="20.25" customHeight="1" x14ac:dyDescent="0.15">
      <c r="A11" s="17">
        <v>8.5</v>
      </c>
      <c r="B11" s="18">
        <v>1137.5</v>
      </c>
      <c r="C11" s="19">
        <v>782</v>
      </c>
      <c r="D11" s="19">
        <v>1</v>
      </c>
      <c r="E11" s="19">
        <f t="shared" si="0"/>
        <v>355.5</v>
      </c>
      <c r="F11" s="20">
        <v>50</v>
      </c>
      <c r="G11" s="21">
        <v>36</v>
      </c>
      <c r="H11" s="21">
        <f t="shared" si="1"/>
        <v>7.5011720581340837</v>
      </c>
      <c r="I11" s="21">
        <f t="shared" si="2"/>
        <v>0.99882794186591628</v>
      </c>
      <c r="J11" s="21">
        <f t="shared" si="3"/>
        <v>313.72549019607845</v>
      </c>
      <c r="K11" s="21">
        <f t="shared" si="4"/>
        <v>8.4999999999999964</v>
      </c>
      <c r="L11" s="21">
        <f t="shared" si="5"/>
        <v>1116.8627450980393</v>
      </c>
      <c r="M11" s="21">
        <f t="shared" si="6"/>
        <v>803.13725490196077</v>
      </c>
      <c r="N11" s="21">
        <f t="shared" si="7"/>
        <v>20.637254901960659</v>
      </c>
      <c r="O11" s="21">
        <f t="shared" si="8"/>
        <v>-21.137254901960773</v>
      </c>
      <c r="P11" s="21">
        <v>1920</v>
      </c>
      <c r="Q11" s="21">
        <v>0.5</v>
      </c>
      <c r="R11" s="21">
        <f t="shared" si="9"/>
        <v>313.72549019607857</v>
      </c>
      <c r="S11" s="22">
        <f t="shared" si="10"/>
        <v>13.824608191915797</v>
      </c>
    </row>
    <row r="12" spans="1:19" ht="20.25" customHeight="1" x14ac:dyDescent="0.15">
      <c r="A12" s="17">
        <v>9</v>
      </c>
      <c r="B12" s="23">
        <v>1118</v>
      </c>
      <c r="C12" s="24">
        <v>784</v>
      </c>
      <c r="D12" s="24">
        <v>1</v>
      </c>
      <c r="E12" s="24">
        <f t="shared" si="0"/>
        <v>334</v>
      </c>
      <c r="F12" s="24">
        <v>50</v>
      </c>
      <c r="G12" s="24">
        <v>36</v>
      </c>
      <c r="H12" s="24">
        <f t="shared" si="1"/>
        <v>7.9840319361277441</v>
      </c>
      <c r="I12" s="24">
        <f t="shared" si="2"/>
        <v>1.0159680638722559</v>
      </c>
      <c r="J12" s="24">
        <f t="shared" si="3"/>
        <v>296.2962962962963</v>
      </c>
      <c r="K12" s="24">
        <f t="shared" si="4"/>
        <v>8.9999999999999964</v>
      </c>
      <c r="L12" s="24">
        <f t="shared" si="5"/>
        <v>1108.1481481481483</v>
      </c>
      <c r="M12" s="24">
        <f t="shared" si="6"/>
        <v>811.85185185185185</v>
      </c>
      <c r="N12" s="24">
        <f t="shared" si="7"/>
        <v>9.851851851851734</v>
      </c>
      <c r="O12" s="24">
        <f t="shared" si="8"/>
        <v>-27.851851851851848</v>
      </c>
      <c r="P12" s="24">
        <v>1920</v>
      </c>
      <c r="Q12" s="24">
        <v>0.5</v>
      </c>
      <c r="R12" s="24">
        <f t="shared" si="9"/>
        <v>296.29629629629642</v>
      </c>
      <c r="S12" s="24">
        <f t="shared" si="10"/>
        <v>12.542815603361184</v>
      </c>
    </row>
    <row r="13" spans="1:19" ht="20.25" customHeight="1" x14ac:dyDescent="0.15">
      <c r="A13" s="17">
        <v>9.5</v>
      </c>
      <c r="B13" s="18">
        <v>1098.5</v>
      </c>
      <c r="C13" s="19">
        <v>787</v>
      </c>
      <c r="D13" s="19">
        <v>1</v>
      </c>
      <c r="E13" s="19">
        <f t="shared" si="0"/>
        <v>311.5</v>
      </c>
      <c r="F13" s="20">
        <v>50</v>
      </c>
      <c r="G13" s="21">
        <v>36</v>
      </c>
      <c r="H13" s="21">
        <f t="shared" si="1"/>
        <v>8.5607276618512582</v>
      </c>
      <c r="I13" s="21">
        <f t="shared" si="2"/>
        <v>0.93927233814874178</v>
      </c>
      <c r="J13" s="21">
        <f t="shared" si="3"/>
        <v>280.70175438596493</v>
      </c>
      <c r="K13" s="21">
        <f t="shared" si="4"/>
        <v>9.5000000000000036</v>
      </c>
      <c r="L13" s="21">
        <f t="shared" si="5"/>
        <v>1100.3508771929824</v>
      </c>
      <c r="M13" s="21">
        <f t="shared" si="6"/>
        <v>819.64912280701753</v>
      </c>
      <c r="N13" s="21">
        <f t="shared" si="7"/>
        <v>-1.8508771929823524</v>
      </c>
      <c r="O13" s="21">
        <f t="shared" si="8"/>
        <v>-32.649122807017534</v>
      </c>
      <c r="P13" s="21">
        <v>1920</v>
      </c>
      <c r="Q13" s="21">
        <v>0.5</v>
      </c>
      <c r="R13" s="21">
        <f t="shared" si="9"/>
        <v>280.70175438596482</v>
      </c>
      <c r="S13" s="22">
        <f t="shared" si="10"/>
        <v>10.407449730179964</v>
      </c>
    </row>
    <row r="14" spans="1:19" ht="20.25" customHeight="1" x14ac:dyDescent="0.15">
      <c r="A14" s="17">
        <v>10</v>
      </c>
      <c r="B14" s="23">
        <v>1094.5</v>
      </c>
      <c r="C14" s="24">
        <v>797.5</v>
      </c>
      <c r="D14" s="24">
        <v>1</v>
      </c>
      <c r="E14" s="24">
        <f t="shared" si="0"/>
        <v>297</v>
      </c>
      <c r="F14" s="25">
        <v>50</v>
      </c>
      <c r="G14" s="26">
        <v>36</v>
      </c>
      <c r="H14" s="26">
        <f t="shared" si="1"/>
        <v>8.978675645342312</v>
      </c>
      <c r="I14" s="26">
        <f t="shared" si="2"/>
        <v>1.021324354657688</v>
      </c>
      <c r="J14" s="26">
        <f t="shared" si="3"/>
        <v>266.66666666666669</v>
      </c>
      <c r="K14" s="26">
        <f t="shared" si="4"/>
        <v>10.000000000000002</v>
      </c>
      <c r="L14" s="26">
        <f t="shared" si="5"/>
        <v>1093.3333333333333</v>
      </c>
      <c r="M14" s="26">
        <f t="shared" si="6"/>
        <v>826.66666666666663</v>
      </c>
      <c r="N14" s="26">
        <f t="shared" si="7"/>
        <v>1.1666666666667425</v>
      </c>
      <c r="O14" s="26">
        <f t="shared" si="8"/>
        <v>-29.166666666666629</v>
      </c>
      <c r="P14" s="26">
        <v>1920</v>
      </c>
      <c r="Q14" s="26">
        <v>0.5</v>
      </c>
      <c r="R14" s="26">
        <f t="shared" si="9"/>
        <v>266.66666666666663</v>
      </c>
      <c r="S14" s="27">
        <f t="shared" si="10"/>
        <v>10.21324354657688</v>
      </c>
    </row>
    <row r="15" spans="1:19" ht="20.25" customHeight="1" x14ac:dyDescent="0.15">
      <c r="A15" s="17">
        <v>10.5</v>
      </c>
      <c r="B15" s="18">
        <v>1100</v>
      </c>
      <c r="C15" s="19">
        <v>819</v>
      </c>
      <c r="D15" s="19">
        <v>1</v>
      </c>
      <c r="E15" s="19">
        <f t="shared" si="0"/>
        <v>281</v>
      </c>
      <c r="F15" s="20">
        <v>50</v>
      </c>
      <c r="G15" s="21">
        <v>36</v>
      </c>
      <c r="H15" s="21">
        <f t="shared" si="1"/>
        <v>9.4899169632265714</v>
      </c>
      <c r="I15" s="21">
        <f t="shared" si="2"/>
        <v>1.0100830367734286</v>
      </c>
      <c r="J15" s="21">
        <f t="shared" si="3"/>
        <v>253.96825396825398</v>
      </c>
      <c r="K15" s="21">
        <f t="shared" si="4"/>
        <v>10.5</v>
      </c>
      <c r="L15" s="21">
        <f t="shared" si="5"/>
        <v>1086.984126984127</v>
      </c>
      <c r="M15" s="21">
        <f t="shared" si="6"/>
        <v>833.01587301587301</v>
      </c>
      <c r="N15" s="21">
        <f t="shared" si="7"/>
        <v>13.015873015873012</v>
      </c>
      <c r="O15" s="21">
        <f t="shared" si="8"/>
        <v>-14.015873015873012</v>
      </c>
      <c r="P15" s="21">
        <v>1920</v>
      </c>
      <c r="Q15" s="21">
        <v>0.5</v>
      </c>
      <c r="R15" s="21">
        <f t="shared" si="9"/>
        <v>253.96825396825398</v>
      </c>
      <c r="S15" s="22">
        <f t="shared" si="10"/>
        <v>9.1617509004392623</v>
      </c>
    </row>
    <row r="16" spans="1:19" ht="20.25" customHeight="1" x14ac:dyDescent="0.15">
      <c r="A16" s="17">
        <v>11</v>
      </c>
      <c r="B16" s="23">
        <v>1093</v>
      </c>
      <c r="C16" s="24">
        <v>826.5</v>
      </c>
      <c r="D16" s="24">
        <v>1</v>
      </c>
      <c r="E16" s="24">
        <f t="shared" si="0"/>
        <v>266.5</v>
      </c>
      <c r="F16" s="25">
        <v>50</v>
      </c>
      <c r="G16" s="26">
        <v>36</v>
      </c>
      <c r="H16" s="26">
        <f t="shared" si="1"/>
        <v>10.006253908692933</v>
      </c>
      <c r="I16" s="26">
        <f t="shared" si="2"/>
        <v>0.99374609130706659</v>
      </c>
      <c r="J16" s="26">
        <f t="shared" si="3"/>
        <v>242.42424242424244</v>
      </c>
      <c r="K16" s="26">
        <f t="shared" si="4"/>
        <v>10.999999999999996</v>
      </c>
      <c r="L16" s="26">
        <f t="shared" si="5"/>
        <v>1081.2121212121212</v>
      </c>
      <c r="M16" s="26">
        <f t="shared" si="6"/>
        <v>838.78787878787875</v>
      </c>
      <c r="N16" s="26">
        <f t="shared" si="7"/>
        <v>11.787878787878753</v>
      </c>
      <c r="O16" s="26">
        <f t="shared" si="8"/>
        <v>-12.287878787878753</v>
      </c>
      <c r="P16" s="26">
        <v>1920</v>
      </c>
      <c r="Q16" s="26">
        <v>0.5</v>
      </c>
      <c r="R16" s="26">
        <f t="shared" si="9"/>
        <v>242.42424242424249</v>
      </c>
      <c r="S16" s="27">
        <f t="shared" si="10"/>
        <v>8.2127776141079885</v>
      </c>
    </row>
    <row r="17" spans="1:19" ht="20.25" customHeight="1" x14ac:dyDescent="0.15">
      <c r="A17" s="17">
        <v>11.5</v>
      </c>
      <c r="B17" s="18">
        <v>1086.5</v>
      </c>
      <c r="C17" s="19">
        <v>832.5</v>
      </c>
      <c r="D17" s="19">
        <v>1</v>
      </c>
      <c r="E17" s="19">
        <f t="shared" si="0"/>
        <v>254</v>
      </c>
      <c r="F17" s="20">
        <v>50</v>
      </c>
      <c r="G17" s="21">
        <v>36</v>
      </c>
      <c r="H17" s="21">
        <f t="shared" si="1"/>
        <v>10.498687664041995</v>
      </c>
      <c r="I17" s="21">
        <f t="shared" si="2"/>
        <v>1.001312335958005</v>
      </c>
      <c r="J17" s="21">
        <f t="shared" si="3"/>
        <v>231.8840579710145</v>
      </c>
      <c r="K17" s="21">
        <f t="shared" si="4"/>
        <v>11.5</v>
      </c>
      <c r="L17" s="21">
        <f t="shared" si="5"/>
        <v>1075.9420289855072</v>
      </c>
      <c r="M17" s="21">
        <f t="shared" si="6"/>
        <v>844.05797101449275</v>
      </c>
      <c r="N17" s="21">
        <f t="shared" si="7"/>
        <v>10.55797101449275</v>
      </c>
      <c r="O17" s="21">
        <f t="shared" si="8"/>
        <v>-11.55797101449275</v>
      </c>
      <c r="P17" s="21">
        <v>1920</v>
      </c>
      <c r="Q17" s="21">
        <v>0.5</v>
      </c>
      <c r="R17" s="21">
        <f t="shared" si="9"/>
        <v>231.8840579710145</v>
      </c>
      <c r="S17" s="22">
        <f t="shared" si="10"/>
        <v>7.5713598182079771</v>
      </c>
    </row>
    <row r="18" spans="1:19" ht="20.25" customHeight="1" x14ac:dyDescent="0.15">
      <c r="A18" s="17">
        <v>12</v>
      </c>
      <c r="B18" s="23">
        <v>1081</v>
      </c>
      <c r="C18" s="24">
        <v>839</v>
      </c>
      <c r="D18" s="24">
        <v>1</v>
      </c>
      <c r="E18" s="24">
        <f t="shared" si="0"/>
        <v>242</v>
      </c>
      <c r="F18" s="25">
        <v>50</v>
      </c>
      <c r="G18" s="26">
        <v>36</v>
      </c>
      <c r="H18" s="26">
        <f t="shared" si="1"/>
        <v>11.019283746556473</v>
      </c>
      <c r="I18" s="26">
        <f t="shared" si="2"/>
        <v>0.98071625344352675</v>
      </c>
      <c r="J18" s="26">
        <f t="shared" si="3"/>
        <v>222.22222222222223</v>
      </c>
      <c r="K18" s="26">
        <f t="shared" si="4"/>
        <v>12.000000000000004</v>
      </c>
      <c r="L18" s="26">
        <f t="shared" si="5"/>
        <v>1071.1111111111111</v>
      </c>
      <c r="M18" s="26">
        <f t="shared" si="6"/>
        <v>848.88888888888891</v>
      </c>
      <c r="N18" s="26">
        <f t="shared" si="7"/>
        <v>9.8888888888889142</v>
      </c>
      <c r="O18" s="26">
        <f t="shared" si="8"/>
        <v>-9.8888888888889142</v>
      </c>
      <c r="P18" s="26">
        <v>1920</v>
      </c>
      <c r="Q18" s="26">
        <v>0.5</v>
      </c>
      <c r="R18" s="26">
        <f t="shared" si="9"/>
        <v>222.22222222222217</v>
      </c>
      <c r="S18" s="27">
        <f t="shared" si="10"/>
        <v>6.8105295378022692</v>
      </c>
    </row>
    <row r="19" spans="1:19" ht="20.25" customHeight="1" x14ac:dyDescent="0.15">
      <c r="A19" s="17">
        <v>12.5</v>
      </c>
      <c r="B19" s="18">
        <v>1075.5</v>
      </c>
      <c r="C19" s="19">
        <v>844</v>
      </c>
      <c r="D19" s="20">
        <v>1</v>
      </c>
      <c r="E19" s="21">
        <f t="shared" si="0"/>
        <v>231.5</v>
      </c>
      <c r="F19" s="22">
        <v>50</v>
      </c>
      <c r="G19" s="19">
        <v>36</v>
      </c>
      <c r="H19" s="19">
        <f t="shared" si="1"/>
        <v>11.519078473722102</v>
      </c>
      <c r="I19" s="19">
        <f t="shared" si="2"/>
        <v>0.98092152627789808</v>
      </c>
      <c r="J19" s="19">
        <f t="shared" si="3"/>
        <v>213.33333333333334</v>
      </c>
      <c r="K19" s="19">
        <f t="shared" si="4"/>
        <v>12.499999999999996</v>
      </c>
      <c r="L19" s="19">
        <f t="shared" si="5"/>
        <v>1066.6666666666667</v>
      </c>
      <c r="M19" s="19">
        <f t="shared" si="6"/>
        <v>853.33333333333337</v>
      </c>
      <c r="N19" s="19">
        <f t="shared" si="7"/>
        <v>8.8333333333332575</v>
      </c>
      <c r="O19" s="19">
        <f t="shared" si="8"/>
        <v>-9.3333333333333712</v>
      </c>
      <c r="P19" s="19">
        <v>1920</v>
      </c>
      <c r="Q19" s="19">
        <v>0.5</v>
      </c>
      <c r="R19" s="19">
        <f t="shared" si="9"/>
        <v>213.33333333333337</v>
      </c>
      <c r="S19" s="19">
        <f t="shared" si="10"/>
        <v>6.2778977681785477</v>
      </c>
    </row>
    <row r="20" spans="1:19" ht="20.25" customHeight="1" x14ac:dyDescent="0.15">
      <c r="A20" s="17">
        <v>13</v>
      </c>
      <c r="B20" s="23">
        <v>1071</v>
      </c>
      <c r="C20" s="24">
        <v>849</v>
      </c>
      <c r="D20" s="25">
        <v>1</v>
      </c>
      <c r="E20" s="28">
        <f t="shared" si="0"/>
        <v>222</v>
      </c>
      <c r="F20" s="27">
        <v>50</v>
      </c>
      <c r="G20" s="24">
        <v>36</v>
      </c>
      <c r="H20" s="24">
        <f t="shared" si="1"/>
        <v>12.012012012012011</v>
      </c>
      <c r="I20" s="24">
        <f t="shared" si="2"/>
        <v>0.9879879879879887</v>
      </c>
      <c r="J20" s="24">
        <f t="shared" si="3"/>
        <v>205.12820512820514</v>
      </c>
      <c r="K20" s="24">
        <f t="shared" si="4"/>
        <v>13.000000000000004</v>
      </c>
      <c r="L20" s="24">
        <f t="shared" si="5"/>
        <v>1062.5641025641025</v>
      </c>
      <c r="M20" s="24">
        <f t="shared" si="6"/>
        <v>857.43589743589746</v>
      </c>
      <c r="N20" s="24">
        <f t="shared" si="7"/>
        <v>8.4358974358974592</v>
      </c>
      <c r="O20" s="24">
        <f t="shared" si="8"/>
        <v>-8.4358974358974592</v>
      </c>
      <c r="P20" s="24">
        <v>1920</v>
      </c>
      <c r="Q20" s="24">
        <v>0.5</v>
      </c>
      <c r="R20" s="24">
        <f t="shared" si="9"/>
        <v>205.12820512820508</v>
      </c>
      <c r="S20" s="24">
        <f t="shared" si="10"/>
        <v>5.8460827691596968</v>
      </c>
    </row>
    <row r="21" spans="1:19" ht="20.25" customHeight="1" x14ac:dyDescent="0.15">
      <c r="A21" s="17">
        <v>13.5</v>
      </c>
      <c r="B21" s="18">
        <v>1067</v>
      </c>
      <c r="C21" s="19">
        <v>853</v>
      </c>
      <c r="D21" s="19">
        <v>1</v>
      </c>
      <c r="E21" s="29">
        <f t="shared" si="0"/>
        <v>214</v>
      </c>
      <c r="F21" s="19">
        <v>50</v>
      </c>
      <c r="G21" s="19">
        <v>36</v>
      </c>
      <c r="H21" s="19">
        <f t="shared" si="1"/>
        <v>12.461059190031152</v>
      </c>
      <c r="I21" s="19">
        <f t="shared" si="2"/>
        <v>1.0389408099688477</v>
      </c>
      <c r="J21" s="19">
        <f t="shared" si="3"/>
        <v>197.53086419753086</v>
      </c>
      <c r="K21" s="19">
        <f t="shared" si="4"/>
        <v>13.500000000000004</v>
      </c>
      <c r="L21" s="19">
        <f t="shared" si="5"/>
        <v>1058.7654320987654</v>
      </c>
      <c r="M21" s="19">
        <f t="shared" si="6"/>
        <v>861.23456790123453</v>
      </c>
      <c r="N21" s="19">
        <f t="shared" si="7"/>
        <v>8.2345679012346409</v>
      </c>
      <c r="O21" s="19">
        <f t="shared" si="8"/>
        <v>-8.2345679012345272</v>
      </c>
      <c r="P21" s="19">
        <v>1920</v>
      </c>
      <c r="Q21" s="19">
        <v>0.5</v>
      </c>
      <c r="R21" s="19">
        <f t="shared" si="9"/>
        <v>197.53086419753083</v>
      </c>
      <c r="S21" s="19">
        <f t="shared" si="10"/>
        <v>5.7006354456452559</v>
      </c>
    </row>
    <row r="22" spans="1:19" ht="20.25" customHeight="1" x14ac:dyDescent="0.15">
      <c r="A22" s="17">
        <v>14</v>
      </c>
      <c r="B22" s="23">
        <v>1062.5</v>
      </c>
      <c r="C22" s="24">
        <v>857</v>
      </c>
      <c r="D22" s="24">
        <v>1</v>
      </c>
      <c r="E22" s="24">
        <f t="shared" si="0"/>
        <v>205.5</v>
      </c>
      <c r="F22" s="24">
        <v>50</v>
      </c>
      <c r="G22" s="24">
        <v>36</v>
      </c>
      <c r="H22" s="24">
        <f t="shared" si="1"/>
        <v>12.976480129764802</v>
      </c>
      <c r="I22" s="24">
        <f t="shared" si="2"/>
        <v>1.023519870235198</v>
      </c>
      <c r="J22" s="24">
        <f t="shared" si="3"/>
        <v>190.47619047619048</v>
      </c>
      <c r="K22" s="24">
        <f t="shared" si="4"/>
        <v>14.000000000000007</v>
      </c>
      <c r="L22" s="24">
        <f t="shared" si="5"/>
        <v>1055.2380952380952</v>
      </c>
      <c r="M22" s="24">
        <f t="shared" si="6"/>
        <v>864.76190476190482</v>
      </c>
      <c r="N22" s="24">
        <f t="shared" si="7"/>
        <v>7.261904761904816</v>
      </c>
      <c r="O22" s="24">
        <f t="shared" si="8"/>
        <v>-7.761904761904816</v>
      </c>
      <c r="P22" s="24">
        <v>1920</v>
      </c>
      <c r="Q22" s="24">
        <v>0.5</v>
      </c>
      <c r="R22" s="24">
        <f t="shared" si="9"/>
        <v>190.47619047619037</v>
      </c>
      <c r="S22" s="24">
        <f t="shared" si="10"/>
        <v>5.2220401542612143</v>
      </c>
    </row>
    <row r="23" spans="1:19" ht="20.25" customHeight="1" x14ac:dyDescent="0.15">
      <c r="A23" s="17">
        <v>14.5</v>
      </c>
      <c r="B23" s="18">
        <v>1058.5</v>
      </c>
      <c r="C23" s="19">
        <v>861.5</v>
      </c>
      <c r="D23" s="19">
        <v>1</v>
      </c>
      <c r="E23" s="19">
        <f t="shared" si="0"/>
        <v>197</v>
      </c>
      <c r="F23" s="19">
        <v>50</v>
      </c>
      <c r="G23" s="19">
        <v>36</v>
      </c>
      <c r="H23" s="19">
        <f t="shared" si="1"/>
        <v>13.536379018612521</v>
      </c>
      <c r="I23" s="19">
        <f t="shared" si="2"/>
        <v>0.96362098138747854</v>
      </c>
      <c r="J23" s="19">
        <f t="shared" si="3"/>
        <v>183.90804597701148</v>
      </c>
      <c r="K23" s="19">
        <f t="shared" si="4"/>
        <v>14.499999999999998</v>
      </c>
      <c r="L23" s="19">
        <f t="shared" si="5"/>
        <v>1051.9540229885058</v>
      </c>
      <c r="M23" s="19">
        <f t="shared" si="6"/>
        <v>868.0459770114943</v>
      </c>
      <c r="N23" s="19">
        <f t="shared" si="7"/>
        <v>6.5459770114941875</v>
      </c>
      <c r="O23" s="19">
        <f t="shared" si="8"/>
        <v>-6.5459770114943012</v>
      </c>
      <c r="P23" s="19">
        <v>1920</v>
      </c>
      <c r="Q23" s="19">
        <v>0.5</v>
      </c>
      <c r="R23" s="19">
        <f t="shared" si="9"/>
        <v>183.90804597701151</v>
      </c>
      <c r="S23" s="19">
        <f t="shared" si="10"/>
        <v>4.5832151314505518</v>
      </c>
    </row>
    <row r="24" spans="1:19" ht="20.25" customHeight="1" x14ac:dyDescent="0.15">
      <c r="A24" s="17">
        <v>15</v>
      </c>
      <c r="B24" s="23">
        <v>1055</v>
      </c>
      <c r="C24" s="24">
        <v>864.5</v>
      </c>
      <c r="D24" s="24">
        <v>1</v>
      </c>
      <c r="E24" s="24">
        <f t="shared" si="0"/>
        <v>190.5</v>
      </c>
      <c r="F24" s="24">
        <v>50</v>
      </c>
      <c r="G24" s="24">
        <v>36</v>
      </c>
      <c r="H24" s="24">
        <f t="shared" si="1"/>
        <v>13.99825021872266</v>
      </c>
      <c r="I24" s="24">
        <f t="shared" si="2"/>
        <v>1.0017497812773399</v>
      </c>
      <c r="J24" s="24">
        <f t="shared" si="3"/>
        <v>177.77777777777777</v>
      </c>
      <c r="K24" s="24">
        <f t="shared" si="4"/>
        <v>14.999999999999996</v>
      </c>
      <c r="L24" s="24">
        <f t="shared" si="5"/>
        <v>1048.8888888888889</v>
      </c>
      <c r="M24" s="24">
        <f t="shared" si="6"/>
        <v>871.11111111111109</v>
      </c>
      <c r="N24" s="24">
        <f t="shared" si="7"/>
        <v>6.1111111111110858</v>
      </c>
      <c r="O24" s="24">
        <f t="shared" si="8"/>
        <v>-6.6111111111110858</v>
      </c>
      <c r="P24" s="24">
        <v>1920</v>
      </c>
      <c r="Q24" s="24">
        <v>0.5</v>
      </c>
      <c r="R24" s="24">
        <f t="shared" si="9"/>
        <v>177.77777777777783</v>
      </c>
      <c r="S24" s="24">
        <f t="shared" si="10"/>
        <v>4.4522212501215108</v>
      </c>
    </row>
    <row r="25" spans="1:19" ht="20.25" customHeight="1" x14ac:dyDescent="0.15">
      <c r="A25" s="17">
        <v>15.5</v>
      </c>
      <c r="B25" s="18">
        <v>1052</v>
      </c>
      <c r="C25" s="19">
        <v>868</v>
      </c>
      <c r="D25" s="19">
        <v>1</v>
      </c>
      <c r="E25" s="19">
        <f t="shared" si="0"/>
        <v>184</v>
      </c>
      <c r="F25" s="19">
        <v>50</v>
      </c>
      <c r="G25" s="19">
        <v>36</v>
      </c>
      <c r="H25" s="19">
        <f t="shared" si="1"/>
        <v>14.492753623188406</v>
      </c>
      <c r="I25" s="19">
        <f t="shared" si="2"/>
        <v>1.0072463768115938</v>
      </c>
      <c r="J25" s="19">
        <f t="shared" si="3"/>
        <v>172.04301075268816</v>
      </c>
      <c r="K25" s="19">
        <f t="shared" si="4"/>
        <v>15.500000000000004</v>
      </c>
      <c r="L25" s="19">
        <f t="shared" si="5"/>
        <v>1046.0215053763441</v>
      </c>
      <c r="M25" s="19">
        <f t="shared" si="6"/>
        <v>873.97849462365593</v>
      </c>
      <c r="N25" s="19">
        <f t="shared" si="7"/>
        <v>5.9784946236559335</v>
      </c>
      <c r="O25" s="19">
        <f t="shared" si="8"/>
        <v>-5.9784946236559335</v>
      </c>
      <c r="P25" s="19">
        <v>1920</v>
      </c>
      <c r="Q25" s="19">
        <v>0.5</v>
      </c>
      <c r="R25" s="19">
        <f t="shared" si="9"/>
        <v>172.04301075268813</v>
      </c>
      <c r="S25" s="19">
        <f t="shared" si="10"/>
        <v>4.1924927234613687</v>
      </c>
    </row>
    <row r="26" spans="1:19" ht="20.25" customHeight="1" x14ac:dyDescent="0.15">
      <c r="A26" s="17">
        <v>16</v>
      </c>
      <c r="B26" s="23">
        <v>1048.5</v>
      </c>
      <c r="C26" s="24">
        <v>871.5</v>
      </c>
      <c r="D26" s="24">
        <v>1</v>
      </c>
      <c r="E26" s="24">
        <f t="shared" si="0"/>
        <v>177</v>
      </c>
      <c r="F26" s="24">
        <v>50</v>
      </c>
      <c r="G26" s="24">
        <v>36</v>
      </c>
      <c r="H26" s="24">
        <f t="shared" si="1"/>
        <v>15.065913370998116</v>
      </c>
      <c r="I26" s="24">
        <f t="shared" si="2"/>
        <v>0.93408662900188411</v>
      </c>
      <c r="J26" s="24">
        <f t="shared" si="3"/>
        <v>166.66666666666666</v>
      </c>
      <c r="K26" s="24">
        <f t="shared" si="4"/>
        <v>16.000000000000004</v>
      </c>
      <c r="L26" s="24">
        <f t="shared" si="5"/>
        <v>1043.3333333333333</v>
      </c>
      <c r="M26" s="24">
        <f t="shared" si="6"/>
        <v>876.66666666666663</v>
      </c>
      <c r="N26" s="24">
        <f t="shared" si="7"/>
        <v>5.1666666666667425</v>
      </c>
      <c r="O26" s="24">
        <f t="shared" si="8"/>
        <v>-5.1666666666666288</v>
      </c>
      <c r="P26" s="24">
        <v>1920</v>
      </c>
      <c r="Q26" s="24">
        <v>0.5</v>
      </c>
      <c r="R26" s="24">
        <f t="shared" si="9"/>
        <v>166.66666666666663</v>
      </c>
      <c r="S26" s="24">
        <f t="shared" si="10"/>
        <v>3.64877589453861</v>
      </c>
    </row>
    <row r="27" spans="1:19" ht="20.25" customHeight="1" x14ac:dyDescent="0.15">
      <c r="A27" s="17">
        <v>16.5</v>
      </c>
      <c r="B27" s="18">
        <v>1046</v>
      </c>
      <c r="C27" s="19">
        <v>874</v>
      </c>
      <c r="D27" s="19">
        <v>1</v>
      </c>
      <c r="E27" s="19">
        <f t="shared" si="0"/>
        <v>172</v>
      </c>
      <c r="F27" s="19">
        <v>50</v>
      </c>
      <c r="G27" s="19">
        <v>36</v>
      </c>
      <c r="H27" s="19">
        <f t="shared" si="1"/>
        <v>15.503875968992247</v>
      </c>
      <c r="I27" s="19">
        <f t="shared" si="2"/>
        <v>0.99612403100775282</v>
      </c>
      <c r="J27" s="19">
        <f t="shared" si="3"/>
        <v>161.61616161616161</v>
      </c>
      <c r="K27" s="19">
        <f t="shared" si="4"/>
        <v>16.499999999999996</v>
      </c>
      <c r="L27" s="19">
        <f t="shared" si="5"/>
        <v>1040.8080808080808</v>
      </c>
      <c r="M27" s="19">
        <f t="shared" si="6"/>
        <v>879.19191919191917</v>
      </c>
      <c r="N27" s="19">
        <f t="shared" si="7"/>
        <v>5.191919191919169</v>
      </c>
      <c r="O27" s="19">
        <f t="shared" si="8"/>
        <v>-5.191919191919169</v>
      </c>
      <c r="P27" s="19">
        <v>1920</v>
      </c>
      <c r="Q27" s="19">
        <v>0.5</v>
      </c>
      <c r="R27" s="19">
        <f t="shared" si="9"/>
        <v>161.61616161616166</v>
      </c>
      <c r="S27" s="19">
        <f t="shared" si="10"/>
        <v>3.658857781479349</v>
      </c>
    </row>
    <row r="28" spans="1:19" ht="20.25" customHeight="1" x14ac:dyDescent="0.15">
      <c r="A28" s="17">
        <v>17</v>
      </c>
      <c r="B28" s="23">
        <v>1043.5</v>
      </c>
      <c r="C28" s="24">
        <v>876.5</v>
      </c>
      <c r="D28" s="24">
        <v>1</v>
      </c>
      <c r="E28" s="24">
        <f t="shared" si="0"/>
        <v>167</v>
      </c>
      <c r="F28" s="24">
        <v>50</v>
      </c>
      <c r="G28" s="24">
        <v>36</v>
      </c>
      <c r="H28" s="24">
        <f t="shared" si="1"/>
        <v>15.968063872255488</v>
      </c>
      <c r="I28" s="24">
        <f t="shared" si="2"/>
        <v>1.0319361277445118</v>
      </c>
      <c r="J28" s="24">
        <f t="shared" si="3"/>
        <v>156.86274509803923</v>
      </c>
      <c r="K28" s="24">
        <f t="shared" si="4"/>
        <v>16.999999999999986</v>
      </c>
      <c r="L28" s="24">
        <f t="shared" si="5"/>
        <v>1038.4313725490197</v>
      </c>
      <c r="M28" s="24">
        <f t="shared" si="6"/>
        <v>881.56862745098033</v>
      </c>
      <c r="N28" s="24">
        <f t="shared" si="7"/>
        <v>5.0686274509803297</v>
      </c>
      <c r="O28" s="24">
        <f t="shared" si="8"/>
        <v>-5.0686274509803297</v>
      </c>
      <c r="P28" s="24">
        <v>1920</v>
      </c>
      <c r="Q28" s="24">
        <v>0.5</v>
      </c>
      <c r="R28" s="24">
        <f t="shared" si="9"/>
        <v>156.86274509803934</v>
      </c>
      <c r="S28" s="24">
        <f t="shared" si="10"/>
        <v>3.5707132447906984</v>
      </c>
    </row>
    <row r="29" spans="1:19" ht="20.25" customHeight="1" x14ac:dyDescent="0.15">
      <c r="A29" s="17">
        <v>17.5</v>
      </c>
      <c r="B29" s="18">
        <v>1040.5</v>
      </c>
      <c r="C29" s="19">
        <v>879.5</v>
      </c>
      <c r="D29" s="19">
        <v>1</v>
      </c>
      <c r="E29" s="19">
        <f t="shared" si="0"/>
        <v>161</v>
      </c>
      <c r="F29" s="19">
        <v>50</v>
      </c>
      <c r="G29" s="19">
        <v>36</v>
      </c>
      <c r="H29" s="19">
        <f t="shared" si="1"/>
        <v>16.563146997929607</v>
      </c>
      <c r="I29" s="19">
        <f t="shared" si="2"/>
        <v>0.9368530020703929</v>
      </c>
      <c r="J29" s="19">
        <f t="shared" si="3"/>
        <v>152.38095238095238</v>
      </c>
      <c r="K29" s="19">
        <f t="shared" si="4"/>
        <v>17.500000000000011</v>
      </c>
      <c r="L29" s="19">
        <f t="shared" si="5"/>
        <v>1036.1904761904761</v>
      </c>
      <c r="M29" s="19">
        <f t="shared" si="6"/>
        <v>883.80952380952385</v>
      </c>
      <c r="N29" s="19">
        <f t="shared" si="7"/>
        <v>4.3095238095238528</v>
      </c>
      <c r="O29" s="19">
        <f t="shared" si="8"/>
        <v>-4.3095238095238528</v>
      </c>
      <c r="P29" s="19">
        <v>1920</v>
      </c>
      <c r="Q29" s="19">
        <v>0.5</v>
      </c>
      <c r="R29" s="19">
        <f t="shared" si="9"/>
        <v>152.38095238095229</v>
      </c>
      <c r="S29" s="19">
        <f t="shared" si="10"/>
        <v>3.0591118434951605</v>
      </c>
    </row>
    <row r="30" spans="1:19" ht="20.25" customHeight="1" x14ac:dyDescent="0.15">
      <c r="A30" s="17">
        <v>18</v>
      </c>
      <c r="B30" s="23">
        <v>1038.5</v>
      </c>
      <c r="C30" s="24">
        <v>881.5</v>
      </c>
      <c r="D30" s="24">
        <v>1</v>
      </c>
      <c r="E30" s="24">
        <f t="shared" si="0"/>
        <v>157</v>
      </c>
      <c r="F30" s="24">
        <v>50</v>
      </c>
      <c r="G30" s="24">
        <v>36</v>
      </c>
      <c r="H30" s="24">
        <f t="shared" si="1"/>
        <v>16.985138004246284</v>
      </c>
      <c r="I30" s="24">
        <f t="shared" si="2"/>
        <v>1.0148619957537157</v>
      </c>
      <c r="J30" s="24">
        <f t="shared" si="3"/>
        <v>148.14814814814815</v>
      </c>
      <c r="K30" s="24">
        <f t="shared" si="4"/>
        <v>17.999999999999986</v>
      </c>
      <c r="L30" s="24">
        <f t="shared" si="5"/>
        <v>1034.0740740740741</v>
      </c>
      <c r="M30" s="24">
        <f t="shared" si="6"/>
        <v>885.92592592592587</v>
      </c>
      <c r="N30" s="24">
        <f t="shared" si="7"/>
        <v>4.425925925925867</v>
      </c>
      <c r="O30" s="24">
        <f t="shared" si="8"/>
        <v>-4.425925925925867</v>
      </c>
      <c r="P30" s="24">
        <v>1920</v>
      </c>
      <c r="Q30" s="24">
        <v>0.5</v>
      </c>
      <c r="R30" s="24">
        <f t="shared" si="9"/>
        <v>148.14814814814827</v>
      </c>
      <c r="S30" s="24">
        <f t="shared" si="10"/>
        <v>3.1322901103509744</v>
      </c>
    </row>
    <row r="31" spans="1:19" ht="20.25" customHeight="1" x14ac:dyDescent="0.15">
      <c r="A31" s="17">
        <v>18.5</v>
      </c>
      <c r="B31" s="18">
        <v>1036</v>
      </c>
      <c r="C31" s="19">
        <v>884</v>
      </c>
      <c r="D31" s="19">
        <v>1</v>
      </c>
      <c r="E31" s="19">
        <f t="shared" si="0"/>
        <v>152</v>
      </c>
      <c r="F31" s="19">
        <v>50</v>
      </c>
      <c r="G31" s="19">
        <v>36</v>
      </c>
      <c r="H31" s="19">
        <f t="shared" si="1"/>
        <v>17.543859649122808</v>
      </c>
      <c r="I31" s="19">
        <f t="shared" si="2"/>
        <v>0.95614035087719174</v>
      </c>
      <c r="J31" s="19">
        <f t="shared" si="3"/>
        <v>144.14414414414415</v>
      </c>
      <c r="K31" s="19">
        <f t="shared" si="4"/>
        <v>18.499999999999989</v>
      </c>
      <c r="L31" s="19">
        <f t="shared" si="5"/>
        <v>1032.0720720720722</v>
      </c>
      <c r="M31" s="19">
        <f t="shared" si="6"/>
        <v>887.92792792792795</v>
      </c>
      <c r="N31" s="19">
        <f t="shared" si="7"/>
        <v>3.9279279279278398</v>
      </c>
      <c r="O31" s="19">
        <f t="shared" si="8"/>
        <v>-3.9279279279279535</v>
      </c>
      <c r="P31" s="19">
        <v>1920</v>
      </c>
      <c r="Q31" s="19">
        <v>0.5</v>
      </c>
      <c r="R31" s="19">
        <f t="shared" si="9"/>
        <v>144.14414414414421</v>
      </c>
      <c r="S31" s="19">
        <f t="shared" si="10"/>
        <v>2.7936898491663746</v>
      </c>
    </row>
    <row r="32" spans="1:19" ht="20.25" customHeight="1" x14ac:dyDescent="0.15">
      <c r="A32" s="17">
        <v>19</v>
      </c>
      <c r="B32" s="23">
        <v>1034</v>
      </c>
      <c r="C32" s="24">
        <v>886</v>
      </c>
      <c r="D32" s="24">
        <v>1</v>
      </c>
      <c r="E32" s="24">
        <f t="shared" si="0"/>
        <v>148</v>
      </c>
      <c r="F32" s="24">
        <v>50</v>
      </c>
      <c r="G32" s="24">
        <v>36</v>
      </c>
      <c r="H32" s="24">
        <f t="shared" si="1"/>
        <v>18.018018018018019</v>
      </c>
      <c r="I32" s="24">
        <f t="shared" si="2"/>
        <v>0.98198198198198128</v>
      </c>
      <c r="J32" s="24">
        <f t="shared" si="3"/>
        <v>140.35087719298247</v>
      </c>
      <c r="K32" s="24">
        <f t="shared" si="4"/>
        <v>19.000000000000014</v>
      </c>
      <c r="L32" s="24">
        <f t="shared" si="5"/>
        <v>1030.1754385964912</v>
      </c>
      <c r="M32" s="24">
        <f t="shared" si="6"/>
        <v>889.82456140350882</v>
      </c>
      <c r="N32" s="24">
        <f t="shared" si="7"/>
        <v>3.8245614035088238</v>
      </c>
      <c r="O32" s="24">
        <f t="shared" si="8"/>
        <v>-3.8245614035088238</v>
      </c>
      <c r="P32" s="24">
        <v>1920</v>
      </c>
      <c r="Q32" s="24">
        <v>0.5</v>
      </c>
      <c r="R32" s="24">
        <f t="shared" si="9"/>
        <v>140.35087719298235</v>
      </c>
      <c r="S32" s="24">
        <f t="shared" si="10"/>
        <v>2.7201716952409454</v>
      </c>
    </row>
    <row r="33" spans="1:19" ht="20.25" customHeight="1" x14ac:dyDescent="0.15">
      <c r="A33" s="17">
        <v>19.5</v>
      </c>
      <c r="B33" s="18">
        <v>1032</v>
      </c>
      <c r="C33" s="19">
        <v>888</v>
      </c>
      <c r="D33" s="19">
        <v>1</v>
      </c>
      <c r="E33" s="19">
        <f t="shared" si="0"/>
        <v>144</v>
      </c>
      <c r="F33" s="19">
        <v>50</v>
      </c>
      <c r="G33" s="19">
        <v>36</v>
      </c>
      <c r="H33" s="19">
        <f t="shared" si="1"/>
        <v>18.518518518518519</v>
      </c>
      <c r="I33" s="19">
        <f t="shared" si="2"/>
        <v>0.98148148148148096</v>
      </c>
      <c r="J33" s="19">
        <f t="shared" si="3"/>
        <v>136.75213675213675</v>
      </c>
      <c r="K33" s="19">
        <f t="shared" si="4"/>
        <v>19.500000000000004</v>
      </c>
      <c r="L33" s="19">
        <f t="shared" si="5"/>
        <v>1028.3760683760684</v>
      </c>
      <c r="M33" s="19">
        <f t="shared" si="6"/>
        <v>891.62393162393164</v>
      </c>
      <c r="N33" s="19">
        <f t="shared" si="7"/>
        <v>3.6239316239316395</v>
      </c>
      <c r="O33" s="19">
        <f t="shared" si="8"/>
        <v>-3.6239316239316395</v>
      </c>
      <c r="P33" s="19">
        <v>1920</v>
      </c>
      <c r="Q33" s="19">
        <v>0.5</v>
      </c>
      <c r="R33" s="19">
        <f t="shared" si="9"/>
        <v>136.75213675213672</v>
      </c>
      <c r="S33" s="19">
        <f t="shared" si="10"/>
        <v>2.581147880293178</v>
      </c>
    </row>
    <row r="34" spans="1:19" ht="20.25" customHeight="1" x14ac:dyDescent="0.15">
      <c r="A34" s="17">
        <v>20</v>
      </c>
      <c r="B34" s="23">
        <v>1030</v>
      </c>
      <c r="C34" s="24">
        <v>890</v>
      </c>
      <c r="D34" s="24">
        <v>1</v>
      </c>
      <c r="E34" s="24">
        <f t="shared" si="0"/>
        <v>140</v>
      </c>
      <c r="F34" s="24">
        <v>50</v>
      </c>
      <c r="G34" s="24">
        <v>36</v>
      </c>
      <c r="H34" s="24">
        <f t="shared" si="1"/>
        <v>19.047619047619047</v>
      </c>
      <c r="I34" s="24">
        <f t="shared" si="2"/>
        <v>0.95238095238095255</v>
      </c>
      <c r="J34" s="24">
        <f t="shared" si="3"/>
        <v>133.33333333333334</v>
      </c>
      <c r="K34" s="24">
        <f t="shared" si="4"/>
        <v>19.999999999999993</v>
      </c>
      <c r="L34" s="24">
        <f t="shared" si="5"/>
        <v>1026.6666666666667</v>
      </c>
      <c r="M34" s="24">
        <f t="shared" si="6"/>
        <v>893.33333333333337</v>
      </c>
      <c r="N34" s="24">
        <f t="shared" si="7"/>
        <v>3.3333333333332575</v>
      </c>
      <c r="O34" s="24">
        <f t="shared" si="8"/>
        <v>-3.3333333333333712</v>
      </c>
      <c r="P34" s="24">
        <v>1920</v>
      </c>
      <c r="Q34" s="24">
        <v>0.5</v>
      </c>
      <c r="R34" s="24">
        <f t="shared" si="9"/>
        <v>133.33333333333337</v>
      </c>
      <c r="S34" s="24">
        <f t="shared" si="10"/>
        <v>2.3809523809523814</v>
      </c>
    </row>
    <row r="35" spans="1:19" ht="20.25" customHeight="1" x14ac:dyDescent="0.15">
      <c r="A35" s="17">
        <v>20.5</v>
      </c>
      <c r="B35" s="18">
        <v>1028.5</v>
      </c>
      <c r="C35" s="19">
        <v>891.5</v>
      </c>
      <c r="D35" s="19">
        <v>1</v>
      </c>
      <c r="E35" s="19">
        <f t="shared" si="0"/>
        <v>137</v>
      </c>
      <c r="F35" s="19">
        <v>50</v>
      </c>
      <c r="G35" s="19">
        <v>36</v>
      </c>
      <c r="H35" s="19">
        <f t="shared" si="1"/>
        <v>19.464720194647203</v>
      </c>
      <c r="I35" s="19">
        <f t="shared" si="2"/>
        <v>1.035279805352797</v>
      </c>
      <c r="J35" s="19">
        <f t="shared" si="3"/>
        <v>130.08130081300814</v>
      </c>
      <c r="K35" s="19">
        <f t="shared" si="4"/>
        <v>20.500000000000011</v>
      </c>
      <c r="L35" s="19">
        <f t="shared" si="5"/>
        <v>1025.040650406504</v>
      </c>
      <c r="M35" s="19">
        <f t="shared" si="6"/>
        <v>894.95934959349597</v>
      </c>
      <c r="N35" s="19">
        <f t="shared" si="7"/>
        <v>3.4593495934959719</v>
      </c>
      <c r="O35" s="19">
        <f t="shared" si="8"/>
        <v>-3.4593495934959719</v>
      </c>
      <c r="P35" s="19">
        <v>1920</v>
      </c>
      <c r="Q35" s="19">
        <v>0.5</v>
      </c>
      <c r="R35" s="19">
        <f t="shared" si="9"/>
        <v>130.08130081300806</v>
      </c>
      <c r="S35" s="19">
        <f t="shared" si="10"/>
        <v>2.463485557056031</v>
      </c>
    </row>
    <row r="36" spans="1:19" ht="20.25" customHeight="1" x14ac:dyDescent="0.15">
      <c r="A36" s="17">
        <v>21</v>
      </c>
      <c r="B36" s="23">
        <v>1026.5</v>
      </c>
      <c r="C36" s="24">
        <v>893.5</v>
      </c>
      <c r="D36" s="24">
        <v>1</v>
      </c>
      <c r="E36" s="24">
        <f t="shared" si="0"/>
        <v>133</v>
      </c>
      <c r="F36" s="24">
        <v>50</v>
      </c>
      <c r="G36" s="24">
        <v>36</v>
      </c>
      <c r="H36" s="24">
        <f t="shared" si="1"/>
        <v>20.050125313283207</v>
      </c>
      <c r="I36" s="24">
        <f t="shared" si="2"/>
        <v>0.94987468671679309</v>
      </c>
      <c r="J36" s="24">
        <f t="shared" si="3"/>
        <v>126.98412698412699</v>
      </c>
      <c r="K36" s="24">
        <f t="shared" si="4"/>
        <v>21</v>
      </c>
      <c r="L36" s="24">
        <f t="shared" si="5"/>
        <v>1023.4920634920635</v>
      </c>
      <c r="M36" s="24">
        <f t="shared" si="6"/>
        <v>896.50793650793651</v>
      </c>
      <c r="N36" s="24">
        <f t="shared" si="7"/>
        <v>3.0079365079365061</v>
      </c>
      <c r="O36" s="24">
        <f t="shared" si="8"/>
        <v>-3.0079365079365061</v>
      </c>
      <c r="P36" s="24">
        <v>1920</v>
      </c>
      <c r="Q36" s="24">
        <v>0.5</v>
      </c>
      <c r="R36" s="24">
        <f t="shared" si="9"/>
        <v>126.98412698412699</v>
      </c>
      <c r="S36" s="24">
        <f t="shared" si="10"/>
        <v>2.1539108542330911</v>
      </c>
    </row>
    <row r="37" spans="1:19" ht="20.25" customHeight="1" x14ac:dyDescent="0.15">
      <c r="A37" s="17">
        <v>21.5</v>
      </c>
      <c r="B37" s="18">
        <v>1025</v>
      </c>
      <c r="C37" s="19">
        <v>895</v>
      </c>
      <c r="D37" s="19">
        <v>1</v>
      </c>
      <c r="E37" s="19">
        <f t="shared" si="0"/>
        <v>130</v>
      </c>
      <c r="F37" s="19">
        <v>50</v>
      </c>
      <c r="G37" s="19">
        <v>36</v>
      </c>
      <c r="H37" s="19">
        <f t="shared" si="1"/>
        <v>20.512820512820515</v>
      </c>
      <c r="I37" s="19">
        <f t="shared" si="2"/>
        <v>0.98717948717948545</v>
      </c>
      <c r="J37" s="19">
        <f t="shared" si="3"/>
        <v>124.03100775193798</v>
      </c>
      <c r="K37" s="19">
        <f t="shared" si="4"/>
        <v>21.5</v>
      </c>
      <c r="L37" s="19">
        <f t="shared" si="5"/>
        <v>1022.015503875969</v>
      </c>
      <c r="M37" s="19">
        <f t="shared" si="6"/>
        <v>897.98449612403101</v>
      </c>
      <c r="N37" s="19">
        <f t="shared" si="7"/>
        <v>2.9844961240310113</v>
      </c>
      <c r="O37" s="19">
        <f t="shared" si="8"/>
        <v>-2.9844961240310113</v>
      </c>
      <c r="P37" s="19">
        <v>1920</v>
      </c>
      <c r="Q37" s="19">
        <v>0.5</v>
      </c>
      <c r="R37" s="19">
        <f t="shared" si="9"/>
        <v>124.03100775193798</v>
      </c>
      <c r="S37" s="19">
        <f t="shared" si="10"/>
        <v>2.1355965109345276</v>
      </c>
    </row>
    <row r="38" spans="1:19" ht="20.25" customHeight="1" x14ac:dyDescent="0.15">
      <c r="A38" s="17">
        <v>22</v>
      </c>
      <c r="B38" s="23">
        <v>1023.5</v>
      </c>
      <c r="C38" s="24">
        <v>896.5</v>
      </c>
      <c r="D38" s="24">
        <v>1</v>
      </c>
      <c r="E38" s="24">
        <f t="shared" si="0"/>
        <v>127</v>
      </c>
      <c r="F38" s="24">
        <v>50</v>
      </c>
      <c r="G38" s="24">
        <v>36</v>
      </c>
      <c r="H38" s="24">
        <f t="shared" si="1"/>
        <v>20.99737532808399</v>
      </c>
      <c r="I38" s="24">
        <f t="shared" si="2"/>
        <v>1.0026246719160099</v>
      </c>
      <c r="J38" s="24">
        <f t="shared" si="3"/>
        <v>121.21212121212122</v>
      </c>
      <c r="K38" s="24">
        <f t="shared" si="4"/>
        <v>21.999999999999993</v>
      </c>
      <c r="L38" s="24">
        <f t="shared" si="5"/>
        <v>1020.6060606060606</v>
      </c>
      <c r="M38" s="24">
        <f t="shared" si="6"/>
        <v>899.39393939393938</v>
      </c>
      <c r="N38" s="24">
        <f t="shared" si="7"/>
        <v>2.8939393939393767</v>
      </c>
      <c r="O38" s="24">
        <f t="shared" si="8"/>
        <v>-2.8939393939393767</v>
      </c>
      <c r="P38" s="24">
        <v>1920</v>
      </c>
      <c r="Q38" s="24">
        <v>0.5</v>
      </c>
      <c r="R38" s="24">
        <f t="shared" si="9"/>
        <v>121.21212121212125</v>
      </c>
      <c r="S38" s="24">
        <f t="shared" si="10"/>
        <v>2.0715385783388633</v>
      </c>
    </row>
    <row r="39" spans="1:19" ht="20.25" customHeight="1" x14ac:dyDescent="0.15">
      <c r="A39" s="17">
        <v>22.5</v>
      </c>
      <c r="B39" s="18">
        <v>1022</v>
      </c>
      <c r="C39" s="19">
        <v>898</v>
      </c>
      <c r="D39" s="19">
        <v>1</v>
      </c>
      <c r="E39" s="19">
        <f t="shared" si="0"/>
        <v>124</v>
      </c>
      <c r="F39" s="19">
        <v>50</v>
      </c>
      <c r="G39" s="19">
        <v>36</v>
      </c>
      <c r="H39" s="19">
        <f t="shared" si="1"/>
        <v>21.50537634408602</v>
      </c>
      <c r="I39" s="19">
        <f t="shared" si="2"/>
        <v>0.99462365591397983</v>
      </c>
      <c r="J39" s="19">
        <f t="shared" si="3"/>
        <v>118.51851851851852</v>
      </c>
      <c r="K39" s="19">
        <f t="shared" si="4"/>
        <v>22.500000000000007</v>
      </c>
      <c r="L39" s="19">
        <f t="shared" si="5"/>
        <v>1019.2592592592592</v>
      </c>
      <c r="M39" s="19">
        <f t="shared" si="6"/>
        <v>900.74074074074076</v>
      </c>
      <c r="N39" s="19">
        <f t="shared" si="7"/>
        <v>2.7407407407407618</v>
      </c>
      <c r="O39" s="19">
        <f t="shared" si="8"/>
        <v>-2.7407407407407618</v>
      </c>
      <c r="P39" s="19">
        <v>1920</v>
      </c>
      <c r="Q39" s="19">
        <v>0.5</v>
      </c>
      <c r="R39" s="19">
        <f t="shared" si="9"/>
        <v>118.51851851851848</v>
      </c>
      <c r="S39" s="19">
        <f t="shared" si="10"/>
        <v>1.9646887030399602</v>
      </c>
    </row>
    <row r="40" spans="1:19" ht="20.25" customHeight="1" x14ac:dyDescent="0.15">
      <c r="A40" s="17">
        <v>23</v>
      </c>
      <c r="B40" s="23">
        <v>1021</v>
      </c>
      <c r="C40" s="24">
        <v>899</v>
      </c>
      <c r="D40" s="24">
        <v>1</v>
      </c>
      <c r="E40" s="24">
        <f t="shared" si="0"/>
        <v>122</v>
      </c>
      <c r="F40" s="24">
        <v>50</v>
      </c>
      <c r="G40" s="24">
        <v>36</v>
      </c>
      <c r="H40" s="24">
        <f t="shared" si="1"/>
        <v>21.857923497267759</v>
      </c>
      <c r="I40" s="24">
        <f t="shared" si="2"/>
        <v>1.142076502732241</v>
      </c>
      <c r="J40" s="24">
        <f t="shared" si="3"/>
        <v>115.94202898550725</v>
      </c>
      <c r="K40" s="24">
        <f t="shared" si="4"/>
        <v>23</v>
      </c>
      <c r="L40" s="24">
        <f t="shared" si="5"/>
        <v>1017.9710144927536</v>
      </c>
      <c r="M40" s="24">
        <f t="shared" si="6"/>
        <v>902.02898550724638</v>
      </c>
      <c r="N40" s="24">
        <f t="shared" si="7"/>
        <v>3.0289855072463752</v>
      </c>
      <c r="O40" s="24">
        <f t="shared" si="8"/>
        <v>-3.0289855072463752</v>
      </c>
      <c r="P40" s="24">
        <v>1920</v>
      </c>
      <c r="Q40" s="24">
        <v>0.5</v>
      </c>
      <c r="R40" s="24">
        <f t="shared" si="9"/>
        <v>115.94202898550725</v>
      </c>
      <c r="S40" s="24">
        <f t="shared" si="10"/>
        <v>2.1589347877736129</v>
      </c>
    </row>
    <row r="41" spans="1:19" ht="20.25" customHeight="1" x14ac:dyDescent="0.15">
      <c r="A41" s="17">
        <v>23.5</v>
      </c>
      <c r="B41" s="18">
        <v>1019.5</v>
      </c>
      <c r="C41" s="19">
        <v>900.5</v>
      </c>
      <c r="D41" s="19">
        <v>1</v>
      </c>
      <c r="E41" s="19">
        <f t="shared" si="0"/>
        <v>119</v>
      </c>
      <c r="F41" s="19">
        <v>50</v>
      </c>
      <c r="G41" s="19">
        <v>36</v>
      </c>
      <c r="H41" s="19">
        <f t="shared" si="1"/>
        <v>22.408963585434172</v>
      </c>
      <c r="I41" s="19">
        <f t="shared" si="2"/>
        <v>1.0910364145658278</v>
      </c>
      <c r="J41" s="19">
        <f t="shared" si="3"/>
        <v>113.47517730496453</v>
      </c>
      <c r="K41" s="19">
        <f t="shared" si="4"/>
        <v>23.500000000000004</v>
      </c>
      <c r="L41" s="19">
        <f t="shared" si="5"/>
        <v>1016.7375886524823</v>
      </c>
      <c r="M41" s="19">
        <f t="shared" si="6"/>
        <v>903.26241134751774</v>
      </c>
      <c r="N41" s="19">
        <f t="shared" si="7"/>
        <v>2.762411347517741</v>
      </c>
      <c r="O41" s="19">
        <f t="shared" si="8"/>
        <v>-2.762411347517741</v>
      </c>
      <c r="P41" s="19">
        <v>1920</v>
      </c>
      <c r="Q41" s="19">
        <v>0.5</v>
      </c>
      <c r="R41" s="19">
        <f t="shared" si="9"/>
        <v>113.47517730496452</v>
      </c>
      <c r="S41" s="19">
        <f t="shared" si="10"/>
        <v>1.9756204881228208</v>
      </c>
    </row>
    <row r="42" spans="1:19" ht="20.25" customHeight="1" x14ac:dyDescent="0.15">
      <c r="A42" s="17">
        <v>24</v>
      </c>
      <c r="B42" s="23">
        <v>1018</v>
      </c>
      <c r="C42" s="24">
        <v>902</v>
      </c>
      <c r="D42" s="24">
        <v>1</v>
      </c>
      <c r="E42" s="24">
        <f t="shared" si="0"/>
        <v>116</v>
      </c>
      <c r="F42" s="24">
        <v>50</v>
      </c>
      <c r="G42" s="24">
        <v>36</v>
      </c>
      <c r="H42" s="24">
        <f t="shared" si="1"/>
        <v>22.988505747126435</v>
      </c>
      <c r="I42" s="24">
        <f t="shared" si="2"/>
        <v>1.0114942528735646</v>
      </c>
      <c r="J42" s="24">
        <f t="shared" si="3"/>
        <v>111.11111111111111</v>
      </c>
      <c r="K42" s="24">
        <f t="shared" si="4"/>
        <v>24.000000000000007</v>
      </c>
      <c r="L42" s="24">
        <f t="shared" si="5"/>
        <v>1015.5555555555555</v>
      </c>
      <c r="M42" s="24">
        <f t="shared" si="6"/>
        <v>904.44444444444446</v>
      </c>
      <c r="N42" s="24">
        <f t="shared" si="7"/>
        <v>2.4444444444444571</v>
      </c>
      <c r="O42" s="24">
        <f t="shared" si="8"/>
        <v>-2.4444444444444571</v>
      </c>
      <c r="P42" s="24">
        <v>1920</v>
      </c>
      <c r="Q42" s="24">
        <v>0.5</v>
      </c>
      <c r="R42" s="24">
        <f t="shared" si="9"/>
        <v>111.11111111111109</v>
      </c>
      <c r="S42" s="24">
        <f t="shared" si="10"/>
        <v>1.7560664112388276</v>
      </c>
    </row>
    <row r="43" spans="1:19" ht="20.25" customHeight="1" x14ac:dyDescent="0.15">
      <c r="A43" s="17">
        <v>24.5</v>
      </c>
      <c r="B43" s="18">
        <v>1016.5</v>
      </c>
      <c r="C43" s="19">
        <v>903.5</v>
      </c>
      <c r="D43" s="19">
        <v>1</v>
      </c>
      <c r="E43" s="19">
        <f t="shared" si="0"/>
        <v>113</v>
      </c>
      <c r="F43" s="19">
        <v>50</v>
      </c>
      <c r="G43" s="19">
        <v>36</v>
      </c>
      <c r="H43" s="19">
        <f t="shared" si="1"/>
        <v>23.598820058997049</v>
      </c>
      <c r="I43" s="19">
        <f t="shared" si="2"/>
        <v>0.90117994100295107</v>
      </c>
      <c r="J43" s="19">
        <f t="shared" si="3"/>
        <v>108.84353741496598</v>
      </c>
      <c r="K43" s="19">
        <f t="shared" si="4"/>
        <v>24.499999999999993</v>
      </c>
      <c r="L43" s="19">
        <f t="shared" si="5"/>
        <v>1014.421768707483</v>
      </c>
      <c r="M43" s="19">
        <f t="shared" si="6"/>
        <v>905.57823129251699</v>
      </c>
      <c r="N43" s="19">
        <f t="shared" si="7"/>
        <v>2.078231292516989</v>
      </c>
      <c r="O43" s="19">
        <f t="shared" si="8"/>
        <v>-2.078231292516989</v>
      </c>
      <c r="P43" s="19">
        <v>1920</v>
      </c>
      <c r="Q43" s="19">
        <v>0.5</v>
      </c>
      <c r="R43" s="19">
        <f t="shared" si="9"/>
        <v>108.84353741496602</v>
      </c>
      <c r="S43" s="19">
        <f t="shared" si="10"/>
        <v>1.5013410095842583</v>
      </c>
    </row>
    <row r="44" spans="1:19" ht="20.25" customHeight="1" x14ac:dyDescent="0.15">
      <c r="A44" s="17">
        <v>25</v>
      </c>
      <c r="B44" s="23">
        <v>1016</v>
      </c>
      <c r="C44" s="24">
        <v>904</v>
      </c>
      <c r="D44" s="24">
        <v>1</v>
      </c>
      <c r="E44" s="24">
        <f t="shared" si="0"/>
        <v>112</v>
      </c>
      <c r="F44" s="24">
        <v>50</v>
      </c>
      <c r="G44" s="24">
        <v>36</v>
      </c>
      <c r="H44" s="24">
        <f t="shared" si="1"/>
        <v>23.80952380952381</v>
      </c>
      <c r="I44" s="24">
        <f t="shared" si="2"/>
        <v>1.1904761904761898</v>
      </c>
      <c r="J44" s="24">
        <f t="shared" si="3"/>
        <v>106.66666666666667</v>
      </c>
      <c r="K44" s="24">
        <f t="shared" si="4"/>
        <v>24.999999999999982</v>
      </c>
      <c r="L44" s="24">
        <f t="shared" si="5"/>
        <v>1013.3333333333334</v>
      </c>
      <c r="M44" s="24">
        <f t="shared" si="6"/>
        <v>906.66666666666663</v>
      </c>
      <c r="N44" s="24">
        <f t="shared" si="7"/>
        <v>2.6666666666666288</v>
      </c>
      <c r="O44" s="24">
        <f t="shared" si="8"/>
        <v>-2.6666666666666288</v>
      </c>
      <c r="P44" s="24">
        <v>1920</v>
      </c>
      <c r="Q44" s="24">
        <v>0.5</v>
      </c>
      <c r="R44" s="24">
        <f t="shared" si="9"/>
        <v>106.66666666666674</v>
      </c>
      <c r="S44" s="24">
        <f t="shared" si="10"/>
        <v>1.9047619047619038</v>
      </c>
    </row>
    <row r="45" spans="1:19" ht="20.25" customHeight="1" x14ac:dyDescent="0.15">
      <c r="A45" s="17">
        <v>25.5</v>
      </c>
      <c r="B45" s="18">
        <v>1014.5</v>
      </c>
      <c r="C45" s="19">
        <v>905.5</v>
      </c>
      <c r="D45" s="19">
        <v>1</v>
      </c>
      <c r="E45" s="19">
        <f t="shared" si="0"/>
        <v>109</v>
      </c>
      <c r="F45" s="19">
        <v>50</v>
      </c>
      <c r="G45" s="19">
        <v>36</v>
      </c>
      <c r="H45" s="19">
        <f t="shared" si="1"/>
        <v>24.464831804281346</v>
      </c>
      <c r="I45" s="19">
        <f t="shared" si="2"/>
        <v>1.0351681957186543</v>
      </c>
      <c r="J45" s="19">
        <f t="shared" si="3"/>
        <v>104.57516339869281</v>
      </c>
      <c r="K45" s="19">
        <f t="shared" si="4"/>
        <v>25.499999999999979</v>
      </c>
      <c r="L45" s="19">
        <f t="shared" si="5"/>
        <v>1012.2875816993464</v>
      </c>
      <c r="M45" s="19">
        <f t="shared" si="6"/>
        <v>907.71241830065355</v>
      </c>
      <c r="N45" s="19">
        <f t="shared" si="7"/>
        <v>2.2124183006535532</v>
      </c>
      <c r="O45" s="19">
        <f t="shared" si="8"/>
        <v>-2.2124183006535532</v>
      </c>
      <c r="P45" s="19">
        <v>1920</v>
      </c>
      <c r="Q45" s="19">
        <v>0.5</v>
      </c>
      <c r="R45" s="19">
        <f t="shared" si="9"/>
        <v>104.57516339869289</v>
      </c>
      <c r="S45" s="19">
        <f t="shared" si="10"/>
        <v>1.5919541648883573</v>
      </c>
    </row>
    <row r="46" spans="1:19" ht="20.25" customHeight="1" x14ac:dyDescent="0.15">
      <c r="A46" s="17">
        <v>26</v>
      </c>
      <c r="B46" s="23">
        <v>1013.5</v>
      </c>
      <c r="C46" s="24">
        <v>906.5</v>
      </c>
      <c r="D46" s="24">
        <v>1</v>
      </c>
      <c r="E46" s="24">
        <f t="shared" si="0"/>
        <v>107</v>
      </c>
      <c r="F46" s="24">
        <v>50</v>
      </c>
      <c r="G46" s="24">
        <v>36</v>
      </c>
      <c r="H46" s="24">
        <f t="shared" si="1"/>
        <v>24.922118380062305</v>
      </c>
      <c r="I46" s="24">
        <f t="shared" si="2"/>
        <v>1.0778816199376955</v>
      </c>
      <c r="J46" s="24">
        <f t="shared" si="3"/>
        <v>102.56410256410257</v>
      </c>
      <c r="K46" s="24">
        <f t="shared" si="4"/>
        <v>26.000000000000007</v>
      </c>
      <c r="L46" s="24">
        <f t="shared" si="5"/>
        <v>1011.2820512820513</v>
      </c>
      <c r="M46" s="24">
        <f t="shared" si="6"/>
        <v>908.71794871794873</v>
      </c>
      <c r="N46" s="24">
        <f t="shared" si="7"/>
        <v>2.2179487179487296</v>
      </c>
      <c r="O46" s="24">
        <f t="shared" si="8"/>
        <v>-2.2179487179487296</v>
      </c>
      <c r="P46" s="24">
        <v>1920</v>
      </c>
      <c r="Q46" s="24">
        <v>0.5</v>
      </c>
      <c r="R46" s="24">
        <f t="shared" si="9"/>
        <v>102.56410256410254</v>
      </c>
      <c r="S46" s="24">
        <f t="shared" si="10"/>
        <v>1.594499437777656</v>
      </c>
    </row>
    <row r="47" spans="1:19" ht="20.25" customHeight="1" x14ac:dyDescent="0.15">
      <c r="A47" s="17">
        <v>26.5</v>
      </c>
      <c r="B47" s="18">
        <v>1012.5</v>
      </c>
      <c r="C47" s="19">
        <v>907.5</v>
      </c>
      <c r="D47" s="19">
        <v>1</v>
      </c>
      <c r="E47" s="19">
        <f t="shared" si="0"/>
        <v>105</v>
      </c>
      <c r="F47" s="19">
        <v>50</v>
      </c>
      <c r="G47" s="19">
        <v>36</v>
      </c>
      <c r="H47" s="19">
        <f t="shared" si="1"/>
        <v>25.396825396825395</v>
      </c>
      <c r="I47" s="19">
        <f t="shared" si="2"/>
        <v>1.1031746031746046</v>
      </c>
      <c r="J47" s="19">
        <f t="shared" si="3"/>
        <v>100.62893081761007</v>
      </c>
      <c r="K47" s="19">
        <f t="shared" si="4"/>
        <v>26.499999999999982</v>
      </c>
      <c r="L47" s="19">
        <f t="shared" si="5"/>
        <v>1010.3144654088051</v>
      </c>
      <c r="M47" s="19">
        <f t="shared" si="6"/>
        <v>909.68553459119494</v>
      </c>
      <c r="N47" s="19">
        <f t="shared" si="7"/>
        <v>2.1855345911949371</v>
      </c>
      <c r="O47" s="19">
        <f t="shared" si="8"/>
        <v>-2.1855345911949371</v>
      </c>
      <c r="P47" s="19">
        <v>1920</v>
      </c>
      <c r="Q47" s="19">
        <v>0.5</v>
      </c>
      <c r="R47" s="19">
        <f t="shared" si="9"/>
        <v>100.62893081761013</v>
      </c>
      <c r="S47" s="19">
        <f t="shared" si="10"/>
        <v>1.5709143512632318</v>
      </c>
    </row>
    <row r="48" spans="1:19" ht="20.25" customHeight="1" x14ac:dyDescent="0.15">
      <c r="A48" s="17">
        <v>27</v>
      </c>
      <c r="B48" s="23">
        <v>1011.5</v>
      </c>
      <c r="C48" s="24">
        <v>908.5</v>
      </c>
      <c r="D48" s="24">
        <v>1</v>
      </c>
      <c r="E48" s="24">
        <f t="shared" si="0"/>
        <v>103</v>
      </c>
      <c r="F48" s="24">
        <v>50</v>
      </c>
      <c r="G48" s="24">
        <v>36</v>
      </c>
      <c r="H48" s="24">
        <f t="shared" si="1"/>
        <v>25.889967637540455</v>
      </c>
      <c r="I48" s="24">
        <f t="shared" si="2"/>
        <v>1.1100323624595454</v>
      </c>
      <c r="J48" s="24">
        <f t="shared" si="3"/>
        <v>98.76543209876543</v>
      </c>
      <c r="K48" s="24">
        <f t="shared" si="4"/>
        <v>27.000000000000021</v>
      </c>
      <c r="L48" s="24">
        <f t="shared" si="5"/>
        <v>1009.3827160493827</v>
      </c>
      <c r="M48" s="24">
        <f t="shared" si="6"/>
        <v>910.61728395061732</v>
      </c>
      <c r="N48" s="24">
        <f t="shared" si="7"/>
        <v>2.1172839506173204</v>
      </c>
      <c r="O48" s="24">
        <f t="shared" si="8"/>
        <v>-2.1172839506173204</v>
      </c>
      <c r="P48" s="24">
        <v>1920</v>
      </c>
      <c r="Q48" s="24">
        <v>0.5</v>
      </c>
      <c r="R48" s="24">
        <f t="shared" si="9"/>
        <v>98.765432098765359</v>
      </c>
      <c r="S48" s="24">
        <f t="shared" si="10"/>
        <v>1.5226781378045888</v>
      </c>
    </row>
    <row r="49" spans="1:19" ht="20.25" customHeight="1" x14ac:dyDescent="0.15">
      <c r="A49" s="17">
        <v>27.5</v>
      </c>
      <c r="B49" s="18">
        <v>1010.5</v>
      </c>
      <c r="C49" s="19">
        <v>909.5</v>
      </c>
      <c r="D49" s="19">
        <v>1</v>
      </c>
      <c r="E49" s="19">
        <f t="shared" si="0"/>
        <v>101</v>
      </c>
      <c r="F49" s="19">
        <v>50</v>
      </c>
      <c r="G49" s="19">
        <v>36</v>
      </c>
      <c r="H49" s="19">
        <f t="shared" si="1"/>
        <v>26.402640264026402</v>
      </c>
      <c r="I49" s="19">
        <f t="shared" si="2"/>
        <v>1.0973597359735976</v>
      </c>
      <c r="J49" s="19">
        <f t="shared" si="3"/>
        <v>96.969696969696969</v>
      </c>
      <c r="K49" s="19">
        <f t="shared" si="4"/>
        <v>27.499999999999993</v>
      </c>
      <c r="L49" s="19">
        <f t="shared" si="5"/>
        <v>1008.4848484848485</v>
      </c>
      <c r="M49" s="19">
        <f t="shared" si="6"/>
        <v>911.5151515151515</v>
      </c>
      <c r="N49" s="19">
        <f t="shared" si="7"/>
        <v>2.0151515151515014</v>
      </c>
      <c r="O49" s="19">
        <f t="shared" si="8"/>
        <v>-2.0151515151515014</v>
      </c>
      <c r="P49" s="19">
        <v>1920</v>
      </c>
      <c r="Q49" s="19">
        <v>0.5</v>
      </c>
      <c r="R49" s="19">
        <f t="shared" si="9"/>
        <v>96.969696969696997</v>
      </c>
      <c r="S49" s="19">
        <f t="shared" si="10"/>
        <v>1.4510541963287242</v>
      </c>
    </row>
    <row r="50" spans="1:19" ht="20.25" customHeight="1" x14ac:dyDescent="0.15">
      <c r="A50" s="17">
        <v>28</v>
      </c>
      <c r="B50" s="23">
        <v>1009.5</v>
      </c>
      <c r="C50" s="24">
        <v>910.5</v>
      </c>
      <c r="D50" s="24">
        <v>1</v>
      </c>
      <c r="E50" s="24">
        <f t="shared" si="0"/>
        <v>99</v>
      </c>
      <c r="F50" s="24">
        <v>50</v>
      </c>
      <c r="G50" s="24">
        <v>36</v>
      </c>
      <c r="H50" s="24">
        <f t="shared" si="1"/>
        <v>26.936026936026938</v>
      </c>
      <c r="I50" s="24">
        <f t="shared" si="2"/>
        <v>1.0639730639730622</v>
      </c>
      <c r="J50" s="24">
        <f t="shared" si="3"/>
        <v>95.238095238095241</v>
      </c>
      <c r="K50" s="24">
        <f t="shared" si="4"/>
        <v>28.000000000000014</v>
      </c>
      <c r="L50" s="24">
        <f t="shared" si="5"/>
        <v>1007.6190476190476</v>
      </c>
      <c r="M50" s="24">
        <f t="shared" si="6"/>
        <v>912.38095238095241</v>
      </c>
      <c r="N50" s="24">
        <f t="shared" si="7"/>
        <v>1.880952380952408</v>
      </c>
      <c r="O50" s="24">
        <f t="shared" si="8"/>
        <v>-1.880952380952408</v>
      </c>
      <c r="P50" s="24">
        <v>1920</v>
      </c>
      <c r="Q50" s="24">
        <v>0.5</v>
      </c>
      <c r="R50" s="24">
        <f t="shared" si="9"/>
        <v>95.238095238095184</v>
      </c>
      <c r="S50" s="24">
        <f t="shared" si="10"/>
        <v>1.3571084999656404</v>
      </c>
    </row>
    <row r="51" spans="1:19" ht="20.25" customHeight="1" x14ac:dyDescent="0.15">
      <c r="A51" s="17">
        <v>28.5</v>
      </c>
      <c r="B51" s="18">
        <v>1008.5</v>
      </c>
      <c r="C51" s="19">
        <v>911.5</v>
      </c>
      <c r="D51" s="19">
        <v>1</v>
      </c>
      <c r="E51" s="19">
        <f t="shared" si="0"/>
        <v>97</v>
      </c>
      <c r="F51" s="19">
        <v>50</v>
      </c>
      <c r="G51" s="19">
        <v>36</v>
      </c>
      <c r="H51" s="19">
        <f t="shared" si="1"/>
        <v>27.491408934707902</v>
      </c>
      <c r="I51" s="19">
        <f t="shared" si="2"/>
        <v>1.008591065292098</v>
      </c>
      <c r="J51" s="19">
        <f t="shared" si="3"/>
        <v>93.567251461988306</v>
      </c>
      <c r="K51" s="19">
        <f t="shared" si="4"/>
        <v>28.500000000000021</v>
      </c>
      <c r="L51" s="19">
        <f t="shared" si="5"/>
        <v>1006.7836257309941</v>
      </c>
      <c r="M51" s="19">
        <f t="shared" si="6"/>
        <v>913.21637426900588</v>
      </c>
      <c r="N51" s="19">
        <f t="shared" si="7"/>
        <v>1.7163742690058825</v>
      </c>
      <c r="O51" s="19">
        <f t="shared" si="8"/>
        <v>-1.7163742690058825</v>
      </c>
      <c r="P51" s="19">
        <v>1920</v>
      </c>
      <c r="Q51" s="19">
        <v>0.5</v>
      </c>
      <c r="R51" s="19">
        <f t="shared" si="9"/>
        <v>93.567251461988235</v>
      </c>
      <c r="S51" s="19">
        <f t="shared" si="10"/>
        <v>1.2417249187960577</v>
      </c>
    </row>
    <row r="52" spans="1:19" ht="20.25" customHeight="1" x14ac:dyDescent="0.15">
      <c r="A52" s="17">
        <v>29</v>
      </c>
      <c r="B52" s="23">
        <v>1007.5</v>
      </c>
      <c r="C52" s="24">
        <v>912.5</v>
      </c>
      <c r="D52" s="24">
        <v>1</v>
      </c>
      <c r="E52" s="24">
        <f t="shared" si="0"/>
        <v>95</v>
      </c>
      <c r="F52" s="24">
        <v>50</v>
      </c>
      <c r="G52" s="24">
        <v>36</v>
      </c>
      <c r="H52" s="24">
        <f t="shared" si="1"/>
        <v>28.07017543859649</v>
      </c>
      <c r="I52" s="24">
        <f t="shared" si="2"/>
        <v>0.92982456140351033</v>
      </c>
      <c r="J52" s="24">
        <f t="shared" si="3"/>
        <v>91.954022988505741</v>
      </c>
      <c r="K52" s="24">
        <f t="shared" si="4"/>
        <v>28.999999999999979</v>
      </c>
      <c r="L52" s="24">
        <f t="shared" si="5"/>
        <v>1005.9770114942529</v>
      </c>
      <c r="M52" s="24">
        <f t="shared" si="6"/>
        <v>914.02298850574709</v>
      </c>
      <c r="N52" s="24">
        <f t="shared" si="7"/>
        <v>1.5229885057470938</v>
      </c>
      <c r="O52" s="24">
        <f t="shared" si="8"/>
        <v>-1.5229885057470938</v>
      </c>
      <c r="P52" s="24">
        <v>1920</v>
      </c>
      <c r="Q52" s="24">
        <v>0.5</v>
      </c>
      <c r="R52" s="24">
        <f t="shared" si="9"/>
        <v>91.954022988505812</v>
      </c>
      <c r="S52" s="24">
        <f t="shared" si="10"/>
        <v>1.1056177900160646</v>
      </c>
    </row>
    <row r="53" spans="1:19" ht="20.25" customHeight="1" x14ac:dyDescent="0.15">
      <c r="A53" s="17">
        <v>29.5</v>
      </c>
      <c r="B53" s="18">
        <v>1006.5</v>
      </c>
      <c r="C53" s="19">
        <v>913.5</v>
      </c>
      <c r="D53" s="19">
        <v>1</v>
      </c>
      <c r="E53" s="19">
        <f t="shared" si="0"/>
        <v>93</v>
      </c>
      <c r="F53" s="19">
        <v>50</v>
      </c>
      <c r="G53" s="19">
        <v>36</v>
      </c>
      <c r="H53" s="19">
        <f t="shared" si="1"/>
        <v>28.673835125448029</v>
      </c>
      <c r="I53" s="19">
        <f t="shared" si="2"/>
        <v>0.82616487455197074</v>
      </c>
      <c r="J53" s="19">
        <f t="shared" si="3"/>
        <v>90.395480225988706</v>
      </c>
      <c r="K53" s="19">
        <f t="shared" si="4"/>
        <v>29.500000000000018</v>
      </c>
      <c r="L53" s="19">
        <f t="shared" si="5"/>
        <v>1005.1977401129943</v>
      </c>
      <c r="M53" s="19">
        <f t="shared" si="6"/>
        <v>914.80225988700568</v>
      </c>
      <c r="N53" s="19">
        <f t="shared" si="7"/>
        <v>1.3022598870056754</v>
      </c>
      <c r="O53" s="19">
        <f t="shared" si="8"/>
        <v>-1.3022598870056754</v>
      </c>
      <c r="P53" s="19">
        <v>1920</v>
      </c>
      <c r="Q53" s="19">
        <v>0.5</v>
      </c>
      <c r="R53" s="19">
        <f t="shared" si="9"/>
        <v>90.395480225988649</v>
      </c>
      <c r="S53" s="19">
        <f t="shared" si="10"/>
        <v>0.94934199891062432</v>
      </c>
    </row>
    <row r="54" spans="1:19" ht="20.25" customHeight="1" x14ac:dyDescent="0.15">
      <c r="A54" s="17">
        <v>30</v>
      </c>
      <c r="B54" s="23">
        <v>1006</v>
      </c>
      <c r="C54" s="24">
        <v>914</v>
      </c>
      <c r="D54" s="24">
        <v>1</v>
      </c>
      <c r="E54" s="24">
        <f t="shared" si="0"/>
        <v>92</v>
      </c>
      <c r="F54" s="24">
        <v>50</v>
      </c>
      <c r="G54" s="24">
        <v>36</v>
      </c>
      <c r="H54" s="24">
        <f t="shared" si="1"/>
        <v>28.985507246376812</v>
      </c>
      <c r="I54" s="24">
        <f t="shared" si="2"/>
        <v>1.0144927536231876</v>
      </c>
      <c r="J54" s="24">
        <f t="shared" si="3"/>
        <v>88.888888888888886</v>
      </c>
      <c r="K54" s="24">
        <f t="shared" si="4"/>
        <v>29.999999999999993</v>
      </c>
      <c r="L54" s="24">
        <f t="shared" si="5"/>
        <v>1004.4444444444445</v>
      </c>
      <c r="M54" s="24">
        <f t="shared" si="6"/>
        <v>915.55555555555554</v>
      </c>
      <c r="N54" s="24">
        <f t="shared" si="7"/>
        <v>1.5555555555555429</v>
      </c>
      <c r="O54" s="24">
        <f t="shared" si="8"/>
        <v>-1.5555555555555429</v>
      </c>
      <c r="P54" s="24">
        <v>1920</v>
      </c>
      <c r="Q54" s="24">
        <v>0.5</v>
      </c>
      <c r="R54" s="24">
        <f t="shared" si="9"/>
        <v>88.888888888888914</v>
      </c>
      <c r="S54" s="24">
        <f t="shared" si="10"/>
        <v>1.1272141706924306</v>
      </c>
    </row>
    <row r="55" spans="1:19" ht="20.25" customHeight="1" x14ac:dyDescent="0.15">
      <c r="A55" s="17">
        <v>30.5</v>
      </c>
      <c r="B55" s="18">
        <v>1005.5</v>
      </c>
      <c r="C55" s="19">
        <v>914.5</v>
      </c>
      <c r="D55" s="19">
        <v>1</v>
      </c>
      <c r="E55" s="19">
        <f t="shared" si="0"/>
        <v>91</v>
      </c>
      <c r="F55" s="19">
        <v>50</v>
      </c>
      <c r="G55" s="19">
        <v>36</v>
      </c>
      <c r="H55" s="19">
        <f t="shared" si="1"/>
        <v>29.304029304029303</v>
      </c>
      <c r="I55" s="19">
        <f t="shared" si="2"/>
        <v>1.1959706959706971</v>
      </c>
      <c r="J55" s="19">
        <f t="shared" si="3"/>
        <v>87.431693989071036</v>
      </c>
      <c r="K55" s="19">
        <f t="shared" si="4"/>
        <v>30.500000000000036</v>
      </c>
      <c r="L55" s="19">
        <f t="shared" si="5"/>
        <v>1003.7158469945355</v>
      </c>
      <c r="M55" s="19">
        <f t="shared" si="6"/>
        <v>916.28415300546453</v>
      </c>
      <c r="N55" s="19">
        <f t="shared" si="7"/>
        <v>1.7841530054645318</v>
      </c>
      <c r="O55" s="19">
        <f t="shared" si="8"/>
        <v>-1.7841530054645318</v>
      </c>
      <c r="P55" s="19">
        <v>1920</v>
      </c>
      <c r="Q55" s="19">
        <v>0.5</v>
      </c>
      <c r="R55" s="19">
        <f t="shared" si="9"/>
        <v>87.431693989070936</v>
      </c>
      <c r="S55" s="19">
        <f t="shared" si="10"/>
        <v>1.2856443923361431</v>
      </c>
    </row>
    <row r="56" spans="1:19" ht="20.25" customHeight="1" x14ac:dyDescent="0.15">
      <c r="A56" s="17">
        <v>31</v>
      </c>
      <c r="B56" s="23">
        <v>1004.5</v>
      </c>
      <c r="C56" s="24">
        <v>915.5</v>
      </c>
      <c r="D56" s="24">
        <v>1</v>
      </c>
      <c r="E56" s="24">
        <f t="shared" si="0"/>
        <v>89</v>
      </c>
      <c r="F56" s="24">
        <v>50</v>
      </c>
      <c r="G56" s="24">
        <v>36</v>
      </c>
      <c r="H56" s="24">
        <f t="shared" si="1"/>
        <v>29.962546816479399</v>
      </c>
      <c r="I56" s="24">
        <f t="shared" si="2"/>
        <v>1.0374531835206007</v>
      </c>
      <c r="J56" s="24">
        <f t="shared" si="3"/>
        <v>86.021505376344081</v>
      </c>
      <c r="K56" s="24">
        <f t="shared" si="4"/>
        <v>31.000000000000007</v>
      </c>
      <c r="L56" s="24">
        <f t="shared" si="5"/>
        <v>1003.010752688172</v>
      </c>
      <c r="M56" s="24">
        <f t="shared" si="6"/>
        <v>916.98924731182797</v>
      </c>
      <c r="N56" s="24">
        <f t="shared" si="7"/>
        <v>1.4892473118279668</v>
      </c>
      <c r="O56" s="24">
        <f t="shared" si="8"/>
        <v>-1.4892473118279668</v>
      </c>
      <c r="P56" s="24">
        <v>1920</v>
      </c>
      <c r="Q56" s="24">
        <v>0.5</v>
      </c>
      <c r="R56" s="24">
        <f t="shared" si="9"/>
        <v>86.021505376344066</v>
      </c>
      <c r="S56" s="24">
        <f t="shared" si="10"/>
        <v>1.0795558621442256</v>
      </c>
    </row>
    <row r="57" spans="1:19" ht="20.25" customHeight="1" x14ac:dyDescent="0.15">
      <c r="A57" s="17">
        <v>31.5</v>
      </c>
      <c r="B57" s="18">
        <v>1003.5</v>
      </c>
      <c r="C57" s="19">
        <v>916.5</v>
      </c>
      <c r="D57" s="19">
        <v>1</v>
      </c>
      <c r="E57" s="19">
        <f t="shared" si="0"/>
        <v>87</v>
      </c>
      <c r="F57" s="19">
        <v>50</v>
      </c>
      <c r="G57" s="19">
        <v>36</v>
      </c>
      <c r="H57" s="19">
        <f t="shared" si="1"/>
        <v>30.651340996168582</v>
      </c>
      <c r="I57" s="19">
        <f t="shared" si="2"/>
        <v>0.84865900383141835</v>
      </c>
      <c r="J57" s="19">
        <f t="shared" si="3"/>
        <v>84.656084656084658</v>
      </c>
      <c r="K57" s="19">
        <f t="shared" si="4"/>
        <v>31.5</v>
      </c>
      <c r="L57" s="19">
        <f t="shared" si="5"/>
        <v>1002.3280423280423</v>
      </c>
      <c r="M57" s="19">
        <f t="shared" si="6"/>
        <v>917.67195767195767</v>
      </c>
      <c r="N57" s="19">
        <f t="shared" si="7"/>
        <v>1.1719576719576708</v>
      </c>
      <c r="O57" s="19">
        <f t="shared" si="8"/>
        <v>-1.1719576719576708</v>
      </c>
      <c r="P57" s="19">
        <v>1920</v>
      </c>
      <c r="Q57" s="19">
        <v>0.5</v>
      </c>
      <c r="R57" s="19">
        <f t="shared" si="9"/>
        <v>84.656084656084658</v>
      </c>
      <c r="S57" s="19">
        <f t="shared" si="10"/>
        <v>0.8552874818154883</v>
      </c>
    </row>
    <row r="58" spans="1:19" ht="20.25" customHeight="1" x14ac:dyDescent="0.15">
      <c r="A58" s="17">
        <v>32</v>
      </c>
      <c r="B58" s="23">
        <v>1003</v>
      </c>
      <c r="C58" s="24">
        <v>917</v>
      </c>
      <c r="D58" s="24">
        <v>1</v>
      </c>
      <c r="E58" s="24">
        <f t="shared" si="0"/>
        <v>86</v>
      </c>
      <c r="F58" s="24">
        <v>50</v>
      </c>
      <c r="G58" s="24">
        <v>36</v>
      </c>
      <c r="H58" s="24">
        <f t="shared" si="1"/>
        <v>31.007751937984494</v>
      </c>
      <c r="I58" s="24">
        <f t="shared" si="2"/>
        <v>0.99224806201550564</v>
      </c>
      <c r="J58" s="24">
        <f t="shared" si="3"/>
        <v>83.333333333333329</v>
      </c>
      <c r="K58" s="24">
        <f t="shared" si="4"/>
        <v>32.000000000000028</v>
      </c>
      <c r="L58" s="24">
        <f t="shared" si="5"/>
        <v>1001.6666666666666</v>
      </c>
      <c r="M58" s="24">
        <f t="shared" si="6"/>
        <v>918.33333333333337</v>
      </c>
      <c r="N58" s="24">
        <f t="shared" si="7"/>
        <v>1.3333333333333712</v>
      </c>
      <c r="O58" s="24">
        <f t="shared" si="8"/>
        <v>-1.3333333333333712</v>
      </c>
      <c r="P58" s="24">
        <v>1920</v>
      </c>
      <c r="Q58" s="24">
        <v>0.5</v>
      </c>
      <c r="R58" s="24">
        <f t="shared" si="9"/>
        <v>83.333333333333258</v>
      </c>
      <c r="S58" s="24">
        <f t="shared" si="10"/>
        <v>0.96899224806201723</v>
      </c>
    </row>
    <row r="59" spans="1:19" ht="20.25" customHeight="1" x14ac:dyDescent="0.15">
      <c r="A59" s="17">
        <v>32.5</v>
      </c>
      <c r="B59" s="18">
        <v>1002.5</v>
      </c>
      <c r="C59" s="19">
        <v>917.5</v>
      </c>
      <c r="D59" s="19">
        <v>1</v>
      </c>
      <c r="E59" s="19">
        <f t="shared" si="0"/>
        <v>85</v>
      </c>
      <c r="F59" s="19">
        <v>50</v>
      </c>
      <c r="G59" s="19">
        <v>36</v>
      </c>
      <c r="H59" s="19">
        <f t="shared" si="1"/>
        <v>31.372549019607842</v>
      </c>
      <c r="I59" s="19">
        <f t="shared" si="2"/>
        <v>1.1274509803921582</v>
      </c>
      <c r="J59" s="19">
        <f t="shared" si="3"/>
        <v>82.051282051282058</v>
      </c>
      <c r="K59" s="19">
        <f t="shared" si="4"/>
        <v>32.500000000000028</v>
      </c>
      <c r="L59" s="19">
        <f t="shared" si="5"/>
        <v>1001.025641025641</v>
      </c>
      <c r="M59" s="19">
        <f t="shared" si="6"/>
        <v>918.97435897435901</v>
      </c>
      <c r="N59" s="19">
        <f t="shared" si="7"/>
        <v>1.4743589743590064</v>
      </c>
      <c r="O59" s="19">
        <f t="shared" si="8"/>
        <v>-1.4743589743590064</v>
      </c>
      <c r="P59" s="19">
        <v>1920</v>
      </c>
      <c r="Q59" s="19">
        <v>0.5</v>
      </c>
      <c r="R59" s="19">
        <f t="shared" si="9"/>
        <v>82.051282051281987</v>
      </c>
      <c r="S59" s="19">
        <f t="shared" si="10"/>
        <v>1.0674092122055936</v>
      </c>
    </row>
    <row r="60" spans="1:19" ht="20.25" customHeight="1" x14ac:dyDescent="0.15">
      <c r="A60" s="17">
        <v>33</v>
      </c>
      <c r="B60" s="23">
        <v>1001.5</v>
      </c>
      <c r="C60" s="24">
        <v>918.5</v>
      </c>
      <c r="D60" s="24">
        <v>1</v>
      </c>
      <c r="E60" s="24">
        <f t="shared" si="0"/>
        <v>83</v>
      </c>
      <c r="F60" s="24">
        <v>50</v>
      </c>
      <c r="G60" s="24">
        <v>36</v>
      </c>
      <c r="H60" s="24">
        <f t="shared" si="1"/>
        <v>32.128514056224901</v>
      </c>
      <c r="I60" s="24">
        <f t="shared" si="2"/>
        <v>0.8714859437750988</v>
      </c>
      <c r="J60" s="24">
        <f t="shared" si="3"/>
        <v>80.808080808080803</v>
      </c>
      <c r="K60" s="24">
        <f t="shared" si="4"/>
        <v>32.999999999999993</v>
      </c>
      <c r="L60" s="24">
        <f t="shared" si="5"/>
        <v>1000.4040404040404</v>
      </c>
      <c r="M60" s="24">
        <f t="shared" si="6"/>
        <v>919.59595959595958</v>
      </c>
      <c r="N60" s="24">
        <f t="shared" si="7"/>
        <v>1.0959595959595845</v>
      </c>
      <c r="O60" s="24">
        <f t="shared" si="8"/>
        <v>-1.0959595959595845</v>
      </c>
      <c r="P60" s="24">
        <v>1920</v>
      </c>
      <c r="Q60" s="24">
        <v>0.5</v>
      </c>
      <c r="R60" s="24">
        <f t="shared" si="9"/>
        <v>80.808080808080831</v>
      </c>
      <c r="S60" s="24">
        <f t="shared" si="10"/>
        <v>0.80026257463278128</v>
      </c>
    </row>
    <row r="61" spans="1:19" ht="20.25" customHeight="1" x14ac:dyDescent="0.15">
      <c r="A61" s="17">
        <v>33.5</v>
      </c>
      <c r="B61" s="18">
        <v>1001</v>
      </c>
      <c r="C61" s="19">
        <v>919</v>
      </c>
      <c r="D61" s="19">
        <v>1</v>
      </c>
      <c r="E61" s="19">
        <f t="shared" si="0"/>
        <v>82</v>
      </c>
      <c r="F61" s="19">
        <v>50</v>
      </c>
      <c r="G61" s="19">
        <v>36</v>
      </c>
      <c r="H61" s="19">
        <f t="shared" si="1"/>
        <v>32.520325203252035</v>
      </c>
      <c r="I61" s="19">
        <f t="shared" si="2"/>
        <v>0.97967479674796465</v>
      </c>
      <c r="J61" s="19">
        <f t="shared" si="3"/>
        <v>79.601990049751237</v>
      </c>
      <c r="K61" s="19">
        <f t="shared" si="4"/>
        <v>33.499999999999979</v>
      </c>
      <c r="L61" s="19">
        <f t="shared" si="5"/>
        <v>999.80099502487565</v>
      </c>
      <c r="M61" s="19">
        <f t="shared" si="6"/>
        <v>920.19900497512435</v>
      </c>
      <c r="N61" s="19">
        <f t="shared" si="7"/>
        <v>1.1990049751243532</v>
      </c>
      <c r="O61" s="19">
        <f t="shared" si="8"/>
        <v>-1.1990049751243532</v>
      </c>
      <c r="P61" s="19">
        <v>1920</v>
      </c>
      <c r="Q61" s="19">
        <v>0.5</v>
      </c>
      <c r="R61" s="19">
        <f t="shared" si="9"/>
        <v>79.601990049751294</v>
      </c>
      <c r="S61" s="19">
        <f t="shared" si="10"/>
        <v>0.87295593383645764</v>
      </c>
    </row>
    <row r="62" spans="1:19" ht="20.25" customHeight="1" x14ac:dyDescent="0.15">
      <c r="A62" s="17">
        <v>34</v>
      </c>
      <c r="B62" s="23">
        <v>1000.5</v>
      </c>
      <c r="C62" s="24">
        <v>919.5</v>
      </c>
      <c r="D62" s="24">
        <v>1</v>
      </c>
      <c r="E62" s="24">
        <f t="shared" si="0"/>
        <v>81</v>
      </c>
      <c r="F62" s="24">
        <v>50</v>
      </c>
      <c r="G62" s="24">
        <v>36</v>
      </c>
      <c r="H62" s="24">
        <f t="shared" si="1"/>
        <v>32.921810699588477</v>
      </c>
      <c r="I62" s="24">
        <f t="shared" si="2"/>
        <v>1.0781893004115233</v>
      </c>
      <c r="J62" s="24">
        <f t="shared" si="3"/>
        <v>78.431372549019613</v>
      </c>
      <c r="K62" s="24">
        <f t="shared" si="4"/>
        <v>33.999999999999972</v>
      </c>
      <c r="L62" s="24">
        <f t="shared" si="5"/>
        <v>999.21568627450984</v>
      </c>
      <c r="M62" s="24">
        <f t="shared" si="6"/>
        <v>920.78431372549016</v>
      </c>
      <c r="N62" s="24">
        <f t="shared" si="7"/>
        <v>1.2843137254901649</v>
      </c>
      <c r="O62" s="24">
        <f t="shared" si="8"/>
        <v>-1.2843137254901649</v>
      </c>
      <c r="P62" s="24">
        <v>1920</v>
      </c>
      <c r="Q62" s="24">
        <v>0.5</v>
      </c>
      <c r="R62" s="24">
        <f t="shared" si="9"/>
        <v>78.43137254901967</v>
      </c>
      <c r="S62" s="24">
        <f t="shared" si="10"/>
        <v>0.9326897062383418</v>
      </c>
    </row>
    <row r="63" spans="1:19" ht="20.25" customHeight="1" x14ac:dyDescent="0.15">
      <c r="A63" s="17">
        <v>34.5</v>
      </c>
      <c r="B63" s="18">
        <v>999.5</v>
      </c>
      <c r="C63" s="19">
        <v>920.5</v>
      </c>
      <c r="D63" s="19">
        <v>1</v>
      </c>
      <c r="E63" s="19">
        <f t="shared" si="0"/>
        <v>79</v>
      </c>
      <c r="F63" s="19">
        <v>50</v>
      </c>
      <c r="G63" s="19">
        <v>36</v>
      </c>
      <c r="H63" s="19">
        <f t="shared" si="1"/>
        <v>33.755274261603375</v>
      </c>
      <c r="I63" s="19">
        <f t="shared" si="2"/>
        <v>0.74472573839662459</v>
      </c>
      <c r="J63" s="19">
        <f t="shared" si="3"/>
        <v>77.294685990338166</v>
      </c>
      <c r="K63" s="19">
        <f t="shared" si="4"/>
        <v>34.5</v>
      </c>
      <c r="L63" s="19">
        <f t="shared" si="5"/>
        <v>998.64734299516908</v>
      </c>
      <c r="M63" s="19">
        <f t="shared" si="6"/>
        <v>921.35265700483092</v>
      </c>
      <c r="N63" s="19">
        <f t="shared" si="7"/>
        <v>0.85265700483091678</v>
      </c>
      <c r="O63" s="19">
        <f t="shared" si="8"/>
        <v>-0.85265700483091678</v>
      </c>
      <c r="P63" s="19">
        <v>1920</v>
      </c>
      <c r="Q63" s="19">
        <v>0.5</v>
      </c>
      <c r="R63" s="19">
        <f t="shared" si="9"/>
        <v>77.294685990338166</v>
      </c>
      <c r="S63" s="19">
        <f t="shared" si="10"/>
        <v>0.6256885010683676</v>
      </c>
    </row>
    <row r="64" spans="1:19" ht="20.25" customHeight="1" x14ac:dyDescent="0.15">
      <c r="A64" s="17">
        <v>35</v>
      </c>
      <c r="B64" s="23">
        <v>999.5</v>
      </c>
      <c r="C64" s="24">
        <v>920.5</v>
      </c>
      <c r="D64" s="24">
        <v>1</v>
      </c>
      <c r="E64" s="24">
        <f t="shared" si="0"/>
        <v>79</v>
      </c>
      <c r="F64" s="24">
        <v>50</v>
      </c>
      <c r="G64" s="24">
        <v>36</v>
      </c>
      <c r="H64" s="24">
        <f t="shared" si="1"/>
        <v>33.755274261603375</v>
      </c>
      <c r="I64" s="24">
        <f t="shared" si="2"/>
        <v>1.2447257383966246</v>
      </c>
      <c r="J64" s="24">
        <f t="shared" si="3"/>
        <v>76.19047619047619</v>
      </c>
      <c r="K64" s="24">
        <f t="shared" si="4"/>
        <v>35.000000000000021</v>
      </c>
      <c r="L64" s="24">
        <f t="shared" si="5"/>
        <v>998.09523809523807</v>
      </c>
      <c r="M64" s="24">
        <f t="shared" si="6"/>
        <v>921.90476190476193</v>
      </c>
      <c r="N64" s="24">
        <f t="shared" si="7"/>
        <v>1.4047619047619264</v>
      </c>
      <c r="O64" s="24">
        <f t="shared" si="8"/>
        <v>-1.4047619047619264</v>
      </c>
      <c r="P64" s="24">
        <v>1920</v>
      </c>
      <c r="Q64" s="24">
        <v>0.5</v>
      </c>
      <c r="R64" s="24">
        <f t="shared" si="9"/>
        <v>76.190476190476147</v>
      </c>
      <c r="S64" s="24">
        <f t="shared" si="10"/>
        <v>1.0161026435890812</v>
      </c>
    </row>
    <row r="65" spans="1:19" ht="20.25" customHeight="1" x14ac:dyDescent="0.15">
      <c r="A65" s="17">
        <v>35.5</v>
      </c>
      <c r="B65" s="18">
        <v>998.5</v>
      </c>
      <c r="C65" s="19">
        <v>921.5</v>
      </c>
      <c r="D65" s="19">
        <v>1</v>
      </c>
      <c r="E65" s="19">
        <f t="shared" si="0"/>
        <v>77</v>
      </c>
      <c r="F65" s="19">
        <v>50</v>
      </c>
      <c r="G65" s="19">
        <v>36</v>
      </c>
      <c r="H65" s="19">
        <f t="shared" si="1"/>
        <v>34.632034632034632</v>
      </c>
      <c r="I65" s="19">
        <f t="shared" si="2"/>
        <v>0.86796536796536827</v>
      </c>
      <c r="J65" s="19">
        <f t="shared" si="3"/>
        <v>75.117370892018783</v>
      </c>
      <c r="K65" s="19">
        <f t="shared" si="4"/>
        <v>35.500000000000036</v>
      </c>
      <c r="L65" s="19">
        <f t="shared" si="5"/>
        <v>997.55868544600935</v>
      </c>
      <c r="M65" s="19">
        <f t="shared" si="6"/>
        <v>922.44131455399065</v>
      </c>
      <c r="N65" s="19">
        <f t="shared" si="7"/>
        <v>0.94131455399065089</v>
      </c>
      <c r="O65" s="19">
        <f t="shared" si="8"/>
        <v>-0.94131455399065089</v>
      </c>
      <c r="P65" s="19">
        <v>1920</v>
      </c>
      <c r="Q65" s="19">
        <v>0.5</v>
      </c>
      <c r="R65" s="19">
        <f t="shared" si="9"/>
        <v>75.117370892018698</v>
      </c>
      <c r="S65" s="19">
        <f t="shared" si="10"/>
        <v>0.68872475141072664</v>
      </c>
    </row>
    <row r="66" spans="1:19" ht="20.25" customHeight="1" x14ac:dyDescent="0.15">
      <c r="A66" s="17">
        <v>36</v>
      </c>
      <c r="B66" s="23">
        <v>998</v>
      </c>
      <c r="C66" s="24">
        <v>922</v>
      </c>
      <c r="D66" s="24">
        <v>1</v>
      </c>
      <c r="E66" s="24">
        <f t="shared" si="0"/>
        <v>76</v>
      </c>
      <c r="F66" s="24">
        <v>50</v>
      </c>
      <c r="G66" s="24">
        <v>36</v>
      </c>
      <c r="H66" s="24">
        <f t="shared" si="1"/>
        <v>35.087719298245617</v>
      </c>
      <c r="I66" s="24">
        <f t="shared" si="2"/>
        <v>0.91228070175438347</v>
      </c>
      <c r="J66" s="24">
        <f t="shared" si="3"/>
        <v>74.074074074074076</v>
      </c>
      <c r="K66" s="24">
        <f t="shared" si="4"/>
        <v>35.999999999999972</v>
      </c>
      <c r="L66" s="24">
        <f t="shared" si="5"/>
        <v>997.03703703703707</v>
      </c>
      <c r="M66" s="24">
        <f t="shared" si="6"/>
        <v>922.96296296296293</v>
      </c>
      <c r="N66" s="24">
        <f t="shared" si="7"/>
        <v>0.96296296296293349</v>
      </c>
      <c r="O66" s="24">
        <f t="shared" si="8"/>
        <v>-0.96296296296293349</v>
      </c>
      <c r="P66" s="24">
        <v>1920</v>
      </c>
      <c r="Q66" s="24">
        <v>0.5</v>
      </c>
      <c r="R66" s="24">
        <f t="shared" si="9"/>
        <v>74.074074074074133</v>
      </c>
      <c r="S66" s="24">
        <f t="shared" si="10"/>
        <v>0.70392029456356753</v>
      </c>
    </row>
    <row r="67" spans="1:19" ht="20.25" customHeight="1" x14ac:dyDescent="0.15">
      <c r="A67" s="17">
        <v>36.5</v>
      </c>
      <c r="B67" s="18">
        <v>998</v>
      </c>
      <c r="C67" s="19">
        <v>922</v>
      </c>
      <c r="D67" s="19">
        <v>1</v>
      </c>
      <c r="E67" s="19">
        <f t="shared" si="0"/>
        <v>76</v>
      </c>
      <c r="F67" s="19">
        <v>50</v>
      </c>
      <c r="G67" s="19">
        <v>36</v>
      </c>
      <c r="H67" s="19">
        <f t="shared" si="1"/>
        <v>35.087719298245617</v>
      </c>
      <c r="I67" s="19">
        <f t="shared" si="2"/>
        <v>1.4122807017543835</v>
      </c>
      <c r="J67" s="19">
        <f t="shared" si="3"/>
        <v>73.05936073059361</v>
      </c>
      <c r="K67" s="19">
        <f t="shared" si="4"/>
        <v>36.499999999999979</v>
      </c>
      <c r="L67" s="19">
        <f t="shared" si="5"/>
        <v>996.52968036529683</v>
      </c>
      <c r="M67" s="19">
        <f t="shared" si="6"/>
        <v>923.47031963470317</v>
      </c>
      <c r="N67" s="19">
        <f t="shared" si="7"/>
        <v>1.4703196347031735</v>
      </c>
      <c r="O67" s="19">
        <f t="shared" si="8"/>
        <v>-1.4703196347031735</v>
      </c>
      <c r="P67" s="19">
        <v>1920</v>
      </c>
      <c r="Q67" s="19">
        <v>0.5</v>
      </c>
      <c r="R67" s="19">
        <f t="shared" si="9"/>
        <v>73.059360730593653</v>
      </c>
      <c r="S67" s="19">
        <f t="shared" si="10"/>
        <v>1.0600718346814664</v>
      </c>
    </row>
    <row r="68" spans="1:19" ht="20.25" customHeight="1" x14ac:dyDescent="0.15">
      <c r="A68" s="17">
        <v>37</v>
      </c>
      <c r="B68" s="23">
        <v>997</v>
      </c>
      <c r="C68" s="24">
        <v>923</v>
      </c>
      <c r="D68" s="24">
        <v>1</v>
      </c>
      <c r="E68" s="24">
        <f t="shared" ref="E68:E131" si="11">ABS(C68-B68)</f>
        <v>74</v>
      </c>
      <c r="F68" s="24">
        <v>50</v>
      </c>
      <c r="G68" s="24">
        <v>36</v>
      </c>
      <c r="H68" s="24">
        <f t="shared" ref="H68:H131" si="12">(F68*D68*P68)/(E68*G68)</f>
        <v>36.036036036036037</v>
      </c>
      <c r="I68" s="24">
        <f t="shared" ref="I68:I131" si="13">ABS(H68-A68)</f>
        <v>0.96396396396396256</v>
      </c>
      <c r="J68" s="24">
        <f t="shared" ref="J68:J131" si="14">(D68*F68*P68)/(G68*A68)</f>
        <v>72.072072072072075</v>
      </c>
      <c r="K68" s="24">
        <f t="shared" ref="K68:K131" si="15">(D68*F68*P68)/(G68*R68)</f>
        <v>36.999999999999957</v>
      </c>
      <c r="L68" s="24">
        <f t="shared" ref="L68:L131" si="16">(((P68*F68*Q68)/(G68*A68))+(P68/2))</f>
        <v>996.03603603603608</v>
      </c>
      <c r="M68" s="24">
        <f t="shared" ref="M68:M131" si="17">((P68*F68*(Q68-D68))/(G68*A68)+(P68/2))</f>
        <v>923.96396396396392</v>
      </c>
      <c r="N68" s="24">
        <f t="shared" ref="N68:N131" si="18">B68-L68</f>
        <v>0.96396396396391992</v>
      </c>
      <c r="O68" s="24">
        <f t="shared" ref="O68:O131" si="19">C68-M68</f>
        <v>-0.96396396396391992</v>
      </c>
      <c r="P68" s="24">
        <v>1920</v>
      </c>
      <c r="Q68" s="24">
        <v>0.5</v>
      </c>
      <c r="R68" s="24">
        <f t="shared" ref="R68:R131" si="20">L68-M68</f>
        <v>72.07207207207216</v>
      </c>
      <c r="S68" s="24">
        <f t="shared" ref="S68:S131" si="21">1000*I68/($A68*$A68)</f>
        <v>0.70413730019281418</v>
      </c>
    </row>
    <row r="69" spans="1:19" ht="20.25" customHeight="1" x14ac:dyDescent="0.15">
      <c r="A69" s="17">
        <v>37.5</v>
      </c>
      <c r="B69" s="18">
        <v>997</v>
      </c>
      <c r="C69" s="19">
        <v>923</v>
      </c>
      <c r="D69" s="19">
        <v>1</v>
      </c>
      <c r="E69" s="19">
        <f t="shared" si="11"/>
        <v>74</v>
      </c>
      <c r="F69" s="19">
        <v>50</v>
      </c>
      <c r="G69" s="19">
        <v>36</v>
      </c>
      <c r="H69" s="19">
        <f t="shared" si="12"/>
        <v>36.036036036036037</v>
      </c>
      <c r="I69" s="19">
        <f t="shared" si="13"/>
        <v>1.4639639639639626</v>
      </c>
      <c r="J69" s="19">
        <f t="shared" si="14"/>
        <v>71.111111111111114</v>
      </c>
      <c r="K69" s="19">
        <f t="shared" si="15"/>
        <v>37.500000000000014</v>
      </c>
      <c r="L69" s="19">
        <f t="shared" si="16"/>
        <v>995.55555555555554</v>
      </c>
      <c r="M69" s="19">
        <f t="shared" si="17"/>
        <v>924.44444444444446</v>
      </c>
      <c r="N69" s="19">
        <f t="shared" si="18"/>
        <v>1.4444444444444571</v>
      </c>
      <c r="O69" s="19">
        <f t="shared" si="19"/>
        <v>-1.4444444444444571</v>
      </c>
      <c r="P69" s="19">
        <v>1920</v>
      </c>
      <c r="Q69" s="19">
        <v>0.5</v>
      </c>
      <c r="R69" s="19">
        <f t="shared" si="20"/>
        <v>71.111111111111086</v>
      </c>
      <c r="S69" s="19">
        <f t="shared" si="21"/>
        <v>1.0410410410410402</v>
      </c>
    </row>
    <row r="70" spans="1:19" ht="20.25" customHeight="1" x14ac:dyDescent="0.15">
      <c r="A70" s="17">
        <v>38</v>
      </c>
      <c r="B70" s="23">
        <v>996</v>
      </c>
      <c r="C70" s="24">
        <v>924</v>
      </c>
      <c r="D70" s="24">
        <v>1</v>
      </c>
      <c r="E70" s="24">
        <f t="shared" si="11"/>
        <v>72</v>
      </c>
      <c r="F70" s="24">
        <v>50</v>
      </c>
      <c r="G70" s="24">
        <v>36</v>
      </c>
      <c r="H70" s="24">
        <f t="shared" si="12"/>
        <v>37.037037037037038</v>
      </c>
      <c r="I70" s="24">
        <f t="shared" si="13"/>
        <v>0.96296296296296191</v>
      </c>
      <c r="J70" s="24">
        <f t="shared" si="14"/>
        <v>70.175438596491233</v>
      </c>
      <c r="K70" s="24">
        <f t="shared" si="15"/>
        <v>38.000000000000028</v>
      </c>
      <c r="L70" s="24">
        <f t="shared" si="16"/>
        <v>995.08771929824559</v>
      </c>
      <c r="M70" s="24">
        <f t="shared" si="17"/>
        <v>924.91228070175441</v>
      </c>
      <c r="N70" s="24">
        <f t="shared" si="18"/>
        <v>0.91228070175441189</v>
      </c>
      <c r="O70" s="24">
        <f t="shared" si="19"/>
        <v>-0.91228070175441189</v>
      </c>
      <c r="P70" s="24">
        <v>1920</v>
      </c>
      <c r="Q70" s="24">
        <v>0.5</v>
      </c>
      <c r="R70" s="24">
        <f t="shared" si="20"/>
        <v>70.175438596491176</v>
      </c>
      <c r="S70" s="24">
        <f t="shared" si="21"/>
        <v>0.6668718580075913</v>
      </c>
    </row>
    <row r="71" spans="1:19" ht="20.25" customHeight="1" x14ac:dyDescent="0.15">
      <c r="A71" s="17">
        <v>38.5</v>
      </c>
      <c r="B71" s="18">
        <v>996</v>
      </c>
      <c r="C71" s="19">
        <v>924</v>
      </c>
      <c r="D71" s="19">
        <v>1</v>
      </c>
      <c r="E71" s="19">
        <f t="shared" si="11"/>
        <v>72</v>
      </c>
      <c r="F71" s="19">
        <v>50</v>
      </c>
      <c r="G71" s="19">
        <v>36</v>
      </c>
      <c r="H71" s="19">
        <f t="shared" si="12"/>
        <v>37.037037037037038</v>
      </c>
      <c r="I71" s="19">
        <f t="shared" si="13"/>
        <v>1.4629629629629619</v>
      </c>
      <c r="J71" s="19">
        <f t="shared" si="14"/>
        <v>69.264069264069263</v>
      </c>
      <c r="K71" s="19">
        <f t="shared" si="15"/>
        <v>38.49999999999995</v>
      </c>
      <c r="L71" s="19">
        <f t="shared" si="16"/>
        <v>994.63203463203467</v>
      </c>
      <c r="M71" s="19">
        <f t="shared" si="17"/>
        <v>925.36796536796533</v>
      </c>
      <c r="N71" s="19">
        <f t="shared" si="18"/>
        <v>1.3679653679653256</v>
      </c>
      <c r="O71" s="19">
        <f t="shared" si="19"/>
        <v>-1.3679653679653256</v>
      </c>
      <c r="P71" s="19">
        <v>1920</v>
      </c>
      <c r="Q71" s="19">
        <v>0.5</v>
      </c>
      <c r="R71" s="19">
        <f t="shared" si="20"/>
        <v>69.264069264069349</v>
      </c>
      <c r="S71" s="19">
        <f t="shared" si="21"/>
        <v>0.9869879999750123</v>
      </c>
    </row>
    <row r="72" spans="1:19" ht="20.25" customHeight="1" x14ac:dyDescent="0.15">
      <c r="A72" s="17">
        <v>39</v>
      </c>
      <c r="B72" s="23">
        <v>995</v>
      </c>
      <c r="C72" s="24">
        <v>925</v>
      </c>
      <c r="D72" s="24">
        <v>1</v>
      </c>
      <c r="E72" s="24">
        <f t="shared" si="11"/>
        <v>70</v>
      </c>
      <c r="F72" s="24">
        <v>50</v>
      </c>
      <c r="G72" s="24">
        <v>36</v>
      </c>
      <c r="H72" s="24">
        <f t="shared" si="12"/>
        <v>38.095238095238095</v>
      </c>
      <c r="I72" s="24">
        <f t="shared" si="13"/>
        <v>0.9047619047619051</v>
      </c>
      <c r="J72" s="24">
        <f t="shared" si="14"/>
        <v>68.376068376068375</v>
      </c>
      <c r="K72" s="24">
        <f t="shared" si="15"/>
        <v>39.000000000000007</v>
      </c>
      <c r="L72" s="24">
        <f t="shared" si="16"/>
        <v>994.18803418803418</v>
      </c>
      <c r="M72" s="24">
        <f t="shared" si="17"/>
        <v>925.81196581196582</v>
      </c>
      <c r="N72" s="24">
        <f t="shared" si="18"/>
        <v>0.81196581196581974</v>
      </c>
      <c r="O72" s="24">
        <f t="shared" si="19"/>
        <v>-0.81196581196581974</v>
      </c>
      <c r="P72" s="24">
        <v>1920</v>
      </c>
      <c r="Q72" s="24">
        <v>0.5</v>
      </c>
      <c r="R72" s="24">
        <f t="shared" si="20"/>
        <v>68.376068376068361</v>
      </c>
      <c r="S72" s="24">
        <f t="shared" si="21"/>
        <v>0.59484674869290277</v>
      </c>
    </row>
    <row r="73" spans="1:19" ht="20.25" customHeight="1" x14ac:dyDescent="0.15">
      <c r="A73" s="17">
        <v>39.5</v>
      </c>
      <c r="B73" s="18">
        <v>994.5</v>
      </c>
      <c r="C73" s="19">
        <v>925.5</v>
      </c>
      <c r="D73" s="19">
        <v>1</v>
      </c>
      <c r="E73" s="19">
        <f t="shared" si="11"/>
        <v>69</v>
      </c>
      <c r="F73" s="19">
        <v>50</v>
      </c>
      <c r="G73" s="19">
        <v>36</v>
      </c>
      <c r="H73" s="19">
        <f t="shared" si="12"/>
        <v>38.647342995169083</v>
      </c>
      <c r="I73" s="19">
        <f t="shared" si="13"/>
        <v>0.85265700483091678</v>
      </c>
      <c r="J73" s="19">
        <f t="shared" si="14"/>
        <v>67.510548523206751</v>
      </c>
      <c r="K73" s="19">
        <f t="shared" si="15"/>
        <v>39.499999999999964</v>
      </c>
      <c r="L73" s="19">
        <f t="shared" si="16"/>
        <v>993.7552742616034</v>
      </c>
      <c r="M73" s="19">
        <f t="shared" si="17"/>
        <v>926.2447257383966</v>
      </c>
      <c r="N73" s="19">
        <f t="shared" si="18"/>
        <v>0.74472573839659617</v>
      </c>
      <c r="O73" s="19">
        <f t="shared" si="19"/>
        <v>-0.74472573839659617</v>
      </c>
      <c r="P73" s="19">
        <v>1920</v>
      </c>
      <c r="Q73" s="19">
        <v>0.5</v>
      </c>
      <c r="R73" s="19">
        <f t="shared" si="20"/>
        <v>67.510548523206808</v>
      </c>
      <c r="S73" s="19">
        <f t="shared" si="21"/>
        <v>0.54648742498376335</v>
      </c>
    </row>
    <row r="74" spans="1:19" ht="20.25" customHeight="1" x14ac:dyDescent="0.15">
      <c r="A74" s="17">
        <v>40</v>
      </c>
      <c r="B74" s="23">
        <v>994</v>
      </c>
      <c r="C74" s="24">
        <v>926</v>
      </c>
      <c r="D74" s="24">
        <v>1</v>
      </c>
      <c r="E74" s="24">
        <f t="shared" si="11"/>
        <v>68</v>
      </c>
      <c r="F74" s="24">
        <v>50</v>
      </c>
      <c r="G74" s="24">
        <v>36</v>
      </c>
      <c r="H74" s="24">
        <f t="shared" si="12"/>
        <v>39.215686274509807</v>
      </c>
      <c r="I74" s="24">
        <f t="shared" si="13"/>
        <v>0.78431372549019329</v>
      </c>
      <c r="J74" s="24">
        <f t="shared" si="14"/>
        <v>66.666666666666671</v>
      </c>
      <c r="K74" s="24">
        <f t="shared" si="15"/>
        <v>39.999999999999957</v>
      </c>
      <c r="L74" s="24">
        <f t="shared" si="16"/>
        <v>993.33333333333337</v>
      </c>
      <c r="M74" s="24">
        <f t="shared" si="17"/>
        <v>926.66666666666663</v>
      </c>
      <c r="N74" s="24">
        <f t="shared" si="18"/>
        <v>0.66666666666662877</v>
      </c>
      <c r="O74" s="24">
        <f t="shared" si="19"/>
        <v>-0.66666666666662877</v>
      </c>
      <c r="P74" s="24">
        <v>1920</v>
      </c>
      <c r="Q74" s="24">
        <v>0.5</v>
      </c>
      <c r="R74" s="24">
        <f t="shared" si="20"/>
        <v>66.666666666666742</v>
      </c>
      <c r="S74" s="24">
        <f t="shared" si="21"/>
        <v>0.49019607843137081</v>
      </c>
    </row>
    <row r="75" spans="1:19" ht="20.25" customHeight="1" x14ac:dyDescent="0.15">
      <c r="A75" s="17">
        <v>40.5</v>
      </c>
      <c r="B75" s="18">
        <v>993.5</v>
      </c>
      <c r="C75" s="19">
        <v>926.5</v>
      </c>
      <c r="D75" s="19">
        <v>1</v>
      </c>
      <c r="E75" s="19">
        <f t="shared" si="11"/>
        <v>67</v>
      </c>
      <c r="F75" s="19">
        <v>50</v>
      </c>
      <c r="G75" s="19">
        <v>36</v>
      </c>
      <c r="H75" s="19">
        <f t="shared" si="12"/>
        <v>39.800995024875618</v>
      </c>
      <c r="I75" s="19">
        <f t="shared" si="13"/>
        <v>0.69900497512438164</v>
      </c>
      <c r="J75" s="19">
        <f t="shared" si="14"/>
        <v>65.843621399176953</v>
      </c>
      <c r="K75" s="19">
        <f t="shared" si="15"/>
        <v>40.499999999999986</v>
      </c>
      <c r="L75" s="19">
        <f t="shared" si="16"/>
        <v>992.92181069958849</v>
      </c>
      <c r="M75" s="19">
        <f t="shared" si="17"/>
        <v>927.07818930041151</v>
      </c>
      <c r="N75" s="19">
        <f t="shared" si="18"/>
        <v>0.57818930041150907</v>
      </c>
      <c r="O75" s="19">
        <f t="shared" si="19"/>
        <v>-0.57818930041150907</v>
      </c>
      <c r="P75" s="19">
        <v>1920</v>
      </c>
      <c r="Q75" s="19">
        <v>0.5</v>
      </c>
      <c r="R75" s="19">
        <f t="shared" si="20"/>
        <v>65.843621399176982</v>
      </c>
      <c r="S75" s="19">
        <f t="shared" si="21"/>
        <v>0.42615758276139715</v>
      </c>
    </row>
    <row r="76" spans="1:19" ht="20.25" customHeight="1" x14ac:dyDescent="0.15">
      <c r="A76" s="17">
        <v>41</v>
      </c>
      <c r="B76" s="23">
        <v>993.5</v>
      </c>
      <c r="C76" s="24">
        <v>926.5</v>
      </c>
      <c r="D76" s="24">
        <v>1</v>
      </c>
      <c r="E76" s="24">
        <f t="shared" si="11"/>
        <v>67</v>
      </c>
      <c r="F76" s="24">
        <v>50</v>
      </c>
      <c r="G76" s="24">
        <v>36</v>
      </c>
      <c r="H76" s="24">
        <f t="shared" si="12"/>
        <v>39.800995024875618</v>
      </c>
      <c r="I76" s="24">
        <f t="shared" si="13"/>
        <v>1.1990049751243816</v>
      </c>
      <c r="J76" s="24">
        <f t="shared" si="14"/>
        <v>65.040650406504071</v>
      </c>
      <c r="K76" s="24">
        <f t="shared" si="15"/>
        <v>41.000000000000021</v>
      </c>
      <c r="L76" s="24">
        <f t="shared" si="16"/>
        <v>992.52032520325201</v>
      </c>
      <c r="M76" s="24">
        <f t="shared" si="17"/>
        <v>927.47967479674799</v>
      </c>
      <c r="N76" s="24">
        <f t="shared" si="18"/>
        <v>0.97967479674798597</v>
      </c>
      <c r="O76" s="24">
        <f t="shared" si="19"/>
        <v>-0.97967479674798597</v>
      </c>
      <c r="P76" s="24">
        <v>1920</v>
      </c>
      <c r="Q76" s="24">
        <v>0.5</v>
      </c>
      <c r="R76" s="24">
        <f t="shared" si="20"/>
        <v>65.040650406504028</v>
      </c>
      <c r="S76" s="24">
        <f t="shared" si="21"/>
        <v>0.71326887276881712</v>
      </c>
    </row>
    <row r="77" spans="1:19" ht="20.25" customHeight="1" x14ac:dyDescent="0.15">
      <c r="A77" s="17">
        <v>41.5</v>
      </c>
      <c r="B77" s="18">
        <v>993</v>
      </c>
      <c r="C77" s="19">
        <v>927</v>
      </c>
      <c r="D77" s="19">
        <v>1</v>
      </c>
      <c r="E77" s="19">
        <f t="shared" si="11"/>
        <v>66</v>
      </c>
      <c r="F77" s="19">
        <v>50</v>
      </c>
      <c r="G77" s="19">
        <v>36</v>
      </c>
      <c r="H77" s="19">
        <f t="shared" si="12"/>
        <v>40.404040404040401</v>
      </c>
      <c r="I77" s="19">
        <f t="shared" si="13"/>
        <v>1.0959595959595987</v>
      </c>
      <c r="J77" s="19">
        <f t="shared" si="14"/>
        <v>64.257028112449802</v>
      </c>
      <c r="K77" s="19">
        <f t="shared" si="15"/>
        <v>41.499999999999922</v>
      </c>
      <c r="L77" s="19">
        <f t="shared" si="16"/>
        <v>992.12851405622496</v>
      </c>
      <c r="M77" s="19">
        <f t="shared" si="17"/>
        <v>927.87148594377504</v>
      </c>
      <c r="N77" s="19">
        <f t="shared" si="18"/>
        <v>0.87148594377504196</v>
      </c>
      <c r="O77" s="19">
        <f t="shared" si="19"/>
        <v>-0.87148594377504196</v>
      </c>
      <c r="P77" s="19">
        <v>1920</v>
      </c>
      <c r="Q77" s="19">
        <v>0.5</v>
      </c>
      <c r="R77" s="19">
        <f t="shared" si="20"/>
        <v>64.257028112449916</v>
      </c>
      <c r="S77" s="19">
        <f t="shared" si="21"/>
        <v>0.6363533725995637</v>
      </c>
    </row>
    <row r="78" spans="1:19" ht="20.25" customHeight="1" x14ac:dyDescent="0.15">
      <c r="A78" s="17">
        <v>42</v>
      </c>
      <c r="B78" s="23">
        <v>992.5</v>
      </c>
      <c r="C78" s="24">
        <v>927.5</v>
      </c>
      <c r="D78" s="24">
        <v>1</v>
      </c>
      <c r="E78" s="24">
        <f t="shared" si="11"/>
        <v>65</v>
      </c>
      <c r="F78" s="24">
        <v>50</v>
      </c>
      <c r="G78" s="24">
        <v>36</v>
      </c>
      <c r="H78" s="24">
        <f t="shared" si="12"/>
        <v>41.025641025641029</v>
      </c>
      <c r="I78" s="24">
        <f t="shared" si="13"/>
        <v>0.9743589743589709</v>
      </c>
      <c r="J78" s="24">
        <f t="shared" si="14"/>
        <v>63.492063492063494</v>
      </c>
      <c r="K78" s="24">
        <f t="shared" si="15"/>
        <v>41.999999999999922</v>
      </c>
      <c r="L78" s="24">
        <f t="shared" si="16"/>
        <v>991.7460317460318</v>
      </c>
      <c r="M78" s="24">
        <f t="shared" si="17"/>
        <v>928.2539682539682</v>
      </c>
      <c r="N78" s="24">
        <f t="shared" si="18"/>
        <v>0.75396825396819622</v>
      </c>
      <c r="O78" s="24">
        <f t="shared" si="19"/>
        <v>-0.75396825396819622</v>
      </c>
      <c r="P78" s="24">
        <v>1920</v>
      </c>
      <c r="Q78" s="24">
        <v>0.5</v>
      </c>
      <c r="R78" s="24">
        <f t="shared" si="20"/>
        <v>63.492063492063608</v>
      </c>
      <c r="S78" s="24">
        <f t="shared" si="21"/>
        <v>0.55235769521483613</v>
      </c>
    </row>
    <row r="79" spans="1:19" ht="20.25" customHeight="1" x14ac:dyDescent="0.15">
      <c r="A79" s="17">
        <v>42.5</v>
      </c>
      <c r="B79" s="18">
        <v>992</v>
      </c>
      <c r="C79" s="19">
        <v>928</v>
      </c>
      <c r="D79" s="19">
        <v>1</v>
      </c>
      <c r="E79" s="19">
        <f t="shared" si="11"/>
        <v>64</v>
      </c>
      <c r="F79" s="19">
        <v>50</v>
      </c>
      <c r="G79" s="19">
        <v>36</v>
      </c>
      <c r="H79" s="19">
        <f t="shared" si="12"/>
        <v>41.666666666666664</v>
      </c>
      <c r="I79" s="19">
        <f t="shared" si="13"/>
        <v>0.8333333333333357</v>
      </c>
      <c r="J79" s="19">
        <f t="shared" si="14"/>
        <v>62.745098039215684</v>
      </c>
      <c r="K79" s="19">
        <f t="shared" si="15"/>
        <v>42.5</v>
      </c>
      <c r="L79" s="19">
        <f t="shared" si="16"/>
        <v>991.37254901960785</v>
      </c>
      <c r="M79" s="19">
        <f t="shared" si="17"/>
        <v>928.62745098039215</v>
      </c>
      <c r="N79" s="19">
        <f t="shared" si="18"/>
        <v>0.62745098039215463</v>
      </c>
      <c r="O79" s="19">
        <f t="shared" si="19"/>
        <v>-0.62745098039215463</v>
      </c>
      <c r="P79" s="19">
        <v>1920</v>
      </c>
      <c r="Q79" s="19">
        <v>0.5</v>
      </c>
      <c r="R79" s="19">
        <f t="shared" si="20"/>
        <v>62.745098039215691</v>
      </c>
      <c r="S79" s="19">
        <f t="shared" si="21"/>
        <v>0.46136101499423432</v>
      </c>
    </row>
    <row r="80" spans="1:19" ht="20.25" customHeight="1" x14ac:dyDescent="0.15">
      <c r="A80" s="17">
        <v>43</v>
      </c>
      <c r="B80" s="23">
        <v>991.5</v>
      </c>
      <c r="C80" s="24">
        <v>928.5</v>
      </c>
      <c r="D80" s="24">
        <v>1</v>
      </c>
      <c r="E80" s="24">
        <f t="shared" si="11"/>
        <v>63</v>
      </c>
      <c r="F80" s="24">
        <v>50</v>
      </c>
      <c r="G80" s="24">
        <v>36</v>
      </c>
      <c r="H80" s="24">
        <f t="shared" si="12"/>
        <v>42.328042328042329</v>
      </c>
      <c r="I80" s="24">
        <f t="shared" si="13"/>
        <v>0.67195767195767075</v>
      </c>
      <c r="J80" s="24">
        <f t="shared" si="14"/>
        <v>62.015503875968989</v>
      </c>
      <c r="K80" s="24">
        <f t="shared" si="15"/>
        <v>43</v>
      </c>
      <c r="L80" s="24">
        <f t="shared" si="16"/>
        <v>991.00775193798449</v>
      </c>
      <c r="M80" s="24">
        <f t="shared" si="17"/>
        <v>928.99224806201551</v>
      </c>
      <c r="N80" s="24">
        <f t="shared" si="18"/>
        <v>0.49224806201550564</v>
      </c>
      <c r="O80" s="24">
        <f t="shared" si="19"/>
        <v>-0.49224806201550564</v>
      </c>
      <c r="P80" s="24">
        <v>1920</v>
      </c>
      <c r="Q80" s="24">
        <v>0.5</v>
      </c>
      <c r="R80" s="24">
        <f t="shared" si="20"/>
        <v>62.015503875968989</v>
      </c>
      <c r="S80" s="24">
        <f t="shared" si="21"/>
        <v>0.36341680473643634</v>
      </c>
    </row>
    <row r="81" spans="1:19" ht="20.25" customHeight="1" x14ac:dyDescent="0.15">
      <c r="A81" s="17">
        <v>43.5</v>
      </c>
      <c r="B81" s="18">
        <v>991.5</v>
      </c>
      <c r="C81" s="19">
        <v>928.5</v>
      </c>
      <c r="D81" s="19">
        <v>1</v>
      </c>
      <c r="E81" s="19">
        <f t="shared" si="11"/>
        <v>63</v>
      </c>
      <c r="F81" s="19">
        <v>50</v>
      </c>
      <c r="G81" s="19">
        <v>36</v>
      </c>
      <c r="H81" s="19">
        <f t="shared" si="12"/>
        <v>42.328042328042329</v>
      </c>
      <c r="I81" s="19">
        <f t="shared" si="13"/>
        <v>1.1719576719576708</v>
      </c>
      <c r="J81" s="19">
        <f t="shared" si="14"/>
        <v>61.302681992337163</v>
      </c>
      <c r="K81" s="19">
        <f t="shared" si="15"/>
        <v>43.500000000000078</v>
      </c>
      <c r="L81" s="19">
        <f t="shared" si="16"/>
        <v>990.65134099616853</v>
      </c>
      <c r="M81" s="19">
        <f t="shared" si="17"/>
        <v>929.34865900383147</v>
      </c>
      <c r="N81" s="19">
        <f t="shared" si="18"/>
        <v>0.84865900383147164</v>
      </c>
      <c r="O81" s="19">
        <f t="shared" si="19"/>
        <v>-0.84865900383147164</v>
      </c>
      <c r="P81" s="19">
        <v>1920</v>
      </c>
      <c r="Q81" s="19">
        <v>0.5</v>
      </c>
      <c r="R81" s="19">
        <f t="shared" si="20"/>
        <v>61.302681992337057</v>
      </c>
      <c r="S81" s="19">
        <f t="shared" si="21"/>
        <v>0.61934610752155939</v>
      </c>
    </row>
    <row r="82" spans="1:19" ht="20.25" customHeight="1" x14ac:dyDescent="0.15">
      <c r="A82" s="17">
        <v>44</v>
      </c>
      <c r="B82" s="23">
        <v>991</v>
      </c>
      <c r="C82" s="24">
        <v>929</v>
      </c>
      <c r="D82" s="24">
        <v>1</v>
      </c>
      <c r="E82" s="24">
        <f t="shared" si="11"/>
        <v>62</v>
      </c>
      <c r="F82" s="24">
        <v>50</v>
      </c>
      <c r="G82" s="24">
        <v>36</v>
      </c>
      <c r="H82" s="24">
        <f t="shared" si="12"/>
        <v>43.01075268817204</v>
      </c>
      <c r="I82" s="24">
        <f t="shared" si="13"/>
        <v>0.98924731182795966</v>
      </c>
      <c r="J82" s="24">
        <f t="shared" si="14"/>
        <v>60.606060606060609</v>
      </c>
      <c r="K82" s="24">
        <f t="shared" si="15"/>
        <v>44.000000000000071</v>
      </c>
      <c r="L82" s="24">
        <f t="shared" si="16"/>
        <v>990.30303030303025</v>
      </c>
      <c r="M82" s="24">
        <f t="shared" si="17"/>
        <v>929.69696969696975</v>
      </c>
      <c r="N82" s="24">
        <f t="shared" si="18"/>
        <v>0.6969696969697452</v>
      </c>
      <c r="O82" s="24">
        <f t="shared" si="19"/>
        <v>-0.6969696969697452</v>
      </c>
      <c r="P82" s="24">
        <v>1920</v>
      </c>
      <c r="Q82" s="24">
        <v>0.5</v>
      </c>
      <c r="R82" s="24">
        <f t="shared" si="20"/>
        <v>60.60606060606051</v>
      </c>
      <c r="S82" s="24">
        <f t="shared" si="21"/>
        <v>0.51097485115080565</v>
      </c>
    </row>
    <row r="83" spans="1:19" ht="20.25" customHeight="1" x14ac:dyDescent="0.15">
      <c r="A83" s="17">
        <v>44.5</v>
      </c>
      <c r="B83" s="18">
        <v>990.5</v>
      </c>
      <c r="C83" s="19">
        <v>929.5</v>
      </c>
      <c r="D83" s="19">
        <v>1</v>
      </c>
      <c r="E83" s="19">
        <f t="shared" si="11"/>
        <v>61</v>
      </c>
      <c r="F83" s="19">
        <v>50</v>
      </c>
      <c r="G83" s="19">
        <v>36</v>
      </c>
      <c r="H83" s="19">
        <f t="shared" si="12"/>
        <v>43.715846994535518</v>
      </c>
      <c r="I83" s="19">
        <f t="shared" si="13"/>
        <v>0.78415300546448208</v>
      </c>
      <c r="J83" s="19">
        <f t="shared" si="14"/>
        <v>59.925093632958799</v>
      </c>
      <c r="K83" s="19">
        <f t="shared" si="15"/>
        <v>44.5</v>
      </c>
      <c r="L83" s="19">
        <f t="shared" si="16"/>
        <v>989.9625468164794</v>
      </c>
      <c r="M83" s="19">
        <f t="shared" si="17"/>
        <v>930.0374531835206</v>
      </c>
      <c r="N83" s="19">
        <f t="shared" si="18"/>
        <v>0.53745318352059712</v>
      </c>
      <c r="O83" s="19">
        <f t="shared" si="19"/>
        <v>-0.53745318352059712</v>
      </c>
      <c r="P83" s="19">
        <v>1920</v>
      </c>
      <c r="Q83" s="19">
        <v>0.5</v>
      </c>
      <c r="R83" s="19">
        <f t="shared" si="20"/>
        <v>59.925093632958806</v>
      </c>
      <c r="S83" s="19">
        <f t="shared" si="21"/>
        <v>0.39598687310414443</v>
      </c>
    </row>
    <row r="84" spans="1:19" ht="20.25" customHeight="1" x14ac:dyDescent="0.15">
      <c r="A84" s="17">
        <v>45</v>
      </c>
      <c r="B84" s="23">
        <v>990.5</v>
      </c>
      <c r="C84" s="24">
        <v>929.5</v>
      </c>
      <c r="D84" s="24">
        <v>1</v>
      </c>
      <c r="E84" s="24">
        <f t="shared" si="11"/>
        <v>61</v>
      </c>
      <c r="F84" s="24">
        <v>50</v>
      </c>
      <c r="G84" s="24">
        <v>36</v>
      </c>
      <c r="H84" s="24">
        <f t="shared" si="12"/>
        <v>43.715846994535518</v>
      </c>
      <c r="I84" s="24">
        <f t="shared" si="13"/>
        <v>1.2841530054644821</v>
      </c>
      <c r="J84" s="24">
        <f t="shared" si="14"/>
        <v>59.25925925925926</v>
      </c>
      <c r="K84" s="24">
        <f t="shared" si="15"/>
        <v>44.999999999999929</v>
      </c>
      <c r="L84" s="24">
        <f t="shared" si="16"/>
        <v>989.62962962962968</v>
      </c>
      <c r="M84" s="24">
        <f t="shared" si="17"/>
        <v>930.37037037037032</v>
      </c>
      <c r="N84" s="24">
        <f t="shared" si="18"/>
        <v>0.87037037037032405</v>
      </c>
      <c r="O84" s="24">
        <f t="shared" si="19"/>
        <v>-0.87037037037032405</v>
      </c>
      <c r="P84" s="24">
        <v>1920</v>
      </c>
      <c r="Q84" s="24">
        <v>0.5</v>
      </c>
      <c r="R84" s="24">
        <f t="shared" si="20"/>
        <v>59.259259259259352</v>
      </c>
      <c r="S84" s="24">
        <f t="shared" si="21"/>
        <v>0.63414963232813926</v>
      </c>
    </row>
    <row r="85" spans="1:19" ht="20.25" customHeight="1" x14ac:dyDescent="0.15">
      <c r="A85" s="17">
        <v>45.5</v>
      </c>
      <c r="B85" s="18">
        <v>990</v>
      </c>
      <c r="C85" s="19">
        <v>930</v>
      </c>
      <c r="D85" s="19">
        <v>1</v>
      </c>
      <c r="E85" s="19">
        <f t="shared" si="11"/>
        <v>60</v>
      </c>
      <c r="F85" s="19">
        <v>50</v>
      </c>
      <c r="G85" s="19">
        <v>36</v>
      </c>
      <c r="H85" s="19">
        <f t="shared" si="12"/>
        <v>44.444444444444443</v>
      </c>
      <c r="I85" s="19">
        <f t="shared" si="13"/>
        <v>1.0555555555555571</v>
      </c>
      <c r="J85" s="19">
        <f t="shared" si="14"/>
        <v>58.608058608058606</v>
      </c>
      <c r="K85" s="19">
        <f t="shared" si="15"/>
        <v>45.499999999999986</v>
      </c>
      <c r="L85" s="19">
        <f t="shared" si="16"/>
        <v>989.30402930402931</v>
      </c>
      <c r="M85" s="19">
        <f t="shared" si="17"/>
        <v>930.69597069597069</v>
      </c>
      <c r="N85" s="19">
        <f t="shared" si="18"/>
        <v>0.69597069597068639</v>
      </c>
      <c r="O85" s="19">
        <f t="shared" si="19"/>
        <v>-0.69597069597068639</v>
      </c>
      <c r="P85" s="19">
        <v>1920</v>
      </c>
      <c r="Q85" s="19">
        <v>0.5</v>
      </c>
      <c r="R85" s="19">
        <f t="shared" si="20"/>
        <v>58.608058608058627</v>
      </c>
      <c r="S85" s="19">
        <f t="shared" si="21"/>
        <v>0.50986864173677426</v>
      </c>
    </row>
    <row r="86" spans="1:19" ht="20.25" customHeight="1" x14ac:dyDescent="0.15">
      <c r="A86" s="17">
        <v>46</v>
      </c>
      <c r="B86" s="23">
        <v>989.5</v>
      </c>
      <c r="C86" s="24">
        <v>930.5</v>
      </c>
      <c r="D86" s="24">
        <v>1</v>
      </c>
      <c r="E86" s="24">
        <f t="shared" si="11"/>
        <v>59</v>
      </c>
      <c r="F86" s="24">
        <v>50</v>
      </c>
      <c r="G86" s="24">
        <v>36</v>
      </c>
      <c r="H86" s="24">
        <f t="shared" si="12"/>
        <v>45.197740112994353</v>
      </c>
      <c r="I86" s="24">
        <f t="shared" si="13"/>
        <v>0.80225988700564699</v>
      </c>
      <c r="J86" s="24">
        <f t="shared" si="14"/>
        <v>57.971014492753625</v>
      </c>
      <c r="K86" s="24">
        <f t="shared" si="15"/>
        <v>46.000000000000092</v>
      </c>
      <c r="L86" s="24">
        <f t="shared" si="16"/>
        <v>988.98550724637676</v>
      </c>
      <c r="M86" s="24">
        <f t="shared" si="17"/>
        <v>931.01449275362324</v>
      </c>
      <c r="N86" s="24">
        <f t="shared" si="18"/>
        <v>0.51449275362324443</v>
      </c>
      <c r="O86" s="24">
        <f t="shared" si="19"/>
        <v>-0.51449275362324443</v>
      </c>
      <c r="P86" s="24">
        <v>1920</v>
      </c>
      <c r="Q86" s="24">
        <v>0.5</v>
      </c>
      <c r="R86" s="24">
        <f t="shared" si="20"/>
        <v>57.971014492753511</v>
      </c>
      <c r="S86" s="24">
        <f t="shared" si="21"/>
        <v>0.37913983317847211</v>
      </c>
    </row>
    <row r="87" spans="1:19" ht="20.25" customHeight="1" x14ac:dyDescent="0.15">
      <c r="A87" s="17">
        <v>46.5</v>
      </c>
      <c r="B87" s="18">
        <v>989.5</v>
      </c>
      <c r="C87" s="19">
        <v>930.5</v>
      </c>
      <c r="D87" s="19">
        <v>1</v>
      </c>
      <c r="E87" s="19">
        <f t="shared" si="11"/>
        <v>59</v>
      </c>
      <c r="F87" s="19">
        <v>50</v>
      </c>
      <c r="G87" s="19">
        <v>36</v>
      </c>
      <c r="H87" s="19">
        <f t="shared" si="12"/>
        <v>45.197740112994353</v>
      </c>
      <c r="I87" s="19">
        <f t="shared" si="13"/>
        <v>1.302259887005647</v>
      </c>
      <c r="J87" s="19">
        <f t="shared" si="14"/>
        <v>57.347670250896059</v>
      </c>
      <c r="K87" s="19">
        <f t="shared" si="15"/>
        <v>46.500000000000007</v>
      </c>
      <c r="L87" s="19">
        <f t="shared" si="16"/>
        <v>988.67383512544802</v>
      </c>
      <c r="M87" s="19">
        <f t="shared" si="17"/>
        <v>931.32616487455198</v>
      </c>
      <c r="N87" s="19">
        <f t="shared" si="18"/>
        <v>0.82616487455197785</v>
      </c>
      <c r="O87" s="19">
        <f t="shared" si="19"/>
        <v>-0.82616487455197785</v>
      </c>
      <c r="P87" s="19">
        <v>1920</v>
      </c>
      <c r="Q87" s="19">
        <v>0.5</v>
      </c>
      <c r="R87" s="19">
        <f t="shared" si="20"/>
        <v>57.347670250896044</v>
      </c>
      <c r="S87" s="19">
        <f t="shared" si="21"/>
        <v>0.60227073049168556</v>
      </c>
    </row>
    <row r="88" spans="1:19" ht="20.25" customHeight="1" x14ac:dyDescent="0.15">
      <c r="A88" s="17">
        <v>47</v>
      </c>
      <c r="B88" s="23">
        <v>989</v>
      </c>
      <c r="C88" s="24">
        <v>931</v>
      </c>
      <c r="D88" s="24">
        <v>1</v>
      </c>
      <c r="E88" s="24">
        <f t="shared" si="11"/>
        <v>58</v>
      </c>
      <c r="F88" s="24">
        <v>50</v>
      </c>
      <c r="G88" s="24">
        <v>36</v>
      </c>
      <c r="H88" s="24">
        <f t="shared" si="12"/>
        <v>45.977011494252871</v>
      </c>
      <c r="I88" s="24">
        <f t="shared" si="13"/>
        <v>1.0229885057471293</v>
      </c>
      <c r="J88" s="24">
        <f t="shared" si="14"/>
        <v>56.737588652482266</v>
      </c>
      <c r="K88" s="24">
        <f t="shared" si="15"/>
        <v>46.999999999999915</v>
      </c>
      <c r="L88" s="24">
        <f t="shared" si="16"/>
        <v>988.36879432624119</v>
      </c>
      <c r="M88" s="24">
        <f t="shared" si="17"/>
        <v>931.63120567375881</v>
      </c>
      <c r="N88" s="24">
        <f t="shared" si="18"/>
        <v>0.63120567375881365</v>
      </c>
      <c r="O88" s="24">
        <f t="shared" si="19"/>
        <v>-0.63120567375881365</v>
      </c>
      <c r="P88" s="24">
        <v>1920</v>
      </c>
      <c r="Q88" s="24">
        <v>0.5</v>
      </c>
      <c r="R88" s="24">
        <f t="shared" si="20"/>
        <v>56.737588652482373</v>
      </c>
      <c r="S88" s="24">
        <f t="shared" si="21"/>
        <v>0.46310027421780409</v>
      </c>
    </row>
    <row r="89" spans="1:19" ht="20.25" customHeight="1" x14ac:dyDescent="0.15">
      <c r="A89" s="17">
        <v>47.5</v>
      </c>
      <c r="B89" s="18">
        <v>988.5</v>
      </c>
      <c r="C89" s="19">
        <v>931.5</v>
      </c>
      <c r="D89" s="19">
        <v>1</v>
      </c>
      <c r="E89" s="19">
        <f t="shared" si="11"/>
        <v>57</v>
      </c>
      <c r="F89" s="19">
        <v>50</v>
      </c>
      <c r="G89" s="19">
        <v>36</v>
      </c>
      <c r="H89" s="19">
        <f t="shared" si="12"/>
        <v>46.783625730994153</v>
      </c>
      <c r="I89" s="19">
        <f t="shared" si="13"/>
        <v>0.716374269005847</v>
      </c>
      <c r="J89" s="19">
        <f t="shared" si="14"/>
        <v>56.140350877192979</v>
      </c>
      <c r="K89" s="19">
        <f t="shared" si="15"/>
        <v>47.5</v>
      </c>
      <c r="L89" s="19">
        <f t="shared" si="16"/>
        <v>988.07017543859649</v>
      </c>
      <c r="M89" s="19">
        <f t="shared" si="17"/>
        <v>931.92982456140351</v>
      </c>
      <c r="N89" s="19">
        <f t="shared" si="18"/>
        <v>0.42982456140350678</v>
      </c>
      <c r="O89" s="19">
        <f t="shared" si="19"/>
        <v>-0.42982456140350678</v>
      </c>
      <c r="P89" s="19">
        <v>1920</v>
      </c>
      <c r="Q89" s="19">
        <v>0.5</v>
      </c>
      <c r="R89" s="19">
        <f t="shared" si="20"/>
        <v>56.140350877192986</v>
      </c>
      <c r="S89" s="19">
        <f t="shared" si="21"/>
        <v>0.31750660122142804</v>
      </c>
    </row>
    <row r="90" spans="1:19" ht="20.25" customHeight="1" x14ac:dyDescent="0.15">
      <c r="A90" s="17">
        <v>48</v>
      </c>
      <c r="B90" s="23">
        <v>988.5</v>
      </c>
      <c r="C90" s="24">
        <v>931.5</v>
      </c>
      <c r="D90" s="24">
        <v>1</v>
      </c>
      <c r="E90" s="24">
        <f t="shared" si="11"/>
        <v>57</v>
      </c>
      <c r="F90" s="24">
        <v>50</v>
      </c>
      <c r="G90" s="24">
        <v>36</v>
      </c>
      <c r="H90" s="24">
        <f t="shared" si="12"/>
        <v>46.783625730994153</v>
      </c>
      <c r="I90" s="24">
        <f t="shared" si="13"/>
        <v>1.216374269005847</v>
      </c>
      <c r="J90" s="24">
        <f t="shared" si="14"/>
        <v>55.555555555555557</v>
      </c>
      <c r="K90" s="24">
        <f t="shared" si="15"/>
        <v>47.999999999999915</v>
      </c>
      <c r="L90" s="24">
        <f t="shared" si="16"/>
        <v>987.77777777777783</v>
      </c>
      <c r="M90" s="24">
        <f t="shared" si="17"/>
        <v>932.22222222222217</v>
      </c>
      <c r="N90" s="24">
        <f t="shared" si="18"/>
        <v>0.72222222222217169</v>
      </c>
      <c r="O90" s="24">
        <f t="shared" si="19"/>
        <v>-0.72222222222217169</v>
      </c>
      <c r="P90" s="24">
        <v>1920</v>
      </c>
      <c r="Q90" s="24">
        <v>0.5</v>
      </c>
      <c r="R90" s="24">
        <f t="shared" si="20"/>
        <v>55.555555555555657</v>
      </c>
      <c r="S90" s="24">
        <f t="shared" si="21"/>
        <v>0.52794022092267667</v>
      </c>
    </row>
    <row r="91" spans="1:19" ht="20.25" customHeight="1" x14ac:dyDescent="0.15">
      <c r="A91" s="17">
        <v>48.5</v>
      </c>
      <c r="B91" s="18">
        <v>988</v>
      </c>
      <c r="C91" s="19">
        <v>932</v>
      </c>
      <c r="D91" s="19">
        <v>1</v>
      </c>
      <c r="E91" s="19">
        <f t="shared" si="11"/>
        <v>56</v>
      </c>
      <c r="F91" s="19">
        <v>50</v>
      </c>
      <c r="G91" s="19">
        <v>36</v>
      </c>
      <c r="H91" s="19">
        <f t="shared" si="12"/>
        <v>47.61904761904762</v>
      </c>
      <c r="I91" s="19">
        <f t="shared" si="13"/>
        <v>0.8809523809523796</v>
      </c>
      <c r="J91" s="19">
        <f t="shared" si="14"/>
        <v>54.982817869415804</v>
      </c>
      <c r="K91" s="19">
        <f t="shared" si="15"/>
        <v>48.499999999999972</v>
      </c>
      <c r="L91" s="19">
        <f t="shared" si="16"/>
        <v>987.49140893470792</v>
      </c>
      <c r="M91" s="19">
        <f t="shared" si="17"/>
        <v>932.50859106529208</v>
      </c>
      <c r="N91" s="19">
        <f t="shared" si="18"/>
        <v>0.5085910652920802</v>
      </c>
      <c r="O91" s="19">
        <f t="shared" si="19"/>
        <v>-0.5085910652920802</v>
      </c>
      <c r="P91" s="19">
        <v>1920</v>
      </c>
      <c r="Q91" s="19">
        <v>0.5</v>
      </c>
      <c r="R91" s="19">
        <f t="shared" si="20"/>
        <v>54.98281786941584</v>
      </c>
      <c r="S91" s="19">
        <f t="shared" si="21"/>
        <v>0.37451477562009972</v>
      </c>
    </row>
    <row r="92" spans="1:19" ht="20.25" customHeight="1" x14ac:dyDescent="0.15">
      <c r="A92" s="17">
        <v>49</v>
      </c>
      <c r="B92" s="23">
        <v>987.5</v>
      </c>
      <c r="C92" s="24">
        <v>932.5</v>
      </c>
      <c r="D92" s="24">
        <v>1</v>
      </c>
      <c r="E92" s="24">
        <f t="shared" si="11"/>
        <v>55</v>
      </c>
      <c r="F92" s="24">
        <v>50</v>
      </c>
      <c r="G92" s="24">
        <v>36</v>
      </c>
      <c r="H92" s="24">
        <f t="shared" si="12"/>
        <v>48.484848484848484</v>
      </c>
      <c r="I92" s="24">
        <f t="shared" si="13"/>
        <v>0.51515151515151558</v>
      </c>
      <c r="J92" s="24">
        <f t="shared" si="14"/>
        <v>54.42176870748299</v>
      </c>
      <c r="K92" s="24">
        <f t="shared" si="15"/>
        <v>49.000000000000085</v>
      </c>
      <c r="L92" s="24">
        <f t="shared" si="16"/>
        <v>987.21088435374145</v>
      </c>
      <c r="M92" s="24">
        <f t="shared" si="17"/>
        <v>932.78911564625855</v>
      </c>
      <c r="N92" s="24">
        <f t="shared" si="18"/>
        <v>0.28911564625855135</v>
      </c>
      <c r="O92" s="24">
        <f t="shared" si="19"/>
        <v>-0.28911564625855135</v>
      </c>
      <c r="P92" s="24">
        <v>1920</v>
      </c>
      <c r="Q92" s="24">
        <v>0.5</v>
      </c>
      <c r="R92" s="24">
        <f t="shared" si="20"/>
        <v>54.421768707482897</v>
      </c>
      <c r="S92" s="24">
        <f t="shared" si="21"/>
        <v>0.2145570658690194</v>
      </c>
    </row>
    <row r="93" spans="1:19" ht="20.25" customHeight="1" x14ac:dyDescent="0.15">
      <c r="A93" s="17">
        <v>49.5</v>
      </c>
      <c r="B93" s="18">
        <v>987.5</v>
      </c>
      <c r="C93" s="19">
        <v>932.5</v>
      </c>
      <c r="D93" s="19">
        <v>1</v>
      </c>
      <c r="E93" s="19">
        <f t="shared" si="11"/>
        <v>55</v>
      </c>
      <c r="F93" s="19">
        <v>50</v>
      </c>
      <c r="G93" s="19">
        <v>36</v>
      </c>
      <c r="H93" s="19">
        <f t="shared" si="12"/>
        <v>48.484848484848484</v>
      </c>
      <c r="I93" s="19">
        <f t="shared" si="13"/>
        <v>1.0151515151515156</v>
      </c>
      <c r="J93" s="19">
        <f t="shared" si="14"/>
        <v>53.872053872053876</v>
      </c>
      <c r="K93" s="19">
        <f t="shared" si="15"/>
        <v>49.500000000000057</v>
      </c>
      <c r="L93" s="19">
        <f t="shared" si="16"/>
        <v>986.93602693602691</v>
      </c>
      <c r="M93" s="19">
        <f t="shared" si="17"/>
        <v>933.06397306397309</v>
      </c>
      <c r="N93" s="19">
        <f t="shared" si="18"/>
        <v>0.56397306397309421</v>
      </c>
      <c r="O93" s="19">
        <f t="shared" si="19"/>
        <v>-0.56397306397309421</v>
      </c>
      <c r="P93" s="19">
        <v>1920</v>
      </c>
      <c r="Q93" s="19">
        <v>0.5</v>
      </c>
      <c r="R93" s="19">
        <f t="shared" si="20"/>
        <v>53.872053872053812</v>
      </c>
      <c r="S93" s="19">
        <f t="shared" si="21"/>
        <v>0.41430528115560272</v>
      </c>
    </row>
    <row r="94" spans="1:19" ht="20.25" customHeight="1" x14ac:dyDescent="0.15">
      <c r="A94" s="17">
        <v>50</v>
      </c>
      <c r="B94" s="23">
        <v>987.5</v>
      </c>
      <c r="C94" s="24">
        <v>932.5</v>
      </c>
      <c r="D94" s="24">
        <v>1</v>
      </c>
      <c r="E94" s="24">
        <f t="shared" si="11"/>
        <v>55</v>
      </c>
      <c r="F94" s="24">
        <v>50</v>
      </c>
      <c r="G94" s="24">
        <v>36</v>
      </c>
      <c r="H94" s="24">
        <f t="shared" si="12"/>
        <v>48.484848484848484</v>
      </c>
      <c r="I94" s="24">
        <f t="shared" si="13"/>
        <v>1.5151515151515156</v>
      </c>
      <c r="J94" s="24">
        <f t="shared" si="14"/>
        <v>53.333333333333336</v>
      </c>
      <c r="K94" s="24">
        <f t="shared" si="15"/>
        <v>50.000000000000071</v>
      </c>
      <c r="L94" s="24">
        <f t="shared" si="16"/>
        <v>986.66666666666663</v>
      </c>
      <c r="M94" s="24">
        <f t="shared" si="17"/>
        <v>933.33333333333337</v>
      </c>
      <c r="N94" s="24">
        <f t="shared" si="18"/>
        <v>0.83333333333337123</v>
      </c>
      <c r="O94" s="24">
        <f t="shared" si="19"/>
        <v>-0.83333333333337123</v>
      </c>
      <c r="P94" s="24">
        <v>1920</v>
      </c>
      <c r="Q94" s="24">
        <v>0.5</v>
      </c>
      <c r="R94" s="24">
        <f t="shared" si="20"/>
        <v>53.333333333333258</v>
      </c>
      <c r="S94" s="24">
        <f t="shared" si="21"/>
        <v>0.60606060606060619</v>
      </c>
    </row>
    <row r="95" spans="1:19" ht="20.25" customHeight="1" x14ac:dyDescent="0.15">
      <c r="A95" s="17">
        <v>50.5</v>
      </c>
      <c r="B95" s="18">
        <v>987</v>
      </c>
      <c r="C95" s="19">
        <v>933</v>
      </c>
      <c r="D95" s="19">
        <v>1</v>
      </c>
      <c r="E95" s="19">
        <f t="shared" si="11"/>
        <v>54</v>
      </c>
      <c r="F95" s="19">
        <v>50</v>
      </c>
      <c r="G95" s="19">
        <v>36</v>
      </c>
      <c r="H95" s="19">
        <f t="shared" si="12"/>
        <v>49.382716049382715</v>
      </c>
      <c r="I95" s="19">
        <f t="shared" si="13"/>
        <v>1.1172839506172849</v>
      </c>
      <c r="J95" s="19">
        <f t="shared" si="14"/>
        <v>52.805280528052805</v>
      </c>
      <c r="K95" s="19">
        <f t="shared" si="15"/>
        <v>50.499999999999922</v>
      </c>
      <c r="L95" s="19">
        <f t="shared" si="16"/>
        <v>986.40264026402645</v>
      </c>
      <c r="M95" s="19">
        <f t="shared" si="17"/>
        <v>933.59735973597355</v>
      </c>
      <c r="N95" s="19">
        <f t="shared" si="18"/>
        <v>0.59735973597355496</v>
      </c>
      <c r="O95" s="19">
        <f t="shared" si="19"/>
        <v>-0.59735973597355496</v>
      </c>
      <c r="P95" s="19">
        <v>1920</v>
      </c>
      <c r="Q95" s="19">
        <v>0.5</v>
      </c>
      <c r="R95" s="19">
        <f t="shared" si="20"/>
        <v>52.80528052805289</v>
      </c>
      <c r="S95" s="19">
        <f t="shared" si="21"/>
        <v>0.43810761714235269</v>
      </c>
    </row>
    <row r="96" spans="1:19" ht="20.25" customHeight="1" x14ac:dyDescent="0.15">
      <c r="A96" s="17">
        <v>51</v>
      </c>
      <c r="B96" s="23">
        <v>986.5</v>
      </c>
      <c r="C96" s="24">
        <v>933.5</v>
      </c>
      <c r="D96" s="24">
        <v>1</v>
      </c>
      <c r="E96" s="24">
        <f t="shared" si="11"/>
        <v>53</v>
      </c>
      <c r="F96" s="24">
        <v>50</v>
      </c>
      <c r="G96" s="24">
        <v>36</v>
      </c>
      <c r="H96" s="24">
        <f t="shared" si="12"/>
        <v>50.314465408805034</v>
      </c>
      <c r="I96" s="24">
        <f t="shared" si="13"/>
        <v>0.68553459119496551</v>
      </c>
      <c r="J96" s="24">
        <f t="shared" si="14"/>
        <v>52.287581699346404</v>
      </c>
      <c r="K96" s="24">
        <f t="shared" si="15"/>
        <v>50.999999999999957</v>
      </c>
      <c r="L96" s="24">
        <f t="shared" si="16"/>
        <v>986.14379084967322</v>
      </c>
      <c r="M96" s="24">
        <f t="shared" si="17"/>
        <v>933.85620915032678</v>
      </c>
      <c r="N96" s="24">
        <f t="shared" si="18"/>
        <v>0.35620915032677658</v>
      </c>
      <c r="O96" s="24">
        <f t="shared" si="19"/>
        <v>-0.35620915032677658</v>
      </c>
      <c r="P96" s="24">
        <v>1920</v>
      </c>
      <c r="Q96" s="24">
        <v>0.5</v>
      </c>
      <c r="R96" s="24">
        <f t="shared" si="20"/>
        <v>52.287581699346447</v>
      </c>
      <c r="S96" s="24">
        <f t="shared" si="21"/>
        <v>0.2635657790061382</v>
      </c>
    </row>
    <row r="97" spans="1:19" ht="20.25" customHeight="1" x14ac:dyDescent="0.15">
      <c r="A97" s="17">
        <v>51.5</v>
      </c>
      <c r="B97" s="18">
        <v>986.5</v>
      </c>
      <c r="C97" s="19">
        <v>933.5</v>
      </c>
      <c r="D97" s="19">
        <v>1</v>
      </c>
      <c r="E97" s="19">
        <f t="shared" si="11"/>
        <v>53</v>
      </c>
      <c r="F97" s="19">
        <v>50</v>
      </c>
      <c r="G97" s="19">
        <v>36</v>
      </c>
      <c r="H97" s="19">
        <f t="shared" si="12"/>
        <v>50.314465408805034</v>
      </c>
      <c r="I97" s="19">
        <f t="shared" si="13"/>
        <v>1.1855345911949655</v>
      </c>
      <c r="J97" s="19">
        <f t="shared" si="14"/>
        <v>51.779935275080909</v>
      </c>
      <c r="K97" s="19">
        <f t="shared" si="15"/>
        <v>51.499999999999893</v>
      </c>
      <c r="L97" s="19">
        <f t="shared" si="16"/>
        <v>985.88996763754051</v>
      </c>
      <c r="M97" s="19">
        <f t="shared" si="17"/>
        <v>934.11003236245949</v>
      </c>
      <c r="N97" s="19">
        <f t="shared" si="18"/>
        <v>0.61003236245949211</v>
      </c>
      <c r="O97" s="19">
        <f t="shared" si="19"/>
        <v>-0.61003236245949211</v>
      </c>
      <c r="P97" s="19">
        <v>1920</v>
      </c>
      <c r="Q97" s="19">
        <v>0.5</v>
      </c>
      <c r="R97" s="19">
        <f t="shared" si="20"/>
        <v>51.779935275081016</v>
      </c>
      <c r="S97" s="19">
        <f t="shared" si="21"/>
        <v>0.44699202231877294</v>
      </c>
    </row>
    <row r="98" spans="1:19" ht="20.25" customHeight="1" x14ac:dyDescent="0.15">
      <c r="A98" s="17">
        <v>52</v>
      </c>
      <c r="B98" s="23">
        <v>986</v>
      </c>
      <c r="C98" s="24">
        <v>934</v>
      </c>
      <c r="D98" s="24">
        <v>1</v>
      </c>
      <c r="E98" s="24">
        <f t="shared" si="11"/>
        <v>52</v>
      </c>
      <c r="F98" s="24">
        <v>50</v>
      </c>
      <c r="G98" s="24">
        <v>36</v>
      </c>
      <c r="H98" s="24">
        <f t="shared" si="12"/>
        <v>51.282051282051285</v>
      </c>
      <c r="I98" s="24">
        <f t="shared" si="13"/>
        <v>0.7179487179487154</v>
      </c>
      <c r="J98" s="24">
        <f t="shared" si="14"/>
        <v>51.282051282051285</v>
      </c>
      <c r="K98" s="24">
        <f t="shared" si="15"/>
        <v>52.000000000000014</v>
      </c>
      <c r="L98" s="24">
        <f t="shared" si="16"/>
        <v>985.64102564102564</v>
      </c>
      <c r="M98" s="24">
        <f t="shared" si="17"/>
        <v>934.35897435897436</v>
      </c>
      <c r="N98" s="24">
        <f t="shared" si="18"/>
        <v>0.3589743589743648</v>
      </c>
      <c r="O98" s="24">
        <f t="shared" si="19"/>
        <v>-0.3589743589743648</v>
      </c>
      <c r="P98" s="24">
        <v>1920</v>
      </c>
      <c r="Q98" s="24">
        <v>0.5</v>
      </c>
      <c r="R98" s="24">
        <f t="shared" si="20"/>
        <v>51.28205128205127</v>
      </c>
      <c r="S98" s="24">
        <f t="shared" si="21"/>
        <v>0.26551357912304563</v>
      </c>
    </row>
    <row r="99" spans="1:19" ht="20.25" customHeight="1" x14ac:dyDescent="0.15">
      <c r="A99" s="17">
        <v>52.5</v>
      </c>
      <c r="B99" s="18">
        <v>986</v>
      </c>
      <c r="C99" s="19">
        <v>934</v>
      </c>
      <c r="D99" s="19">
        <v>1</v>
      </c>
      <c r="E99" s="19">
        <f t="shared" si="11"/>
        <v>52</v>
      </c>
      <c r="F99" s="19">
        <v>50</v>
      </c>
      <c r="G99" s="19">
        <v>36</v>
      </c>
      <c r="H99" s="19">
        <f t="shared" si="12"/>
        <v>51.282051282051285</v>
      </c>
      <c r="I99" s="19">
        <f t="shared" si="13"/>
        <v>1.2179487179487154</v>
      </c>
      <c r="J99" s="19">
        <f t="shared" si="14"/>
        <v>50.793650793650791</v>
      </c>
      <c r="K99" s="19">
        <f t="shared" si="15"/>
        <v>52.49999999999995</v>
      </c>
      <c r="L99" s="19">
        <f t="shared" si="16"/>
        <v>985.39682539682542</v>
      </c>
      <c r="M99" s="19">
        <f t="shared" si="17"/>
        <v>934.60317460317458</v>
      </c>
      <c r="N99" s="19">
        <f t="shared" si="18"/>
        <v>0.60317460317457972</v>
      </c>
      <c r="O99" s="19">
        <f t="shared" si="19"/>
        <v>-0.60317460317457972</v>
      </c>
      <c r="P99" s="19">
        <v>1920</v>
      </c>
      <c r="Q99" s="19">
        <v>0.5</v>
      </c>
      <c r="R99" s="19">
        <f t="shared" si="20"/>
        <v>50.793650793650841</v>
      </c>
      <c r="S99" s="19">
        <f t="shared" si="21"/>
        <v>0.44188615617186955</v>
      </c>
    </row>
    <row r="100" spans="1:19" ht="20.25" customHeight="1" x14ac:dyDescent="0.15">
      <c r="A100" s="17">
        <v>53</v>
      </c>
      <c r="B100" s="23">
        <v>985.5</v>
      </c>
      <c r="C100" s="24">
        <v>934.5</v>
      </c>
      <c r="D100" s="24">
        <v>1</v>
      </c>
      <c r="E100" s="24">
        <f t="shared" si="11"/>
        <v>51</v>
      </c>
      <c r="F100" s="24">
        <v>50</v>
      </c>
      <c r="G100" s="24">
        <v>36</v>
      </c>
      <c r="H100" s="24">
        <f t="shared" si="12"/>
        <v>52.287581699346404</v>
      </c>
      <c r="I100" s="24">
        <f t="shared" si="13"/>
        <v>0.71241830065359579</v>
      </c>
      <c r="J100" s="24">
        <f t="shared" si="14"/>
        <v>50.314465408805034</v>
      </c>
      <c r="K100" s="24">
        <f t="shared" si="15"/>
        <v>52.999999999999964</v>
      </c>
      <c r="L100" s="24">
        <f t="shared" si="16"/>
        <v>985.15723270440253</v>
      </c>
      <c r="M100" s="24">
        <f t="shared" si="17"/>
        <v>934.84276729559747</v>
      </c>
      <c r="N100" s="24">
        <f t="shared" si="18"/>
        <v>0.34276729559746855</v>
      </c>
      <c r="O100" s="24">
        <f t="shared" si="19"/>
        <v>-0.34276729559746855</v>
      </c>
      <c r="P100" s="24">
        <v>1920</v>
      </c>
      <c r="Q100" s="24">
        <v>0.5</v>
      </c>
      <c r="R100" s="24">
        <f t="shared" si="20"/>
        <v>50.314465408805063</v>
      </c>
      <c r="S100" s="24">
        <f t="shared" si="21"/>
        <v>0.25361990055307787</v>
      </c>
    </row>
    <row r="101" spans="1:19" ht="20.25" customHeight="1" x14ac:dyDescent="0.15">
      <c r="A101" s="17">
        <v>53.5</v>
      </c>
      <c r="B101" s="18">
        <v>985.5</v>
      </c>
      <c r="C101" s="19">
        <v>934.5</v>
      </c>
      <c r="D101" s="19">
        <v>1</v>
      </c>
      <c r="E101" s="19">
        <f t="shared" si="11"/>
        <v>51</v>
      </c>
      <c r="F101" s="19">
        <v>50</v>
      </c>
      <c r="G101" s="19">
        <v>36</v>
      </c>
      <c r="H101" s="19">
        <f t="shared" si="12"/>
        <v>52.287581699346404</v>
      </c>
      <c r="I101" s="19">
        <f t="shared" si="13"/>
        <v>1.2124183006535958</v>
      </c>
      <c r="J101" s="19">
        <f t="shared" si="14"/>
        <v>49.844236760124609</v>
      </c>
      <c r="K101" s="19">
        <f t="shared" si="15"/>
        <v>53.49999999999995</v>
      </c>
      <c r="L101" s="19">
        <f t="shared" si="16"/>
        <v>984.92211838006233</v>
      </c>
      <c r="M101" s="19">
        <f t="shared" si="17"/>
        <v>935.07788161993767</v>
      </c>
      <c r="N101" s="19">
        <f t="shared" si="18"/>
        <v>0.57788161993767062</v>
      </c>
      <c r="O101" s="19">
        <f t="shared" si="19"/>
        <v>-0.57788161993767062</v>
      </c>
      <c r="P101" s="19">
        <v>1920</v>
      </c>
      <c r="Q101" s="19">
        <v>0.5</v>
      </c>
      <c r="R101" s="19">
        <f t="shared" si="20"/>
        <v>49.844236760124659</v>
      </c>
      <c r="S101" s="19">
        <f t="shared" si="21"/>
        <v>0.42358923946321808</v>
      </c>
    </row>
    <row r="102" spans="1:19" ht="20.25" customHeight="1" x14ac:dyDescent="0.15">
      <c r="A102" s="17">
        <v>54</v>
      </c>
      <c r="B102" s="23">
        <v>985</v>
      </c>
      <c r="C102" s="24">
        <v>935</v>
      </c>
      <c r="D102" s="24">
        <v>1</v>
      </c>
      <c r="E102" s="24">
        <f t="shared" si="11"/>
        <v>50</v>
      </c>
      <c r="F102" s="24">
        <v>50</v>
      </c>
      <c r="G102" s="24">
        <v>36</v>
      </c>
      <c r="H102" s="24">
        <f t="shared" si="12"/>
        <v>53.333333333333336</v>
      </c>
      <c r="I102" s="24">
        <f t="shared" si="13"/>
        <v>0.6666666666666643</v>
      </c>
      <c r="J102" s="24">
        <f t="shared" si="14"/>
        <v>49.382716049382715</v>
      </c>
      <c r="K102" s="24">
        <f t="shared" si="15"/>
        <v>54.000000000000043</v>
      </c>
      <c r="L102" s="24">
        <f t="shared" si="16"/>
        <v>984.69135802469134</v>
      </c>
      <c r="M102" s="24">
        <f t="shared" si="17"/>
        <v>935.30864197530866</v>
      </c>
      <c r="N102" s="24">
        <f t="shared" si="18"/>
        <v>0.30864197530866022</v>
      </c>
      <c r="O102" s="24">
        <f t="shared" si="19"/>
        <v>-0.30864197530866022</v>
      </c>
      <c r="P102" s="24">
        <v>1920</v>
      </c>
      <c r="Q102" s="24">
        <v>0.5</v>
      </c>
      <c r="R102" s="24">
        <f t="shared" si="20"/>
        <v>49.38271604938268</v>
      </c>
      <c r="S102" s="24">
        <f t="shared" si="21"/>
        <v>0.22862368541380804</v>
      </c>
    </row>
    <row r="103" spans="1:19" ht="20.25" customHeight="1" x14ac:dyDescent="0.15">
      <c r="A103" s="17">
        <v>54.5</v>
      </c>
      <c r="B103" s="18">
        <v>985</v>
      </c>
      <c r="C103" s="19">
        <v>935</v>
      </c>
      <c r="D103" s="19">
        <v>1</v>
      </c>
      <c r="E103" s="19">
        <f t="shared" si="11"/>
        <v>50</v>
      </c>
      <c r="F103" s="19">
        <v>50</v>
      </c>
      <c r="G103" s="19">
        <v>36</v>
      </c>
      <c r="H103" s="19">
        <f t="shared" si="12"/>
        <v>53.333333333333336</v>
      </c>
      <c r="I103" s="19">
        <f t="shared" si="13"/>
        <v>1.1666666666666643</v>
      </c>
      <c r="J103" s="19">
        <f t="shared" si="14"/>
        <v>48.929663608562691</v>
      </c>
      <c r="K103" s="19">
        <f t="shared" si="15"/>
        <v>54.499999999999872</v>
      </c>
      <c r="L103" s="19">
        <f t="shared" si="16"/>
        <v>984.4648318042814</v>
      </c>
      <c r="M103" s="19">
        <f t="shared" si="17"/>
        <v>935.5351681957186</v>
      </c>
      <c r="N103" s="19">
        <f t="shared" si="18"/>
        <v>0.53516819571859742</v>
      </c>
      <c r="O103" s="19">
        <f t="shared" si="19"/>
        <v>-0.53516819571859742</v>
      </c>
      <c r="P103" s="19">
        <v>1920</v>
      </c>
      <c r="Q103" s="19">
        <v>0.5</v>
      </c>
      <c r="R103" s="19">
        <f t="shared" si="20"/>
        <v>48.929663608562805</v>
      </c>
      <c r="S103" s="19">
        <f t="shared" si="21"/>
        <v>0.39278399685772719</v>
      </c>
    </row>
    <row r="104" spans="1:19" ht="20.25" customHeight="1" x14ac:dyDescent="0.15">
      <c r="A104" s="17">
        <v>55</v>
      </c>
      <c r="B104" s="23">
        <v>984.5</v>
      </c>
      <c r="C104" s="24">
        <v>935.5</v>
      </c>
      <c r="D104" s="24">
        <v>1</v>
      </c>
      <c r="E104" s="24">
        <f t="shared" si="11"/>
        <v>49</v>
      </c>
      <c r="F104" s="24">
        <v>50</v>
      </c>
      <c r="G104" s="24">
        <v>36</v>
      </c>
      <c r="H104" s="24">
        <f t="shared" si="12"/>
        <v>54.42176870748299</v>
      </c>
      <c r="I104" s="24">
        <f t="shared" si="13"/>
        <v>0.57823129251701033</v>
      </c>
      <c r="J104" s="24">
        <f t="shared" si="14"/>
        <v>48.484848484848484</v>
      </c>
      <c r="K104" s="24">
        <f t="shared" si="15"/>
        <v>54.999999999999986</v>
      </c>
      <c r="L104" s="24">
        <f t="shared" si="16"/>
        <v>984.24242424242425</v>
      </c>
      <c r="M104" s="24">
        <f t="shared" si="17"/>
        <v>935.75757575757575</v>
      </c>
      <c r="N104" s="24">
        <f t="shared" si="18"/>
        <v>0.25757575757575069</v>
      </c>
      <c r="O104" s="24">
        <f t="shared" si="19"/>
        <v>-0.25757575757575069</v>
      </c>
      <c r="P104" s="24">
        <v>1920</v>
      </c>
      <c r="Q104" s="24">
        <v>0.5</v>
      </c>
      <c r="R104" s="24">
        <f t="shared" si="20"/>
        <v>48.484848484848499</v>
      </c>
      <c r="S104" s="24">
        <f t="shared" si="21"/>
        <v>0.19115084050149103</v>
      </c>
    </row>
    <row r="105" spans="1:19" ht="20.25" customHeight="1" x14ac:dyDescent="0.15">
      <c r="A105" s="17">
        <v>55.5</v>
      </c>
      <c r="B105" s="18">
        <v>984.5</v>
      </c>
      <c r="C105" s="19">
        <v>935.5</v>
      </c>
      <c r="D105" s="19">
        <v>1</v>
      </c>
      <c r="E105" s="19">
        <f t="shared" si="11"/>
        <v>49</v>
      </c>
      <c r="F105" s="19">
        <v>50</v>
      </c>
      <c r="G105" s="19">
        <v>36</v>
      </c>
      <c r="H105" s="19">
        <f t="shared" si="12"/>
        <v>54.42176870748299</v>
      </c>
      <c r="I105" s="19">
        <f t="shared" si="13"/>
        <v>1.0782312925170103</v>
      </c>
      <c r="J105" s="19">
        <f t="shared" si="14"/>
        <v>48.048048048048045</v>
      </c>
      <c r="K105" s="19">
        <f t="shared" si="15"/>
        <v>55.500000000000021</v>
      </c>
      <c r="L105" s="19">
        <f t="shared" si="16"/>
        <v>984.02402402402402</v>
      </c>
      <c r="M105" s="19">
        <f t="shared" si="17"/>
        <v>935.97597597597598</v>
      </c>
      <c r="N105" s="19">
        <f t="shared" si="18"/>
        <v>0.47597597597598451</v>
      </c>
      <c r="O105" s="19">
        <f t="shared" si="19"/>
        <v>-0.47597597597598451</v>
      </c>
      <c r="P105" s="19">
        <v>1920</v>
      </c>
      <c r="Q105" s="19">
        <v>0.5</v>
      </c>
      <c r="R105" s="19">
        <f t="shared" si="20"/>
        <v>48.048048048048031</v>
      </c>
      <c r="S105" s="19">
        <f t="shared" si="21"/>
        <v>0.35004668209301532</v>
      </c>
    </row>
    <row r="106" spans="1:19" ht="20.25" customHeight="1" x14ac:dyDescent="0.15">
      <c r="A106" s="17">
        <v>56</v>
      </c>
      <c r="B106" s="23">
        <v>984.5</v>
      </c>
      <c r="C106" s="24">
        <v>935.5</v>
      </c>
      <c r="D106" s="24">
        <v>1</v>
      </c>
      <c r="E106" s="24">
        <f t="shared" si="11"/>
        <v>49</v>
      </c>
      <c r="F106" s="24">
        <v>50</v>
      </c>
      <c r="G106" s="24">
        <v>36</v>
      </c>
      <c r="H106" s="24">
        <f t="shared" si="12"/>
        <v>54.42176870748299</v>
      </c>
      <c r="I106" s="24">
        <f t="shared" si="13"/>
        <v>1.5782312925170103</v>
      </c>
      <c r="J106" s="24">
        <f t="shared" si="14"/>
        <v>47.61904761904762</v>
      </c>
      <c r="K106" s="24">
        <f t="shared" si="15"/>
        <v>55.999999999999901</v>
      </c>
      <c r="L106" s="24">
        <f t="shared" si="16"/>
        <v>983.80952380952385</v>
      </c>
      <c r="M106" s="24">
        <f t="shared" si="17"/>
        <v>936.19047619047615</v>
      </c>
      <c r="N106" s="24">
        <f t="shared" si="18"/>
        <v>0.69047619047614717</v>
      </c>
      <c r="O106" s="24">
        <f t="shared" si="19"/>
        <v>-0.69047619047614717</v>
      </c>
      <c r="P106" s="24">
        <v>1920</v>
      </c>
      <c r="Q106" s="24">
        <v>0.5</v>
      </c>
      <c r="R106" s="24">
        <f t="shared" si="20"/>
        <v>47.619047619047706</v>
      </c>
      <c r="S106" s="24">
        <f t="shared" si="21"/>
        <v>0.50326252950159767</v>
      </c>
    </row>
    <row r="107" spans="1:19" ht="20.25" customHeight="1" x14ac:dyDescent="0.15">
      <c r="A107" s="17">
        <v>56.5</v>
      </c>
      <c r="B107" s="18">
        <v>984</v>
      </c>
      <c r="C107" s="19">
        <v>936</v>
      </c>
      <c r="D107" s="19">
        <v>1</v>
      </c>
      <c r="E107" s="19">
        <f t="shared" si="11"/>
        <v>48</v>
      </c>
      <c r="F107" s="19">
        <v>50</v>
      </c>
      <c r="G107" s="19">
        <v>36</v>
      </c>
      <c r="H107" s="19">
        <f t="shared" si="12"/>
        <v>55.555555555555557</v>
      </c>
      <c r="I107" s="19">
        <f t="shared" si="13"/>
        <v>0.94444444444444287</v>
      </c>
      <c r="J107" s="19">
        <f t="shared" si="14"/>
        <v>47.197640117994098</v>
      </c>
      <c r="K107" s="19">
        <f t="shared" si="15"/>
        <v>56.500000000000036</v>
      </c>
      <c r="L107" s="19">
        <f t="shared" si="16"/>
        <v>983.59882005899703</v>
      </c>
      <c r="M107" s="19">
        <f t="shared" si="17"/>
        <v>936.40117994100297</v>
      </c>
      <c r="N107" s="19">
        <f t="shared" si="18"/>
        <v>0.40117994100296528</v>
      </c>
      <c r="O107" s="19">
        <f t="shared" si="19"/>
        <v>-0.40117994100296528</v>
      </c>
      <c r="P107" s="19">
        <v>1920</v>
      </c>
      <c r="Q107" s="19">
        <v>0.5</v>
      </c>
      <c r="R107" s="19">
        <f t="shared" si="20"/>
        <v>47.197640117994069</v>
      </c>
      <c r="S107" s="19">
        <f t="shared" si="21"/>
        <v>0.29585541371898905</v>
      </c>
    </row>
    <row r="108" spans="1:19" ht="20.25" customHeight="1" x14ac:dyDescent="0.15">
      <c r="A108" s="17">
        <v>57</v>
      </c>
      <c r="B108" s="23">
        <v>983.5</v>
      </c>
      <c r="C108" s="24">
        <v>936.5</v>
      </c>
      <c r="D108" s="24">
        <v>1</v>
      </c>
      <c r="E108" s="24">
        <f t="shared" si="11"/>
        <v>47</v>
      </c>
      <c r="F108" s="24">
        <v>50</v>
      </c>
      <c r="G108" s="24">
        <v>36</v>
      </c>
      <c r="H108" s="24">
        <f t="shared" si="12"/>
        <v>56.737588652482266</v>
      </c>
      <c r="I108" s="24">
        <f t="shared" si="13"/>
        <v>0.26241134751773387</v>
      </c>
      <c r="J108" s="24">
        <f t="shared" si="14"/>
        <v>46.783625730994153</v>
      </c>
      <c r="K108" s="24">
        <f t="shared" si="15"/>
        <v>57.000000000000043</v>
      </c>
      <c r="L108" s="24">
        <f t="shared" si="16"/>
        <v>983.39181286549706</v>
      </c>
      <c r="M108" s="24">
        <f t="shared" si="17"/>
        <v>936.60818713450294</v>
      </c>
      <c r="N108" s="24">
        <f t="shared" si="18"/>
        <v>0.10818713450294126</v>
      </c>
      <c r="O108" s="24">
        <f t="shared" si="19"/>
        <v>-0.10818713450294126</v>
      </c>
      <c r="P108" s="24">
        <v>1920</v>
      </c>
      <c r="Q108" s="24">
        <v>0.5</v>
      </c>
      <c r="R108" s="24">
        <f t="shared" si="20"/>
        <v>46.783625730994117</v>
      </c>
      <c r="S108" s="24">
        <f t="shared" si="21"/>
        <v>8.0766804406812512E-2</v>
      </c>
    </row>
    <row r="109" spans="1:19" ht="20.25" customHeight="1" x14ac:dyDescent="0.15">
      <c r="A109" s="17">
        <v>57.5</v>
      </c>
      <c r="B109" s="18">
        <v>983.5</v>
      </c>
      <c r="C109" s="19">
        <v>936.5</v>
      </c>
      <c r="D109" s="19">
        <v>1</v>
      </c>
      <c r="E109" s="19">
        <f t="shared" si="11"/>
        <v>47</v>
      </c>
      <c r="F109" s="19">
        <v>50</v>
      </c>
      <c r="G109" s="19">
        <v>36</v>
      </c>
      <c r="H109" s="19">
        <f t="shared" si="12"/>
        <v>56.737588652482266</v>
      </c>
      <c r="I109" s="19">
        <f t="shared" si="13"/>
        <v>0.76241134751773387</v>
      </c>
      <c r="J109" s="19">
        <f t="shared" si="14"/>
        <v>46.376811594202898</v>
      </c>
      <c r="K109" s="19">
        <f t="shared" si="15"/>
        <v>57.499999999999886</v>
      </c>
      <c r="L109" s="19">
        <f t="shared" si="16"/>
        <v>983.1884057971015</v>
      </c>
      <c r="M109" s="19">
        <f t="shared" si="17"/>
        <v>936.8115942028985</v>
      </c>
      <c r="N109" s="19">
        <f t="shared" si="18"/>
        <v>0.31159420289850459</v>
      </c>
      <c r="O109" s="19">
        <f t="shared" si="19"/>
        <v>-0.31159420289850459</v>
      </c>
      <c r="P109" s="19">
        <v>1920</v>
      </c>
      <c r="Q109" s="19">
        <v>0.5</v>
      </c>
      <c r="R109" s="19">
        <f t="shared" si="20"/>
        <v>46.376811594202991</v>
      </c>
      <c r="S109" s="19">
        <f t="shared" si="21"/>
        <v>0.23059700492029761</v>
      </c>
    </row>
    <row r="110" spans="1:19" ht="20.25" customHeight="1" x14ac:dyDescent="0.15">
      <c r="A110" s="17">
        <v>58</v>
      </c>
      <c r="B110" s="23">
        <v>983.5</v>
      </c>
      <c r="C110" s="24">
        <v>936.5</v>
      </c>
      <c r="D110" s="24">
        <v>1</v>
      </c>
      <c r="E110" s="24">
        <f t="shared" si="11"/>
        <v>47</v>
      </c>
      <c r="F110" s="24">
        <v>50</v>
      </c>
      <c r="G110" s="24">
        <v>36</v>
      </c>
      <c r="H110" s="24">
        <f t="shared" si="12"/>
        <v>56.737588652482266</v>
      </c>
      <c r="I110" s="24">
        <f t="shared" si="13"/>
        <v>1.2624113475177339</v>
      </c>
      <c r="J110" s="24">
        <f t="shared" si="14"/>
        <v>45.977011494252871</v>
      </c>
      <c r="K110" s="24">
        <f t="shared" si="15"/>
        <v>58.000000000000099</v>
      </c>
      <c r="L110" s="24">
        <f t="shared" si="16"/>
        <v>982.9885057471264</v>
      </c>
      <c r="M110" s="24">
        <f t="shared" si="17"/>
        <v>937.0114942528736</v>
      </c>
      <c r="N110" s="24">
        <f t="shared" si="18"/>
        <v>0.51149425287360373</v>
      </c>
      <c r="O110" s="24">
        <f t="shared" si="19"/>
        <v>-0.51149425287360373</v>
      </c>
      <c r="P110" s="24">
        <v>1920</v>
      </c>
      <c r="Q110" s="24">
        <v>0.5</v>
      </c>
      <c r="R110" s="24">
        <f t="shared" si="20"/>
        <v>45.977011494252793</v>
      </c>
      <c r="S110" s="24">
        <f t="shared" si="21"/>
        <v>0.37527091186615158</v>
      </c>
    </row>
    <row r="111" spans="1:19" ht="20.25" customHeight="1" x14ac:dyDescent="0.15">
      <c r="A111" s="17">
        <v>58.5</v>
      </c>
      <c r="B111" s="18">
        <v>983.5</v>
      </c>
      <c r="C111" s="19">
        <v>937</v>
      </c>
      <c r="D111" s="19">
        <v>1</v>
      </c>
      <c r="E111" s="19">
        <f t="shared" si="11"/>
        <v>46.5</v>
      </c>
      <c r="F111" s="19">
        <v>50</v>
      </c>
      <c r="G111" s="19">
        <v>36</v>
      </c>
      <c r="H111" s="19">
        <f t="shared" si="12"/>
        <v>57.347670250896059</v>
      </c>
      <c r="I111" s="19">
        <f t="shared" si="13"/>
        <v>1.1523297491039415</v>
      </c>
      <c r="J111" s="19">
        <f t="shared" si="14"/>
        <v>45.584045584045583</v>
      </c>
      <c r="K111" s="19">
        <f t="shared" si="15"/>
        <v>58.500000000000114</v>
      </c>
      <c r="L111" s="19">
        <f t="shared" si="16"/>
        <v>982.79202279202275</v>
      </c>
      <c r="M111" s="19">
        <f t="shared" si="17"/>
        <v>937.20797720797725</v>
      </c>
      <c r="N111" s="19">
        <f t="shared" si="18"/>
        <v>0.70797720797725106</v>
      </c>
      <c r="O111" s="19">
        <f t="shared" si="19"/>
        <v>-0.20797720797725106</v>
      </c>
      <c r="P111" s="19">
        <v>1920</v>
      </c>
      <c r="Q111" s="19">
        <v>0.5</v>
      </c>
      <c r="R111" s="19">
        <f t="shared" si="20"/>
        <v>45.584045584045498</v>
      </c>
      <c r="S111" s="19">
        <f t="shared" si="21"/>
        <v>0.33671699878849926</v>
      </c>
    </row>
    <row r="112" spans="1:19" ht="20.25" customHeight="1" x14ac:dyDescent="0.15">
      <c r="A112" s="17">
        <v>59</v>
      </c>
      <c r="B112" s="23">
        <v>983</v>
      </c>
      <c r="C112" s="24">
        <v>937</v>
      </c>
      <c r="D112" s="24">
        <v>1</v>
      </c>
      <c r="E112" s="24">
        <f t="shared" si="11"/>
        <v>46</v>
      </c>
      <c r="F112" s="24">
        <v>50</v>
      </c>
      <c r="G112" s="24">
        <v>36</v>
      </c>
      <c r="H112" s="24">
        <f t="shared" si="12"/>
        <v>57.971014492753625</v>
      </c>
      <c r="I112" s="24">
        <f t="shared" si="13"/>
        <v>1.0289855072463752</v>
      </c>
      <c r="J112" s="24">
        <f t="shared" si="14"/>
        <v>45.197740112994353</v>
      </c>
      <c r="K112" s="24">
        <f t="shared" si="15"/>
        <v>59.000000000000036</v>
      </c>
      <c r="L112" s="24">
        <f t="shared" si="16"/>
        <v>982.59887005649716</v>
      </c>
      <c r="M112" s="24">
        <f t="shared" si="17"/>
        <v>937.40112994350284</v>
      </c>
      <c r="N112" s="24">
        <f t="shared" si="18"/>
        <v>0.4011299435028377</v>
      </c>
      <c r="O112" s="24">
        <f t="shared" si="19"/>
        <v>-0.4011299435028377</v>
      </c>
      <c r="P112" s="24">
        <v>1920</v>
      </c>
      <c r="Q112" s="24">
        <v>0.5</v>
      </c>
      <c r="R112" s="24">
        <f t="shared" si="20"/>
        <v>45.197740112994325</v>
      </c>
      <c r="S112" s="24">
        <f t="shared" si="21"/>
        <v>0.29560054790186013</v>
      </c>
    </row>
    <row r="113" spans="1:19" ht="20.25" customHeight="1" x14ac:dyDescent="0.15">
      <c r="A113" s="17">
        <v>59.5</v>
      </c>
      <c r="B113" s="18">
        <v>982.5</v>
      </c>
      <c r="C113" s="19">
        <v>937.5</v>
      </c>
      <c r="D113" s="19">
        <v>1</v>
      </c>
      <c r="E113" s="19">
        <f t="shared" si="11"/>
        <v>45</v>
      </c>
      <c r="F113" s="19">
        <v>50</v>
      </c>
      <c r="G113" s="19">
        <v>36</v>
      </c>
      <c r="H113" s="19">
        <f t="shared" si="12"/>
        <v>59.25925925925926</v>
      </c>
      <c r="I113" s="19">
        <f t="shared" si="13"/>
        <v>0.24074074074074048</v>
      </c>
      <c r="J113" s="19">
        <f t="shared" si="14"/>
        <v>44.817927170868344</v>
      </c>
      <c r="K113" s="19">
        <f t="shared" si="15"/>
        <v>59.499999999999908</v>
      </c>
      <c r="L113" s="19">
        <f t="shared" si="16"/>
        <v>982.40896358543421</v>
      </c>
      <c r="M113" s="19">
        <f t="shared" si="17"/>
        <v>937.59103641456579</v>
      </c>
      <c r="N113" s="19">
        <f t="shared" si="18"/>
        <v>9.1036414565792256E-2</v>
      </c>
      <c r="O113" s="19">
        <f t="shared" si="19"/>
        <v>-9.1036414565792256E-2</v>
      </c>
      <c r="P113" s="19">
        <v>1920</v>
      </c>
      <c r="Q113" s="19">
        <v>0.5</v>
      </c>
      <c r="R113" s="19">
        <f t="shared" si="20"/>
        <v>44.817927170868415</v>
      </c>
      <c r="S113" s="19">
        <f t="shared" si="21"/>
        <v>6.8001056631802975E-2</v>
      </c>
    </row>
    <row r="114" spans="1:19" ht="20.25" customHeight="1" x14ac:dyDescent="0.15">
      <c r="A114" s="17">
        <v>60</v>
      </c>
      <c r="B114" s="23">
        <v>982.5</v>
      </c>
      <c r="C114" s="24">
        <v>937.5</v>
      </c>
      <c r="D114" s="24">
        <v>1</v>
      </c>
      <c r="E114" s="24">
        <f t="shared" si="11"/>
        <v>45</v>
      </c>
      <c r="F114" s="24">
        <v>50</v>
      </c>
      <c r="G114" s="24">
        <v>36</v>
      </c>
      <c r="H114" s="24">
        <f t="shared" si="12"/>
        <v>59.25925925925926</v>
      </c>
      <c r="I114" s="24">
        <f t="shared" si="13"/>
        <v>0.74074074074074048</v>
      </c>
      <c r="J114" s="24">
        <f t="shared" si="14"/>
        <v>44.444444444444443</v>
      </c>
      <c r="K114" s="24">
        <f t="shared" si="15"/>
        <v>60.000000000000135</v>
      </c>
      <c r="L114" s="24">
        <f t="shared" si="16"/>
        <v>982.22222222222217</v>
      </c>
      <c r="M114" s="24">
        <f t="shared" si="17"/>
        <v>937.77777777777783</v>
      </c>
      <c r="N114" s="24">
        <f t="shared" si="18"/>
        <v>0.27777777777782831</v>
      </c>
      <c r="O114" s="24">
        <f t="shared" si="19"/>
        <v>-0.27777777777782831</v>
      </c>
      <c r="P114" s="24">
        <v>1920</v>
      </c>
      <c r="Q114" s="24">
        <v>0.5</v>
      </c>
      <c r="R114" s="24">
        <f t="shared" si="20"/>
        <v>44.444444444444343</v>
      </c>
      <c r="S114" s="24">
        <f t="shared" si="21"/>
        <v>0.20576131687242791</v>
      </c>
    </row>
    <row r="115" spans="1:19" ht="20.25" customHeight="1" x14ac:dyDescent="0.15">
      <c r="A115" s="17">
        <v>60.5</v>
      </c>
      <c r="B115" s="18">
        <v>982.5</v>
      </c>
      <c r="C115" s="19">
        <v>937.5</v>
      </c>
      <c r="D115" s="19">
        <v>1</v>
      </c>
      <c r="E115" s="19">
        <f t="shared" si="11"/>
        <v>45</v>
      </c>
      <c r="F115" s="19">
        <v>50</v>
      </c>
      <c r="G115" s="19">
        <v>36</v>
      </c>
      <c r="H115" s="19">
        <f t="shared" si="12"/>
        <v>59.25925925925926</v>
      </c>
      <c r="I115" s="19">
        <f t="shared" si="13"/>
        <v>1.2407407407407405</v>
      </c>
      <c r="J115" s="19">
        <f t="shared" si="14"/>
        <v>44.077134986225893</v>
      </c>
      <c r="K115" s="19">
        <f t="shared" si="15"/>
        <v>60.499999999999957</v>
      </c>
      <c r="L115" s="19">
        <f t="shared" si="16"/>
        <v>982.03856749311296</v>
      </c>
      <c r="M115" s="19">
        <f t="shared" si="17"/>
        <v>937.96143250688704</v>
      </c>
      <c r="N115" s="19">
        <f t="shared" si="18"/>
        <v>0.46143250688703574</v>
      </c>
      <c r="O115" s="19">
        <f t="shared" si="19"/>
        <v>-0.46143250688703574</v>
      </c>
      <c r="P115" s="19">
        <v>1920</v>
      </c>
      <c r="Q115" s="19">
        <v>0.5</v>
      </c>
      <c r="R115" s="19">
        <f t="shared" si="20"/>
        <v>44.077134986225929</v>
      </c>
      <c r="S115" s="19">
        <f t="shared" si="21"/>
        <v>0.33897704821822017</v>
      </c>
    </row>
    <row r="116" spans="1:19" ht="20.25" customHeight="1" x14ac:dyDescent="0.15">
      <c r="A116" s="17">
        <v>61</v>
      </c>
      <c r="B116" s="23">
        <v>982.5</v>
      </c>
      <c r="C116" s="24">
        <v>937.5</v>
      </c>
      <c r="D116" s="24">
        <v>1</v>
      </c>
      <c r="E116" s="24">
        <f t="shared" si="11"/>
        <v>45</v>
      </c>
      <c r="F116" s="24">
        <v>50</v>
      </c>
      <c r="G116" s="24">
        <v>36</v>
      </c>
      <c r="H116" s="24">
        <f t="shared" si="12"/>
        <v>59.25925925925926</v>
      </c>
      <c r="I116" s="24">
        <f t="shared" si="13"/>
        <v>1.7407407407407405</v>
      </c>
      <c r="J116" s="24">
        <f t="shared" si="14"/>
        <v>43.715846994535518</v>
      </c>
      <c r="K116" s="24">
        <f t="shared" si="15"/>
        <v>61.000000000000071</v>
      </c>
      <c r="L116" s="24">
        <f t="shared" si="16"/>
        <v>981.85792349726773</v>
      </c>
      <c r="M116" s="24">
        <f t="shared" si="17"/>
        <v>938.14207650273227</v>
      </c>
      <c r="N116" s="24">
        <f t="shared" si="18"/>
        <v>0.64207650273226591</v>
      </c>
      <c r="O116" s="24">
        <f t="shared" si="19"/>
        <v>-0.64207650273226591</v>
      </c>
      <c r="P116" s="24">
        <v>1920</v>
      </c>
      <c r="Q116" s="24">
        <v>0.5</v>
      </c>
      <c r="R116" s="24">
        <f t="shared" si="20"/>
        <v>43.715846994535468</v>
      </c>
      <c r="S116" s="24">
        <f t="shared" si="21"/>
        <v>0.46781530253715142</v>
      </c>
    </row>
    <row r="117" spans="1:19" ht="20.25" customHeight="1" x14ac:dyDescent="0.15">
      <c r="A117" s="17">
        <v>61.5</v>
      </c>
      <c r="B117" s="18">
        <v>982</v>
      </c>
      <c r="C117" s="19">
        <v>938</v>
      </c>
      <c r="D117" s="19">
        <v>1</v>
      </c>
      <c r="E117" s="19">
        <f t="shared" si="11"/>
        <v>44</v>
      </c>
      <c r="F117" s="19">
        <v>50</v>
      </c>
      <c r="G117" s="19">
        <v>36</v>
      </c>
      <c r="H117" s="19">
        <f t="shared" si="12"/>
        <v>60.606060606060609</v>
      </c>
      <c r="I117" s="19">
        <f t="shared" si="13"/>
        <v>0.89393939393939092</v>
      </c>
      <c r="J117" s="19">
        <f t="shared" si="14"/>
        <v>43.360433604336045</v>
      </c>
      <c r="K117" s="19">
        <f t="shared" si="15"/>
        <v>61.499999999999929</v>
      </c>
      <c r="L117" s="19">
        <f t="shared" si="16"/>
        <v>981.68021680216805</v>
      </c>
      <c r="M117" s="19">
        <f t="shared" si="17"/>
        <v>938.31978319783195</v>
      </c>
      <c r="N117" s="19">
        <f t="shared" si="18"/>
        <v>0.31978319783195275</v>
      </c>
      <c r="O117" s="19">
        <f t="shared" si="19"/>
        <v>-0.31978319783195275</v>
      </c>
      <c r="P117" s="19">
        <v>1920</v>
      </c>
      <c r="Q117" s="19">
        <v>0.5</v>
      </c>
      <c r="R117" s="19">
        <f t="shared" si="20"/>
        <v>43.360433604336095</v>
      </c>
      <c r="S117" s="19">
        <f t="shared" si="21"/>
        <v>0.2363512179098132</v>
      </c>
    </row>
    <row r="118" spans="1:19" ht="20.25" customHeight="1" x14ac:dyDescent="0.15">
      <c r="A118" s="17">
        <v>62</v>
      </c>
      <c r="B118" s="23">
        <v>982</v>
      </c>
      <c r="C118" s="24">
        <v>938.5</v>
      </c>
      <c r="D118" s="24">
        <v>1</v>
      </c>
      <c r="E118" s="24">
        <f t="shared" si="11"/>
        <v>43.5</v>
      </c>
      <c r="F118" s="24">
        <v>50</v>
      </c>
      <c r="G118" s="24">
        <v>36</v>
      </c>
      <c r="H118" s="24">
        <f t="shared" si="12"/>
        <v>61.302681992337163</v>
      </c>
      <c r="I118" s="24">
        <f t="shared" si="13"/>
        <v>0.69731800766283669</v>
      </c>
      <c r="J118" s="24">
        <f t="shared" si="14"/>
        <v>43.01075268817204</v>
      </c>
      <c r="K118" s="24">
        <f t="shared" si="15"/>
        <v>62.000000000000014</v>
      </c>
      <c r="L118" s="24">
        <f t="shared" si="16"/>
        <v>981.50537634408602</v>
      </c>
      <c r="M118" s="24">
        <f t="shared" si="17"/>
        <v>938.49462365591398</v>
      </c>
      <c r="N118" s="24">
        <f t="shared" si="18"/>
        <v>0.49462365591398338</v>
      </c>
      <c r="O118" s="24">
        <f t="shared" si="19"/>
        <v>5.3763440860166156E-3</v>
      </c>
      <c r="P118" s="24">
        <v>1920</v>
      </c>
      <c r="Q118" s="24">
        <v>0.5</v>
      </c>
      <c r="R118" s="24">
        <f t="shared" si="20"/>
        <v>43.010752688172033</v>
      </c>
      <c r="S118" s="24">
        <f t="shared" si="21"/>
        <v>0.18140426838263179</v>
      </c>
    </row>
    <row r="119" spans="1:19" ht="20.25" customHeight="1" x14ac:dyDescent="0.15">
      <c r="A119" s="17">
        <v>62.5</v>
      </c>
      <c r="B119" s="18">
        <v>981.5</v>
      </c>
      <c r="C119" s="19">
        <v>938.5</v>
      </c>
      <c r="D119" s="19">
        <v>1</v>
      </c>
      <c r="E119" s="19">
        <f t="shared" si="11"/>
        <v>43</v>
      </c>
      <c r="F119" s="19">
        <v>50</v>
      </c>
      <c r="G119" s="19">
        <v>36</v>
      </c>
      <c r="H119" s="19">
        <f t="shared" si="12"/>
        <v>62.015503875968989</v>
      </c>
      <c r="I119" s="19">
        <f t="shared" si="13"/>
        <v>0.48449612403101128</v>
      </c>
      <c r="J119" s="19">
        <f t="shared" si="14"/>
        <v>42.666666666666664</v>
      </c>
      <c r="K119" s="19">
        <f t="shared" si="15"/>
        <v>62.499999999999886</v>
      </c>
      <c r="L119" s="19">
        <f t="shared" si="16"/>
        <v>981.33333333333337</v>
      </c>
      <c r="M119" s="19">
        <f t="shared" si="17"/>
        <v>938.66666666666663</v>
      </c>
      <c r="N119" s="19">
        <f t="shared" si="18"/>
        <v>0.16666666666662877</v>
      </c>
      <c r="O119" s="19">
        <f t="shared" si="19"/>
        <v>-0.16666666666662877</v>
      </c>
      <c r="P119" s="19">
        <v>1920</v>
      </c>
      <c r="Q119" s="19">
        <v>0.5</v>
      </c>
      <c r="R119" s="19">
        <f t="shared" si="20"/>
        <v>42.666666666666742</v>
      </c>
      <c r="S119" s="19">
        <f t="shared" si="21"/>
        <v>0.12403100775193888</v>
      </c>
    </row>
    <row r="120" spans="1:19" ht="20.25" customHeight="1" x14ac:dyDescent="0.15">
      <c r="A120" s="17">
        <v>63</v>
      </c>
      <c r="B120" s="23">
        <v>981.5</v>
      </c>
      <c r="C120" s="24">
        <v>938.5</v>
      </c>
      <c r="D120" s="24">
        <v>1</v>
      </c>
      <c r="E120" s="24">
        <f t="shared" si="11"/>
        <v>43</v>
      </c>
      <c r="F120" s="24">
        <v>50</v>
      </c>
      <c r="G120" s="24">
        <v>36</v>
      </c>
      <c r="H120" s="24">
        <f t="shared" si="12"/>
        <v>62.015503875968989</v>
      </c>
      <c r="I120" s="24">
        <f t="shared" si="13"/>
        <v>0.98449612403101128</v>
      </c>
      <c r="J120" s="24">
        <f t="shared" si="14"/>
        <v>42.328042328042329</v>
      </c>
      <c r="K120" s="24">
        <f t="shared" si="15"/>
        <v>63</v>
      </c>
      <c r="L120" s="24">
        <f t="shared" si="16"/>
        <v>981.16402116402116</v>
      </c>
      <c r="M120" s="24">
        <f t="shared" si="17"/>
        <v>938.83597883597884</v>
      </c>
      <c r="N120" s="24">
        <f t="shared" si="18"/>
        <v>0.33597883597883538</v>
      </c>
      <c r="O120" s="24">
        <f t="shared" si="19"/>
        <v>-0.33597883597883538</v>
      </c>
      <c r="P120" s="24">
        <v>1920</v>
      </c>
      <c r="Q120" s="24">
        <v>0.5</v>
      </c>
      <c r="R120" s="24">
        <f t="shared" si="20"/>
        <v>42.328042328042329</v>
      </c>
      <c r="S120" s="24">
        <f t="shared" si="21"/>
        <v>0.24804639053439437</v>
      </c>
    </row>
    <row r="121" spans="1:19" ht="20.25" customHeight="1" x14ac:dyDescent="0.15">
      <c r="A121" s="17">
        <v>63.5</v>
      </c>
      <c r="B121" s="18">
        <v>981.5</v>
      </c>
      <c r="C121" s="19">
        <v>938.5</v>
      </c>
      <c r="D121" s="19">
        <v>1</v>
      </c>
      <c r="E121" s="19">
        <f t="shared" si="11"/>
        <v>43</v>
      </c>
      <c r="F121" s="19">
        <v>50</v>
      </c>
      <c r="G121" s="19">
        <v>36</v>
      </c>
      <c r="H121" s="19">
        <f t="shared" si="12"/>
        <v>62.015503875968989</v>
      </c>
      <c r="I121" s="19">
        <f t="shared" si="13"/>
        <v>1.4844961240310113</v>
      </c>
      <c r="J121" s="19">
        <f t="shared" si="14"/>
        <v>41.99475065616798</v>
      </c>
      <c r="K121" s="19">
        <f t="shared" si="15"/>
        <v>63.5</v>
      </c>
      <c r="L121" s="19">
        <f t="shared" si="16"/>
        <v>980.99737532808399</v>
      </c>
      <c r="M121" s="19">
        <f t="shared" si="17"/>
        <v>939.00262467191601</v>
      </c>
      <c r="N121" s="19">
        <f t="shared" si="18"/>
        <v>0.5026246719160099</v>
      </c>
      <c r="O121" s="19">
        <f t="shared" si="19"/>
        <v>-0.5026246719160099</v>
      </c>
      <c r="P121" s="19">
        <v>1920</v>
      </c>
      <c r="Q121" s="19">
        <v>0.5</v>
      </c>
      <c r="R121" s="19">
        <f t="shared" si="20"/>
        <v>41.99475065616798</v>
      </c>
      <c r="S121" s="19">
        <f t="shared" si="21"/>
        <v>0.36815577507124092</v>
      </c>
    </row>
    <row r="122" spans="1:19" ht="20.25" customHeight="1" x14ac:dyDescent="0.15">
      <c r="A122" s="17">
        <v>64</v>
      </c>
      <c r="B122" s="23">
        <v>981</v>
      </c>
      <c r="C122" s="24">
        <v>939</v>
      </c>
      <c r="D122" s="24">
        <v>1</v>
      </c>
      <c r="E122" s="24">
        <f t="shared" si="11"/>
        <v>42</v>
      </c>
      <c r="F122" s="24">
        <v>50</v>
      </c>
      <c r="G122" s="24">
        <v>36</v>
      </c>
      <c r="H122" s="24">
        <f t="shared" si="12"/>
        <v>63.492063492063494</v>
      </c>
      <c r="I122" s="24">
        <f t="shared" si="13"/>
        <v>0.50793650793650613</v>
      </c>
      <c r="J122" s="24">
        <f t="shared" si="14"/>
        <v>41.666666666666664</v>
      </c>
      <c r="K122" s="24">
        <f t="shared" si="15"/>
        <v>63.999999999999886</v>
      </c>
      <c r="L122" s="24">
        <f t="shared" si="16"/>
        <v>980.83333333333337</v>
      </c>
      <c r="M122" s="24">
        <f t="shared" si="17"/>
        <v>939.16666666666663</v>
      </c>
      <c r="N122" s="24">
        <f t="shared" si="18"/>
        <v>0.16666666666662877</v>
      </c>
      <c r="O122" s="24">
        <f t="shared" si="19"/>
        <v>-0.16666666666662877</v>
      </c>
      <c r="P122" s="24">
        <v>1920</v>
      </c>
      <c r="Q122" s="24">
        <v>0.5</v>
      </c>
      <c r="R122" s="24">
        <f t="shared" si="20"/>
        <v>41.666666666666742</v>
      </c>
      <c r="S122" s="24">
        <f t="shared" si="21"/>
        <v>0.12400793650793607</v>
      </c>
    </row>
    <row r="123" spans="1:19" ht="20.25" customHeight="1" x14ac:dyDescent="0.15">
      <c r="A123" s="17">
        <v>64.5</v>
      </c>
      <c r="B123" s="18">
        <v>981</v>
      </c>
      <c r="C123" s="19">
        <v>939</v>
      </c>
      <c r="D123" s="19">
        <v>1</v>
      </c>
      <c r="E123" s="19">
        <f t="shared" si="11"/>
        <v>42</v>
      </c>
      <c r="F123" s="19">
        <v>50</v>
      </c>
      <c r="G123" s="19">
        <v>36</v>
      </c>
      <c r="H123" s="19">
        <f t="shared" si="12"/>
        <v>63.492063492063494</v>
      </c>
      <c r="I123" s="19">
        <f t="shared" si="13"/>
        <v>1.0079365079365061</v>
      </c>
      <c r="J123" s="19">
        <f t="shared" si="14"/>
        <v>41.343669250645995</v>
      </c>
      <c r="K123" s="19">
        <f t="shared" si="15"/>
        <v>64.500000000000128</v>
      </c>
      <c r="L123" s="19">
        <f t="shared" si="16"/>
        <v>980.67183462532296</v>
      </c>
      <c r="M123" s="19">
        <f t="shared" si="17"/>
        <v>939.32816537467704</v>
      </c>
      <c r="N123" s="19">
        <f t="shared" si="18"/>
        <v>0.32816537467704165</v>
      </c>
      <c r="O123" s="19">
        <f t="shared" si="19"/>
        <v>-0.32816537467704165</v>
      </c>
      <c r="P123" s="19">
        <v>1920</v>
      </c>
      <c r="Q123" s="19">
        <v>0.5</v>
      </c>
      <c r="R123" s="19">
        <f t="shared" si="20"/>
        <v>41.343669250645917</v>
      </c>
      <c r="S123" s="19">
        <f t="shared" si="21"/>
        <v>0.24227786982429089</v>
      </c>
    </row>
    <row r="124" spans="1:19" ht="20.25" customHeight="1" x14ac:dyDescent="0.15">
      <c r="A124" s="17">
        <v>65</v>
      </c>
      <c r="B124" s="23">
        <v>980.5</v>
      </c>
      <c r="C124" s="24">
        <v>939.5</v>
      </c>
      <c r="D124" s="24">
        <v>1</v>
      </c>
      <c r="E124" s="24">
        <f t="shared" si="11"/>
        <v>41</v>
      </c>
      <c r="F124" s="24">
        <v>50</v>
      </c>
      <c r="G124" s="24">
        <v>36</v>
      </c>
      <c r="H124" s="24">
        <f t="shared" si="12"/>
        <v>65.040650406504071</v>
      </c>
      <c r="I124" s="24">
        <f t="shared" si="13"/>
        <v>4.0650406504070702E-2</v>
      </c>
      <c r="J124" s="24">
        <f t="shared" si="14"/>
        <v>41.025641025641029</v>
      </c>
      <c r="K124" s="24">
        <f t="shared" si="15"/>
        <v>64.999999999999872</v>
      </c>
      <c r="L124" s="24">
        <f t="shared" si="16"/>
        <v>980.51282051282055</v>
      </c>
      <c r="M124" s="24">
        <f t="shared" si="17"/>
        <v>939.48717948717945</v>
      </c>
      <c r="N124" s="24">
        <f t="shared" si="18"/>
        <v>-1.2820512820553631E-2</v>
      </c>
      <c r="O124" s="24">
        <f t="shared" si="19"/>
        <v>1.2820512820553631E-2</v>
      </c>
      <c r="P124" s="24">
        <v>1920</v>
      </c>
      <c r="Q124" s="24">
        <v>0.5</v>
      </c>
      <c r="R124" s="24">
        <f t="shared" si="20"/>
        <v>41.025641025641107</v>
      </c>
      <c r="S124" s="24">
        <f t="shared" si="21"/>
        <v>9.6213979891291608E-3</v>
      </c>
    </row>
    <row r="125" spans="1:19" ht="20.25" customHeight="1" x14ac:dyDescent="0.15">
      <c r="A125" s="17">
        <v>65.5</v>
      </c>
      <c r="B125" s="18">
        <v>980.5</v>
      </c>
      <c r="C125" s="19">
        <v>939.5</v>
      </c>
      <c r="D125" s="19">
        <v>1</v>
      </c>
      <c r="E125" s="19">
        <f t="shared" si="11"/>
        <v>41</v>
      </c>
      <c r="F125" s="19">
        <v>50</v>
      </c>
      <c r="G125" s="19">
        <v>36</v>
      </c>
      <c r="H125" s="19">
        <f t="shared" si="12"/>
        <v>65.040650406504071</v>
      </c>
      <c r="I125" s="19">
        <f t="shared" si="13"/>
        <v>0.4593495934959293</v>
      </c>
      <c r="J125" s="19">
        <f t="shared" si="14"/>
        <v>40.712468193384225</v>
      </c>
      <c r="K125" s="19">
        <f t="shared" si="15"/>
        <v>65.500000000000014</v>
      </c>
      <c r="L125" s="19">
        <f t="shared" si="16"/>
        <v>980.35623409669211</v>
      </c>
      <c r="M125" s="19">
        <f t="shared" si="17"/>
        <v>939.64376590330789</v>
      </c>
      <c r="N125" s="19">
        <f t="shared" si="18"/>
        <v>0.1437659033078944</v>
      </c>
      <c r="O125" s="19">
        <f t="shared" si="19"/>
        <v>-0.1437659033078944</v>
      </c>
      <c r="P125" s="19">
        <v>1920</v>
      </c>
      <c r="Q125" s="19">
        <v>0.5</v>
      </c>
      <c r="R125" s="19">
        <f t="shared" si="20"/>
        <v>40.712468193384211</v>
      </c>
      <c r="S125" s="19">
        <f t="shared" si="21"/>
        <v>0.10706825790942935</v>
      </c>
    </row>
    <row r="126" spans="1:19" ht="20.25" customHeight="1" x14ac:dyDescent="0.15">
      <c r="A126" s="17">
        <v>66</v>
      </c>
      <c r="B126" s="23">
        <v>980.5</v>
      </c>
      <c r="C126" s="24">
        <v>939.5</v>
      </c>
      <c r="D126" s="24">
        <v>1</v>
      </c>
      <c r="E126" s="24">
        <f t="shared" si="11"/>
        <v>41</v>
      </c>
      <c r="F126" s="24">
        <v>50</v>
      </c>
      <c r="G126" s="24">
        <v>36</v>
      </c>
      <c r="H126" s="24">
        <f t="shared" si="12"/>
        <v>65.040650406504071</v>
      </c>
      <c r="I126" s="24">
        <f t="shared" si="13"/>
        <v>0.9593495934959293</v>
      </c>
      <c r="J126" s="24">
        <f t="shared" si="14"/>
        <v>40.404040404040401</v>
      </c>
      <c r="K126" s="24">
        <f t="shared" si="15"/>
        <v>65.999999999999986</v>
      </c>
      <c r="L126" s="24">
        <f t="shared" si="16"/>
        <v>980.20202020202021</v>
      </c>
      <c r="M126" s="24">
        <f t="shared" si="17"/>
        <v>939.79797979797979</v>
      </c>
      <c r="N126" s="24">
        <f t="shared" si="18"/>
        <v>0.29797979797979224</v>
      </c>
      <c r="O126" s="24">
        <f t="shared" si="19"/>
        <v>-0.29797979797979224</v>
      </c>
      <c r="P126" s="24">
        <v>1920</v>
      </c>
      <c r="Q126" s="24">
        <v>0.5</v>
      </c>
      <c r="R126" s="24">
        <f t="shared" si="20"/>
        <v>40.404040404040416</v>
      </c>
      <c r="S126" s="24">
        <f t="shared" si="21"/>
        <v>0.22023636214323447</v>
      </c>
    </row>
    <row r="127" spans="1:19" ht="20.25" customHeight="1" x14ac:dyDescent="0.15">
      <c r="A127" s="17">
        <v>66.5</v>
      </c>
      <c r="B127" s="18">
        <v>980.5</v>
      </c>
      <c r="C127" s="19">
        <v>939.5</v>
      </c>
      <c r="D127" s="19">
        <v>1</v>
      </c>
      <c r="E127" s="19">
        <f t="shared" si="11"/>
        <v>41</v>
      </c>
      <c r="F127" s="19">
        <v>50</v>
      </c>
      <c r="G127" s="19">
        <v>36</v>
      </c>
      <c r="H127" s="19">
        <f t="shared" si="12"/>
        <v>65.040650406504071</v>
      </c>
      <c r="I127" s="19">
        <f t="shared" si="13"/>
        <v>1.4593495934959293</v>
      </c>
      <c r="J127" s="19">
        <f t="shared" si="14"/>
        <v>40.100250626566414</v>
      </c>
      <c r="K127" s="19">
        <f t="shared" si="15"/>
        <v>66.500000000000156</v>
      </c>
      <c r="L127" s="19">
        <f t="shared" si="16"/>
        <v>980.05012531328316</v>
      </c>
      <c r="M127" s="19">
        <f t="shared" si="17"/>
        <v>939.94987468671684</v>
      </c>
      <c r="N127" s="19">
        <f t="shared" si="18"/>
        <v>0.44987468671683928</v>
      </c>
      <c r="O127" s="19">
        <f t="shared" si="19"/>
        <v>-0.44987468671683928</v>
      </c>
      <c r="P127" s="19">
        <v>1920</v>
      </c>
      <c r="Q127" s="19">
        <v>0.5</v>
      </c>
      <c r="R127" s="19">
        <f t="shared" si="20"/>
        <v>40.100250626566321</v>
      </c>
      <c r="S127" s="19">
        <f t="shared" si="21"/>
        <v>0.33000160404679274</v>
      </c>
    </row>
    <row r="128" spans="1:19" ht="20.25" customHeight="1" x14ac:dyDescent="0.15">
      <c r="A128" s="17">
        <v>67</v>
      </c>
      <c r="B128" s="23">
        <v>980.5</v>
      </c>
      <c r="C128" s="24">
        <v>939.5</v>
      </c>
      <c r="D128" s="24">
        <v>1</v>
      </c>
      <c r="E128" s="24">
        <f t="shared" si="11"/>
        <v>41</v>
      </c>
      <c r="F128" s="24">
        <v>50</v>
      </c>
      <c r="G128" s="24">
        <v>36</v>
      </c>
      <c r="H128" s="24">
        <f t="shared" si="12"/>
        <v>65.040650406504071</v>
      </c>
      <c r="I128" s="24">
        <f t="shared" si="13"/>
        <v>1.9593495934959293</v>
      </c>
      <c r="J128" s="24">
        <f t="shared" si="14"/>
        <v>39.800995024875618</v>
      </c>
      <c r="K128" s="24">
        <f t="shared" si="15"/>
        <v>66.999999999999957</v>
      </c>
      <c r="L128" s="24">
        <f t="shared" si="16"/>
        <v>979.90049751243782</v>
      </c>
      <c r="M128" s="24">
        <f t="shared" si="17"/>
        <v>940.09950248756218</v>
      </c>
      <c r="N128" s="24">
        <f t="shared" si="18"/>
        <v>0.59950248756217661</v>
      </c>
      <c r="O128" s="24">
        <f t="shared" si="19"/>
        <v>-0.59950248756217661</v>
      </c>
      <c r="P128" s="24">
        <v>1920</v>
      </c>
      <c r="Q128" s="24">
        <v>0.5</v>
      </c>
      <c r="R128" s="24">
        <f t="shared" si="20"/>
        <v>39.800995024875647</v>
      </c>
      <c r="S128" s="24">
        <f t="shared" si="21"/>
        <v>0.43647796691822882</v>
      </c>
    </row>
    <row r="129" spans="1:19" ht="20.25" customHeight="1" x14ac:dyDescent="0.15">
      <c r="A129" s="17">
        <v>67.5</v>
      </c>
      <c r="B129" s="18">
        <v>980</v>
      </c>
      <c r="C129" s="19">
        <v>940</v>
      </c>
      <c r="D129" s="19">
        <v>1</v>
      </c>
      <c r="E129" s="19">
        <f t="shared" si="11"/>
        <v>40</v>
      </c>
      <c r="F129" s="19">
        <v>50</v>
      </c>
      <c r="G129" s="19">
        <v>36</v>
      </c>
      <c r="H129" s="19">
        <f t="shared" si="12"/>
        <v>66.666666666666671</v>
      </c>
      <c r="I129" s="19">
        <f t="shared" si="13"/>
        <v>0.8333333333333286</v>
      </c>
      <c r="J129" s="19">
        <f t="shared" si="14"/>
        <v>39.506172839506171</v>
      </c>
      <c r="K129" s="19">
        <f t="shared" si="15"/>
        <v>67.499999999999901</v>
      </c>
      <c r="L129" s="19">
        <f t="shared" si="16"/>
        <v>979.75308641975312</v>
      </c>
      <c r="M129" s="19">
        <f t="shared" si="17"/>
        <v>940.24691358024688</v>
      </c>
      <c r="N129" s="19">
        <f t="shared" si="18"/>
        <v>0.2469135802468827</v>
      </c>
      <c r="O129" s="19">
        <f t="shared" si="19"/>
        <v>-0.2469135802468827</v>
      </c>
      <c r="P129" s="19">
        <v>1920</v>
      </c>
      <c r="Q129" s="19">
        <v>0.5</v>
      </c>
      <c r="R129" s="19">
        <f t="shared" si="20"/>
        <v>39.506172839506235</v>
      </c>
      <c r="S129" s="19">
        <f t="shared" si="21"/>
        <v>0.18289894833104606</v>
      </c>
    </row>
    <row r="130" spans="1:19" ht="20.25" customHeight="1" x14ac:dyDescent="0.15">
      <c r="A130" s="17">
        <v>68</v>
      </c>
      <c r="B130" s="23">
        <v>980</v>
      </c>
      <c r="C130" s="24">
        <v>940</v>
      </c>
      <c r="D130" s="24">
        <v>1</v>
      </c>
      <c r="E130" s="24">
        <f t="shared" si="11"/>
        <v>40</v>
      </c>
      <c r="F130" s="24">
        <v>50</v>
      </c>
      <c r="G130" s="24">
        <v>36</v>
      </c>
      <c r="H130" s="24">
        <f t="shared" si="12"/>
        <v>66.666666666666671</v>
      </c>
      <c r="I130" s="24">
        <f t="shared" si="13"/>
        <v>1.3333333333333286</v>
      </c>
      <c r="J130" s="24">
        <f t="shared" si="14"/>
        <v>39.215686274509807</v>
      </c>
      <c r="K130" s="24">
        <f t="shared" si="15"/>
        <v>67.999999999999943</v>
      </c>
      <c r="L130" s="24">
        <f t="shared" si="16"/>
        <v>979.60784313725492</v>
      </c>
      <c r="M130" s="24">
        <f t="shared" si="17"/>
        <v>940.39215686274508</v>
      </c>
      <c r="N130" s="24">
        <f t="shared" si="18"/>
        <v>0.39215686274508244</v>
      </c>
      <c r="O130" s="24">
        <f t="shared" si="19"/>
        <v>-0.39215686274508244</v>
      </c>
      <c r="P130" s="24">
        <v>1920</v>
      </c>
      <c r="Q130" s="24">
        <v>0.5</v>
      </c>
      <c r="R130" s="24">
        <f t="shared" si="20"/>
        <v>39.215686274509835</v>
      </c>
      <c r="S130" s="24">
        <f t="shared" si="21"/>
        <v>0.28835063437139458</v>
      </c>
    </row>
    <row r="131" spans="1:19" ht="20.25" customHeight="1" x14ac:dyDescent="0.15">
      <c r="A131" s="17">
        <v>68.5</v>
      </c>
      <c r="B131" s="18">
        <v>979.5</v>
      </c>
      <c r="C131" s="19">
        <v>940.5</v>
      </c>
      <c r="D131" s="19">
        <v>1</v>
      </c>
      <c r="E131" s="19">
        <f t="shared" si="11"/>
        <v>39</v>
      </c>
      <c r="F131" s="19">
        <v>50</v>
      </c>
      <c r="G131" s="19">
        <v>36</v>
      </c>
      <c r="H131" s="19">
        <f t="shared" si="12"/>
        <v>68.376068376068375</v>
      </c>
      <c r="I131" s="19">
        <f t="shared" si="13"/>
        <v>0.12393162393162527</v>
      </c>
      <c r="J131" s="19">
        <f t="shared" si="14"/>
        <v>38.929440389294406</v>
      </c>
      <c r="K131" s="19">
        <f t="shared" si="15"/>
        <v>68.500000000000156</v>
      </c>
      <c r="L131" s="19">
        <f t="shared" si="16"/>
        <v>979.46472019464716</v>
      </c>
      <c r="M131" s="19">
        <f t="shared" si="17"/>
        <v>940.53527980535284</v>
      </c>
      <c r="N131" s="19">
        <f t="shared" si="18"/>
        <v>3.5279805352843141E-2</v>
      </c>
      <c r="O131" s="19">
        <f t="shared" si="19"/>
        <v>-3.5279805352843141E-2</v>
      </c>
      <c r="P131" s="19">
        <v>1920</v>
      </c>
      <c r="Q131" s="19">
        <v>0.5</v>
      </c>
      <c r="R131" s="19">
        <f t="shared" si="20"/>
        <v>38.929440389294314</v>
      </c>
      <c r="S131" s="19">
        <f t="shared" si="21"/>
        <v>2.6411982296686082E-2</v>
      </c>
    </row>
    <row r="132" spans="1:19" ht="20.25" customHeight="1" x14ac:dyDescent="0.15">
      <c r="A132" s="17">
        <v>69</v>
      </c>
      <c r="B132" s="23">
        <v>979.5</v>
      </c>
      <c r="C132" s="24">
        <v>940.5</v>
      </c>
      <c r="D132" s="24">
        <v>1</v>
      </c>
      <c r="E132" s="24">
        <f t="shared" ref="E132:E195" si="22">ABS(C132-B132)</f>
        <v>39</v>
      </c>
      <c r="F132" s="24">
        <v>50</v>
      </c>
      <c r="G132" s="24">
        <v>36</v>
      </c>
      <c r="H132" s="24">
        <f t="shared" ref="H132:H195" si="23">(F132*D132*P132)/(E132*G132)</f>
        <v>68.376068376068375</v>
      </c>
      <c r="I132" s="24">
        <f t="shared" ref="I132:I195" si="24">ABS(H132-A132)</f>
        <v>0.62393162393162527</v>
      </c>
      <c r="J132" s="24">
        <f t="shared" ref="J132:J195" si="25">(D132*F132*P132)/(G132*A132)</f>
        <v>38.647342995169083</v>
      </c>
      <c r="K132" s="24">
        <f t="shared" ref="K132:K195" si="26">(D132*F132*P132)/(G132*R132)</f>
        <v>69</v>
      </c>
      <c r="L132" s="24">
        <f t="shared" ref="L132:L195" si="27">(((P132*F132*Q132)/(G132*A132))+(P132/2))</f>
        <v>979.32367149758454</v>
      </c>
      <c r="M132" s="24">
        <f t="shared" ref="M132:M195" si="28">((P132*F132*(Q132-D132))/(G132*A132)+(P132/2))</f>
        <v>940.67632850241546</v>
      </c>
      <c r="N132" s="24">
        <f t="shared" ref="N132:N195" si="29">B132-L132</f>
        <v>0.17632850241545839</v>
      </c>
      <c r="O132" s="24">
        <f t="shared" ref="O132:O195" si="30">C132-M132</f>
        <v>-0.17632850241545839</v>
      </c>
      <c r="P132" s="24">
        <v>1920</v>
      </c>
      <c r="Q132" s="24">
        <v>0.5</v>
      </c>
      <c r="R132" s="24">
        <f t="shared" ref="R132:R195" si="31">L132-M132</f>
        <v>38.647342995169083</v>
      </c>
      <c r="S132" s="24">
        <f t="shared" ref="S132:S195" si="32">1000*I132/($A132*$A132)</f>
        <v>0.13105054062836069</v>
      </c>
    </row>
    <row r="133" spans="1:19" ht="20.25" customHeight="1" x14ac:dyDescent="0.15">
      <c r="A133" s="17">
        <v>69.5</v>
      </c>
      <c r="B133" s="18">
        <v>979.5</v>
      </c>
      <c r="C133" s="19">
        <v>940.5</v>
      </c>
      <c r="D133" s="19">
        <v>1</v>
      </c>
      <c r="E133" s="19">
        <f t="shared" si="22"/>
        <v>39</v>
      </c>
      <c r="F133" s="19">
        <v>50</v>
      </c>
      <c r="G133" s="19">
        <v>36</v>
      </c>
      <c r="H133" s="19">
        <f t="shared" si="23"/>
        <v>68.376068376068375</v>
      </c>
      <c r="I133" s="19">
        <f t="shared" si="24"/>
        <v>1.1239316239316253</v>
      </c>
      <c r="J133" s="19">
        <f t="shared" si="25"/>
        <v>38.369304556354919</v>
      </c>
      <c r="K133" s="19">
        <f t="shared" si="26"/>
        <v>69.499999999999815</v>
      </c>
      <c r="L133" s="19">
        <f t="shared" si="27"/>
        <v>979.18465227817751</v>
      </c>
      <c r="M133" s="19">
        <f t="shared" si="28"/>
        <v>940.81534772182249</v>
      </c>
      <c r="N133" s="19">
        <f t="shared" si="29"/>
        <v>0.31534772182249071</v>
      </c>
      <c r="O133" s="19">
        <f t="shared" si="30"/>
        <v>-0.31534772182249071</v>
      </c>
      <c r="P133" s="19">
        <v>1920</v>
      </c>
      <c r="Q133" s="19">
        <v>0.5</v>
      </c>
      <c r="R133" s="19">
        <f t="shared" si="31"/>
        <v>38.369304556355019</v>
      </c>
      <c r="S133" s="19">
        <f t="shared" si="32"/>
        <v>0.23268601499541958</v>
      </c>
    </row>
    <row r="134" spans="1:19" ht="20.25" customHeight="1" x14ac:dyDescent="0.15">
      <c r="A134" s="17">
        <v>70</v>
      </c>
      <c r="B134" s="23">
        <v>979.5</v>
      </c>
      <c r="C134" s="24">
        <v>940.5</v>
      </c>
      <c r="D134" s="24">
        <v>1</v>
      </c>
      <c r="E134" s="24">
        <f t="shared" si="22"/>
        <v>39</v>
      </c>
      <c r="F134" s="24">
        <v>50</v>
      </c>
      <c r="G134" s="24">
        <v>36</v>
      </c>
      <c r="H134" s="24">
        <f t="shared" si="23"/>
        <v>68.376068376068375</v>
      </c>
      <c r="I134" s="24">
        <f t="shared" si="24"/>
        <v>1.6239316239316253</v>
      </c>
      <c r="J134" s="24">
        <f t="shared" si="25"/>
        <v>38.095238095238095</v>
      </c>
      <c r="K134" s="24">
        <f t="shared" si="26"/>
        <v>70.000000000000043</v>
      </c>
      <c r="L134" s="24">
        <f t="shared" si="27"/>
        <v>979.04761904761904</v>
      </c>
      <c r="M134" s="24">
        <f t="shared" si="28"/>
        <v>940.95238095238096</v>
      </c>
      <c r="N134" s="24">
        <f t="shared" si="29"/>
        <v>0.45238095238096321</v>
      </c>
      <c r="O134" s="24">
        <f t="shared" si="30"/>
        <v>-0.45238095238096321</v>
      </c>
      <c r="P134" s="24">
        <v>1920</v>
      </c>
      <c r="Q134" s="24">
        <v>0.5</v>
      </c>
      <c r="R134" s="24">
        <f t="shared" si="31"/>
        <v>38.095238095238074</v>
      </c>
      <c r="S134" s="24">
        <f t="shared" si="32"/>
        <v>0.33141461712890313</v>
      </c>
    </row>
    <row r="135" spans="1:19" ht="20.25" customHeight="1" x14ac:dyDescent="0.15">
      <c r="A135" s="17">
        <v>70</v>
      </c>
      <c r="B135" s="18">
        <v>979.5</v>
      </c>
      <c r="C135" s="19">
        <v>940.5</v>
      </c>
      <c r="D135" s="19">
        <v>1</v>
      </c>
      <c r="E135" s="19">
        <f t="shared" si="22"/>
        <v>39</v>
      </c>
      <c r="F135" s="19">
        <v>50</v>
      </c>
      <c r="G135" s="19">
        <v>36</v>
      </c>
      <c r="H135" s="19">
        <f t="shared" si="23"/>
        <v>68.376068376068375</v>
      </c>
      <c r="I135" s="19">
        <f t="shared" si="24"/>
        <v>1.6239316239316253</v>
      </c>
      <c r="J135" s="19">
        <f t="shared" si="25"/>
        <v>38.095238095238095</v>
      </c>
      <c r="K135" s="19">
        <f t="shared" si="26"/>
        <v>70.000000000000043</v>
      </c>
      <c r="L135" s="19">
        <f t="shared" si="27"/>
        <v>979.04761904761904</v>
      </c>
      <c r="M135" s="19">
        <f t="shared" si="28"/>
        <v>940.95238095238096</v>
      </c>
      <c r="N135" s="19">
        <f t="shared" si="29"/>
        <v>0.45238095238096321</v>
      </c>
      <c r="O135" s="19">
        <f t="shared" si="30"/>
        <v>-0.45238095238096321</v>
      </c>
      <c r="P135" s="19">
        <v>1920</v>
      </c>
      <c r="Q135" s="19">
        <v>0.5</v>
      </c>
      <c r="R135" s="19">
        <f t="shared" si="31"/>
        <v>38.095238095238074</v>
      </c>
      <c r="S135" s="19">
        <f t="shared" si="32"/>
        <v>0.33141461712890313</v>
      </c>
    </row>
    <row r="136" spans="1:19" ht="20.25" customHeight="1" x14ac:dyDescent="0.15">
      <c r="A136" s="17">
        <v>70.5</v>
      </c>
      <c r="B136" s="23">
        <v>979</v>
      </c>
      <c r="C136" s="24">
        <v>941</v>
      </c>
      <c r="D136" s="24">
        <v>1</v>
      </c>
      <c r="E136" s="24">
        <f t="shared" si="22"/>
        <v>38</v>
      </c>
      <c r="F136" s="24">
        <v>50</v>
      </c>
      <c r="G136" s="24">
        <v>36</v>
      </c>
      <c r="H136" s="24">
        <f t="shared" si="23"/>
        <v>70.175438596491233</v>
      </c>
      <c r="I136" s="24">
        <f t="shared" si="24"/>
        <v>0.32456140350876694</v>
      </c>
      <c r="J136" s="24">
        <f t="shared" si="25"/>
        <v>37.825059101654844</v>
      </c>
      <c r="K136" s="24">
        <f t="shared" si="26"/>
        <v>70.499999999999872</v>
      </c>
      <c r="L136" s="24">
        <f t="shared" si="27"/>
        <v>978.91252955082746</v>
      </c>
      <c r="M136" s="24">
        <f t="shared" si="28"/>
        <v>941.08747044917254</v>
      </c>
      <c r="N136" s="24">
        <f t="shared" si="29"/>
        <v>8.747044917254243E-2</v>
      </c>
      <c r="O136" s="24">
        <f t="shared" si="30"/>
        <v>-8.747044917254243E-2</v>
      </c>
      <c r="P136" s="24">
        <v>1920</v>
      </c>
      <c r="Q136" s="24">
        <v>0.5</v>
      </c>
      <c r="R136" s="24">
        <f t="shared" si="31"/>
        <v>37.825059101654915</v>
      </c>
      <c r="S136" s="24">
        <f t="shared" si="32"/>
        <v>6.5300820584229549E-2</v>
      </c>
    </row>
    <row r="137" spans="1:19" ht="20.25" customHeight="1" x14ac:dyDescent="0.15">
      <c r="A137" s="17">
        <v>71</v>
      </c>
      <c r="B137" s="18">
        <v>979</v>
      </c>
      <c r="C137" s="19">
        <v>941</v>
      </c>
      <c r="D137" s="19">
        <v>1</v>
      </c>
      <c r="E137" s="19">
        <f t="shared" si="22"/>
        <v>38</v>
      </c>
      <c r="F137" s="19">
        <v>50</v>
      </c>
      <c r="G137" s="19">
        <v>36</v>
      </c>
      <c r="H137" s="19">
        <f t="shared" si="23"/>
        <v>70.175438596491233</v>
      </c>
      <c r="I137" s="19">
        <f t="shared" si="24"/>
        <v>0.82456140350876694</v>
      </c>
      <c r="J137" s="19">
        <f t="shared" si="25"/>
        <v>37.558685446009392</v>
      </c>
      <c r="K137" s="19">
        <f t="shared" si="26"/>
        <v>71.000000000000071</v>
      </c>
      <c r="L137" s="19">
        <f t="shared" si="27"/>
        <v>978.77934272300467</v>
      </c>
      <c r="M137" s="19">
        <f t="shared" si="28"/>
        <v>941.22065727699533</v>
      </c>
      <c r="N137" s="19">
        <f t="shared" si="29"/>
        <v>0.22065727699532545</v>
      </c>
      <c r="O137" s="19">
        <f t="shared" si="30"/>
        <v>-0.22065727699532545</v>
      </c>
      <c r="P137" s="19">
        <v>1920</v>
      </c>
      <c r="Q137" s="19">
        <v>0.5</v>
      </c>
      <c r="R137" s="19">
        <f t="shared" si="31"/>
        <v>37.558685446009349</v>
      </c>
      <c r="S137" s="19">
        <f t="shared" si="32"/>
        <v>0.16357099851393908</v>
      </c>
    </row>
    <row r="138" spans="1:19" ht="20.25" customHeight="1" x14ac:dyDescent="0.15">
      <c r="A138" s="17">
        <v>71.5</v>
      </c>
      <c r="B138" s="23">
        <v>979</v>
      </c>
      <c r="C138" s="24">
        <v>941</v>
      </c>
      <c r="D138" s="24">
        <v>1</v>
      </c>
      <c r="E138" s="24">
        <f t="shared" si="22"/>
        <v>38</v>
      </c>
      <c r="F138" s="24">
        <v>50</v>
      </c>
      <c r="G138" s="24">
        <v>36</v>
      </c>
      <c r="H138" s="24">
        <f t="shared" si="23"/>
        <v>70.175438596491233</v>
      </c>
      <c r="I138" s="24">
        <f t="shared" si="24"/>
        <v>1.3245614035087669</v>
      </c>
      <c r="J138" s="24">
        <f t="shared" si="25"/>
        <v>37.296037296037298</v>
      </c>
      <c r="K138" s="24">
        <f t="shared" si="26"/>
        <v>71.499999999999773</v>
      </c>
      <c r="L138" s="24">
        <f t="shared" si="27"/>
        <v>978.64801864801871</v>
      </c>
      <c r="M138" s="24">
        <f t="shared" si="28"/>
        <v>941.35198135198129</v>
      </c>
      <c r="N138" s="24">
        <f t="shared" si="29"/>
        <v>0.35198135198129421</v>
      </c>
      <c r="O138" s="24">
        <f t="shared" si="30"/>
        <v>-0.35198135198129421</v>
      </c>
      <c r="P138" s="24">
        <v>1920</v>
      </c>
      <c r="Q138" s="24">
        <v>0.5</v>
      </c>
      <c r="R138" s="24">
        <f t="shared" si="31"/>
        <v>37.296037296037412</v>
      </c>
      <c r="S138" s="24">
        <f t="shared" si="32"/>
        <v>0.25909558482248851</v>
      </c>
    </row>
    <row r="139" spans="1:19" ht="20.25" customHeight="1" x14ac:dyDescent="0.15">
      <c r="A139" s="17">
        <v>72</v>
      </c>
      <c r="B139" s="18">
        <v>978.5</v>
      </c>
      <c r="C139" s="19">
        <v>941.5</v>
      </c>
      <c r="D139" s="19">
        <v>1</v>
      </c>
      <c r="E139" s="19">
        <f t="shared" si="22"/>
        <v>37</v>
      </c>
      <c r="F139" s="19">
        <v>50</v>
      </c>
      <c r="G139" s="19">
        <v>36</v>
      </c>
      <c r="H139" s="19">
        <f t="shared" si="23"/>
        <v>72.072072072072075</v>
      </c>
      <c r="I139" s="19">
        <f t="shared" si="24"/>
        <v>7.2072072072074889E-2</v>
      </c>
      <c r="J139" s="19">
        <f t="shared" si="25"/>
        <v>37.037037037037038</v>
      </c>
      <c r="K139" s="19">
        <f t="shared" si="26"/>
        <v>72.000000000000171</v>
      </c>
      <c r="L139" s="19">
        <f t="shared" si="27"/>
        <v>978.51851851851848</v>
      </c>
      <c r="M139" s="19">
        <f t="shared" si="28"/>
        <v>941.48148148148152</v>
      </c>
      <c r="N139" s="19">
        <f t="shared" si="29"/>
        <v>-1.8518518518476412E-2</v>
      </c>
      <c r="O139" s="19">
        <f t="shared" si="30"/>
        <v>1.8518518518476412E-2</v>
      </c>
      <c r="P139" s="19">
        <v>1920</v>
      </c>
      <c r="Q139" s="19">
        <v>0.5</v>
      </c>
      <c r="R139" s="19">
        <f t="shared" si="31"/>
        <v>37.037037037036953</v>
      </c>
      <c r="S139" s="19">
        <f t="shared" si="32"/>
        <v>1.3902791680570001E-2</v>
      </c>
    </row>
    <row r="140" spans="1:19" ht="20.25" customHeight="1" x14ac:dyDescent="0.15">
      <c r="A140" s="17">
        <v>72.5</v>
      </c>
      <c r="B140" s="23">
        <v>978.5</v>
      </c>
      <c r="C140" s="24">
        <v>941.5</v>
      </c>
      <c r="D140" s="24">
        <v>1</v>
      </c>
      <c r="E140" s="24">
        <f t="shared" si="22"/>
        <v>37</v>
      </c>
      <c r="F140" s="24">
        <v>50</v>
      </c>
      <c r="G140" s="24">
        <v>36</v>
      </c>
      <c r="H140" s="24">
        <f t="shared" si="23"/>
        <v>72.072072072072075</v>
      </c>
      <c r="I140" s="24">
        <f t="shared" si="24"/>
        <v>0.42792792792792511</v>
      </c>
      <c r="J140" s="24">
        <f t="shared" si="25"/>
        <v>36.781609195402297</v>
      </c>
      <c r="K140" s="24">
        <f t="shared" si="26"/>
        <v>72.499999999999943</v>
      </c>
      <c r="L140" s="24">
        <f t="shared" si="27"/>
        <v>978.39080459770116</v>
      </c>
      <c r="M140" s="24">
        <f t="shared" si="28"/>
        <v>941.60919540229884</v>
      </c>
      <c r="N140" s="24">
        <f t="shared" si="29"/>
        <v>0.10919540229883751</v>
      </c>
      <c r="O140" s="24">
        <f t="shared" si="30"/>
        <v>-0.10919540229883751</v>
      </c>
      <c r="P140" s="24">
        <v>1920</v>
      </c>
      <c r="Q140" s="24">
        <v>0.5</v>
      </c>
      <c r="R140" s="24">
        <f t="shared" si="31"/>
        <v>36.781609195402325</v>
      </c>
      <c r="S140" s="24">
        <f t="shared" si="32"/>
        <v>8.1413161080223562E-2</v>
      </c>
    </row>
    <row r="141" spans="1:19" ht="20.25" customHeight="1" x14ac:dyDescent="0.15">
      <c r="A141" s="17">
        <v>73</v>
      </c>
      <c r="B141" s="18">
        <v>978.5</v>
      </c>
      <c r="C141" s="19">
        <v>941.5</v>
      </c>
      <c r="D141" s="19">
        <v>1</v>
      </c>
      <c r="E141" s="19">
        <f t="shared" si="22"/>
        <v>37</v>
      </c>
      <c r="F141" s="19">
        <v>50</v>
      </c>
      <c r="G141" s="19">
        <v>36</v>
      </c>
      <c r="H141" s="19">
        <f t="shared" si="23"/>
        <v>72.072072072072075</v>
      </c>
      <c r="I141" s="19">
        <f t="shared" si="24"/>
        <v>0.92792792792792511</v>
      </c>
      <c r="J141" s="19">
        <f t="shared" si="25"/>
        <v>36.529680365296805</v>
      </c>
      <c r="K141" s="19">
        <f t="shared" si="26"/>
        <v>72.999999999999957</v>
      </c>
      <c r="L141" s="19">
        <f t="shared" si="27"/>
        <v>978.26484018264841</v>
      </c>
      <c r="M141" s="19">
        <f t="shared" si="28"/>
        <v>941.73515981735159</v>
      </c>
      <c r="N141" s="19">
        <f t="shared" si="29"/>
        <v>0.23515981735158675</v>
      </c>
      <c r="O141" s="19">
        <f t="shared" si="30"/>
        <v>-0.23515981735158675</v>
      </c>
      <c r="P141" s="19">
        <v>1920</v>
      </c>
      <c r="Q141" s="19">
        <v>0.5</v>
      </c>
      <c r="R141" s="19">
        <f t="shared" si="31"/>
        <v>36.529680365296826</v>
      </c>
      <c r="S141" s="19">
        <f t="shared" si="32"/>
        <v>0.17412796545842094</v>
      </c>
    </row>
    <row r="142" spans="1:19" ht="20.25" customHeight="1" x14ac:dyDescent="0.15">
      <c r="A142" s="17">
        <v>73.5</v>
      </c>
      <c r="B142" s="23">
        <v>978.5</v>
      </c>
      <c r="C142" s="24">
        <v>941.5</v>
      </c>
      <c r="D142" s="24">
        <v>1</v>
      </c>
      <c r="E142" s="24">
        <f t="shared" si="22"/>
        <v>37</v>
      </c>
      <c r="F142" s="24">
        <v>50</v>
      </c>
      <c r="G142" s="24">
        <v>36</v>
      </c>
      <c r="H142" s="24">
        <f t="shared" si="23"/>
        <v>72.072072072072075</v>
      </c>
      <c r="I142" s="24">
        <f t="shared" si="24"/>
        <v>1.4279279279279251</v>
      </c>
      <c r="J142" s="24">
        <f t="shared" si="25"/>
        <v>36.281179138321995</v>
      </c>
      <c r="K142" s="24">
        <f t="shared" si="26"/>
        <v>73.500000000000128</v>
      </c>
      <c r="L142" s="24">
        <f t="shared" si="27"/>
        <v>978.14058956916097</v>
      </c>
      <c r="M142" s="24">
        <f t="shared" si="28"/>
        <v>941.85941043083903</v>
      </c>
      <c r="N142" s="24">
        <f t="shared" si="29"/>
        <v>0.35941043083903423</v>
      </c>
      <c r="O142" s="24">
        <f t="shared" si="30"/>
        <v>-0.35941043083903423</v>
      </c>
      <c r="P142" s="24">
        <v>1920</v>
      </c>
      <c r="Q142" s="24">
        <v>0.5</v>
      </c>
      <c r="R142" s="24">
        <f t="shared" si="31"/>
        <v>36.281179138321932</v>
      </c>
      <c r="S142" s="24">
        <f t="shared" si="32"/>
        <v>0.26432096402941829</v>
      </c>
    </row>
    <row r="143" spans="1:19" ht="20.25" customHeight="1" x14ac:dyDescent="0.15">
      <c r="A143" s="17">
        <v>74</v>
      </c>
      <c r="B143" s="18">
        <v>978.5</v>
      </c>
      <c r="C143" s="19">
        <v>941.5</v>
      </c>
      <c r="D143" s="19">
        <v>1</v>
      </c>
      <c r="E143" s="19">
        <f t="shared" si="22"/>
        <v>37</v>
      </c>
      <c r="F143" s="19">
        <v>50</v>
      </c>
      <c r="G143" s="19">
        <v>36</v>
      </c>
      <c r="H143" s="19">
        <f t="shared" si="23"/>
        <v>72.072072072072075</v>
      </c>
      <c r="I143" s="19">
        <f t="shared" si="24"/>
        <v>1.9279279279279251</v>
      </c>
      <c r="J143" s="19">
        <f t="shared" si="25"/>
        <v>36.036036036036037</v>
      </c>
      <c r="K143" s="19">
        <f t="shared" si="26"/>
        <v>74.000000000000142</v>
      </c>
      <c r="L143" s="19">
        <f t="shared" si="27"/>
        <v>978.01801801801798</v>
      </c>
      <c r="M143" s="19">
        <f t="shared" si="28"/>
        <v>941.98198198198202</v>
      </c>
      <c r="N143" s="19">
        <f t="shared" si="29"/>
        <v>0.4819819819820168</v>
      </c>
      <c r="O143" s="19">
        <f t="shared" si="30"/>
        <v>-0.4819819819820168</v>
      </c>
      <c r="P143" s="19">
        <v>1920</v>
      </c>
      <c r="Q143" s="19">
        <v>0.5</v>
      </c>
      <c r="R143" s="19">
        <f t="shared" si="31"/>
        <v>36.036036036035966</v>
      </c>
      <c r="S143" s="19">
        <f t="shared" si="32"/>
        <v>0.35206865009640709</v>
      </c>
    </row>
    <row r="144" spans="1:19" ht="20.25" customHeight="1" x14ac:dyDescent="0.15">
      <c r="A144" s="17">
        <v>74.5</v>
      </c>
      <c r="B144" s="23">
        <v>978</v>
      </c>
      <c r="C144" s="24">
        <v>942</v>
      </c>
      <c r="D144" s="24">
        <v>1</v>
      </c>
      <c r="E144" s="24">
        <f t="shared" si="22"/>
        <v>36</v>
      </c>
      <c r="F144" s="24">
        <v>50</v>
      </c>
      <c r="G144" s="24">
        <v>36</v>
      </c>
      <c r="H144" s="24">
        <f t="shared" si="23"/>
        <v>74.074074074074076</v>
      </c>
      <c r="I144" s="24">
        <f t="shared" si="24"/>
        <v>0.42592592592592382</v>
      </c>
      <c r="J144" s="24">
        <f t="shared" si="25"/>
        <v>35.794183445190157</v>
      </c>
      <c r="K144" s="24">
        <f t="shared" si="26"/>
        <v>74.500000000000057</v>
      </c>
      <c r="L144" s="24">
        <f t="shared" si="27"/>
        <v>977.89709172259506</v>
      </c>
      <c r="M144" s="24">
        <f t="shared" si="28"/>
        <v>942.10290827740494</v>
      </c>
      <c r="N144" s="24">
        <f t="shared" si="29"/>
        <v>0.10290827740493569</v>
      </c>
      <c r="O144" s="24">
        <f t="shared" si="30"/>
        <v>-0.10290827740493569</v>
      </c>
      <c r="P144" s="24">
        <v>1920</v>
      </c>
      <c r="Q144" s="24">
        <v>0.5</v>
      </c>
      <c r="R144" s="24">
        <f t="shared" si="31"/>
        <v>35.794183445190129</v>
      </c>
      <c r="S144" s="24">
        <f t="shared" si="32"/>
        <v>7.6739953322088883E-2</v>
      </c>
    </row>
    <row r="145" spans="1:19" ht="20.25" customHeight="1" x14ac:dyDescent="0.15">
      <c r="A145" s="17">
        <v>75</v>
      </c>
      <c r="B145" s="18">
        <v>978</v>
      </c>
      <c r="C145" s="19">
        <v>942</v>
      </c>
      <c r="D145" s="19">
        <v>1</v>
      </c>
      <c r="E145" s="19">
        <f t="shared" si="22"/>
        <v>36</v>
      </c>
      <c r="F145" s="19">
        <v>50</v>
      </c>
      <c r="G145" s="19">
        <v>36</v>
      </c>
      <c r="H145" s="19">
        <f t="shared" si="23"/>
        <v>74.074074074074076</v>
      </c>
      <c r="I145" s="19">
        <f t="shared" si="24"/>
        <v>0.92592592592592382</v>
      </c>
      <c r="J145" s="19">
        <f t="shared" si="25"/>
        <v>35.555555555555557</v>
      </c>
      <c r="K145" s="19">
        <f t="shared" si="26"/>
        <v>74.999999999999787</v>
      </c>
      <c r="L145" s="19">
        <f t="shared" si="27"/>
        <v>977.77777777777783</v>
      </c>
      <c r="M145" s="19">
        <f t="shared" si="28"/>
        <v>942.22222222222217</v>
      </c>
      <c r="N145" s="19">
        <f t="shared" si="29"/>
        <v>0.22222222222217169</v>
      </c>
      <c r="O145" s="19">
        <f t="shared" si="30"/>
        <v>-0.22222222222217169</v>
      </c>
      <c r="P145" s="19">
        <v>1920</v>
      </c>
      <c r="Q145" s="19">
        <v>0.5</v>
      </c>
      <c r="R145" s="19">
        <f t="shared" si="31"/>
        <v>35.555555555555657</v>
      </c>
      <c r="S145" s="19">
        <f t="shared" si="32"/>
        <v>0.16460905349794203</v>
      </c>
    </row>
    <row r="146" spans="1:19" ht="20.25" customHeight="1" x14ac:dyDescent="0.15">
      <c r="A146" s="17">
        <v>75.5</v>
      </c>
      <c r="B146" s="23">
        <v>978</v>
      </c>
      <c r="C146" s="24">
        <v>942</v>
      </c>
      <c r="D146" s="24">
        <v>1</v>
      </c>
      <c r="E146" s="24">
        <f t="shared" si="22"/>
        <v>36</v>
      </c>
      <c r="F146" s="24">
        <v>50</v>
      </c>
      <c r="G146" s="24">
        <v>36</v>
      </c>
      <c r="H146" s="24">
        <f t="shared" si="23"/>
        <v>74.074074074074076</v>
      </c>
      <c r="I146" s="24">
        <f t="shared" si="24"/>
        <v>1.4259259259259238</v>
      </c>
      <c r="J146" s="24">
        <f t="shared" si="25"/>
        <v>35.320088300220753</v>
      </c>
      <c r="K146" s="24">
        <f t="shared" si="26"/>
        <v>75.500000000000043</v>
      </c>
      <c r="L146" s="24">
        <f t="shared" si="27"/>
        <v>977.66004415011037</v>
      </c>
      <c r="M146" s="24">
        <f t="shared" si="28"/>
        <v>942.33995584988963</v>
      </c>
      <c r="N146" s="24">
        <f t="shared" si="29"/>
        <v>0.33995584988963401</v>
      </c>
      <c r="O146" s="24">
        <f t="shared" si="30"/>
        <v>-0.33995584988963401</v>
      </c>
      <c r="P146" s="24">
        <v>1920</v>
      </c>
      <c r="Q146" s="24">
        <v>0.5</v>
      </c>
      <c r="R146" s="24">
        <f t="shared" si="31"/>
        <v>35.320088300220732</v>
      </c>
      <c r="S146" s="24">
        <f t="shared" si="32"/>
        <v>0.25015147158912748</v>
      </c>
    </row>
    <row r="147" spans="1:19" ht="20.25" customHeight="1" x14ac:dyDescent="0.15">
      <c r="A147" s="17">
        <v>76</v>
      </c>
      <c r="B147" s="18">
        <v>977.5</v>
      </c>
      <c r="C147" s="19">
        <v>942.5</v>
      </c>
      <c r="D147" s="19">
        <v>1</v>
      </c>
      <c r="E147" s="19">
        <f t="shared" si="22"/>
        <v>35</v>
      </c>
      <c r="F147" s="19">
        <v>50</v>
      </c>
      <c r="G147" s="19">
        <v>36</v>
      </c>
      <c r="H147" s="19">
        <f t="shared" si="23"/>
        <v>76.19047619047619</v>
      </c>
      <c r="I147" s="19">
        <f t="shared" si="24"/>
        <v>0.1904761904761898</v>
      </c>
      <c r="J147" s="19">
        <f t="shared" si="25"/>
        <v>35.087719298245617</v>
      </c>
      <c r="K147" s="19">
        <f t="shared" si="26"/>
        <v>75.999999999999815</v>
      </c>
      <c r="L147" s="19">
        <f t="shared" si="27"/>
        <v>977.54385964912285</v>
      </c>
      <c r="M147" s="19">
        <f t="shared" si="28"/>
        <v>942.45614035087715</v>
      </c>
      <c r="N147" s="19">
        <f t="shared" si="29"/>
        <v>-4.3859649122850897E-2</v>
      </c>
      <c r="O147" s="19">
        <f t="shared" si="30"/>
        <v>4.3859649122850897E-2</v>
      </c>
      <c r="P147" s="19">
        <v>1920</v>
      </c>
      <c r="Q147" s="19">
        <v>0.5</v>
      </c>
      <c r="R147" s="19">
        <f t="shared" si="31"/>
        <v>35.087719298245702</v>
      </c>
      <c r="S147" s="19">
        <f t="shared" si="32"/>
        <v>3.2977179791584106E-2</v>
      </c>
    </row>
    <row r="148" spans="1:19" ht="20.25" customHeight="1" x14ac:dyDescent="0.15">
      <c r="A148" s="17">
        <v>76.5</v>
      </c>
      <c r="B148" s="23">
        <v>977.5</v>
      </c>
      <c r="C148" s="24">
        <v>942.5</v>
      </c>
      <c r="D148" s="24">
        <v>1</v>
      </c>
      <c r="E148" s="24">
        <f t="shared" si="22"/>
        <v>35</v>
      </c>
      <c r="F148" s="24">
        <v>50</v>
      </c>
      <c r="G148" s="24">
        <v>36</v>
      </c>
      <c r="H148" s="24">
        <f t="shared" si="23"/>
        <v>76.19047619047619</v>
      </c>
      <c r="I148" s="24">
        <f t="shared" si="24"/>
        <v>0.3095238095238102</v>
      </c>
      <c r="J148" s="24">
        <f t="shared" si="25"/>
        <v>34.858387799564269</v>
      </c>
      <c r="K148" s="24">
        <f t="shared" si="26"/>
        <v>76.499999999999943</v>
      </c>
      <c r="L148" s="24">
        <f t="shared" si="27"/>
        <v>977.42919389978215</v>
      </c>
      <c r="M148" s="24">
        <f t="shared" si="28"/>
        <v>942.57080610021785</v>
      </c>
      <c r="N148" s="24">
        <f t="shared" si="29"/>
        <v>7.0806100217851053E-2</v>
      </c>
      <c r="O148" s="24">
        <f t="shared" si="30"/>
        <v>-7.0806100217851053E-2</v>
      </c>
      <c r="P148" s="24">
        <v>1920</v>
      </c>
      <c r="Q148" s="24">
        <v>0.5</v>
      </c>
      <c r="R148" s="24">
        <f t="shared" si="31"/>
        <v>34.858387799564298</v>
      </c>
      <c r="S148" s="24">
        <f t="shared" si="32"/>
        <v>5.2889710713624707E-2</v>
      </c>
    </row>
    <row r="149" spans="1:19" ht="20.25" customHeight="1" x14ac:dyDescent="0.15">
      <c r="A149" s="17">
        <v>77</v>
      </c>
      <c r="B149" s="18">
        <v>978</v>
      </c>
      <c r="C149" s="19">
        <v>942</v>
      </c>
      <c r="D149" s="19">
        <v>1</v>
      </c>
      <c r="E149" s="19">
        <f t="shared" si="22"/>
        <v>36</v>
      </c>
      <c r="F149" s="19">
        <v>50</v>
      </c>
      <c r="G149" s="19">
        <v>36</v>
      </c>
      <c r="H149" s="19">
        <f t="shared" si="23"/>
        <v>74.074074074074076</v>
      </c>
      <c r="I149" s="19">
        <f t="shared" si="24"/>
        <v>2.9259259259259238</v>
      </c>
      <c r="J149" s="19">
        <f t="shared" si="25"/>
        <v>34.632034632034632</v>
      </c>
      <c r="K149" s="19">
        <f t="shared" si="26"/>
        <v>76.999999999999901</v>
      </c>
      <c r="L149" s="19">
        <f t="shared" si="27"/>
        <v>977.31601731601734</v>
      </c>
      <c r="M149" s="19">
        <f t="shared" si="28"/>
        <v>942.68398268398266</v>
      </c>
      <c r="N149" s="19">
        <f t="shared" si="29"/>
        <v>0.68398268398266282</v>
      </c>
      <c r="O149" s="19">
        <f t="shared" si="30"/>
        <v>-0.68398268398266282</v>
      </c>
      <c r="P149" s="19">
        <v>1920</v>
      </c>
      <c r="Q149" s="19">
        <v>0.5</v>
      </c>
      <c r="R149" s="19">
        <f t="shared" si="31"/>
        <v>34.632034632034674</v>
      </c>
      <c r="S149" s="19">
        <f t="shared" si="32"/>
        <v>0.49349399998750615</v>
      </c>
    </row>
    <row r="150" spans="1:19" ht="20.25" customHeight="1" x14ac:dyDescent="0.15">
      <c r="A150" s="17">
        <v>77.5</v>
      </c>
      <c r="B150" s="23">
        <v>977.5</v>
      </c>
      <c r="C150" s="24">
        <v>942.5</v>
      </c>
      <c r="D150" s="24">
        <v>1</v>
      </c>
      <c r="E150" s="24">
        <f t="shared" si="22"/>
        <v>35</v>
      </c>
      <c r="F150" s="24">
        <v>50</v>
      </c>
      <c r="G150" s="24">
        <v>36</v>
      </c>
      <c r="H150" s="24">
        <f t="shared" si="23"/>
        <v>76.19047619047619</v>
      </c>
      <c r="I150" s="24">
        <f t="shared" si="24"/>
        <v>1.3095238095238102</v>
      </c>
      <c r="J150" s="24">
        <f t="shared" si="25"/>
        <v>34.408602150537632</v>
      </c>
      <c r="K150" s="24">
        <f t="shared" si="26"/>
        <v>77.499999999999815</v>
      </c>
      <c r="L150" s="24">
        <f t="shared" si="27"/>
        <v>977.20430107526886</v>
      </c>
      <c r="M150" s="24">
        <f t="shared" si="28"/>
        <v>942.79569892473114</v>
      </c>
      <c r="N150" s="24">
        <f t="shared" si="29"/>
        <v>0.29569892473114123</v>
      </c>
      <c r="O150" s="24">
        <f t="shared" si="30"/>
        <v>-0.29569892473114123</v>
      </c>
      <c r="P150" s="24">
        <v>1920</v>
      </c>
      <c r="Q150" s="24">
        <v>0.5</v>
      </c>
      <c r="R150" s="24">
        <f t="shared" si="31"/>
        <v>34.408602150537718</v>
      </c>
      <c r="S150" s="24">
        <f t="shared" si="32"/>
        <v>0.21802685694465102</v>
      </c>
    </row>
    <row r="151" spans="1:19" ht="20.25" customHeight="1" x14ac:dyDescent="0.15">
      <c r="A151" s="17">
        <v>78</v>
      </c>
      <c r="B151" s="18">
        <v>977.5</v>
      </c>
      <c r="C151" s="19">
        <v>942.5</v>
      </c>
      <c r="D151" s="19">
        <v>1</v>
      </c>
      <c r="E151" s="19">
        <f t="shared" si="22"/>
        <v>35</v>
      </c>
      <c r="F151" s="19">
        <v>50</v>
      </c>
      <c r="G151" s="19">
        <v>36</v>
      </c>
      <c r="H151" s="19">
        <f t="shared" si="23"/>
        <v>76.19047619047619</v>
      </c>
      <c r="I151" s="19">
        <f t="shared" si="24"/>
        <v>1.8095238095238102</v>
      </c>
      <c r="J151" s="19">
        <f t="shared" si="25"/>
        <v>34.188034188034187</v>
      </c>
      <c r="K151" s="19">
        <f t="shared" si="26"/>
        <v>78.000000000000014</v>
      </c>
      <c r="L151" s="19">
        <f t="shared" si="27"/>
        <v>977.09401709401709</v>
      </c>
      <c r="M151" s="19">
        <f t="shared" si="28"/>
        <v>942.90598290598291</v>
      </c>
      <c r="N151" s="19">
        <f t="shared" si="29"/>
        <v>0.40598290598290987</v>
      </c>
      <c r="O151" s="19">
        <f t="shared" si="30"/>
        <v>-0.40598290598290987</v>
      </c>
      <c r="P151" s="19">
        <v>1920</v>
      </c>
      <c r="Q151" s="19">
        <v>0.5</v>
      </c>
      <c r="R151" s="19">
        <f t="shared" si="31"/>
        <v>34.18803418803418</v>
      </c>
      <c r="S151" s="19">
        <f t="shared" si="32"/>
        <v>0.29742337434645139</v>
      </c>
    </row>
    <row r="152" spans="1:19" ht="20.25" customHeight="1" x14ac:dyDescent="0.15">
      <c r="A152" s="17">
        <v>78.5</v>
      </c>
      <c r="B152" s="23">
        <v>977.5</v>
      </c>
      <c r="C152" s="24">
        <v>942.5</v>
      </c>
      <c r="D152" s="24">
        <v>1</v>
      </c>
      <c r="E152" s="24">
        <f t="shared" si="22"/>
        <v>35</v>
      </c>
      <c r="F152" s="24">
        <v>50</v>
      </c>
      <c r="G152" s="24">
        <v>36</v>
      </c>
      <c r="H152" s="24">
        <f t="shared" si="23"/>
        <v>76.19047619047619</v>
      </c>
      <c r="I152" s="24">
        <f t="shared" si="24"/>
        <v>2.3095238095238102</v>
      </c>
      <c r="J152" s="24">
        <f t="shared" si="25"/>
        <v>33.970276008492569</v>
      </c>
      <c r="K152" s="24">
        <f t="shared" si="26"/>
        <v>78.499999999999815</v>
      </c>
      <c r="L152" s="24">
        <f t="shared" si="27"/>
        <v>976.98513800424632</v>
      </c>
      <c r="M152" s="24">
        <f t="shared" si="28"/>
        <v>943.01486199575368</v>
      </c>
      <c r="N152" s="24">
        <f t="shared" si="29"/>
        <v>0.51486199575367664</v>
      </c>
      <c r="O152" s="24">
        <f t="shared" si="30"/>
        <v>-0.51486199575367664</v>
      </c>
      <c r="P152" s="24">
        <v>1920</v>
      </c>
      <c r="Q152" s="24">
        <v>0.5</v>
      </c>
      <c r="R152" s="24">
        <f t="shared" si="31"/>
        <v>33.970276008492647</v>
      </c>
      <c r="S152" s="24">
        <f t="shared" si="32"/>
        <v>0.3747858021865082</v>
      </c>
    </row>
    <row r="153" spans="1:19" ht="20.25" customHeight="1" x14ac:dyDescent="0.15">
      <c r="A153" s="17">
        <v>79</v>
      </c>
      <c r="B153" s="18">
        <v>977</v>
      </c>
      <c r="C153" s="19">
        <v>943</v>
      </c>
      <c r="D153" s="19">
        <v>1</v>
      </c>
      <c r="E153" s="19">
        <f t="shared" si="22"/>
        <v>34</v>
      </c>
      <c r="F153" s="19">
        <v>50</v>
      </c>
      <c r="G153" s="19">
        <v>36</v>
      </c>
      <c r="H153" s="19">
        <f t="shared" si="23"/>
        <v>78.431372549019613</v>
      </c>
      <c r="I153" s="19">
        <f t="shared" si="24"/>
        <v>0.56862745098038658</v>
      </c>
      <c r="J153" s="19">
        <f t="shared" si="25"/>
        <v>33.755274261603375</v>
      </c>
      <c r="K153" s="19">
        <f t="shared" si="26"/>
        <v>79.000000000000199</v>
      </c>
      <c r="L153" s="19">
        <f t="shared" si="27"/>
        <v>976.87763713080165</v>
      </c>
      <c r="M153" s="19">
        <f t="shared" si="28"/>
        <v>943.12236286919835</v>
      </c>
      <c r="N153" s="19">
        <f t="shared" si="29"/>
        <v>0.12236286919835493</v>
      </c>
      <c r="O153" s="19">
        <f t="shared" si="30"/>
        <v>-0.12236286919835493</v>
      </c>
      <c r="P153" s="19">
        <v>1920</v>
      </c>
      <c r="Q153" s="19">
        <v>0.5</v>
      </c>
      <c r="R153" s="19">
        <f t="shared" si="31"/>
        <v>33.75527426160329</v>
      </c>
      <c r="S153" s="19">
        <f t="shared" si="32"/>
        <v>9.1111592850566664E-2</v>
      </c>
    </row>
    <row r="154" spans="1:19" ht="20.25" customHeight="1" x14ac:dyDescent="0.15">
      <c r="A154" s="17">
        <v>79.5</v>
      </c>
      <c r="B154" s="23">
        <v>977</v>
      </c>
      <c r="C154" s="24">
        <v>943</v>
      </c>
      <c r="D154" s="24">
        <v>1</v>
      </c>
      <c r="E154" s="24">
        <f t="shared" si="22"/>
        <v>34</v>
      </c>
      <c r="F154" s="24">
        <v>50</v>
      </c>
      <c r="G154" s="24">
        <v>36</v>
      </c>
      <c r="H154" s="24">
        <f t="shared" si="23"/>
        <v>78.431372549019613</v>
      </c>
      <c r="I154" s="24">
        <f t="shared" si="24"/>
        <v>1.0686274509803866</v>
      </c>
      <c r="J154" s="24">
        <f t="shared" si="25"/>
        <v>33.542976939203356</v>
      </c>
      <c r="K154" s="24">
        <f t="shared" si="26"/>
        <v>79.500000000000128</v>
      </c>
      <c r="L154" s="24">
        <f t="shared" si="27"/>
        <v>976.77148846960165</v>
      </c>
      <c r="M154" s="24">
        <f t="shared" si="28"/>
        <v>943.22851153039835</v>
      </c>
      <c r="N154" s="24">
        <f t="shared" si="29"/>
        <v>0.22851153039835026</v>
      </c>
      <c r="O154" s="24">
        <f t="shared" si="30"/>
        <v>-0.22851153039835026</v>
      </c>
      <c r="P154" s="24">
        <v>1920</v>
      </c>
      <c r="Q154" s="24">
        <v>0.5</v>
      </c>
      <c r="R154" s="24">
        <f t="shared" si="31"/>
        <v>33.542976939203299</v>
      </c>
      <c r="S154" s="24">
        <f t="shared" si="32"/>
        <v>0.16907993370205079</v>
      </c>
    </row>
    <row r="155" spans="1:19" ht="20.25" customHeight="1" x14ac:dyDescent="0.15">
      <c r="A155" s="17">
        <v>80</v>
      </c>
      <c r="B155" s="18">
        <v>977</v>
      </c>
      <c r="C155" s="19">
        <v>943</v>
      </c>
      <c r="D155" s="19">
        <v>1</v>
      </c>
      <c r="E155" s="19">
        <f t="shared" si="22"/>
        <v>34</v>
      </c>
      <c r="F155" s="19">
        <v>50</v>
      </c>
      <c r="G155" s="19">
        <v>36</v>
      </c>
      <c r="H155" s="19">
        <f t="shared" si="23"/>
        <v>78.431372549019613</v>
      </c>
      <c r="I155" s="19">
        <f t="shared" si="24"/>
        <v>1.5686274509803866</v>
      </c>
      <c r="J155" s="19">
        <f t="shared" si="25"/>
        <v>33.333333333333336</v>
      </c>
      <c r="K155" s="19">
        <f t="shared" si="26"/>
        <v>80.000000000000185</v>
      </c>
      <c r="L155" s="19">
        <f t="shared" si="27"/>
        <v>976.66666666666663</v>
      </c>
      <c r="M155" s="19">
        <f t="shared" si="28"/>
        <v>943.33333333333337</v>
      </c>
      <c r="N155" s="19">
        <f t="shared" si="29"/>
        <v>0.33333333333337123</v>
      </c>
      <c r="O155" s="19">
        <f t="shared" si="30"/>
        <v>-0.33333333333337123</v>
      </c>
      <c r="P155" s="19">
        <v>1920</v>
      </c>
      <c r="Q155" s="19">
        <v>0.5</v>
      </c>
      <c r="R155" s="19">
        <f t="shared" si="31"/>
        <v>33.333333333333258</v>
      </c>
      <c r="S155" s="19">
        <f t="shared" si="32"/>
        <v>0.2450980392156854</v>
      </c>
    </row>
    <row r="156" spans="1:19" ht="20.25" customHeight="1" x14ac:dyDescent="0.15">
      <c r="A156" s="17">
        <v>80.5</v>
      </c>
      <c r="B156" s="23">
        <v>976.5</v>
      </c>
      <c r="C156" s="24">
        <v>943.5</v>
      </c>
      <c r="D156" s="24">
        <v>1</v>
      </c>
      <c r="E156" s="24">
        <f t="shared" si="22"/>
        <v>33</v>
      </c>
      <c r="F156" s="24">
        <v>50</v>
      </c>
      <c r="G156" s="24">
        <v>36</v>
      </c>
      <c r="H156" s="24">
        <f t="shared" si="23"/>
        <v>80.808080808080803</v>
      </c>
      <c r="I156" s="24">
        <f t="shared" si="24"/>
        <v>0.30808080808080263</v>
      </c>
      <c r="J156" s="24">
        <f t="shared" si="25"/>
        <v>33.126293995859214</v>
      </c>
      <c r="K156" s="24">
        <f t="shared" si="26"/>
        <v>80.5</v>
      </c>
      <c r="L156" s="24">
        <f t="shared" si="27"/>
        <v>976.56314699792961</v>
      </c>
      <c r="M156" s="24">
        <f t="shared" si="28"/>
        <v>943.43685300207039</v>
      </c>
      <c r="N156" s="24">
        <f t="shared" si="29"/>
        <v>-6.3146997929607096E-2</v>
      </c>
      <c r="O156" s="24">
        <f t="shared" si="30"/>
        <v>6.3146997929607096E-2</v>
      </c>
      <c r="P156" s="24">
        <v>1920</v>
      </c>
      <c r="Q156" s="24">
        <v>0.5</v>
      </c>
      <c r="R156" s="24">
        <f t="shared" si="31"/>
        <v>33.126293995859214</v>
      </c>
      <c r="S156" s="24">
        <f t="shared" si="32"/>
        <v>4.7541500417546026E-2</v>
      </c>
    </row>
    <row r="157" spans="1:19" ht="20.25" customHeight="1" x14ac:dyDescent="0.15">
      <c r="A157" s="17">
        <v>81</v>
      </c>
      <c r="B157" s="18">
        <v>976.5</v>
      </c>
      <c r="C157" s="19">
        <v>943.5</v>
      </c>
      <c r="D157" s="19">
        <v>1</v>
      </c>
      <c r="E157" s="19">
        <f t="shared" si="22"/>
        <v>33</v>
      </c>
      <c r="F157" s="19">
        <v>50</v>
      </c>
      <c r="G157" s="19">
        <v>36</v>
      </c>
      <c r="H157" s="19">
        <f t="shared" si="23"/>
        <v>80.808080808080803</v>
      </c>
      <c r="I157" s="19">
        <f t="shared" si="24"/>
        <v>0.19191919191919737</v>
      </c>
      <c r="J157" s="19">
        <f t="shared" si="25"/>
        <v>32.921810699588477</v>
      </c>
      <c r="K157" s="19">
        <f t="shared" si="26"/>
        <v>81.000000000000242</v>
      </c>
      <c r="L157" s="19">
        <f t="shared" si="27"/>
        <v>976.46090534979419</v>
      </c>
      <c r="M157" s="19">
        <f t="shared" si="28"/>
        <v>943.53909465020581</v>
      </c>
      <c r="N157" s="19">
        <f t="shared" si="29"/>
        <v>3.9094650205811377E-2</v>
      </c>
      <c r="O157" s="19">
        <f t="shared" si="30"/>
        <v>-3.9094650205811377E-2</v>
      </c>
      <c r="P157" s="19">
        <v>1920</v>
      </c>
      <c r="Q157" s="19">
        <v>0.5</v>
      </c>
      <c r="R157" s="19">
        <f t="shared" si="31"/>
        <v>32.921810699588377</v>
      </c>
      <c r="S157" s="19">
        <f t="shared" si="32"/>
        <v>2.9251515305471328E-2</v>
      </c>
    </row>
    <row r="158" spans="1:19" ht="20.25" customHeight="1" x14ac:dyDescent="0.15">
      <c r="A158" s="17">
        <v>81.5</v>
      </c>
      <c r="B158" s="23">
        <v>977</v>
      </c>
      <c r="C158" s="24">
        <v>943</v>
      </c>
      <c r="D158" s="24">
        <v>1</v>
      </c>
      <c r="E158" s="24">
        <f t="shared" si="22"/>
        <v>34</v>
      </c>
      <c r="F158" s="24">
        <v>50</v>
      </c>
      <c r="G158" s="24">
        <v>36</v>
      </c>
      <c r="H158" s="24">
        <f t="shared" si="23"/>
        <v>78.431372549019613</v>
      </c>
      <c r="I158" s="24">
        <f t="shared" si="24"/>
        <v>3.0686274509803866</v>
      </c>
      <c r="J158" s="24">
        <f t="shared" si="25"/>
        <v>32.719836400817996</v>
      </c>
      <c r="K158" s="24">
        <f t="shared" si="26"/>
        <v>81.500000000000142</v>
      </c>
      <c r="L158" s="24">
        <f t="shared" si="27"/>
        <v>976.35991820040897</v>
      </c>
      <c r="M158" s="24">
        <f t="shared" si="28"/>
        <v>943.64008179959103</v>
      </c>
      <c r="N158" s="24">
        <f t="shared" si="29"/>
        <v>0.64008179959103018</v>
      </c>
      <c r="O158" s="24">
        <f t="shared" si="30"/>
        <v>-0.64008179959103018</v>
      </c>
      <c r="P158" s="24">
        <v>1920</v>
      </c>
      <c r="Q158" s="24">
        <v>0.5</v>
      </c>
      <c r="R158" s="24">
        <f t="shared" si="31"/>
        <v>32.71983640081794</v>
      </c>
      <c r="S158" s="24">
        <f t="shared" si="32"/>
        <v>0.46198614189173648</v>
      </c>
    </row>
    <row r="159" spans="1:19" ht="20.25" customHeight="1" x14ac:dyDescent="0.15">
      <c r="A159" s="17">
        <v>82</v>
      </c>
      <c r="B159" s="18">
        <v>976.5</v>
      </c>
      <c r="C159" s="19">
        <v>943.5</v>
      </c>
      <c r="D159" s="19">
        <v>1</v>
      </c>
      <c r="E159" s="19">
        <f t="shared" si="22"/>
        <v>33</v>
      </c>
      <c r="F159" s="19">
        <v>50</v>
      </c>
      <c r="G159" s="19">
        <v>36</v>
      </c>
      <c r="H159" s="19">
        <f t="shared" si="23"/>
        <v>80.808080808080803</v>
      </c>
      <c r="I159" s="19">
        <f t="shared" si="24"/>
        <v>1.1919191919191974</v>
      </c>
      <c r="J159" s="19">
        <f t="shared" si="25"/>
        <v>32.520325203252035</v>
      </c>
      <c r="K159" s="19">
        <f t="shared" si="26"/>
        <v>82.000000000000043</v>
      </c>
      <c r="L159" s="19">
        <f t="shared" si="27"/>
        <v>976.26016260162601</v>
      </c>
      <c r="M159" s="19">
        <f t="shared" si="28"/>
        <v>943.73983739837399</v>
      </c>
      <c r="N159" s="19">
        <f t="shared" si="29"/>
        <v>0.23983739837399298</v>
      </c>
      <c r="O159" s="19">
        <f t="shared" si="30"/>
        <v>-0.23983739837399298</v>
      </c>
      <c r="P159" s="19">
        <v>1920</v>
      </c>
      <c r="Q159" s="19">
        <v>0.5</v>
      </c>
      <c r="R159" s="19">
        <f t="shared" si="31"/>
        <v>32.520325203252014</v>
      </c>
      <c r="S159" s="19">
        <f t="shared" si="32"/>
        <v>0.17726341343236129</v>
      </c>
    </row>
    <row r="160" spans="1:19" ht="20.25" customHeight="1" x14ac:dyDescent="0.15">
      <c r="A160" s="17">
        <v>82.5</v>
      </c>
      <c r="B160" s="23">
        <v>976.5</v>
      </c>
      <c r="C160" s="24">
        <v>943.5</v>
      </c>
      <c r="D160" s="24">
        <v>1</v>
      </c>
      <c r="E160" s="24">
        <f t="shared" si="22"/>
        <v>33</v>
      </c>
      <c r="F160" s="24">
        <v>50</v>
      </c>
      <c r="G160" s="24">
        <v>36</v>
      </c>
      <c r="H160" s="24">
        <f t="shared" si="23"/>
        <v>80.808080808080803</v>
      </c>
      <c r="I160" s="24">
        <f t="shared" si="24"/>
        <v>1.6919191919191974</v>
      </c>
      <c r="J160" s="24">
        <f t="shared" si="25"/>
        <v>32.323232323232325</v>
      </c>
      <c r="K160" s="24">
        <f t="shared" si="26"/>
        <v>82.499999999999972</v>
      </c>
      <c r="L160" s="24">
        <f t="shared" si="27"/>
        <v>976.16161616161617</v>
      </c>
      <c r="M160" s="24">
        <f t="shared" si="28"/>
        <v>943.83838383838383</v>
      </c>
      <c r="N160" s="24">
        <f t="shared" si="29"/>
        <v>0.33838383838383379</v>
      </c>
      <c r="O160" s="24">
        <f t="shared" si="30"/>
        <v>-0.33838383838383379</v>
      </c>
      <c r="P160" s="24">
        <v>1920</v>
      </c>
      <c r="Q160" s="24">
        <v>0.5</v>
      </c>
      <c r="R160" s="24">
        <f t="shared" si="31"/>
        <v>32.323232323232332</v>
      </c>
      <c r="S160" s="24">
        <f t="shared" si="32"/>
        <v>0.24858316869336233</v>
      </c>
    </row>
    <row r="161" spans="1:19" ht="20.25" customHeight="1" x14ac:dyDescent="0.15">
      <c r="A161" s="17">
        <v>83</v>
      </c>
      <c r="B161" s="18">
        <v>976.5</v>
      </c>
      <c r="C161" s="19">
        <v>943.5</v>
      </c>
      <c r="D161" s="19">
        <v>1</v>
      </c>
      <c r="E161" s="19">
        <f t="shared" si="22"/>
        <v>33</v>
      </c>
      <c r="F161" s="19">
        <v>50</v>
      </c>
      <c r="G161" s="19">
        <v>36</v>
      </c>
      <c r="H161" s="19">
        <f t="shared" si="23"/>
        <v>80.808080808080803</v>
      </c>
      <c r="I161" s="19">
        <f t="shared" si="24"/>
        <v>2.1919191919191974</v>
      </c>
      <c r="J161" s="19">
        <f t="shared" si="25"/>
        <v>32.128514056224901</v>
      </c>
      <c r="K161" s="19">
        <f t="shared" si="26"/>
        <v>82.999999999999844</v>
      </c>
      <c r="L161" s="19">
        <f t="shared" si="27"/>
        <v>976.06425702811248</v>
      </c>
      <c r="M161" s="19">
        <f t="shared" si="28"/>
        <v>943.93574297188752</v>
      </c>
      <c r="N161" s="19">
        <f t="shared" si="29"/>
        <v>0.43574297188752098</v>
      </c>
      <c r="O161" s="19">
        <f t="shared" si="30"/>
        <v>-0.43574297188752098</v>
      </c>
      <c r="P161" s="19">
        <v>1920</v>
      </c>
      <c r="Q161" s="19">
        <v>0.5</v>
      </c>
      <c r="R161" s="19">
        <f t="shared" si="31"/>
        <v>32.128514056224958</v>
      </c>
      <c r="S161" s="19">
        <f t="shared" si="32"/>
        <v>0.31817668629978185</v>
      </c>
    </row>
    <row r="162" spans="1:19" ht="20.25" customHeight="1" x14ac:dyDescent="0.15">
      <c r="A162" s="17">
        <v>83.5</v>
      </c>
      <c r="B162" s="23">
        <v>976</v>
      </c>
      <c r="C162" s="24">
        <v>944</v>
      </c>
      <c r="D162" s="24">
        <v>1</v>
      </c>
      <c r="E162" s="24">
        <f t="shared" si="22"/>
        <v>32</v>
      </c>
      <c r="F162" s="24">
        <v>50</v>
      </c>
      <c r="G162" s="24">
        <v>36</v>
      </c>
      <c r="H162" s="24">
        <f t="shared" si="23"/>
        <v>83.333333333333329</v>
      </c>
      <c r="I162" s="24">
        <f t="shared" si="24"/>
        <v>0.1666666666666714</v>
      </c>
      <c r="J162" s="24">
        <f t="shared" si="25"/>
        <v>31.936127744510976</v>
      </c>
      <c r="K162" s="24">
        <f t="shared" si="26"/>
        <v>83.500000000000099</v>
      </c>
      <c r="L162" s="24">
        <f t="shared" si="27"/>
        <v>975.96806387225547</v>
      </c>
      <c r="M162" s="24">
        <f t="shared" si="28"/>
        <v>944.03193612774453</v>
      </c>
      <c r="N162" s="24">
        <f t="shared" si="29"/>
        <v>3.1936127744529585E-2</v>
      </c>
      <c r="O162" s="24">
        <f t="shared" si="30"/>
        <v>-3.1936127744529585E-2</v>
      </c>
      <c r="P162" s="24">
        <v>1920</v>
      </c>
      <c r="Q162" s="24">
        <v>0.5</v>
      </c>
      <c r="R162" s="24">
        <f t="shared" si="31"/>
        <v>31.936127744510941</v>
      </c>
      <c r="S162" s="24">
        <f t="shared" si="32"/>
        <v>2.3904287233916081E-2</v>
      </c>
    </row>
    <row r="163" spans="1:19" ht="20.25" customHeight="1" x14ac:dyDescent="0.15">
      <c r="A163" s="17">
        <v>84</v>
      </c>
      <c r="B163" s="18">
        <v>976</v>
      </c>
      <c r="C163" s="19">
        <v>944</v>
      </c>
      <c r="D163" s="19">
        <v>1</v>
      </c>
      <c r="E163" s="19">
        <f t="shared" si="22"/>
        <v>32</v>
      </c>
      <c r="F163" s="19">
        <v>50</v>
      </c>
      <c r="G163" s="19">
        <v>36</v>
      </c>
      <c r="H163" s="19">
        <f t="shared" si="23"/>
        <v>83.333333333333329</v>
      </c>
      <c r="I163" s="19">
        <f t="shared" si="24"/>
        <v>0.6666666666666714</v>
      </c>
      <c r="J163" s="19">
        <f t="shared" si="25"/>
        <v>31.746031746031747</v>
      </c>
      <c r="K163" s="19">
        <f t="shared" si="26"/>
        <v>83.999999999999844</v>
      </c>
      <c r="L163" s="19">
        <f t="shared" si="27"/>
        <v>975.8730158730159</v>
      </c>
      <c r="M163" s="19">
        <f t="shared" si="28"/>
        <v>944.1269841269841</v>
      </c>
      <c r="N163" s="19">
        <f t="shared" si="29"/>
        <v>0.12698412698409811</v>
      </c>
      <c r="O163" s="19">
        <f t="shared" si="30"/>
        <v>-0.12698412698409811</v>
      </c>
      <c r="P163" s="19">
        <v>1920</v>
      </c>
      <c r="Q163" s="19">
        <v>0.5</v>
      </c>
      <c r="R163" s="19">
        <f t="shared" si="31"/>
        <v>31.746031746031804</v>
      </c>
      <c r="S163" s="19">
        <f t="shared" si="32"/>
        <v>9.4482237339380867E-2</v>
      </c>
    </row>
    <row r="164" spans="1:19" ht="20.25" customHeight="1" x14ac:dyDescent="0.15">
      <c r="A164" s="17">
        <v>84.5</v>
      </c>
      <c r="B164" s="23">
        <v>976</v>
      </c>
      <c r="C164" s="24">
        <v>944</v>
      </c>
      <c r="D164" s="24">
        <v>1</v>
      </c>
      <c r="E164" s="24">
        <f t="shared" si="22"/>
        <v>32</v>
      </c>
      <c r="F164" s="24">
        <v>50</v>
      </c>
      <c r="G164" s="24">
        <v>36</v>
      </c>
      <c r="H164" s="24">
        <f t="shared" si="23"/>
        <v>83.333333333333329</v>
      </c>
      <c r="I164" s="24">
        <f t="shared" si="24"/>
        <v>1.1666666666666714</v>
      </c>
      <c r="J164" s="24">
        <f t="shared" si="25"/>
        <v>31.558185404339252</v>
      </c>
      <c r="K164" s="24">
        <f t="shared" si="26"/>
        <v>84.500000000000256</v>
      </c>
      <c r="L164" s="24">
        <f t="shared" si="27"/>
        <v>975.77909270216958</v>
      </c>
      <c r="M164" s="24">
        <f t="shared" si="28"/>
        <v>944.22090729783042</v>
      </c>
      <c r="N164" s="24">
        <f t="shared" si="29"/>
        <v>0.22090729783042207</v>
      </c>
      <c r="O164" s="24">
        <f t="shared" si="30"/>
        <v>-0.22090729783042207</v>
      </c>
      <c r="P164" s="24">
        <v>1920</v>
      </c>
      <c r="Q164" s="24">
        <v>0.5</v>
      </c>
      <c r="R164" s="24">
        <f t="shared" si="31"/>
        <v>31.558185404339156</v>
      </c>
      <c r="S164" s="24">
        <f t="shared" si="32"/>
        <v>0.16339297176802933</v>
      </c>
    </row>
    <row r="165" spans="1:19" ht="20.25" customHeight="1" x14ac:dyDescent="0.15">
      <c r="A165" s="17">
        <v>85</v>
      </c>
      <c r="B165" s="18">
        <v>976</v>
      </c>
      <c r="C165" s="19">
        <v>944</v>
      </c>
      <c r="D165" s="19">
        <v>1</v>
      </c>
      <c r="E165" s="19">
        <f t="shared" si="22"/>
        <v>32</v>
      </c>
      <c r="F165" s="19">
        <v>50</v>
      </c>
      <c r="G165" s="19">
        <v>36</v>
      </c>
      <c r="H165" s="19">
        <f t="shared" si="23"/>
        <v>83.333333333333329</v>
      </c>
      <c r="I165" s="19">
        <f t="shared" si="24"/>
        <v>1.6666666666666714</v>
      </c>
      <c r="J165" s="19">
        <f t="shared" si="25"/>
        <v>31.372549019607842</v>
      </c>
      <c r="K165" s="19">
        <f t="shared" si="26"/>
        <v>85.000000000000298</v>
      </c>
      <c r="L165" s="19">
        <f t="shared" si="27"/>
        <v>975.68627450980387</v>
      </c>
      <c r="M165" s="19">
        <f t="shared" si="28"/>
        <v>944.31372549019613</v>
      </c>
      <c r="N165" s="19">
        <f t="shared" si="29"/>
        <v>0.31372549019613416</v>
      </c>
      <c r="O165" s="19">
        <f t="shared" si="30"/>
        <v>-0.31372549019613416</v>
      </c>
      <c r="P165" s="19">
        <v>1920</v>
      </c>
      <c r="Q165" s="19">
        <v>0.5</v>
      </c>
      <c r="R165" s="19">
        <f t="shared" si="31"/>
        <v>31.372549019607732</v>
      </c>
      <c r="S165" s="19">
        <f t="shared" si="32"/>
        <v>0.23068050749711716</v>
      </c>
    </row>
    <row r="166" spans="1:19" ht="20.25" customHeight="1" x14ac:dyDescent="0.15">
      <c r="A166" s="17">
        <v>85.5</v>
      </c>
      <c r="B166" s="23">
        <v>975.5</v>
      </c>
      <c r="C166" s="24">
        <v>944.5</v>
      </c>
      <c r="D166" s="24">
        <v>1</v>
      </c>
      <c r="E166" s="24">
        <f t="shared" si="22"/>
        <v>31</v>
      </c>
      <c r="F166" s="24">
        <v>50</v>
      </c>
      <c r="G166" s="24">
        <v>36</v>
      </c>
      <c r="H166" s="24">
        <f t="shared" si="23"/>
        <v>86.021505376344081</v>
      </c>
      <c r="I166" s="24">
        <f t="shared" si="24"/>
        <v>0.52150537634408067</v>
      </c>
      <c r="J166" s="24">
        <f t="shared" si="25"/>
        <v>31.189083820662766</v>
      </c>
      <c r="K166" s="24">
        <f t="shared" si="26"/>
        <v>85.500000000000057</v>
      </c>
      <c r="L166" s="24">
        <f t="shared" si="27"/>
        <v>975.59454191033137</v>
      </c>
      <c r="M166" s="24">
        <f t="shared" si="28"/>
        <v>944.40545808966863</v>
      </c>
      <c r="N166" s="24">
        <f t="shared" si="29"/>
        <v>-9.4541910331372492E-2</v>
      </c>
      <c r="O166" s="24">
        <f t="shared" si="30"/>
        <v>9.4541910331372492E-2</v>
      </c>
      <c r="P166" s="24">
        <v>1920</v>
      </c>
      <c r="Q166" s="24">
        <v>0.5</v>
      </c>
      <c r="R166" s="24">
        <f t="shared" si="31"/>
        <v>31.189083820662745</v>
      </c>
      <c r="S166" s="24">
        <f t="shared" si="32"/>
        <v>7.1338924981236035E-2</v>
      </c>
    </row>
    <row r="167" spans="1:19" ht="20.25" customHeight="1" x14ac:dyDescent="0.15">
      <c r="A167" s="17">
        <v>86</v>
      </c>
      <c r="B167" s="18">
        <v>975.5</v>
      </c>
      <c r="C167" s="19">
        <v>944.5</v>
      </c>
      <c r="D167" s="19">
        <v>1</v>
      </c>
      <c r="E167" s="19">
        <f t="shared" si="22"/>
        <v>31</v>
      </c>
      <c r="F167" s="19">
        <v>50</v>
      </c>
      <c r="G167" s="19">
        <v>36</v>
      </c>
      <c r="H167" s="19">
        <f t="shared" si="23"/>
        <v>86.021505376344081</v>
      </c>
      <c r="I167" s="19">
        <f t="shared" si="24"/>
        <v>2.1505376344080673E-2</v>
      </c>
      <c r="J167" s="19">
        <f t="shared" si="25"/>
        <v>31.007751937984494</v>
      </c>
      <c r="K167" s="19">
        <f t="shared" si="26"/>
        <v>86</v>
      </c>
      <c r="L167" s="19">
        <f t="shared" si="27"/>
        <v>975.50387596899225</v>
      </c>
      <c r="M167" s="19">
        <f t="shared" si="28"/>
        <v>944.49612403100775</v>
      </c>
      <c r="N167" s="19">
        <f t="shared" si="29"/>
        <v>-3.8759689922471807E-3</v>
      </c>
      <c r="O167" s="19">
        <f t="shared" si="30"/>
        <v>3.8759689922471807E-3</v>
      </c>
      <c r="P167" s="19">
        <v>1920</v>
      </c>
      <c r="Q167" s="19">
        <v>0.5</v>
      </c>
      <c r="R167" s="19">
        <f t="shared" si="31"/>
        <v>31.007751937984494</v>
      </c>
      <c r="S167" s="19">
        <f t="shared" si="32"/>
        <v>2.9077036701028493E-3</v>
      </c>
    </row>
    <row r="168" spans="1:19" ht="20.25" customHeight="1" x14ac:dyDescent="0.15">
      <c r="A168" s="17">
        <v>86.5</v>
      </c>
      <c r="B168" s="23">
        <v>975.5</v>
      </c>
      <c r="C168" s="24">
        <v>944.5</v>
      </c>
      <c r="D168" s="24">
        <v>1</v>
      </c>
      <c r="E168" s="24">
        <f t="shared" si="22"/>
        <v>31</v>
      </c>
      <c r="F168" s="24">
        <v>50</v>
      </c>
      <c r="G168" s="24">
        <v>36</v>
      </c>
      <c r="H168" s="24">
        <f t="shared" si="23"/>
        <v>86.021505376344081</v>
      </c>
      <c r="I168" s="24">
        <f t="shared" si="24"/>
        <v>0.47849462365591933</v>
      </c>
      <c r="J168" s="24">
        <f t="shared" si="25"/>
        <v>30.828516377649326</v>
      </c>
      <c r="K168" s="24">
        <f t="shared" si="26"/>
        <v>86.500000000000085</v>
      </c>
      <c r="L168" s="24">
        <f t="shared" si="27"/>
        <v>975.41425818882465</v>
      </c>
      <c r="M168" s="24">
        <f t="shared" si="28"/>
        <v>944.58574181117535</v>
      </c>
      <c r="N168" s="24">
        <f t="shared" si="29"/>
        <v>8.5741811175353178E-2</v>
      </c>
      <c r="O168" s="24">
        <f t="shared" si="30"/>
        <v>-8.5741811175353178E-2</v>
      </c>
      <c r="P168" s="24">
        <v>1920</v>
      </c>
      <c r="Q168" s="24">
        <v>0.5</v>
      </c>
      <c r="R168" s="24">
        <f t="shared" si="31"/>
        <v>30.828516377649294</v>
      </c>
      <c r="S168" s="24">
        <f t="shared" si="32"/>
        <v>6.3950632985521644E-2</v>
      </c>
    </row>
    <row r="169" spans="1:19" ht="20.25" customHeight="1" x14ac:dyDescent="0.15">
      <c r="A169" s="17">
        <v>87</v>
      </c>
      <c r="B169" s="18">
        <v>975.5</v>
      </c>
      <c r="C169" s="19">
        <v>944.5</v>
      </c>
      <c r="D169" s="19">
        <v>1</v>
      </c>
      <c r="E169" s="19">
        <f t="shared" si="22"/>
        <v>31</v>
      </c>
      <c r="F169" s="19">
        <v>50</v>
      </c>
      <c r="G169" s="19">
        <v>36</v>
      </c>
      <c r="H169" s="19">
        <f t="shared" si="23"/>
        <v>86.021505376344081</v>
      </c>
      <c r="I169" s="19">
        <f t="shared" si="24"/>
        <v>0.97849462365591933</v>
      </c>
      <c r="J169" s="19">
        <f t="shared" si="25"/>
        <v>30.651340996168582</v>
      </c>
      <c r="K169" s="19">
        <f t="shared" si="26"/>
        <v>87.000000000000156</v>
      </c>
      <c r="L169" s="19">
        <f t="shared" si="27"/>
        <v>975.32567049808426</v>
      </c>
      <c r="M169" s="19">
        <f t="shared" si="28"/>
        <v>944.67432950191574</v>
      </c>
      <c r="N169" s="19">
        <f t="shared" si="29"/>
        <v>0.17432950191573582</v>
      </c>
      <c r="O169" s="19">
        <f t="shared" si="30"/>
        <v>-0.17432950191573582</v>
      </c>
      <c r="P169" s="19">
        <v>1920</v>
      </c>
      <c r="Q169" s="19">
        <v>0.5</v>
      </c>
      <c r="R169" s="19">
        <f t="shared" si="31"/>
        <v>30.651340996168528</v>
      </c>
      <c r="S169" s="19">
        <f t="shared" si="32"/>
        <v>0.12927660505428978</v>
      </c>
    </row>
    <row r="170" spans="1:19" ht="20.25" customHeight="1" x14ac:dyDescent="0.15">
      <c r="A170" s="17">
        <v>87.5</v>
      </c>
      <c r="B170" s="23">
        <v>975.5</v>
      </c>
      <c r="C170" s="24">
        <v>944.5</v>
      </c>
      <c r="D170" s="24">
        <v>1</v>
      </c>
      <c r="E170" s="24">
        <f t="shared" si="22"/>
        <v>31</v>
      </c>
      <c r="F170" s="24">
        <v>50</v>
      </c>
      <c r="G170" s="24">
        <v>36</v>
      </c>
      <c r="H170" s="24">
        <f t="shared" si="23"/>
        <v>86.021505376344081</v>
      </c>
      <c r="I170" s="24">
        <f t="shared" si="24"/>
        <v>1.4784946236559193</v>
      </c>
      <c r="J170" s="24">
        <f t="shared" si="25"/>
        <v>30.476190476190474</v>
      </c>
      <c r="K170" s="24">
        <f t="shared" si="26"/>
        <v>87.500000000000313</v>
      </c>
      <c r="L170" s="24">
        <f t="shared" si="27"/>
        <v>975.23809523809518</v>
      </c>
      <c r="M170" s="24">
        <f t="shared" si="28"/>
        <v>944.76190476190482</v>
      </c>
      <c r="N170" s="24">
        <f t="shared" si="29"/>
        <v>0.26190476190481604</v>
      </c>
      <c r="O170" s="24">
        <f t="shared" si="30"/>
        <v>-0.26190476190481604</v>
      </c>
      <c r="P170" s="24">
        <v>1920</v>
      </c>
      <c r="Q170" s="24">
        <v>0.5</v>
      </c>
      <c r="R170" s="24">
        <f t="shared" si="31"/>
        <v>30.476190476190368</v>
      </c>
      <c r="S170" s="24">
        <f t="shared" si="32"/>
        <v>0.19310950186526293</v>
      </c>
    </row>
    <row r="171" spans="1:19" ht="20.25" customHeight="1" x14ac:dyDescent="0.15">
      <c r="A171" s="17">
        <v>88</v>
      </c>
      <c r="B171" s="18">
        <v>975.5</v>
      </c>
      <c r="C171" s="19">
        <v>944.5</v>
      </c>
      <c r="D171" s="19">
        <v>1</v>
      </c>
      <c r="E171" s="19">
        <f t="shared" si="22"/>
        <v>31</v>
      </c>
      <c r="F171" s="19">
        <v>50</v>
      </c>
      <c r="G171" s="19">
        <v>36</v>
      </c>
      <c r="H171" s="19">
        <f t="shared" si="23"/>
        <v>86.021505376344081</v>
      </c>
      <c r="I171" s="19">
        <f t="shared" si="24"/>
        <v>1.9784946236559193</v>
      </c>
      <c r="J171" s="19">
        <f t="shared" si="25"/>
        <v>30.303030303030305</v>
      </c>
      <c r="K171" s="19">
        <f t="shared" si="26"/>
        <v>88.000000000000142</v>
      </c>
      <c r="L171" s="19">
        <f t="shared" si="27"/>
        <v>975.15151515151513</v>
      </c>
      <c r="M171" s="19">
        <f t="shared" si="28"/>
        <v>944.84848484848487</v>
      </c>
      <c r="N171" s="19">
        <f t="shared" si="29"/>
        <v>0.3484848484848726</v>
      </c>
      <c r="O171" s="19">
        <f t="shared" si="30"/>
        <v>-0.3484848484848726</v>
      </c>
      <c r="P171" s="19">
        <v>1920</v>
      </c>
      <c r="Q171" s="19">
        <v>0.5</v>
      </c>
      <c r="R171" s="19">
        <f t="shared" si="31"/>
        <v>30.303030303030255</v>
      </c>
      <c r="S171" s="19">
        <f t="shared" si="32"/>
        <v>0.25548742557540283</v>
      </c>
    </row>
    <row r="172" spans="1:19" ht="20.25" customHeight="1" x14ac:dyDescent="0.15">
      <c r="A172" s="17">
        <v>88.5</v>
      </c>
      <c r="B172" s="23">
        <v>975.5</v>
      </c>
      <c r="C172" s="24">
        <v>944.5</v>
      </c>
      <c r="D172" s="24">
        <v>1</v>
      </c>
      <c r="E172" s="24">
        <f t="shared" si="22"/>
        <v>31</v>
      </c>
      <c r="F172" s="24">
        <v>50</v>
      </c>
      <c r="G172" s="24">
        <v>36</v>
      </c>
      <c r="H172" s="24">
        <f t="shared" si="23"/>
        <v>86.021505376344081</v>
      </c>
      <c r="I172" s="24">
        <f t="shared" si="24"/>
        <v>2.4784946236559193</v>
      </c>
      <c r="J172" s="24">
        <f t="shared" si="25"/>
        <v>30.131826741996232</v>
      </c>
      <c r="K172" s="24">
        <f t="shared" si="26"/>
        <v>88.499999999999829</v>
      </c>
      <c r="L172" s="24">
        <f t="shared" si="27"/>
        <v>975.06591337099815</v>
      </c>
      <c r="M172" s="24">
        <f t="shared" si="28"/>
        <v>944.93408662900185</v>
      </c>
      <c r="N172" s="24">
        <f t="shared" si="29"/>
        <v>0.43408662900185391</v>
      </c>
      <c r="O172" s="24">
        <f t="shared" si="30"/>
        <v>-0.43408662900185391</v>
      </c>
      <c r="P172" s="24">
        <v>1920</v>
      </c>
      <c r="Q172" s="24">
        <v>0.5</v>
      </c>
      <c r="R172" s="24">
        <f t="shared" si="31"/>
        <v>30.131826741996292</v>
      </c>
      <c r="S172" s="24">
        <f t="shared" si="32"/>
        <v>0.31644733297020899</v>
      </c>
    </row>
    <row r="173" spans="1:19" ht="20.25" customHeight="1" x14ac:dyDescent="0.15">
      <c r="A173" s="17">
        <v>89</v>
      </c>
      <c r="B173" s="18">
        <v>975</v>
      </c>
      <c r="C173" s="19">
        <v>945</v>
      </c>
      <c r="D173" s="19">
        <v>1</v>
      </c>
      <c r="E173" s="19">
        <f t="shared" si="22"/>
        <v>30</v>
      </c>
      <c r="F173" s="19">
        <v>50</v>
      </c>
      <c r="G173" s="19">
        <v>36</v>
      </c>
      <c r="H173" s="19">
        <f t="shared" si="23"/>
        <v>88.888888888888886</v>
      </c>
      <c r="I173" s="19">
        <f t="shared" si="24"/>
        <v>0.11111111111111427</v>
      </c>
      <c r="J173" s="19">
        <f t="shared" si="25"/>
        <v>29.962546816479399</v>
      </c>
      <c r="K173" s="19">
        <f t="shared" si="26"/>
        <v>89.000000000000327</v>
      </c>
      <c r="L173" s="19">
        <f t="shared" si="27"/>
        <v>974.98127340823964</v>
      </c>
      <c r="M173" s="19">
        <f t="shared" si="28"/>
        <v>945.01872659176036</v>
      </c>
      <c r="N173" s="19">
        <f t="shared" si="29"/>
        <v>1.8726591760355404E-2</v>
      </c>
      <c r="O173" s="19">
        <f t="shared" si="30"/>
        <v>-1.8726591760355404E-2</v>
      </c>
      <c r="P173" s="19">
        <v>1920</v>
      </c>
      <c r="Q173" s="19">
        <v>0.5</v>
      </c>
      <c r="R173" s="19">
        <f t="shared" si="31"/>
        <v>29.962546816479289</v>
      </c>
      <c r="S173" s="19">
        <f t="shared" si="32"/>
        <v>1.4027409558277271E-2</v>
      </c>
    </row>
    <row r="174" spans="1:19" ht="20.25" customHeight="1" x14ac:dyDescent="0.15">
      <c r="A174" s="17">
        <v>89.5</v>
      </c>
      <c r="B174" s="23">
        <v>975</v>
      </c>
      <c r="C174" s="24">
        <v>945</v>
      </c>
      <c r="D174" s="24">
        <v>1</v>
      </c>
      <c r="E174" s="24">
        <f t="shared" si="22"/>
        <v>30</v>
      </c>
      <c r="F174" s="24">
        <v>50</v>
      </c>
      <c r="G174" s="24">
        <v>36</v>
      </c>
      <c r="H174" s="24">
        <f t="shared" si="23"/>
        <v>88.888888888888886</v>
      </c>
      <c r="I174" s="24">
        <f t="shared" si="24"/>
        <v>0.61111111111111427</v>
      </c>
      <c r="J174" s="24">
        <f t="shared" si="25"/>
        <v>29.795158286778399</v>
      </c>
      <c r="K174" s="24">
        <f t="shared" si="26"/>
        <v>89.500000000000114</v>
      </c>
      <c r="L174" s="24">
        <f t="shared" si="27"/>
        <v>974.89757914338918</v>
      </c>
      <c r="M174" s="24">
        <f t="shared" si="28"/>
        <v>945.10242085661082</v>
      </c>
      <c r="N174" s="24">
        <f t="shared" si="29"/>
        <v>0.10242085661082001</v>
      </c>
      <c r="O174" s="24">
        <f t="shared" si="30"/>
        <v>-0.10242085661082001</v>
      </c>
      <c r="P174" s="24">
        <v>1920</v>
      </c>
      <c r="Q174" s="24">
        <v>0.5</v>
      </c>
      <c r="R174" s="24">
        <f t="shared" si="31"/>
        <v>29.79515828677836</v>
      </c>
      <c r="S174" s="24">
        <f t="shared" si="32"/>
        <v>7.6291140864656437E-2</v>
      </c>
    </row>
    <row r="175" spans="1:19" ht="20.25" customHeight="1" x14ac:dyDescent="0.15">
      <c r="A175" s="17">
        <v>90</v>
      </c>
      <c r="B175" s="18">
        <v>975</v>
      </c>
      <c r="C175" s="19">
        <v>945</v>
      </c>
      <c r="D175" s="19">
        <v>1</v>
      </c>
      <c r="E175" s="19">
        <f t="shared" si="22"/>
        <v>30</v>
      </c>
      <c r="F175" s="19">
        <v>50</v>
      </c>
      <c r="G175" s="19">
        <v>36</v>
      </c>
      <c r="H175" s="19">
        <f t="shared" si="23"/>
        <v>88.888888888888886</v>
      </c>
      <c r="I175" s="19">
        <f t="shared" si="24"/>
        <v>1.1111111111111143</v>
      </c>
      <c r="J175" s="19">
        <f t="shared" si="25"/>
        <v>29.62962962962963</v>
      </c>
      <c r="K175" s="19">
        <f t="shared" si="26"/>
        <v>90.000000000000199</v>
      </c>
      <c r="L175" s="19">
        <f t="shared" si="27"/>
        <v>974.81481481481478</v>
      </c>
      <c r="M175" s="19">
        <f t="shared" si="28"/>
        <v>945.18518518518522</v>
      </c>
      <c r="N175" s="19">
        <f t="shared" si="29"/>
        <v>0.18518518518521887</v>
      </c>
      <c r="O175" s="19">
        <f t="shared" si="30"/>
        <v>-0.18518518518521887</v>
      </c>
      <c r="P175" s="19">
        <v>1920</v>
      </c>
      <c r="Q175" s="19">
        <v>0.5</v>
      </c>
      <c r="R175" s="19">
        <f t="shared" si="31"/>
        <v>29.629629629629562</v>
      </c>
      <c r="S175" s="19">
        <f t="shared" si="32"/>
        <v>0.13717421124828572</v>
      </c>
    </row>
    <row r="176" spans="1:19" ht="20.25" customHeight="1" x14ac:dyDescent="0.15">
      <c r="A176" s="17">
        <v>90.5</v>
      </c>
      <c r="B176" s="23">
        <v>975</v>
      </c>
      <c r="C176" s="24">
        <v>945</v>
      </c>
      <c r="D176" s="24">
        <v>1</v>
      </c>
      <c r="E176" s="24">
        <f t="shared" si="22"/>
        <v>30</v>
      </c>
      <c r="F176" s="24">
        <v>50</v>
      </c>
      <c r="G176" s="24">
        <v>36</v>
      </c>
      <c r="H176" s="24">
        <f t="shared" si="23"/>
        <v>88.888888888888886</v>
      </c>
      <c r="I176" s="24">
        <f t="shared" si="24"/>
        <v>1.6111111111111143</v>
      </c>
      <c r="J176" s="24">
        <f t="shared" si="25"/>
        <v>29.465930018416206</v>
      </c>
      <c r="K176" s="24">
        <f t="shared" si="26"/>
        <v>90.500000000000014</v>
      </c>
      <c r="L176" s="24">
        <f t="shared" si="27"/>
        <v>974.7329650092081</v>
      </c>
      <c r="M176" s="24">
        <f t="shared" si="28"/>
        <v>945.2670349907919</v>
      </c>
      <c r="N176" s="24">
        <f t="shared" si="29"/>
        <v>0.26703499079189896</v>
      </c>
      <c r="O176" s="24">
        <f t="shared" si="30"/>
        <v>-0.26703499079189896</v>
      </c>
      <c r="P176" s="24">
        <v>1920</v>
      </c>
      <c r="Q176" s="24">
        <v>0.5</v>
      </c>
      <c r="R176" s="24">
        <f t="shared" si="31"/>
        <v>29.465930018416202</v>
      </c>
      <c r="S176" s="24">
        <f t="shared" si="32"/>
        <v>0.19671085877856162</v>
      </c>
    </row>
    <row r="177" spans="1:19" ht="20.25" customHeight="1" x14ac:dyDescent="0.15">
      <c r="A177" s="17">
        <v>91</v>
      </c>
      <c r="B177" s="18">
        <v>974.5</v>
      </c>
      <c r="C177" s="19">
        <v>945.5</v>
      </c>
      <c r="D177" s="19">
        <v>1</v>
      </c>
      <c r="E177" s="19">
        <f t="shared" si="22"/>
        <v>29</v>
      </c>
      <c r="F177" s="19">
        <v>50</v>
      </c>
      <c r="G177" s="19">
        <v>36</v>
      </c>
      <c r="H177" s="19">
        <f t="shared" si="23"/>
        <v>91.954022988505741</v>
      </c>
      <c r="I177" s="19">
        <f t="shared" si="24"/>
        <v>0.95402298850574141</v>
      </c>
      <c r="J177" s="19">
        <f t="shared" si="25"/>
        <v>29.304029304029303</v>
      </c>
      <c r="K177" s="19">
        <f t="shared" si="26"/>
        <v>91.000000000000327</v>
      </c>
      <c r="L177" s="19">
        <f t="shared" si="27"/>
        <v>974.6520146520146</v>
      </c>
      <c r="M177" s="19">
        <f t="shared" si="28"/>
        <v>945.3479853479854</v>
      </c>
      <c r="N177" s="19">
        <f t="shared" si="29"/>
        <v>-0.15201465201459996</v>
      </c>
      <c r="O177" s="19">
        <f t="shared" si="30"/>
        <v>0.15201465201459996</v>
      </c>
      <c r="P177" s="19">
        <v>1920</v>
      </c>
      <c r="Q177" s="19">
        <v>0.5</v>
      </c>
      <c r="R177" s="19">
        <f t="shared" si="31"/>
        <v>29.3040293040292</v>
      </c>
      <c r="S177" s="19">
        <f t="shared" si="32"/>
        <v>0.11520625389515052</v>
      </c>
    </row>
    <row r="178" spans="1:19" ht="20.25" customHeight="1" x14ac:dyDescent="0.15">
      <c r="A178" s="17">
        <v>91.5</v>
      </c>
      <c r="B178" s="23">
        <v>974.5</v>
      </c>
      <c r="C178" s="24">
        <v>945.5</v>
      </c>
      <c r="D178" s="24">
        <v>1</v>
      </c>
      <c r="E178" s="24">
        <f t="shared" si="22"/>
        <v>29</v>
      </c>
      <c r="F178" s="24">
        <v>50</v>
      </c>
      <c r="G178" s="24">
        <v>36</v>
      </c>
      <c r="H178" s="24">
        <f t="shared" si="23"/>
        <v>91.954022988505741</v>
      </c>
      <c r="I178" s="24">
        <f t="shared" si="24"/>
        <v>0.45402298850574141</v>
      </c>
      <c r="J178" s="24">
        <f t="shared" si="25"/>
        <v>29.143897996357012</v>
      </c>
      <c r="K178" s="24">
        <f t="shared" si="26"/>
        <v>91.499999999999872</v>
      </c>
      <c r="L178" s="24">
        <f t="shared" si="27"/>
        <v>974.57194899817853</v>
      </c>
      <c r="M178" s="24">
        <f t="shared" si="28"/>
        <v>945.42805100182147</v>
      </c>
      <c r="N178" s="24">
        <f t="shared" si="29"/>
        <v>-7.194899817852729E-2</v>
      </c>
      <c r="O178" s="24">
        <f t="shared" si="30"/>
        <v>7.194899817852729E-2</v>
      </c>
      <c r="P178" s="24">
        <v>1920</v>
      </c>
      <c r="Q178" s="24">
        <v>0.5</v>
      </c>
      <c r="R178" s="24">
        <f t="shared" si="31"/>
        <v>29.143897996357055</v>
      </c>
      <c r="S178" s="24">
        <f t="shared" si="32"/>
        <v>5.4229506823821723E-2</v>
      </c>
    </row>
    <row r="179" spans="1:19" ht="20.25" customHeight="1" x14ac:dyDescent="0.15">
      <c r="A179" s="17">
        <v>92</v>
      </c>
      <c r="B179" s="18">
        <v>974.5</v>
      </c>
      <c r="C179" s="19">
        <v>945.5</v>
      </c>
      <c r="D179" s="19">
        <v>1</v>
      </c>
      <c r="E179" s="19">
        <f t="shared" si="22"/>
        <v>29</v>
      </c>
      <c r="F179" s="19">
        <v>50</v>
      </c>
      <c r="G179" s="19">
        <v>36</v>
      </c>
      <c r="H179" s="19">
        <f t="shared" si="23"/>
        <v>91.954022988505741</v>
      </c>
      <c r="I179" s="19">
        <f t="shared" si="24"/>
        <v>4.5977011494258591E-2</v>
      </c>
      <c r="J179" s="19">
        <f t="shared" si="25"/>
        <v>28.985507246376812</v>
      </c>
      <c r="K179" s="19">
        <f t="shared" si="26"/>
        <v>92.000000000000185</v>
      </c>
      <c r="L179" s="19">
        <f t="shared" si="27"/>
        <v>974.49275362318838</v>
      </c>
      <c r="M179" s="19">
        <f t="shared" si="28"/>
        <v>945.50724637681162</v>
      </c>
      <c r="N179" s="19">
        <f t="shared" si="29"/>
        <v>7.2463768116222127E-3</v>
      </c>
      <c r="O179" s="19">
        <f t="shared" si="30"/>
        <v>-7.2463768116222127E-3</v>
      </c>
      <c r="P179" s="19">
        <v>1920</v>
      </c>
      <c r="Q179" s="19">
        <v>0.5</v>
      </c>
      <c r="R179" s="19">
        <f t="shared" si="31"/>
        <v>28.985507246376756</v>
      </c>
      <c r="S179" s="19">
        <f t="shared" si="32"/>
        <v>5.4320665754086237E-3</v>
      </c>
    </row>
    <row r="180" spans="1:19" ht="20.25" customHeight="1" x14ac:dyDescent="0.15">
      <c r="A180" s="17">
        <v>92.5</v>
      </c>
      <c r="B180" s="23">
        <v>975</v>
      </c>
      <c r="C180" s="24">
        <v>945</v>
      </c>
      <c r="D180" s="24">
        <v>1</v>
      </c>
      <c r="E180" s="24">
        <f t="shared" si="22"/>
        <v>30</v>
      </c>
      <c r="F180" s="24">
        <v>50</v>
      </c>
      <c r="G180" s="24">
        <v>36</v>
      </c>
      <c r="H180" s="24">
        <f t="shared" si="23"/>
        <v>88.888888888888886</v>
      </c>
      <c r="I180" s="24">
        <f t="shared" si="24"/>
        <v>3.6111111111111143</v>
      </c>
      <c r="J180" s="24">
        <f t="shared" si="25"/>
        <v>28.828828828828829</v>
      </c>
      <c r="K180" s="24">
        <f t="shared" si="26"/>
        <v>92.500000000000028</v>
      </c>
      <c r="L180" s="24">
        <f t="shared" si="27"/>
        <v>974.41441441441441</v>
      </c>
      <c r="M180" s="24">
        <f t="shared" si="28"/>
        <v>945.58558558558559</v>
      </c>
      <c r="N180" s="24">
        <f t="shared" si="29"/>
        <v>0.58558558558559071</v>
      </c>
      <c r="O180" s="24">
        <f t="shared" si="30"/>
        <v>-0.58558558558559071</v>
      </c>
      <c r="P180" s="24">
        <v>1920</v>
      </c>
      <c r="Q180" s="24">
        <v>0.5</v>
      </c>
      <c r="R180" s="24">
        <f t="shared" si="31"/>
        <v>28.828828828828819</v>
      </c>
      <c r="S180" s="24">
        <f t="shared" si="32"/>
        <v>0.4220436652869089</v>
      </c>
    </row>
    <row r="181" spans="1:19" ht="20.25" customHeight="1" x14ac:dyDescent="0.15">
      <c r="A181" s="17">
        <v>93</v>
      </c>
      <c r="B181" s="18">
        <v>974.5</v>
      </c>
      <c r="C181" s="19">
        <v>945.5</v>
      </c>
      <c r="D181" s="19">
        <v>1</v>
      </c>
      <c r="E181" s="19">
        <f t="shared" si="22"/>
        <v>29</v>
      </c>
      <c r="F181" s="19">
        <v>50</v>
      </c>
      <c r="G181" s="19">
        <v>36</v>
      </c>
      <c r="H181" s="19">
        <f t="shared" si="23"/>
        <v>91.954022988505741</v>
      </c>
      <c r="I181" s="19">
        <f t="shared" si="24"/>
        <v>1.0459770114942586</v>
      </c>
      <c r="J181" s="19">
        <f t="shared" si="25"/>
        <v>28.673835125448029</v>
      </c>
      <c r="K181" s="19">
        <f t="shared" si="26"/>
        <v>93.000000000000014</v>
      </c>
      <c r="L181" s="19">
        <f t="shared" si="27"/>
        <v>974.33691756272401</v>
      </c>
      <c r="M181" s="19">
        <f t="shared" si="28"/>
        <v>945.66308243727599</v>
      </c>
      <c r="N181" s="19">
        <f t="shared" si="29"/>
        <v>0.16308243727598892</v>
      </c>
      <c r="O181" s="19">
        <f t="shared" si="30"/>
        <v>-0.16308243727598892</v>
      </c>
      <c r="P181" s="19">
        <v>1920</v>
      </c>
      <c r="Q181" s="19">
        <v>0.5</v>
      </c>
      <c r="R181" s="19">
        <f t="shared" si="31"/>
        <v>28.673835125448022</v>
      </c>
      <c r="S181" s="19">
        <f t="shared" si="32"/>
        <v>0.12093617892175494</v>
      </c>
    </row>
    <row r="182" spans="1:19" ht="20.25" customHeight="1" x14ac:dyDescent="0.15">
      <c r="A182" s="17">
        <v>93.5</v>
      </c>
      <c r="B182" s="23">
        <v>974.5</v>
      </c>
      <c r="C182" s="24">
        <v>945.5</v>
      </c>
      <c r="D182" s="24">
        <v>1</v>
      </c>
      <c r="E182" s="24">
        <f t="shared" si="22"/>
        <v>29</v>
      </c>
      <c r="F182" s="24">
        <v>50</v>
      </c>
      <c r="G182" s="24">
        <v>36</v>
      </c>
      <c r="H182" s="24">
        <f t="shared" si="23"/>
        <v>91.954022988505741</v>
      </c>
      <c r="I182" s="24">
        <f t="shared" si="24"/>
        <v>1.5459770114942586</v>
      </c>
      <c r="J182" s="24">
        <f t="shared" si="25"/>
        <v>28.520499108734402</v>
      </c>
      <c r="K182" s="24">
        <f t="shared" si="26"/>
        <v>93.500000000000057</v>
      </c>
      <c r="L182" s="24">
        <f t="shared" si="27"/>
        <v>974.26024955436719</v>
      </c>
      <c r="M182" s="24">
        <f t="shared" si="28"/>
        <v>945.73975044563281</v>
      </c>
      <c r="N182" s="24">
        <f t="shared" si="29"/>
        <v>0.2397504456328079</v>
      </c>
      <c r="O182" s="24">
        <f t="shared" si="30"/>
        <v>-0.2397504456328079</v>
      </c>
      <c r="P182" s="24">
        <v>1920</v>
      </c>
      <c r="Q182" s="24">
        <v>0.5</v>
      </c>
      <c r="R182" s="24">
        <f t="shared" si="31"/>
        <v>28.520499108734384</v>
      </c>
      <c r="S182" s="24">
        <f t="shared" si="32"/>
        <v>0.17683971649109309</v>
      </c>
    </row>
    <row r="183" spans="1:19" ht="20.25" customHeight="1" x14ac:dyDescent="0.15">
      <c r="A183" s="17">
        <v>94</v>
      </c>
      <c r="B183" s="18">
        <v>974.5</v>
      </c>
      <c r="C183" s="19">
        <v>945.5</v>
      </c>
      <c r="D183" s="19">
        <v>1</v>
      </c>
      <c r="E183" s="19">
        <f t="shared" si="22"/>
        <v>29</v>
      </c>
      <c r="F183" s="19">
        <v>50</v>
      </c>
      <c r="G183" s="19">
        <v>36</v>
      </c>
      <c r="H183" s="19">
        <f t="shared" si="23"/>
        <v>91.954022988505741</v>
      </c>
      <c r="I183" s="19">
        <f t="shared" si="24"/>
        <v>2.0459770114942586</v>
      </c>
      <c r="J183" s="19">
        <f t="shared" si="25"/>
        <v>28.368794326241133</v>
      </c>
      <c r="K183" s="19">
        <f t="shared" si="26"/>
        <v>93.999999999999829</v>
      </c>
      <c r="L183" s="19">
        <f t="shared" si="27"/>
        <v>974.18439716312059</v>
      </c>
      <c r="M183" s="19">
        <f t="shared" si="28"/>
        <v>945.81560283687941</v>
      </c>
      <c r="N183" s="19">
        <f t="shared" si="29"/>
        <v>0.31560283687940682</v>
      </c>
      <c r="O183" s="19">
        <f t="shared" si="30"/>
        <v>-0.31560283687940682</v>
      </c>
      <c r="P183" s="19">
        <v>1920</v>
      </c>
      <c r="Q183" s="19">
        <v>0.5</v>
      </c>
      <c r="R183" s="19">
        <f t="shared" si="31"/>
        <v>28.368794326241186</v>
      </c>
      <c r="S183" s="19">
        <f t="shared" si="32"/>
        <v>0.23155013710890204</v>
      </c>
    </row>
    <row r="184" spans="1:19" ht="20.25" customHeight="1" x14ac:dyDescent="0.15">
      <c r="A184" s="17">
        <v>94.5</v>
      </c>
      <c r="B184" s="23">
        <v>974.5</v>
      </c>
      <c r="C184" s="24">
        <v>945.5</v>
      </c>
      <c r="D184" s="24">
        <v>1</v>
      </c>
      <c r="E184" s="24">
        <f t="shared" si="22"/>
        <v>29</v>
      </c>
      <c r="F184" s="24">
        <v>50</v>
      </c>
      <c r="G184" s="24">
        <v>36</v>
      </c>
      <c r="H184" s="24">
        <f t="shared" si="23"/>
        <v>91.954022988505741</v>
      </c>
      <c r="I184" s="24">
        <f t="shared" si="24"/>
        <v>2.5459770114942586</v>
      </c>
      <c r="J184" s="24">
        <f t="shared" si="25"/>
        <v>28.21869488536155</v>
      </c>
      <c r="K184" s="24">
        <f t="shared" si="26"/>
        <v>94.499999999999744</v>
      </c>
      <c r="L184" s="24">
        <f t="shared" si="27"/>
        <v>974.10934744268081</v>
      </c>
      <c r="M184" s="24">
        <f t="shared" si="28"/>
        <v>945.89065255731919</v>
      </c>
      <c r="N184" s="24">
        <f t="shared" si="29"/>
        <v>0.39065255731918569</v>
      </c>
      <c r="O184" s="24">
        <f t="shared" si="30"/>
        <v>-0.39065255731918569</v>
      </c>
      <c r="P184" s="24">
        <v>1920</v>
      </c>
      <c r="Q184" s="24">
        <v>0.5</v>
      </c>
      <c r="R184" s="24">
        <f t="shared" si="31"/>
        <v>28.218694885361629</v>
      </c>
      <c r="S184" s="24">
        <f t="shared" si="32"/>
        <v>0.28509582727182986</v>
      </c>
    </row>
    <row r="185" spans="1:19" ht="20.25" customHeight="1" x14ac:dyDescent="0.15">
      <c r="A185" s="17">
        <v>95</v>
      </c>
      <c r="B185" s="18">
        <v>974</v>
      </c>
      <c r="C185" s="19">
        <v>946</v>
      </c>
      <c r="D185" s="19">
        <v>1</v>
      </c>
      <c r="E185" s="19">
        <f t="shared" si="22"/>
        <v>28</v>
      </c>
      <c r="F185" s="19">
        <v>50</v>
      </c>
      <c r="G185" s="19">
        <v>36</v>
      </c>
      <c r="H185" s="19">
        <f t="shared" si="23"/>
        <v>95.238095238095241</v>
      </c>
      <c r="I185" s="19">
        <f t="shared" si="24"/>
        <v>0.2380952380952408</v>
      </c>
      <c r="J185" s="19">
        <f t="shared" si="25"/>
        <v>28.07017543859649</v>
      </c>
      <c r="K185" s="19">
        <f t="shared" si="26"/>
        <v>95.000000000000384</v>
      </c>
      <c r="L185" s="19">
        <f t="shared" si="27"/>
        <v>974.03508771929819</v>
      </c>
      <c r="M185" s="19">
        <f t="shared" si="28"/>
        <v>945.96491228070181</v>
      </c>
      <c r="N185" s="19">
        <f t="shared" si="29"/>
        <v>-3.5087719298189768E-2</v>
      </c>
      <c r="O185" s="19">
        <f t="shared" si="30"/>
        <v>3.5087719298189768E-2</v>
      </c>
      <c r="P185" s="19">
        <v>1920</v>
      </c>
      <c r="Q185" s="19">
        <v>0.5</v>
      </c>
      <c r="R185" s="19">
        <f t="shared" si="31"/>
        <v>28.07017543859638</v>
      </c>
      <c r="S185" s="19">
        <f t="shared" si="32"/>
        <v>2.638174383326768E-2</v>
      </c>
    </row>
    <row r="186" spans="1:19" ht="20.25" customHeight="1" x14ac:dyDescent="0.15">
      <c r="A186" s="17">
        <v>95.5</v>
      </c>
      <c r="B186" s="23">
        <v>974</v>
      </c>
      <c r="C186" s="24">
        <v>946</v>
      </c>
      <c r="D186" s="24">
        <v>1</v>
      </c>
      <c r="E186" s="24">
        <f t="shared" si="22"/>
        <v>28</v>
      </c>
      <c r="F186" s="24">
        <v>50</v>
      </c>
      <c r="G186" s="24">
        <v>36</v>
      </c>
      <c r="H186" s="24">
        <f t="shared" si="23"/>
        <v>95.238095238095241</v>
      </c>
      <c r="I186" s="24">
        <f t="shared" si="24"/>
        <v>0.2619047619047592</v>
      </c>
      <c r="J186" s="24">
        <f t="shared" si="25"/>
        <v>27.923211169284468</v>
      </c>
      <c r="K186" s="24">
        <f t="shared" si="26"/>
        <v>95.499999999999844</v>
      </c>
      <c r="L186" s="24">
        <f t="shared" si="27"/>
        <v>973.96160558464226</v>
      </c>
      <c r="M186" s="24">
        <f t="shared" si="28"/>
        <v>946.03839441535774</v>
      </c>
      <c r="N186" s="24">
        <f t="shared" si="29"/>
        <v>3.8394415357743128E-2</v>
      </c>
      <c r="O186" s="24">
        <f t="shared" si="30"/>
        <v>-3.8394415357743128E-2</v>
      </c>
      <c r="P186" s="24">
        <v>1920</v>
      </c>
      <c r="Q186" s="24">
        <v>0.5</v>
      </c>
      <c r="R186" s="24">
        <f t="shared" si="31"/>
        <v>27.923211169284514</v>
      </c>
      <c r="S186" s="24">
        <f t="shared" si="32"/>
        <v>2.8716840207752989E-2</v>
      </c>
    </row>
    <row r="187" spans="1:19" ht="20.25" customHeight="1" x14ac:dyDescent="0.15">
      <c r="A187" s="17">
        <v>96</v>
      </c>
      <c r="B187" s="18">
        <v>974</v>
      </c>
      <c r="C187" s="19">
        <v>946</v>
      </c>
      <c r="D187" s="19">
        <v>1</v>
      </c>
      <c r="E187" s="19">
        <f t="shared" si="22"/>
        <v>28</v>
      </c>
      <c r="F187" s="19">
        <v>50</v>
      </c>
      <c r="G187" s="19">
        <v>36</v>
      </c>
      <c r="H187" s="19">
        <f t="shared" si="23"/>
        <v>95.238095238095241</v>
      </c>
      <c r="I187" s="19">
        <f t="shared" si="24"/>
        <v>0.7619047619047592</v>
      </c>
      <c r="J187" s="19">
        <f t="shared" si="25"/>
        <v>27.777777777777779</v>
      </c>
      <c r="K187" s="19">
        <f t="shared" si="26"/>
        <v>95.999999999999829</v>
      </c>
      <c r="L187" s="19">
        <f t="shared" si="27"/>
        <v>973.88888888888891</v>
      </c>
      <c r="M187" s="19">
        <f t="shared" si="28"/>
        <v>946.11111111111109</v>
      </c>
      <c r="N187" s="19">
        <f t="shared" si="29"/>
        <v>0.11111111111108585</v>
      </c>
      <c r="O187" s="19">
        <f t="shared" si="30"/>
        <v>-0.11111111111108585</v>
      </c>
      <c r="P187" s="19">
        <v>1920</v>
      </c>
      <c r="Q187" s="19">
        <v>0.5</v>
      </c>
      <c r="R187" s="19">
        <f t="shared" si="31"/>
        <v>27.777777777777828</v>
      </c>
      <c r="S187" s="19">
        <f t="shared" si="32"/>
        <v>8.2671957671957383E-2</v>
      </c>
    </row>
    <row r="188" spans="1:19" ht="20.25" customHeight="1" x14ac:dyDescent="0.15">
      <c r="A188" s="17">
        <v>96.5</v>
      </c>
      <c r="B188" s="23">
        <v>974</v>
      </c>
      <c r="C188" s="24">
        <v>946</v>
      </c>
      <c r="D188" s="24">
        <v>1</v>
      </c>
      <c r="E188" s="24">
        <f t="shared" si="22"/>
        <v>28</v>
      </c>
      <c r="F188" s="24">
        <v>50</v>
      </c>
      <c r="G188" s="24">
        <v>36</v>
      </c>
      <c r="H188" s="24">
        <f t="shared" si="23"/>
        <v>95.238095238095241</v>
      </c>
      <c r="I188" s="24">
        <f t="shared" si="24"/>
        <v>1.2619047619047592</v>
      </c>
      <c r="J188" s="24">
        <f t="shared" si="25"/>
        <v>27.633851468048359</v>
      </c>
      <c r="K188" s="24">
        <f t="shared" si="26"/>
        <v>96.500000000000185</v>
      </c>
      <c r="L188" s="24">
        <f t="shared" si="27"/>
        <v>973.81692573402415</v>
      </c>
      <c r="M188" s="24">
        <f t="shared" si="28"/>
        <v>946.18307426597585</v>
      </c>
      <c r="N188" s="24">
        <f t="shared" si="29"/>
        <v>0.18307426597584708</v>
      </c>
      <c r="O188" s="24">
        <f t="shared" si="30"/>
        <v>-0.18307426597584708</v>
      </c>
      <c r="P188" s="24">
        <v>1920</v>
      </c>
      <c r="Q188" s="24">
        <v>0.5</v>
      </c>
      <c r="R188" s="24">
        <f t="shared" si="31"/>
        <v>27.633851468048306</v>
      </c>
      <c r="S188" s="24">
        <f t="shared" si="32"/>
        <v>0.13551018947136934</v>
      </c>
    </row>
    <row r="189" spans="1:19" ht="20.25" customHeight="1" x14ac:dyDescent="0.15">
      <c r="A189" s="17">
        <v>97</v>
      </c>
      <c r="B189" s="18">
        <v>974</v>
      </c>
      <c r="C189" s="19">
        <v>946</v>
      </c>
      <c r="D189" s="19">
        <v>1</v>
      </c>
      <c r="E189" s="19">
        <f t="shared" si="22"/>
        <v>28</v>
      </c>
      <c r="F189" s="19">
        <v>50</v>
      </c>
      <c r="G189" s="19">
        <v>36</v>
      </c>
      <c r="H189" s="19">
        <f t="shared" si="23"/>
        <v>95.238095238095241</v>
      </c>
      <c r="I189" s="19">
        <f t="shared" si="24"/>
        <v>1.7619047619047592</v>
      </c>
      <c r="J189" s="19">
        <f t="shared" si="25"/>
        <v>27.491408934707902</v>
      </c>
      <c r="K189" s="19">
        <f t="shared" si="26"/>
        <v>97.000000000000341</v>
      </c>
      <c r="L189" s="19">
        <f t="shared" si="27"/>
        <v>973.7457044673539</v>
      </c>
      <c r="M189" s="19">
        <f t="shared" si="28"/>
        <v>946.2542955326461</v>
      </c>
      <c r="N189" s="19">
        <f t="shared" si="29"/>
        <v>0.25429553264609694</v>
      </c>
      <c r="O189" s="19">
        <f t="shared" si="30"/>
        <v>-0.25429553264609694</v>
      </c>
      <c r="P189" s="19">
        <v>1920</v>
      </c>
      <c r="Q189" s="19">
        <v>0.5</v>
      </c>
      <c r="R189" s="19">
        <f t="shared" si="31"/>
        <v>27.491408934707806</v>
      </c>
      <c r="S189" s="19">
        <f t="shared" si="32"/>
        <v>0.18725738781004986</v>
      </c>
    </row>
    <row r="190" spans="1:19" ht="20.25" customHeight="1" x14ac:dyDescent="0.15">
      <c r="A190" s="17">
        <v>97.5</v>
      </c>
      <c r="B190" s="23">
        <v>973.5</v>
      </c>
      <c r="C190" s="24">
        <v>946.5</v>
      </c>
      <c r="D190" s="24">
        <v>1</v>
      </c>
      <c r="E190" s="24">
        <f t="shared" si="22"/>
        <v>27</v>
      </c>
      <c r="F190" s="24">
        <v>50</v>
      </c>
      <c r="G190" s="24">
        <v>36</v>
      </c>
      <c r="H190" s="24">
        <f t="shared" si="23"/>
        <v>98.76543209876543</v>
      </c>
      <c r="I190" s="24">
        <f t="shared" si="24"/>
        <v>1.2654320987654302</v>
      </c>
      <c r="J190" s="24">
        <f t="shared" si="25"/>
        <v>27.350427350427349</v>
      </c>
      <c r="K190" s="24">
        <f t="shared" si="26"/>
        <v>97.500000000000341</v>
      </c>
      <c r="L190" s="24">
        <f t="shared" si="27"/>
        <v>973.67521367521363</v>
      </c>
      <c r="M190" s="24">
        <f t="shared" si="28"/>
        <v>946.32478632478637</v>
      </c>
      <c r="N190" s="24">
        <f t="shared" si="29"/>
        <v>-0.17521367521362663</v>
      </c>
      <c r="O190" s="24">
        <f t="shared" si="30"/>
        <v>0.17521367521362663</v>
      </c>
      <c r="P190" s="24">
        <v>1920</v>
      </c>
      <c r="Q190" s="24">
        <v>0.5</v>
      </c>
      <c r="R190" s="24">
        <f t="shared" si="31"/>
        <v>27.350427350427253</v>
      </c>
      <c r="S190" s="24">
        <f t="shared" si="32"/>
        <v>0.13311580263147194</v>
      </c>
    </row>
    <row r="191" spans="1:19" ht="20.25" customHeight="1" x14ac:dyDescent="0.15">
      <c r="A191" s="17">
        <v>98</v>
      </c>
      <c r="B191" s="18">
        <v>973.5</v>
      </c>
      <c r="C191" s="19">
        <v>946.5</v>
      </c>
      <c r="D191" s="19">
        <v>1</v>
      </c>
      <c r="E191" s="19">
        <f t="shared" si="22"/>
        <v>27</v>
      </c>
      <c r="F191" s="19">
        <v>50</v>
      </c>
      <c r="G191" s="19">
        <v>36</v>
      </c>
      <c r="H191" s="19">
        <f t="shared" si="23"/>
        <v>98.76543209876543</v>
      </c>
      <c r="I191" s="19">
        <f t="shared" si="24"/>
        <v>0.76543209876543017</v>
      </c>
      <c r="J191" s="19">
        <f t="shared" si="25"/>
        <v>27.210884353741495</v>
      </c>
      <c r="K191" s="19">
        <f t="shared" si="26"/>
        <v>98.000000000000171</v>
      </c>
      <c r="L191" s="19">
        <f t="shared" si="27"/>
        <v>973.60544217687072</v>
      </c>
      <c r="M191" s="19">
        <f t="shared" si="28"/>
        <v>946.39455782312928</v>
      </c>
      <c r="N191" s="19">
        <f t="shared" si="29"/>
        <v>-0.10544217687072432</v>
      </c>
      <c r="O191" s="19">
        <f t="shared" si="30"/>
        <v>0.10544217687072432</v>
      </c>
      <c r="P191" s="19">
        <v>1920</v>
      </c>
      <c r="Q191" s="19">
        <v>0.5</v>
      </c>
      <c r="R191" s="19">
        <f t="shared" si="31"/>
        <v>27.210884353741449</v>
      </c>
      <c r="S191" s="19">
        <f t="shared" si="32"/>
        <v>7.9699302245463371E-2</v>
      </c>
    </row>
    <row r="192" spans="1:19" ht="20.25" customHeight="1" x14ac:dyDescent="0.15">
      <c r="A192" s="17">
        <v>98.5</v>
      </c>
      <c r="B192" s="23">
        <v>973.5</v>
      </c>
      <c r="C192" s="24">
        <v>946.5</v>
      </c>
      <c r="D192" s="24">
        <v>1</v>
      </c>
      <c r="E192" s="24">
        <f t="shared" si="22"/>
        <v>27</v>
      </c>
      <c r="F192" s="24">
        <v>50</v>
      </c>
      <c r="G192" s="24">
        <v>36</v>
      </c>
      <c r="H192" s="24">
        <f t="shared" si="23"/>
        <v>98.76543209876543</v>
      </c>
      <c r="I192" s="24">
        <f t="shared" si="24"/>
        <v>0.26543209876543017</v>
      </c>
      <c r="J192" s="24">
        <f t="shared" si="25"/>
        <v>27.072758037225043</v>
      </c>
      <c r="K192" s="24">
        <f t="shared" si="26"/>
        <v>98.500000000000313</v>
      </c>
      <c r="L192" s="24">
        <f t="shared" si="27"/>
        <v>973.53637901861248</v>
      </c>
      <c r="M192" s="24">
        <f t="shared" si="28"/>
        <v>946.46362098138752</v>
      </c>
      <c r="N192" s="24">
        <f t="shared" si="29"/>
        <v>-3.6379018612478831E-2</v>
      </c>
      <c r="O192" s="24">
        <f t="shared" si="30"/>
        <v>3.6379018612478831E-2</v>
      </c>
      <c r="P192" s="24">
        <v>1920</v>
      </c>
      <c r="Q192" s="24">
        <v>0.5</v>
      </c>
      <c r="R192" s="24">
        <f t="shared" si="31"/>
        <v>27.072758037224958</v>
      </c>
      <c r="S192" s="24">
        <f t="shared" si="32"/>
        <v>2.7357788014680116E-2</v>
      </c>
    </row>
    <row r="193" spans="1:19" ht="20.25" customHeight="1" x14ac:dyDescent="0.15">
      <c r="A193" s="17">
        <v>99</v>
      </c>
      <c r="B193" s="18">
        <v>973.5</v>
      </c>
      <c r="C193" s="19">
        <v>946.5</v>
      </c>
      <c r="D193" s="19">
        <v>1</v>
      </c>
      <c r="E193" s="19">
        <f t="shared" si="22"/>
        <v>27</v>
      </c>
      <c r="F193" s="19">
        <v>50</v>
      </c>
      <c r="G193" s="19">
        <v>36</v>
      </c>
      <c r="H193" s="19">
        <f t="shared" si="23"/>
        <v>98.76543209876543</v>
      </c>
      <c r="I193" s="19">
        <f t="shared" si="24"/>
        <v>0.23456790123456983</v>
      </c>
      <c r="J193" s="19">
        <f t="shared" si="25"/>
        <v>26.936026936026938</v>
      </c>
      <c r="K193" s="19">
        <f t="shared" si="26"/>
        <v>98.999999999999687</v>
      </c>
      <c r="L193" s="19">
        <f t="shared" si="27"/>
        <v>973.46801346801351</v>
      </c>
      <c r="M193" s="19">
        <f t="shared" si="28"/>
        <v>946.53198653198649</v>
      </c>
      <c r="N193" s="19">
        <f t="shared" si="29"/>
        <v>3.1986531986490263E-2</v>
      </c>
      <c r="O193" s="19">
        <f t="shared" si="30"/>
        <v>-3.1986531986490263E-2</v>
      </c>
      <c r="P193" s="19">
        <v>1920</v>
      </c>
      <c r="Q193" s="19">
        <v>0.5</v>
      </c>
      <c r="R193" s="19">
        <f t="shared" si="31"/>
        <v>26.936026936027019</v>
      </c>
      <c r="S193" s="19">
        <f t="shared" si="32"/>
        <v>2.3933057977203329E-2</v>
      </c>
    </row>
    <row r="194" spans="1:19" ht="20.25" customHeight="1" x14ac:dyDescent="0.15">
      <c r="A194" s="17">
        <v>99.5</v>
      </c>
      <c r="B194" s="23">
        <v>974</v>
      </c>
      <c r="C194" s="24">
        <v>946</v>
      </c>
      <c r="D194" s="24">
        <v>1</v>
      </c>
      <c r="E194" s="24">
        <f t="shared" si="22"/>
        <v>28</v>
      </c>
      <c r="F194" s="24">
        <v>50</v>
      </c>
      <c r="G194" s="24">
        <v>36</v>
      </c>
      <c r="H194" s="24">
        <f t="shared" si="23"/>
        <v>95.238095238095241</v>
      </c>
      <c r="I194" s="24">
        <f t="shared" si="24"/>
        <v>4.2619047619047592</v>
      </c>
      <c r="J194" s="24">
        <f t="shared" si="25"/>
        <v>26.80067001675042</v>
      </c>
      <c r="K194" s="24">
        <f t="shared" si="26"/>
        <v>99.499999999999801</v>
      </c>
      <c r="L194" s="24">
        <f t="shared" si="27"/>
        <v>973.40033500837524</v>
      </c>
      <c r="M194" s="24">
        <f t="shared" si="28"/>
        <v>946.59966499162476</v>
      </c>
      <c r="N194" s="24">
        <f t="shared" si="29"/>
        <v>0.59966499162476339</v>
      </c>
      <c r="O194" s="24">
        <f t="shared" si="30"/>
        <v>-0.59966499162476339</v>
      </c>
      <c r="P194" s="24">
        <v>1920</v>
      </c>
      <c r="Q194" s="24">
        <v>0.5</v>
      </c>
      <c r="R194" s="24">
        <f t="shared" si="31"/>
        <v>26.800670016750473</v>
      </c>
      <c r="S194" s="24">
        <f t="shared" si="32"/>
        <v>0.4304845596732163</v>
      </c>
    </row>
    <row r="195" spans="1:19" ht="20.25" customHeight="1" x14ac:dyDescent="0.15">
      <c r="A195" s="17">
        <v>100</v>
      </c>
      <c r="B195" s="18">
        <v>973.5</v>
      </c>
      <c r="C195" s="19">
        <v>946.5</v>
      </c>
      <c r="D195" s="19">
        <v>1</v>
      </c>
      <c r="E195" s="19">
        <f t="shared" si="22"/>
        <v>27</v>
      </c>
      <c r="F195" s="19">
        <v>50</v>
      </c>
      <c r="G195" s="19">
        <v>36</v>
      </c>
      <c r="H195" s="19">
        <f t="shared" si="23"/>
        <v>98.76543209876543</v>
      </c>
      <c r="I195" s="19">
        <f t="shared" si="24"/>
        <v>1.2345679012345698</v>
      </c>
      <c r="J195" s="19">
        <f t="shared" si="25"/>
        <v>26.666666666666668</v>
      </c>
      <c r="K195" s="19">
        <f t="shared" si="26"/>
        <v>99.999999999999716</v>
      </c>
      <c r="L195" s="19">
        <f t="shared" si="27"/>
        <v>973.33333333333337</v>
      </c>
      <c r="M195" s="19">
        <f t="shared" si="28"/>
        <v>946.66666666666663</v>
      </c>
      <c r="N195" s="19">
        <f t="shared" si="29"/>
        <v>0.16666666666662877</v>
      </c>
      <c r="O195" s="19">
        <f t="shared" si="30"/>
        <v>-0.16666666666662877</v>
      </c>
      <c r="P195" s="19">
        <v>1920</v>
      </c>
      <c r="Q195" s="19">
        <v>0.5</v>
      </c>
      <c r="R195" s="19">
        <f t="shared" si="31"/>
        <v>26.666666666666742</v>
      </c>
      <c r="S195" s="19">
        <f t="shared" si="32"/>
        <v>0.12345679012345699</v>
      </c>
    </row>
    <row r="196" spans="1:19" ht="20.25" customHeight="1" x14ac:dyDescent="0.15">
      <c r="A196" s="17">
        <v>100.5</v>
      </c>
      <c r="B196" s="23">
        <v>973.5</v>
      </c>
      <c r="C196" s="24">
        <v>946.5</v>
      </c>
      <c r="D196" s="24">
        <v>1</v>
      </c>
      <c r="E196" s="24">
        <f t="shared" ref="E196:E204" si="33">ABS(C196-B196)</f>
        <v>27</v>
      </c>
      <c r="F196" s="24">
        <v>50</v>
      </c>
      <c r="G196" s="24">
        <v>36</v>
      </c>
      <c r="H196" s="24">
        <f t="shared" ref="H196:H204" si="34">(F196*D196*P196)/(E196*G196)</f>
        <v>98.76543209876543</v>
      </c>
      <c r="I196" s="24">
        <f t="shared" ref="I196:I204" si="35">ABS(H196-A196)</f>
        <v>1.7345679012345698</v>
      </c>
      <c r="J196" s="24">
        <f t="shared" ref="J196:J204" si="36">(D196*F196*P196)/(G196*A196)</f>
        <v>26.533996683250415</v>
      </c>
      <c r="K196" s="24">
        <f t="shared" ref="K196:K204" si="37">(D196*F196*P196)/(G196*R196)</f>
        <v>100.49999999999964</v>
      </c>
      <c r="L196" s="24">
        <f t="shared" ref="L196:L204" si="38">(((P196*F196*Q196)/(G196*A196))+(P196/2))</f>
        <v>973.26699834162525</v>
      </c>
      <c r="M196" s="24">
        <f t="shared" ref="M196:M204" si="39">((P196*F196*(Q196-D196))/(G196*A196)+(P196/2))</f>
        <v>946.73300165837475</v>
      </c>
      <c r="N196" s="24">
        <f t="shared" ref="N196:N204" si="40">B196-L196</f>
        <v>0.23300165837474651</v>
      </c>
      <c r="O196" s="24">
        <f t="shared" ref="O196:O204" si="41">C196-M196</f>
        <v>-0.23300165837474651</v>
      </c>
      <c r="P196" s="24">
        <v>1920</v>
      </c>
      <c r="Q196" s="24">
        <v>0.5</v>
      </c>
      <c r="R196" s="24">
        <f t="shared" ref="R196:R204" si="42">L196-M196</f>
        <v>26.533996683250507</v>
      </c>
      <c r="S196" s="24">
        <f t="shared" ref="S196:S204" si="43">1000*I196/($A196*$A196)</f>
        <v>0.17173514529190564</v>
      </c>
    </row>
    <row r="197" spans="1:19" ht="20.25" customHeight="1" x14ac:dyDescent="0.15">
      <c r="A197" s="17">
        <v>101</v>
      </c>
      <c r="B197" s="18">
        <v>973.5</v>
      </c>
      <c r="C197" s="19">
        <v>946.5</v>
      </c>
      <c r="D197" s="19">
        <v>1</v>
      </c>
      <c r="E197" s="19">
        <f t="shared" si="33"/>
        <v>27</v>
      </c>
      <c r="F197" s="19">
        <v>50</v>
      </c>
      <c r="G197" s="19">
        <v>36</v>
      </c>
      <c r="H197" s="19">
        <f t="shared" si="34"/>
        <v>98.76543209876543</v>
      </c>
      <c r="I197" s="19">
        <f t="shared" si="35"/>
        <v>2.2345679012345698</v>
      </c>
      <c r="J197" s="19">
        <f t="shared" si="36"/>
        <v>26.402640264026402</v>
      </c>
      <c r="K197" s="19">
        <f t="shared" si="37"/>
        <v>101.00000000000027</v>
      </c>
      <c r="L197" s="19">
        <f t="shared" si="38"/>
        <v>973.20132013201317</v>
      </c>
      <c r="M197" s="19">
        <f t="shared" si="39"/>
        <v>946.79867986798683</v>
      </c>
      <c r="N197" s="19">
        <f t="shared" si="40"/>
        <v>0.29867986798683432</v>
      </c>
      <c r="O197" s="19">
        <f t="shared" si="41"/>
        <v>-0.29867986798683432</v>
      </c>
      <c r="P197" s="19">
        <v>1920</v>
      </c>
      <c r="Q197" s="19">
        <v>0.5</v>
      </c>
      <c r="R197" s="19">
        <f t="shared" si="42"/>
        <v>26.402640264026331</v>
      </c>
      <c r="S197" s="19">
        <f t="shared" si="43"/>
        <v>0.21905380857117634</v>
      </c>
    </row>
    <row r="198" spans="1:19" ht="20.25" customHeight="1" x14ac:dyDescent="0.15">
      <c r="A198" s="17">
        <v>101.5</v>
      </c>
      <c r="B198" s="23">
        <v>973.5</v>
      </c>
      <c r="C198" s="24">
        <v>946.5</v>
      </c>
      <c r="D198" s="24">
        <v>1</v>
      </c>
      <c r="E198" s="24">
        <f t="shared" si="33"/>
        <v>27</v>
      </c>
      <c r="F198" s="24">
        <v>50</v>
      </c>
      <c r="G198" s="24">
        <v>36</v>
      </c>
      <c r="H198" s="24">
        <f t="shared" si="34"/>
        <v>98.76543209876543</v>
      </c>
      <c r="I198" s="24">
        <f t="shared" si="35"/>
        <v>2.7345679012345698</v>
      </c>
      <c r="J198" s="24">
        <f t="shared" si="36"/>
        <v>26.272577996715928</v>
      </c>
      <c r="K198" s="24">
        <f t="shared" si="37"/>
        <v>101.50000000000018</v>
      </c>
      <c r="L198" s="24">
        <f t="shared" si="38"/>
        <v>973.13628899835794</v>
      </c>
      <c r="M198" s="24">
        <f t="shared" si="39"/>
        <v>946.86371100164206</v>
      </c>
      <c r="N198" s="24">
        <f t="shared" si="40"/>
        <v>0.36371100164205927</v>
      </c>
      <c r="O198" s="24">
        <f t="shared" si="41"/>
        <v>-0.36371100164205927</v>
      </c>
      <c r="P198" s="24">
        <v>1920</v>
      </c>
      <c r="Q198" s="24">
        <v>0.5</v>
      </c>
      <c r="R198" s="24">
        <f t="shared" si="42"/>
        <v>26.272577996715881</v>
      </c>
      <c r="S198" s="24">
        <f t="shared" si="43"/>
        <v>0.26543404608066878</v>
      </c>
    </row>
    <row r="199" spans="1:19" ht="20.25" customHeight="1" x14ac:dyDescent="0.15">
      <c r="A199" s="17">
        <v>102</v>
      </c>
      <c r="B199" s="18">
        <v>973.5</v>
      </c>
      <c r="C199" s="19">
        <v>946.5</v>
      </c>
      <c r="D199" s="19">
        <v>1</v>
      </c>
      <c r="E199" s="19">
        <f t="shared" si="33"/>
        <v>27</v>
      </c>
      <c r="F199" s="19">
        <v>50</v>
      </c>
      <c r="G199" s="19">
        <v>36</v>
      </c>
      <c r="H199" s="19">
        <f t="shared" si="34"/>
        <v>98.76543209876543</v>
      </c>
      <c r="I199" s="19">
        <f t="shared" si="35"/>
        <v>3.2345679012345698</v>
      </c>
      <c r="J199" s="19">
        <f t="shared" si="36"/>
        <v>26.143790849673202</v>
      </c>
      <c r="K199" s="19">
        <f t="shared" si="37"/>
        <v>101.99999999999991</v>
      </c>
      <c r="L199" s="19">
        <f t="shared" si="38"/>
        <v>973.07189542483661</v>
      </c>
      <c r="M199" s="19">
        <f t="shared" si="39"/>
        <v>946.92810457516339</v>
      </c>
      <c r="N199" s="19">
        <f t="shared" si="40"/>
        <v>0.42810457516338829</v>
      </c>
      <c r="O199" s="19">
        <f t="shared" si="41"/>
        <v>-0.42810457516338829</v>
      </c>
      <c r="P199" s="19">
        <v>1920</v>
      </c>
      <c r="Q199" s="19">
        <v>0.5</v>
      </c>
      <c r="R199" s="19">
        <f t="shared" si="42"/>
        <v>26.143790849673223</v>
      </c>
      <c r="S199" s="19">
        <f t="shared" si="43"/>
        <v>0.31089656874611399</v>
      </c>
    </row>
    <row r="200" spans="1:19" ht="20.25" customHeight="1" x14ac:dyDescent="0.15">
      <c r="A200" s="17">
        <v>102.5</v>
      </c>
      <c r="B200" s="23">
        <v>973</v>
      </c>
      <c r="C200" s="24">
        <v>947</v>
      </c>
      <c r="D200" s="24">
        <v>1</v>
      </c>
      <c r="E200" s="24">
        <f t="shared" si="33"/>
        <v>26</v>
      </c>
      <c r="F200" s="24">
        <v>50</v>
      </c>
      <c r="G200" s="24">
        <v>36</v>
      </c>
      <c r="H200" s="24">
        <f t="shared" si="34"/>
        <v>102.56410256410257</v>
      </c>
      <c r="I200" s="24">
        <f t="shared" si="35"/>
        <v>6.4102564102569204E-2</v>
      </c>
      <c r="J200" s="24">
        <f t="shared" si="36"/>
        <v>26.016260162601625</v>
      </c>
      <c r="K200" s="24">
        <f t="shared" si="37"/>
        <v>102.50000000000006</v>
      </c>
      <c r="L200" s="24">
        <f t="shared" si="38"/>
        <v>973.00813008130081</v>
      </c>
      <c r="M200" s="24">
        <f t="shared" si="39"/>
        <v>946.99186991869919</v>
      </c>
      <c r="N200" s="24">
        <f t="shared" si="40"/>
        <v>-8.1300813008056139E-3</v>
      </c>
      <c r="O200" s="24">
        <f t="shared" si="41"/>
        <v>8.1300813008056139E-3</v>
      </c>
      <c r="P200" s="24">
        <v>1920</v>
      </c>
      <c r="Q200" s="24">
        <v>0.5</v>
      </c>
      <c r="R200" s="24">
        <f t="shared" si="42"/>
        <v>26.016260162601611</v>
      </c>
      <c r="S200" s="24">
        <f t="shared" si="43"/>
        <v>6.1013743345693476E-3</v>
      </c>
    </row>
    <row r="201" spans="1:19" ht="20.25" customHeight="1" x14ac:dyDescent="0.15">
      <c r="A201" s="17">
        <v>103</v>
      </c>
      <c r="B201" s="18">
        <v>973</v>
      </c>
      <c r="C201" s="19">
        <v>947</v>
      </c>
      <c r="D201" s="19">
        <v>1</v>
      </c>
      <c r="E201" s="19">
        <f t="shared" si="33"/>
        <v>26</v>
      </c>
      <c r="F201" s="19">
        <v>50</v>
      </c>
      <c r="G201" s="19">
        <v>36</v>
      </c>
      <c r="H201" s="19">
        <f t="shared" si="34"/>
        <v>102.56410256410257</v>
      </c>
      <c r="I201" s="19">
        <f t="shared" si="35"/>
        <v>0.4358974358974308</v>
      </c>
      <c r="J201" s="19">
        <f t="shared" si="36"/>
        <v>25.889967637540455</v>
      </c>
      <c r="K201" s="19">
        <f t="shared" si="37"/>
        <v>103.00000000000023</v>
      </c>
      <c r="L201" s="19">
        <f t="shared" si="38"/>
        <v>972.9449838187702</v>
      </c>
      <c r="M201" s="19">
        <f t="shared" si="39"/>
        <v>947.0550161812298</v>
      </c>
      <c r="N201" s="19">
        <f t="shared" si="40"/>
        <v>5.5016181229802896E-2</v>
      </c>
      <c r="O201" s="19">
        <f t="shared" si="41"/>
        <v>-5.5016181229802896E-2</v>
      </c>
      <c r="P201" s="19">
        <v>1920</v>
      </c>
      <c r="Q201" s="19">
        <v>0.5</v>
      </c>
      <c r="R201" s="19">
        <f t="shared" si="42"/>
        <v>25.889967637540394</v>
      </c>
      <c r="S201" s="19">
        <f t="shared" si="43"/>
        <v>4.1087513987881116E-2</v>
      </c>
    </row>
    <row r="202" spans="1:19" ht="20.25" customHeight="1" x14ac:dyDescent="0.15">
      <c r="A202" s="17">
        <v>103.5</v>
      </c>
      <c r="B202" s="23">
        <v>973</v>
      </c>
      <c r="C202" s="24">
        <v>947</v>
      </c>
      <c r="D202" s="24">
        <v>1</v>
      </c>
      <c r="E202" s="24">
        <f t="shared" si="33"/>
        <v>26</v>
      </c>
      <c r="F202" s="24">
        <v>50</v>
      </c>
      <c r="G202" s="24">
        <v>36</v>
      </c>
      <c r="H202" s="24">
        <f t="shared" si="34"/>
        <v>102.56410256410257</v>
      </c>
      <c r="I202" s="24">
        <f t="shared" si="35"/>
        <v>0.9358974358974308</v>
      </c>
      <c r="J202" s="24">
        <f t="shared" si="36"/>
        <v>25.764895330112722</v>
      </c>
      <c r="K202" s="24">
        <f t="shared" si="37"/>
        <v>103.5</v>
      </c>
      <c r="L202" s="24">
        <f t="shared" si="38"/>
        <v>972.88244766505636</v>
      </c>
      <c r="M202" s="24">
        <f t="shared" si="39"/>
        <v>947.11755233494364</v>
      </c>
      <c r="N202" s="24">
        <f t="shared" si="40"/>
        <v>0.11755233494363893</v>
      </c>
      <c r="O202" s="24">
        <f t="shared" si="41"/>
        <v>-0.11755233494363893</v>
      </c>
      <c r="P202" s="24">
        <v>1920</v>
      </c>
      <c r="Q202" s="24">
        <v>0.5</v>
      </c>
      <c r="R202" s="24">
        <f t="shared" si="42"/>
        <v>25.764895330112722</v>
      </c>
      <c r="S202" s="24">
        <f t="shared" si="43"/>
        <v>8.7367027085573132E-2</v>
      </c>
    </row>
    <row r="203" spans="1:19" ht="20.25" customHeight="1" x14ac:dyDescent="0.15">
      <c r="A203" s="17">
        <v>104</v>
      </c>
      <c r="B203" s="18">
        <v>973</v>
      </c>
      <c r="C203" s="19">
        <v>947</v>
      </c>
      <c r="D203" s="19">
        <v>1</v>
      </c>
      <c r="E203" s="19">
        <f t="shared" si="33"/>
        <v>26</v>
      </c>
      <c r="F203" s="19">
        <v>50</v>
      </c>
      <c r="G203" s="19">
        <v>36</v>
      </c>
      <c r="H203" s="19">
        <f t="shared" si="34"/>
        <v>102.56410256410257</v>
      </c>
      <c r="I203" s="19">
        <f t="shared" si="35"/>
        <v>1.4358974358974308</v>
      </c>
      <c r="J203" s="19">
        <f t="shared" si="36"/>
        <v>25.641025641025642</v>
      </c>
      <c r="K203" s="19">
        <f t="shared" si="37"/>
        <v>104.00000000000003</v>
      </c>
      <c r="L203" s="19">
        <f t="shared" si="38"/>
        <v>972.82051282051282</v>
      </c>
      <c r="M203" s="19">
        <f t="shared" si="39"/>
        <v>947.17948717948718</v>
      </c>
      <c r="N203" s="19">
        <f t="shared" si="40"/>
        <v>0.1794871794871824</v>
      </c>
      <c r="O203" s="19">
        <f t="shared" si="41"/>
        <v>-0.1794871794871824</v>
      </c>
      <c r="P203" s="19">
        <v>1920</v>
      </c>
      <c r="Q203" s="19">
        <v>0.5</v>
      </c>
      <c r="R203" s="19">
        <f t="shared" si="42"/>
        <v>25.641025641025635</v>
      </c>
      <c r="S203" s="19">
        <f t="shared" si="43"/>
        <v>0.13275678956152281</v>
      </c>
    </row>
    <row r="204" spans="1:19" ht="20.25" customHeight="1" x14ac:dyDescent="0.15">
      <c r="A204" s="17">
        <v>104.5</v>
      </c>
      <c r="B204" s="23">
        <v>973</v>
      </c>
      <c r="C204" s="24">
        <v>947</v>
      </c>
      <c r="D204" s="24">
        <v>1</v>
      </c>
      <c r="E204" s="24">
        <f t="shared" si="33"/>
        <v>26</v>
      </c>
      <c r="F204" s="24">
        <v>50</v>
      </c>
      <c r="G204" s="24">
        <v>36</v>
      </c>
      <c r="H204" s="24">
        <f t="shared" si="34"/>
        <v>102.56410256410257</v>
      </c>
      <c r="I204" s="24">
        <f t="shared" si="35"/>
        <v>1.9358974358974308</v>
      </c>
      <c r="J204" s="24">
        <f t="shared" si="36"/>
        <v>25.518341307814993</v>
      </c>
      <c r="K204" s="24">
        <f t="shared" si="37"/>
        <v>104.49999999999983</v>
      </c>
      <c r="L204" s="24">
        <f t="shared" si="38"/>
        <v>972.75917065390752</v>
      </c>
      <c r="M204" s="24">
        <f t="shared" si="39"/>
        <v>947.24082934609248</v>
      </c>
      <c r="N204" s="24">
        <f t="shared" si="40"/>
        <v>0.24082934609248241</v>
      </c>
      <c r="O204" s="24">
        <f t="shared" si="41"/>
        <v>-0.24082934609248241</v>
      </c>
      <c r="P204" s="24">
        <v>1920</v>
      </c>
      <c r="Q204" s="24">
        <v>0.5</v>
      </c>
      <c r="R204" s="24">
        <f t="shared" si="42"/>
        <v>25.518341307815035</v>
      </c>
      <c r="S204" s="24">
        <f t="shared" si="43"/>
        <v>0.17727592645749235</v>
      </c>
    </row>
    <row r="205" spans="1:19" ht="20.25" customHeight="1" x14ac:dyDescent="0.15">
      <c r="A205" s="30"/>
      <c r="B205" s="33"/>
      <c r="C205" s="34"/>
      <c r="D205" s="34"/>
      <c r="E205" s="34"/>
      <c r="F205" s="34"/>
      <c r="G205" s="34"/>
      <c r="H205" s="34"/>
      <c r="I205" s="34"/>
      <c r="J205" s="34"/>
      <c r="K205" s="34"/>
      <c r="L205" s="34"/>
      <c r="M205" s="34"/>
      <c r="N205" s="34"/>
      <c r="O205" s="34"/>
      <c r="P205" s="34"/>
      <c r="Q205" s="34"/>
      <c r="R205" s="34"/>
      <c r="S205" s="34"/>
    </row>
    <row r="206" spans="1:19" ht="20.25" customHeight="1" x14ac:dyDescent="0.15">
      <c r="A206" s="43" t="s">
        <v>28</v>
      </c>
      <c r="B206" s="35"/>
      <c r="C206" s="32"/>
      <c r="D206" s="32"/>
      <c r="E206" s="32"/>
      <c r="F206" s="32"/>
      <c r="G206" s="32"/>
      <c r="H206" s="32"/>
      <c r="I206" s="32"/>
      <c r="J206" s="32"/>
      <c r="K206" s="32"/>
      <c r="L206" s="32"/>
      <c r="M206" s="32"/>
      <c r="N206" s="32"/>
      <c r="O206" s="32"/>
      <c r="P206" s="32"/>
      <c r="Q206" s="32"/>
      <c r="R206" s="32"/>
      <c r="S206" s="32"/>
    </row>
    <row r="207" spans="1:19" ht="20.25" customHeight="1" x14ac:dyDescent="0.15">
      <c r="A207" s="30"/>
      <c r="B207" s="44" t="s">
        <v>29</v>
      </c>
      <c r="C207" s="45" t="s">
        <v>30</v>
      </c>
      <c r="D207" s="34"/>
      <c r="E207" s="34"/>
      <c r="F207" s="34"/>
      <c r="G207" s="34"/>
      <c r="H207" s="34"/>
      <c r="I207" s="34"/>
      <c r="J207" s="34"/>
      <c r="K207" s="34"/>
      <c r="L207" s="34"/>
      <c r="M207" s="34"/>
      <c r="N207" s="34"/>
      <c r="O207" s="34"/>
      <c r="P207" s="34"/>
      <c r="Q207" s="34"/>
      <c r="R207" s="34"/>
      <c r="S207" s="34"/>
    </row>
    <row r="208" spans="1:19" ht="20.25" customHeight="1" x14ac:dyDescent="0.15">
      <c r="A208" s="17">
        <v>10.199999999999999</v>
      </c>
      <c r="B208" s="46">
        <v>1082.0531000000001</v>
      </c>
      <c r="C208" s="24">
        <v>837.13930000000005</v>
      </c>
      <c r="D208" s="24">
        <v>1</v>
      </c>
      <c r="E208" s="24">
        <f t="shared" ref="E208:E216" si="44">ABS(C208-B208)</f>
        <v>244.91380000000004</v>
      </c>
      <c r="F208" s="24">
        <v>50</v>
      </c>
      <c r="G208" s="24">
        <v>36</v>
      </c>
      <c r="H208" s="24">
        <f t="shared" ref="H208:H216" si="45">(F208*D208*P208)/(E208*G208)-S208</f>
        <v>10.188184604814699</v>
      </c>
      <c r="I208" s="24">
        <f t="shared" ref="I208:I216" si="46">ABS(H208-A208)</f>
        <v>1.1815395185299948E-2</v>
      </c>
      <c r="J208" s="24">
        <f t="shared" ref="J208:J216" si="47">(D208*F208*P208)/(G208*A208)</f>
        <v>261.43790849673201</v>
      </c>
      <c r="K208" s="24">
        <f t="shared" ref="K208:K216" si="48">(D208*F208*P208)/(G208*R208)</f>
        <v>10.199999999999996</v>
      </c>
      <c r="L208" s="24">
        <f t="shared" ref="L208:L216" si="49">(((P208*F208*Q208)/(G208*A208))+(P208/2))</f>
        <v>1090.7189542483661</v>
      </c>
      <c r="M208" s="24">
        <f t="shared" ref="M208:M216" si="50">((P208*F208*(Q208-D208))/(G208*A208)+(P208/2))</f>
        <v>829.281045751634</v>
      </c>
      <c r="N208" s="24">
        <f t="shared" ref="N208:N216" si="51">B208-L208</f>
        <v>-8.6658542483660312</v>
      </c>
      <c r="O208" s="24">
        <f t="shared" ref="O208:O216" si="52">C208-M208</f>
        <v>7.8582542483660518</v>
      </c>
      <c r="P208" s="24">
        <v>1920</v>
      </c>
      <c r="Q208" s="24">
        <v>0.5</v>
      </c>
      <c r="R208" s="24">
        <f t="shared" ref="R208:R216" si="53">L208-M208</f>
        <v>261.43790849673212</v>
      </c>
      <c r="S208" s="24">
        <v>0.7</v>
      </c>
    </row>
    <row r="209" spans="1:19" ht="20.25" customHeight="1" x14ac:dyDescent="0.15">
      <c r="A209" s="17">
        <v>10.7</v>
      </c>
      <c r="B209" s="47">
        <v>1076.1812</v>
      </c>
      <c r="C209" s="19">
        <v>843.25940000000003</v>
      </c>
      <c r="D209" s="19">
        <v>1</v>
      </c>
      <c r="E209" s="19">
        <f t="shared" si="44"/>
        <v>232.92179999999996</v>
      </c>
      <c r="F209" s="19">
        <v>50</v>
      </c>
      <c r="G209" s="19">
        <v>36</v>
      </c>
      <c r="H209" s="19">
        <f t="shared" si="45"/>
        <v>10.748763776798338</v>
      </c>
      <c r="I209" s="19">
        <f t="shared" si="46"/>
        <v>4.8763776798338654E-2</v>
      </c>
      <c r="J209" s="19">
        <f t="shared" si="47"/>
        <v>249.22118380062307</v>
      </c>
      <c r="K209" s="19">
        <f t="shared" si="48"/>
        <v>10.699999999999994</v>
      </c>
      <c r="L209" s="19">
        <f t="shared" si="49"/>
        <v>1084.6105919003116</v>
      </c>
      <c r="M209" s="19">
        <f t="shared" si="50"/>
        <v>835.38940809968847</v>
      </c>
      <c r="N209" s="19">
        <f t="shared" si="51"/>
        <v>-8.4293919003116571</v>
      </c>
      <c r="O209" s="19">
        <f t="shared" si="52"/>
        <v>7.869991900311561</v>
      </c>
      <c r="P209" s="19">
        <v>1920</v>
      </c>
      <c r="Q209" s="19">
        <v>0.5</v>
      </c>
      <c r="R209" s="19">
        <f t="shared" si="53"/>
        <v>249.22118380062318</v>
      </c>
      <c r="S209" s="19">
        <v>0.7</v>
      </c>
    </row>
    <row r="210" spans="1:19" ht="20.25" customHeight="1" x14ac:dyDescent="0.15">
      <c r="A210" s="17">
        <v>11.2</v>
      </c>
      <c r="B210" s="46">
        <v>1071.5594000000001</v>
      </c>
      <c r="C210" s="24">
        <v>848.11710000000005</v>
      </c>
      <c r="D210" s="24">
        <v>1</v>
      </c>
      <c r="E210" s="24">
        <f t="shared" si="44"/>
        <v>223.44230000000005</v>
      </c>
      <c r="F210" s="24">
        <v>50</v>
      </c>
      <c r="G210" s="24">
        <v>36</v>
      </c>
      <c r="H210" s="24">
        <f t="shared" si="45"/>
        <v>11.234475552152238</v>
      </c>
      <c r="I210" s="24">
        <f t="shared" si="46"/>
        <v>3.4475552152239075E-2</v>
      </c>
      <c r="J210" s="24">
        <f t="shared" si="47"/>
        <v>238.0952380952381</v>
      </c>
      <c r="K210" s="24">
        <f t="shared" si="48"/>
        <v>11.200000000000001</v>
      </c>
      <c r="L210" s="24">
        <f t="shared" si="49"/>
        <v>1079.047619047619</v>
      </c>
      <c r="M210" s="24">
        <f t="shared" si="50"/>
        <v>840.95238095238096</v>
      </c>
      <c r="N210" s="24">
        <f t="shared" si="51"/>
        <v>-7.4882190476189407</v>
      </c>
      <c r="O210" s="24">
        <f t="shared" si="52"/>
        <v>7.1647190476190872</v>
      </c>
      <c r="P210" s="24">
        <v>1920</v>
      </c>
      <c r="Q210" s="24">
        <v>0.5</v>
      </c>
      <c r="R210" s="24">
        <f t="shared" si="53"/>
        <v>238.09523809523807</v>
      </c>
      <c r="S210" s="24">
        <v>0.7</v>
      </c>
    </row>
    <row r="211" spans="1:19" ht="20.25" customHeight="1" x14ac:dyDescent="0.15">
      <c r="A211" s="17">
        <v>11.7</v>
      </c>
      <c r="B211" s="47">
        <v>1067.2806</v>
      </c>
      <c r="C211" s="19">
        <v>852.62023999999997</v>
      </c>
      <c r="D211" s="19">
        <v>1</v>
      </c>
      <c r="E211" s="19">
        <f t="shared" si="44"/>
        <v>214.66036000000008</v>
      </c>
      <c r="F211" s="19">
        <v>50</v>
      </c>
      <c r="G211" s="19">
        <v>36</v>
      </c>
      <c r="H211" s="19">
        <f t="shared" si="45"/>
        <v>11.722725214225234</v>
      </c>
      <c r="I211" s="19">
        <f t="shared" si="46"/>
        <v>2.2725214225234325E-2</v>
      </c>
      <c r="J211" s="19">
        <f t="shared" si="47"/>
        <v>227.92022792022792</v>
      </c>
      <c r="K211" s="19">
        <f t="shared" si="48"/>
        <v>11.700000000000005</v>
      </c>
      <c r="L211" s="19">
        <f t="shared" si="49"/>
        <v>1073.9601139601139</v>
      </c>
      <c r="M211" s="19">
        <f t="shared" si="50"/>
        <v>846.03988603988603</v>
      </c>
      <c r="N211" s="19">
        <f t="shared" si="51"/>
        <v>-6.6795139601138089</v>
      </c>
      <c r="O211" s="19">
        <f t="shared" si="52"/>
        <v>6.5803539601139391</v>
      </c>
      <c r="P211" s="19">
        <v>1920</v>
      </c>
      <c r="Q211" s="19">
        <v>0.5</v>
      </c>
      <c r="R211" s="19">
        <f t="shared" si="53"/>
        <v>227.92022792022783</v>
      </c>
      <c r="S211" s="19">
        <v>0.7</v>
      </c>
    </row>
    <row r="212" spans="1:19" ht="20.25" customHeight="1" x14ac:dyDescent="0.15">
      <c r="A212" s="17">
        <v>12.2</v>
      </c>
      <c r="B212" s="46">
        <v>1063.0034000000001</v>
      </c>
      <c r="C212" s="24">
        <v>857.15075999999999</v>
      </c>
      <c r="D212" s="24">
        <v>1</v>
      </c>
      <c r="E212" s="24">
        <f t="shared" si="44"/>
        <v>205.85264000000006</v>
      </c>
      <c r="F212" s="24">
        <v>50</v>
      </c>
      <c r="G212" s="24">
        <v>36</v>
      </c>
      <c r="H212" s="24">
        <f t="shared" si="45"/>
        <v>12.254250509814526</v>
      </c>
      <c r="I212" s="24">
        <f t="shared" si="46"/>
        <v>5.4250509814526282E-2</v>
      </c>
      <c r="J212" s="24">
        <f t="shared" si="47"/>
        <v>218.5792349726776</v>
      </c>
      <c r="K212" s="24">
        <f t="shared" si="48"/>
        <v>12.200000000000001</v>
      </c>
      <c r="L212" s="24">
        <f t="shared" si="49"/>
        <v>1069.2896174863388</v>
      </c>
      <c r="M212" s="24">
        <f t="shared" si="50"/>
        <v>850.71038251366122</v>
      </c>
      <c r="N212" s="24">
        <f t="shared" si="51"/>
        <v>-6.2862174863387281</v>
      </c>
      <c r="O212" s="24">
        <f t="shared" si="52"/>
        <v>6.4403774863387753</v>
      </c>
      <c r="P212" s="24">
        <v>1920</v>
      </c>
      <c r="Q212" s="24">
        <v>0.5</v>
      </c>
      <c r="R212" s="24">
        <f t="shared" si="53"/>
        <v>218.57923497267757</v>
      </c>
      <c r="S212" s="24">
        <v>0.7</v>
      </c>
    </row>
    <row r="213" spans="1:19" ht="20.25" customHeight="1" x14ac:dyDescent="0.15">
      <c r="A213" s="17">
        <v>12.7</v>
      </c>
      <c r="B213" s="48">
        <v>1059.23</v>
      </c>
      <c r="C213" s="19">
        <v>861.15210000000002</v>
      </c>
      <c r="D213" s="19">
        <v>1</v>
      </c>
      <c r="E213" s="19">
        <f t="shared" si="44"/>
        <v>198.0779</v>
      </c>
      <c r="F213" s="19">
        <v>50</v>
      </c>
      <c r="G213" s="19">
        <v>36</v>
      </c>
      <c r="H213" s="19">
        <f t="shared" si="45"/>
        <v>12.762716772879088</v>
      </c>
      <c r="I213" s="19">
        <f t="shared" si="46"/>
        <v>6.2716772879088722E-2</v>
      </c>
      <c r="J213" s="19">
        <f t="shared" si="47"/>
        <v>209.9737532808399</v>
      </c>
      <c r="K213" s="19">
        <f t="shared" si="48"/>
        <v>12.7</v>
      </c>
      <c r="L213" s="19">
        <f t="shared" si="49"/>
        <v>1064.98687664042</v>
      </c>
      <c r="M213" s="19">
        <f t="shared" si="50"/>
        <v>855.01312335958005</v>
      </c>
      <c r="N213" s="19">
        <f t="shared" si="51"/>
        <v>-5.7568766404199323</v>
      </c>
      <c r="O213" s="19">
        <f t="shared" si="52"/>
        <v>6.138976640419969</v>
      </c>
      <c r="P213" s="19">
        <v>1920</v>
      </c>
      <c r="Q213" s="19">
        <v>0.5</v>
      </c>
      <c r="R213" s="19">
        <f t="shared" si="53"/>
        <v>209.9737532808399</v>
      </c>
      <c r="S213" s="19">
        <v>0.7</v>
      </c>
    </row>
    <row r="214" spans="1:19" ht="20.25" customHeight="1" x14ac:dyDescent="0.15">
      <c r="A214" s="17">
        <v>13.2</v>
      </c>
      <c r="B214" s="46">
        <v>1056.1086</v>
      </c>
      <c r="C214" s="24">
        <v>864.45370000000003</v>
      </c>
      <c r="D214" s="24">
        <v>1</v>
      </c>
      <c r="E214" s="24">
        <f t="shared" si="44"/>
        <v>191.6549</v>
      </c>
      <c r="F214" s="24">
        <v>50</v>
      </c>
      <c r="G214" s="24">
        <v>36</v>
      </c>
      <c r="H214" s="24">
        <f t="shared" si="45"/>
        <v>13.21389767058743</v>
      </c>
      <c r="I214" s="24">
        <f t="shared" si="46"/>
        <v>1.3897670587430966E-2</v>
      </c>
      <c r="J214" s="24">
        <f t="shared" si="47"/>
        <v>202.02020202020202</v>
      </c>
      <c r="K214" s="24">
        <f t="shared" si="48"/>
        <v>13.200000000000005</v>
      </c>
      <c r="L214" s="24">
        <f t="shared" si="49"/>
        <v>1061.0101010101009</v>
      </c>
      <c r="M214" s="24">
        <f t="shared" si="50"/>
        <v>858.98989898989896</v>
      </c>
      <c r="N214" s="24">
        <f t="shared" si="51"/>
        <v>-4.9015010101009011</v>
      </c>
      <c r="O214" s="24">
        <f t="shared" si="52"/>
        <v>5.463801010101065</v>
      </c>
      <c r="P214" s="24">
        <v>1920</v>
      </c>
      <c r="Q214" s="24">
        <v>0.5</v>
      </c>
      <c r="R214" s="24">
        <f t="shared" si="53"/>
        <v>202.02020202020196</v>
      </c>
      <c r="S214" s="24">
        <v>0.7</v>
      </c>
    </row>
    <row r="215" spans="1:19" ht="20.25" customHeight="1" x14ac:dyDescent="0.15">
      <c r="A215" s="17">
        <v>13.7</v>
      </c>
      <c r="B215" s="47">
        <v>1052.8782000000001</v>
      </c>
      <c r="C215" s="19">
        <v>867.87256000000002</v>
      </c>
      <c r="D215" s="19">
        <v>1</v>
      </c>
      <c r="E215" s="19">
        <f t="shared" si="44"/>
        <v>185.00564000000008</v>
      </c>
      <c r="F215" s="19">
        <v>50</v>
      </c>
      <c r="G215" s="19">
        <v>36</v>
      </c>
      <c r="H215" s="19">
        <f t="shared" si="45"/>
        <v>13.713974982960874</v>
      </c>
      <c r="I215" s="19">
        <f t="shared" si="46"/>
        <v>1.3974982960874627E-2</v>
      </c>
      <c r="J215" s="19">
        <f t="shared" si="47"/>
        <v>194.64720194647202</v>
      </c>
      <c r="K215" s="19">
        <f t="shared" si="48"/>
        <v>13.700000000000008</v>
      </c>
      <c r="L215" s="19">
        <f t="shared" si="49"/>
        <v>1057.3236009732359</v>
      </c>
      <c r="M215" s="19">
        <f t="shared" si="50"/>
        <v>862.67639902676399</v>
      </c>
      <c r="N215" s="19">
        <f t="shared" si="51"/>
        <v>-4.4454009732357918</v>
      </c>
      <c r="O215" s="19">
        <f t="shared" si="52"/>
        <v>5.196160973236033</v>
      </c>
      <c r="P215" s="19">
        <v>1920</v>
      </c>
      <c r="Q215" s="19">
        <v>0.5</v>
      </c>
      <c r="R215" s="19">
        <f t="shared" si="53"/>
        <v>194.64720194647191</v>
      </c>
      <c r="S215" s="19">
        <v>0.7</v>
      </c>
    </row>
    <row r="216" spans="1:19" ht="20.25" customHeight="1" x14ac:dyDescent="0.15">
      <c r="A216" s="17">
        <v>14.2</v>
      </c>
      <c r="B216" s="46">
        <v>1049.9336000000001</v>
      </c>
      <c r="C216" s="24">
        <v>870.98170000000005</v>
      </c>
      <c r="D216" s="24">
        <v>1</v>
      </c>
      <c r="E216" s="24">
        <f t="shared" si="44"/>
        <v>178.95190000000002</v>
      </c>
      <c r="F216" s="24">
        <v>50</v>
      </c>
      <c r="G216" s="24">
        <v>36</v>
      </c>
      <c r="H216" s="24">
        <f t="shared" si="45"/>
        <v>14.201583423627614</v>
      </c>
      <c r="I216" s="24">
        <f t="shared" si="46"/>
        <v>1.5834236276148772E-3</v>
      </c>
      <c r="J216" s="24">
        <f t="shared" si="47"/>
        <v>187.79342723004694</v>
      </c>
      <c r="K216" s="24">
        <f t="shared" si="48"/>
        <v>14.200000000000008</v>
      </c>
      <c r="L216" s="24">
        <f t="shared" si="49"/>
        <v>1053.8967136150234</v>
      </c>
      <c r="M216" s="24">
        <f t="shared" si="50"/>
        <v>866.10328638497651</v>
      </c>
      <c r="N216" s="24">
        <f t="shared" si="51"/>
        <v>-3.9631136150233033</v>
      </c>
      <c r="O216" s="24">
        <f t="shared" si="52"/>
        <v>4.8784136150235327</v>
      </c>
      <c r="P216" s="24">
        <v>1920</v>
      </c>
      <c r="Q216" s="24">
        <v>0.5</v>
      </c>
      <c r="R216" s="24">
        <f t="shared" si="53"/>
        <v>187.79342723004686</v>
      </c>
      <c r="S216" s="24">
        <v>0.7</v>
      </c>
    </row>
  </sheetData>
  <mergeCells count="1">
    <mergeCell ref="A2:S2"/>
  </mergeCells>
  <pageMargins left="1" right="1" top="1" bottom="1" header="0.25" footer="0.25"/>
  <pageSetup orientation="portrait"/>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Export Summary</vt:lpstr>
      <vt:lpstr>Sheet 1</vt:lpstr>
      <vt:lpstr>6_10_2024 - Table 1-1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2025-02-01T16:53:22Z</dcterms:modified>
</cp:coreProperties>
</file>