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duct Backlog" sheetId="1" r:id="rId3"/>
    <sheet state="visible" name="Sprint 03 Backlog" sheetId="2" r:id="rId4"/>
    <sheet state="visible" name="Sprint 01 Backlog" sheetId="3" r:id="rId5"/>
    <sheet state="visible" name="Sprint 02 Backlog" sheetId="4" r:id="rId6"/>
    <sheet state="visible" name="Sprint 04 Backlog" sheetId="5" r:id="rId7"/>
    <sheet state="visible" name="Sprint 05 Backlog" sheetId="6" r:id="rId8"/>
  </sheets>
  <definedNames/>
  <calcPr/>
</workbook>
</file>

<file path=xl/sharedStrings.xml><?xml version="1.0" encoding="utf-8"?>
<sst xmlns="http://schemas.openxmlformats.org/spreadsheetml/2006/main" count="472" uniqueCount="226">
  <si>
    <t>Sprint #</t>
  </si>
  <si>
    <t>Complete Fields in Green!!!</t>
  </si>
  <si>
    <t>Start on</t>
  </si>
  <si>
    <t>*** Create a new Sprint Backlog for EVERY SPRINT ***</t>
  </si>
  <si>
    <t>End on</t>
  </si>
  <si>
    <t>Demo on</t>
  </si>
  <si>
    <t>TBD</t>
  </si>
  <si>
    <t>Remaining</t>
  </si>
  <si>
    <t>Completed (this day)</t>
  </si>
  <si>
    <t>Total Tasks</t>
  </si>
  <si>
    <t>Day 1 Left</t>
  </si>
  <si>
    <t>Day 2 Left</t>
  </si>
  <si>
    <t>Day 3 Left</t>
  </si>
  <si>
    <t>Day 4 Left</t>
  </si>
  <si>
    <t>Day 5 Left</t>
  </si>
  <si>
    <t>Day 6 Left</t>
  </si>
  <si>
    <t>Day 7 Left</t>
  </si>
  <si>
    <t>Task ID</t>
  </si>
  <si>
    <t>Feature ID</t>
  </si>
  <si>
    <t>Assigned To</t>
  </si>
  <si>
    <t>Description</t>
  </si>
  <si>
    <t>Status</t>
  </si>
  <si>
    <t>Notes</t>
  </si>
  <si>
    <t>CF</t>
  </si>
  <si>
    <t>PS</t>
  </si>
  <si>
    <t>Base Class Created</t>
  </si>
  <si>
    <t>serving components</t>
  </si>
  <si>
    <t>Completed Day 1</t>
  </si>
  <si>
    <t>Completed Day 3</t>
  </si>
  <si>
    <t>CTM</t>
  </si>
  <si>
    <t>Server new create</t>
  </si>
  <si>
    <t>Completed Day 5</t>
  </si>
  <si>
    <t>CB</t>
  </si>
  <si>
    <t>Customer new create</t>
  </si>
  <si>
    <t>CO</t>
  </si>
  <si>
    <t>order</t>
  </si>
  <si>
    <t>Completed Day 6</t>
  </si>
  <si>
    <t>CSB</t>
  </si>
  <si>
    <t>Serving with all topp cont and scoop</t>
  </si>
  <si>
    <t>Completed Day 7</t>
  </si>
  <si>
    <t>COB</t>
  </si>
  <si>
    <t>order of many serving</t>
  </si>
  <si>
    <t>Item.cpp abstract class</t>
  </si>
  <si>
    <t>First Derived Class Container .h/.cpp</t>
  </si>
  <si>
    <t>Completed Day 2</t>
  </si>
  <si>
    <t>Second Derived Class Scoop  .h/.cpp</t>
  </si>
  <si>
    <t>CC</t>
  </si>
  <si>
    <t>Third Derived Class Toppings .h/.cpp</t>
  </si>
  <si>
    <t>Emporium class for multiple instances</t>
  </si>
  <si>
    <t>CT</t>
  </si>
  <si>
    <t>Emporium.cpp created</t>
  </si>
  <si>
    <t>View Class for MVC</t>
  </si>
  <si>
    <t>Completed Day 4</t>
  </si>
  <si>
    <t>CE</t>
  </si>
  <si>
    <t>View.cpp completed</t>
  </si>
  <si>
    <t>Controller class for MVC</t>
  </si>
  <si>
    <t>Controller.cpp completed</t>
  </si>
  <si>
    <t>Main and other remaining adjustments</t>
  </si>
  <si>
    <t>Product Name:</t>
  </si>
  <si>
    <t>MICE Manager</t>
  </si>
  <si>
    <t>Team ID:</t>
  </si>
  <si>
    <t>Team Member Name</t>
  </si>
  <si>
    <t>Initials</t>
  </si>
  <si>
    <t>Student ID</t>
  </si>
  <si>
    <t>Required</t>
  </si>
  <si>
    <t>Nishad Aherrao</t>
  </si>
  <si>
    <t>NSA</t>
  </si>
  <si>
    <t>Completed This Sprint</t>
  </si>
  <si>
    <t>Comment</t>
  </si>
  <si>
    <t>Total</t>
  </si>
  <si>
    <t>Total number of features (in column H)</t>
  </si>
  <si>
    <t>Total features left at the end of Sprint #1</t>
  </si>
  <si>
    <t>Total features left at the end of Sprint #2</t>
  </si>
  <si>
    <t>...and so on</t>
  </si>
  <si>
    <t>Note: Priority of unfinished Features is subject to change at the end of each sprint at the whim of the Product Owner</t>
  </si>
  <si>
    <t>Additional features may be proposed by the student but must be approved by the Product Owner in writing</t>
  </si>
  <si>
    <t xml:space="preserve">Sprints                </t>
  </si>
  <si>
    <t>Priority</t>
  </si>
  <si>
    <t>Est</t>
  </si>
  <si>
    <t>Planned</t>
  </si>
  <si>
    <t>As a...</t>
  </si>
  <si>
    <t>I want to...</t>
  </si>
  <si>
    <t>So that I can…</t>
  </si>
  <si>
    <t>Finished in Sprint 1</t>
  </si>
  <si>
    <t>Manager</t>
  </si>
  <si>
    <t>Create a new ice cream flavor</t>
  </si>
  <si>
    <t>Stock and sell dairy products</t>
  </si>
  <si>
    <t>picture not yet required, just test the classes here w/o GUI</t>
  </si>
  <si>
    <t>Create a new container</t>
  </si>
  <si>
    <t>Picture not yet required</t>
  </si>
  <si>
    <t xml:space="preserve">Create a new topping </t>
  </si>
  <si>
    <t>Stock and sell better dairy products</t>
  </si>
  <si>
    <t xml:space="preserve">Picture not yet required </t>
  </si>
  <si>
    <t>GUI</t>
  </si>
  <si>
    <t>Finished in Sprint 2</t>
  </si>
  <si>
    <t>Use a GUI instead of a terminal</t>
  </si>
  <si>
    <t>Reduce training costs</t>
  </si>
  <si>
    <t>This is the main window, with menu bar, tool bar, and optionally status bar</t>
  </si>
  <si>
    <t>IGUI</t>
  </si>
  <si>
    <t>Use dialogs to create items</t>
  </si>
  <si>
    <t>One dialog should server for all items with minor variations</t>
  </si>
  <si>
    <t>CS</t>
  </si>
  <si>
    <t>Server</t>
  </si>
  <si>
    <t>Create a serving of ice cream in a container with toppings</t>
  </si>
  <si>
    <t>Create dairy products to sell</t>
  </si>
  <si>
    <t>Pick a container, 1-N scoop flavors, and 0-N toppings via one or more dialogs, instance a serving object, and push on a vector</t>
  </si>
  <si>
    <t>Finished in Sprint 3</t>
  </si>
  <si>
    <t>Customer</t>
  </si>
  <si>
    <t>Show the components of a serving (container, scoops, and toppings) for verification</t>
  </si>
  <si>
    <t>Ensure my order was taken correctly</t>
  </si>
  <si>
    <t>This is effectively a to_string method to a dialog with confirm or start over buttons</t>
  </si>
  <si>
    <t>Create a new server</t>
  </si>
  <si>
    <t>Staff the emporium</t>
  </si>
  <si>
    <t>Create a new beloved customer</t>
  </si>
  <si>
    <t>Keep track of our customers</t>
  </si>
  <si>
    <t>Create an order of many servings of ice cream</t>
  </si>
  <si>
    <t>Serve everyone in a customer party</t>
  </si>
  <si>
    <t>Self-order and not have to deal with people</t>
  </si>
  <si>
    <t>This just enables the Customer role to do what the Server can do in defining a serving…</t>
  </si>
  <si>
    <t>...and order</t>
  </si>
  <si>
    <t>Finished in Sprint 4</t>
  </si>
  <si>
    <t>Create an emporium that stocks items and maintains a cash register</t>
  </si>
  <si>
    <t>Manage the emporium</t>
  </si>
  <si>
    <t>This includes item stocks, server and customer lists, and the cash register</t>
  </si>
  <si>
    <t>MST</t>
  </si>
  <si>
    <t>Manage the state of each order (unfilled -&gt; filled -&gt; paid, or unfilled -&gt; canceled)</t>
  </si>
  <si>
    <t>Ensure each order is filled and payment collected</t>
  </si>
  <si>
    <t>SAVD</t>
  </si>
  <si>
    <t>Save all data to a default file</t>
  </si>
  <si>
    <t>Ensure our data isn’t lost</t>
  </si>
  <si>
    <t>LOAD</t>
  </si>
  <si>
    <t>Load data from a default file</t>
  </si>
  <si>
    <t>POS</t>
  </si>
  <si>
    <t>Finished in Sprint 5</t>
  </si>
  <si>
    <t>Show the servings in an order for the servers (what to prepare)</t>
  </si>
  <si>
    <t>Know what to put into each serving in an order</t>
  </si>
  <si>
    <t>This can simply be text in a MessageDialog, or something snazzier;  probably similar to PS</t>
  </si>
  <si>
    <t>POC</t>
  </si>
  <si>
    <t>Show the servings in an order for the customer (what was ordered / how much it costs)</t>
  </si>
  <si>
    <t>Verify that my order was taken correctly and see the price</t>
  </si>
  <si>
    <t>This can simply be text in a MessageDialog, or something snazzier; probably similar to PS</t>
  </si>
  <si>
    <t>PIX</t>
  </si>
  <si>
    <t>Add and display pictures for each item (container, ice cream flavor, and topping)</t>
  </si>
  <si>
    <t>Better understand the menu</t>
  </si>
  <si>
    <t>CM</t>
  </si>
  <si>
    <t>Owner</t>
  </si>
  <si>
    <t>Create a new manager</t>
  </si>
  <si>
    <t>Delegate management tasks to a pro</t>
  </si>
  <si>
    <t>P&amp;L</t>
  </si>
  <si>
    <t>Add a Profit &amp; Loss statement, showing all income, expenses, and total profit</t>
  </si>
  <si>
    <t>Ensure that we’re making a profit and thus avoid bankruptcy</t>
  </si>
  <si>
    <t>RI</t>
  </si>
  <si>
    <t>Display an Inventory Report, listing every item and the quantity in stock</t>
  </si>
  <si>
    <t>Ensure we don’t run out of any product and thus disappoint our customers</t>
  </si>
  <si>
    <t>RTM</t>
  </si>
  <si>
    <t>Display a Server Report, listing all info about each server including # of orders served</t>
  </si>
  <si>
    <t>Better manage our team and reward productive team members</t>
  </si>
  <si>
    <t>ETMS</t>
  </si>
  <si>
    <t>Change a server salary</t>
  </si>
  <si>
    <t>Offer promotions and pay bumps to motivate our team members</t>
  </si>
  <si>
    <t>AI</t>
  </si>
  <si>
    <t>Restock items (ice cream flavor, container, and topping)</t>
  </si>
  <si>
    <t>Ensure we can fill every order</t>
  </si>
  <si>
    <t>RO</t>
  </si>
  <si>
    <t>Create an Order Report, showing all pending orders (unfilled and filled but unpaid)</t>
  </si>
  <si>
    <t>Better manage our production process</t>
  </si>
  <si>
    <t>RB</t>
  </si>
  <si>
    <t>Display a Customer Report, listing all info about each customer</t>
  </si>
  <si>
    <t>Better attract repeat customers and handle complaints</t>
  </si>
  <si>
    <t>EF</t>
  </si>
  <si>
    <t>Edit an ice cream flavor</t>
  </si>
  <si>
    <t>Improve our data and keep it synced to reality</t>
  </si>
  <si>
    <t>EC</t>
  </si>
  <si>
    <t>Edit a container</t>
  </si>
  <si>
    <t>ET</t>
  </si>
  <si>
    <t>Edit a new topping</t>
  </si>
  <si>
    <t>ROA</t>
  </si>
  <si>
    <t>Add Order Report option to show completed as well as pending orders</t>
  </si>
  <si>
    <t>Review our order history seeking patterns to understand how to improve efficiency and profit</t>
  </si>
  <si>
    <t>SALL</t>
  </si>
  <si>
    <t>Save all data to a specified file</t>
  </si>
  <si>
    <t>Franchise my company</t>
  </si>
  <si>
    <t>LALL</t>
  </si>
  <si>
    <t>Load data from a specified file</t>
  </si>
  <si>
    <t>CENEW</t>
  </si>
  <si>
    <t>Create a new franchise</t>
  </si>
  <si>
    <t>XI</t>
  </si>
  <si>
    <t>Retire an item (no longer enable its selection for a new order, but keep in reports)</t>
  </si>
  <si>
    <t>Remove items no longer offered from the menu</t>
  </si>
  <si>
    <t>XT</t>
  </si>
  <si>
    <t>Suspend a server (no longer allow their selection for an order or restock, but keep in reports)</t>
  </si>
  <si>
    <t>Remove team members who aren’t currently active from our drop-down lists (except reports)</t>
  </si>
  <si>
    <t>XXT</t>
  </si>
  <si>
    <t>Restore a server</t>
  </si>
  <si>
    <t>Add a former team member tack into service</t>
  </si>
  <si>
    <t>emporium cash salary manage</t>
  </si>
  <si>
    <t>state of order</t>
  </si>
  <si>
    <t>load a saved emporium</t>
  </si>
  <si>
    <t>save emporium</t>
  </si>
  <si>
    <t>Create a main window (menu and tool bars)</t>
  </si>
  <si>
    <t>Baseline from Nim</t>
  </si>
  <si>
    <t>Add item vectors to main window class</t>
  </si>
  <si>
    <t>Add Mainwin::create_item dialog – select item type</t>
  </si>
  <si>
    <t>Add Mainwin::create_item dialog – create item</t>
  </si>
  <si>
    <t>Create Serving class</t>
  </si>
  <si>
    <t>Create Mainwin::select_container() method</t>
  </si>
  <si>
    <t>Create Mainwin::select_scoop() method</t>
  </si>
  <si>
    <t>Create Mainwin::select_topping() method</t>
  </si>
  <si>
    <t>Add Mainwin::create_serving() private method</t>
  </si>
  <si>
    <t>Add operator&lt;&lt; for Item (use POLYMORPHISM)</t>
  </si>
  <si>
    <t>Update regression tests to support operator&lt;&lt;</t>
  </si>
  <si>
    <t>Create Mainwin::on_create_order_click() (but create serving)</t>
  </si>
  <si>
    <t>Add operator&lt;&lt; for Serving</t>
  </si>
  <si>
    <t>Show created serving temporarily on STDOUT</t>
  </si>
  <si>
    <t>Add (temporary) Mainwin::_servings vector and push to it</t>
  </si>
  <si>
    <t>Find icons</t>
  </si>
  <si>
    <t>Find a logo</t>
  </si>
  <si>
    <t>Create Help &gt; About dialog to credit icon and logo authors</t>
  </si>
  <si>
    <t>Baseline from CSE1325 Paint</t>
  </si>
  <si>
    <t>Add toolbar icons for Create Item and Create Order</t>
  </si>
  <si>
    <t>Update class diagram</t>
  </si>
  <si>
    <t>Show servings of order to Server</t>
  </si>
  <si>
    <t>Show servings of order to Customer</t>
  </si>
  <si>
    <t>Add pictures for better understanding</t>
  </si>
  <si>
    <t>Be able to create a new manger for the owner</t>
  </si>
  <si>
    <t>Show proft/loss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</si>
</sst>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 DD"/>
    <numFmt numFmtId="165" formatCode="MM/DD/YY\ HH:MM\ AM/PM"/>
  </numFmts>
  <fonts count="14">
    <font>
      <sz val="10.0"/>
      <color rgb="FF000000"/>
      <name val="Arial"/>
    </font>
    <font>
      <b/>
      <sz val="10.0"/>
      <color rgb="FF000000"/>
      <name val="Arial"/>
    </font>
    <font>
      <b/>
      <sz val="14.0"/>
      <color rgb="FF000000"/>
      <name val="Arial"/>
    </font>
    <font>
      <b/>
      <sz val="10.0"/>
      <color rgb="FFFFFFFF"/>
      <name val="Arial"/>
    </font>
    <font>
      <sz val="11.0"/>
      <color rgb="FF000000"/>
      <name val="Arial"/>
    </font>
    <font>
      <sz val="10.0"/>
      <name val="Arial"/>
    </font>
    <font>
      <b/>
      <sz val="11.0"/>
      <color rgb="FFFF0000"/>
      <name val="Arial"/>
    </font>
    <font>
      <b/>
      <sz val="10.0"/>
      <color rgb="FFFF0000"/>
      <name val="Arial"/>
    </font>
    <font>
      <b/>
      <sz val="12.0"/>
      <color rgb="FF000000"/>
      <name val="Arial"/>
    </font>
    <font/>
    <font>
      <b/>
      <sz val="10.0"/>
      <name val="Arial"/>
    </font>
    <font>
      <b/>
      <sz val="10.0"/>
      <color rgb="FFFF420E"/>
      <name val="Arial"/>
    </font>
    <font>
      <b/>
      <sz val="10.0"/>
      <color rgb="FF800080"/>
      <name val="Arial"/>
    </font>
    <font>
      <sz val="11.0"/>
      <color rgb="FF000000"/>
      <name val="&quot;Liberation Sans&quot;"/>
    </font>
  </fonts>
  <fills count="4">
    <fill>
      <patternFill patternType="none"/>
    </fill>
    <fill>
      <patternFill patternType="lightGray"/>
    </fill>
    <fill>
      <patternFill patternType="solid">
        <fgColor rgb="FF000000"/>
        <bgColor rgb="FF000000"/>
      </patternFill>
    </fill>
    <fill>
      <patternFill patternType="solid">
        <fgColor rgb="FF98FB98"/>
        <bgColor rgb="FF98FB98"/>
      </patternFill>
    </fill>
  </fills>
  <borders count="15">
    <border/>
    <border>
      <left/>
      <right/>
      <top/>
      <bottom/>
    </border>
    <border>
      <top/>
    </border>
    <border>
      <right/>
      <top/>
    </border>
    <border>
      <right/>
      <top/>
      <bottom/>
    </border>
    <border>
      <bottom/>
    </border>
    <border>
      <right/>
    </border>
    <border>
      <right/>
      <bottom/>
    </border>
    <border>
      <left/>
      <top/>
      <bottom/>
    </border>
    <border>
      <top/>
      <bottom/>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horizontal="center" shrinkToFit="0" vertical="bottom" wrapText="0"/>
    </xf>
    <xf borderId="0" fillId="0" fontId="0" numFmtId="0" xfId="0" applyAlignment="1" applyFont="1">
      <alignment shrinkToFit="0" vertical="bottom" wrapText="0"/>
    </xf>
    <xf borderId="0" fillId="0" fontId="1" numFmtId="164" xfId="0" applyAlignment="1" applyFont="1" applyNumberFormat="1">
      <alignment shrinkToFit="0" vertical="bottom" wrapText="0"/>
    </xf>
    <xf borderId="0" fillId="0" fontId="1" numFmtId="0" xfId="0" applyAlignment="1" applyFont="1">
      <alignment horizontal="center" shrinkToFit="0" vertical="bottom" wrapText="0"/>
    </xf>
    <xf borderId="0" fillId="0" fontId="1" numFmtId="165" xfId="0" applyAlignment="1" applyFont="1" applyNumberFormat="1">
      <alignment horizontal="right" shrinkToFit="0" vertical="bottom" wrapText="0"/>
    </xf>
    <xf borderId="0" fillId="0" fontId="1" numFmtId="165" xfId="0" applyAlignment="1" applyFont="1" applyNumberFormat="1">
      <alignment shrinkToFit="0" vertical="bottom" wrapText="0"/>
    </xf>
    <xf borderId="1" fillId="2" fontId="3" numFmtId="0" xfId="0" applyAlignment="1" applyBorder="1" applyFill="1" applyFont="1">
      <alignment shrinkToFit="0" vertical="bottom" wrapText="0"/>
    </xf>
    <xf borderId="2" fillId="0" fontId="4" numFmtId="0" xfId="0" applyAlignment="1" applyBorder="1" applyFont="1">
      <alignment horizontal="right" vertical="bottom"/>
    </xf>
    <xf borderId="2" fillId="0" fontId="4" numFmtId="0" xfId="0" applyAlignment="1" applyBorder="1" applyFont="1">
      <alignment vertical="bottom"/>
    </xf>
    <xf borderId="1" fillId="3" fontId="5" numFmtId="0" xfId="0" applyAlignment="1" applyBorder="1" applyFill="1" applyFont="1">
      <alignment readingOrder="0" shrinkToFit="0" vertical="bottom" wrapText="0"/>
    </xf>
    <xf borderId="3" fillId="0" fontId="4" numFmtId="0" xfId="0" applyAlignment="1" applyBorder="1" applyFont="1">
      <alignment vertical="bottom"/>
    </xf>
    <xf borderId="0" fillId="0" fontId="5" numFmtId="0" xfId="0" applyAlignment="1" applyFont="1">
      <alignment shrinkToFit="0" vertical="bottom" wrapText="0"/>
    </xf>
    <xf borderId="4" fillId="3" fontId="6" numFmtId="0" xfId="0" applyAlignment="1" applyBorder="1" applyFont="1">
      <alignment vertical="bottom"/>
    </xf>
    <xf borderId="1" fillId="3" fontId="7" numFmtId="0" xfId="0" applyAlignment="1" applyBorder="1" applyFont="1">
      <alignment readingOrder="0" shrinkToFit="0" vertical="bottom" wrapText="0"/>
    </xf>
    <xf borderId="4" fillId="3" fontId="4" numFmtId="0" xfId="0" applyAlignment="1" applyBorder="1" applyFont="1">
      <alignment vertical="bottom"/>
    </xf>
    <xf borderId="1" fillId="3" fontId="5" numFmtId="0" xfId="0" applyAlignment="1" applyBorder="1" applyFont="1">
      <alignment horizontal="center" readingOrder="0" shrinkToFit="0" vertical="bottom" wrapText="0"/>
    </xf>
    <xf borderId="2" fillId="0" fontId="4" numFmtId="0" xfId="0" applyAlignment="1" applyBorder="1" applyFont="1">
      <alignment vertical="bottom"/>
    </xf>
    <xf borderId="0" fillId="0" fontId="4" numFmtId="0" xfId="0" applyAlignment="1" applyFont="1">
      <alignment horizontal="right" vertical="bottom"/>
    </xf>
    <xf borderId="5" fillId="0" fontId="4" numFmtId="0" xfId="0" applyAlignment="1" applyBorder="1" applyFont="1">
      <alignment vertical="bottom"/>
    </xf>
    <xf borderId="0" fillId="0" fontId="4" numFmtId="0" xfId="0" applyAlignment="1" applyFont="1">
      <alignment vertical="bottom"/>
    </xf>
    <xf borderId="1" fillId="3" fontId="5" numFmtId="0" xfId="0" applyAlignment="1" applyBorder="1" applyFont="1">
      <alignment shrinkToFit="0" vertical="bottom" wrapText="0"/>
    </xf>
    <xf borderId="6" fillId="0" fontId="4" numFmtId="0" xfId="0" applyAlignment="1" applyBorder="1" applyFont="1">
      <alignment vertical="bottom"/>
    </xf>
    <xf borderId="1" fillId="3" fontId="5" numFmtId="0" xfId="0" applyAlignment="1" applyBorder="1" applyFont="1">
      <alignment horizontal="center" shrinkToFit="0" vertical="bottom" wrapText="0"/>
    </xf>
    <xf borderId="7" fillId="3" fontId="4" numFmtId="0" xfId="0" applyAlignment="1" applyBorder="1" applyFont="1">
      <alignment vertical="bottom"/>
    </xf>
    <xf borderId="0" fillId="0" fontId="4" numFmtId="0" xfId="0" applyAlignment="1" applyFont="1">
      <alignment vertical="bottom"/>
    </xf>
    <xf borderId="6" fillId="0" fontId="4" numFmtId="0" xfId="0" applyAlignment="1" applyBorder="1" applyFont="1">
      <alignment horizontal="right" vertical="bottom"/>
    </xf>
    <xf borderId="7" fillId="0" fontId="4" numFmtId="0" xfId="0" applyAlignment="1" applyBorder="1" applyFont="1">
      <alignment vertical="bottom"/>
    </xf>
    <xf borderId="0" fillId="0" fontId="5" numFmtId="0" xfId="0" applyAlignment="1" applyFont="1">
      <alignment shrinkToFit="0" vertical="top" wrapText="0"/>
    </xf>
    <xf borderId="0" fillId="0" fontId="2" numFmtId="0" xfId="0" applyAlignment="1" applyFont="1">
      <alignment shrinkToFit="0" vertical="top" wrapText="0"/>
    </xf>
    <xf borderId="0" fillId="0" fontId="1" numFmtId="0" xfId="0" applyAlignment="1" applyFont="1">
      <alignment shrinkToFit="0" vertical="top" wrapText="0"/>
    </xf>
    <xf borderId="0" fillId="0" fontId="2" numFmtId="0" xfId="0" applyAlignment="1" applyFont="1">
      <alignment horizontal="center" shrinkToFit="0" vertical="top" wrapText="0"/>
    </xf>
    <xf borderId="0" fillId="0" fontId="0" numFmtId="0" xfId="0" applyAlignment="1" applyFont="1">
      <alignment shrinkToFit="0" vertical="top" wrapText="0"/>
    </xf>
    <xf borderId="8" fillId="3" fontId="8" numFmtId="0" xfId="0" applyAlignment="1" applyBorder="1" applyFont="1">
      <alignment shrinkToFit="0" vertical="top" wrapText="0"/>
    </xf>
    <xf borderId="9" fillId="0" fontId="9" numFmtId="0" xfId="0" applyBorder="1" applyFont="1"/>
    <xf borderId="4" fillId="0" fontId="9" numFmtId="0" xfId="0" applyBorder="1" applyFont="1"/>
    <xf borderId="10" fillId="3" fontId="1" numFmtId="0" xfId="0" applyAlignment="1" applyBorder="1" applyFont="1">
      <alignment readingOrder="0" shrinkToFit="0" vertical="top" wrapText="0"/>
    </xf>
    <xf borderId="11" fillId="0" fontId="9" numFmtId="0" xfId="0" applyBorder="1" applyFont="1"/>
    <xf borderId="12" fillId="0" fontId="9" numFmtId="0" xfId="0" applyBorder="1" applyFont="1"/>
    <xf borderId="13" fillId="3" fontId="1" numFmtId="0" xfId="0" applyAlignment="1" applyBorder="1" applyFont="1">
      <alignment readingOrder="0" shrinkToFit="0" vertical="top" wrapText="0"/>
    </xf>
    <xf borderId="0" fillId="0" fontId="10" numFmtId="0" xfId="0" applyAlignment="1" applyFont="1">
      <alignment horizontal="center" shrinkToFit="0" vertical="top" wrapText="0"/>
    </xf>
    <xf borderId="0" fillId="0" fontId="1" numFmtId="0" xfId="0" applyAlignment="1" applyFont="1">
      <alignment horizontal="right" shrinkToFit="0" vertical="top" wrapText="0"/>
    </xf>
    <xf borderId="14" fillId="0" fontId="1" numFmtId="0" xfId="0" applyAlignment="1" applyBorder="1" applyFont="1">
      <alignment shrinkToFit="0" vertical="top" wrapText="0"/>
    </xf>
    <xf borderId="0" fillId="0" fontId="5" numFmtId="0" xfId="0" applyAlignment="1" applyFont="1">
      <alignment horizontal="center" shrinkToFit="0" vertical="top" wrapText="0"/>
    </xf>
    <xf borderId="0" fillId="0" fontId="3" numFmtId="0" xfId="0" applyAlignment="1" applyFont="1">
      <alignment shrinkToFit="0" vertical="top" wrapText="0"/>
    </xf>
    <xf borderId="0" fillId="0" fontId="7" numFmtId="0" xfId="0" applyAlignment="1" applyFont="1">
      <alignment shrinkToFit="0" vertical="top" wrapText="0"/>
    </xf>
    <xf borderId="0" fillId="0" fontId="10" numFmtId="0" xfId="0" applyAlignment="1" applyFont="1">
      <alignment shrinkToFit="0" vertical="top" wrapText="0"/>
    </xf>
    <xf borderId="1" fillId="2" fontId="3" numFmtId="0" xfId="0" applyAlignment="1" applyBorder="1" applyFont="1">
      <alignment shrinkToFit="0" vertical="top" wrapText="0"/>
    </xf>
    <xf borderId="1" fillId="3" fontId="5" numFmtId="0" xfId="0" applyAlignment="1" applyBorder="1" applyFont="1">
      <alignment horizontal="center" shrinkToFit="0" vertical="top" wrapText="0"/>
    </xf>
    <xf borderId="1" fillId="3" fontId="5" numFmtId="0" xfId="0" applyAlignment="1" applyBorder="1" applyFont="1">
      <alignment horizontal="center" readingOrder="0" shrinkToFit="0" vertical="top" wrapText="0"/>
    </xf>
    <xf borderId="0" fillId="0" fontId="5" numFmtId="0" xfId="0" applyAlignment="1" applyFont="1">
      <alignment shrinkToFit="0" vertical="top" wrapText="1"/>
    </xf>
    <xf borderId="0" fillId="0" fontId="11" numFmtId="0" xfId="0" applyAlignment="1" applyFont="1">
      <alignment shrinkToFit="0" vertical="top" wrapText="0"/>
    </xf>
    <xf borderId="0" fillId="0" fontId="12" numFmtId="0" xfId="0" applyAlignment="1" applyFont="1">
      <alignment shrinkToFit="0" vertical="top" wrapText="0"/>
    </xf>
    <xf borderId="0" fillId="0" fontId="13" numFmtId="0" xfId="0" applyAlignment="1" applyFont="1">
      <alignment horizontal="right" readingOrder="0" shrinkToFit="0" vertical="bottom" wrapText="0"/>
    </xf>
    <xf borderId="0" fillId="3" fontId="13" numFmtId="0" xfId="0" applyAlignment="1" applyFont="1">
      <alignment readingOrder="0" shrinkToFit="0" vertical="bottom" wrapText="0"/>
    </xf>
    <xf borderId="0" fillId="3" fontId="13" numFmtId="0" xfId="0" applyAlignment="1" applyFont="1">
      <alignment shrinkToFit="0" vertical="bottom" wrapText="0"/>
    </xf>
    <xf borderId="0" fillId="0" fontId="13" numFmtId="0" xfId="0" applyAlignment="1" applyFont="1">
      <alignment readingOrder="0" shrinkToFit="0" vertical="bottom" wrapText="0"/>
    </xf>
    <xf borderId="0" fillId="0" fontId="1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300">
                <a:solidFill>
                  <a:srgbClr val="000000"/>
                </a:solidFill>
                <a:latin typeface="Cambria"/>
              </a:defRPr>
            </a:pPr>
            <a:r>
              <a:t>Product Backlog Burn Chart</a:t>
            </a:r>
          </a:p>
        </c:rich>
      </c:tx>
      <c:overlay val="0"/>
    </c:title>
    <c:plotArea>
      <c:layout>
        <c:manualLayout>
          <c:xMode val="edge"/>
          <c:yMode val="edge"/>
          <c:x val="0.08221916781207049"/>
          <c:y val="0.16191433237030503"/>
          <c:w val="0.8844183431213292"/>
          <c:h val="0.635724155256877"/>
        </c:manualLayout>
      </c:layout>
      <c:scatterChart>
        <c:scatterStyle val="lineMarker"/>
        <c:varyColors val="0"/>
        <c:ser>
          <c:idx val="0"/>
          <c:order val="0"/>
          <c:spPr>
            <a:ln w="47625">
              <a:noFill/>
            </a:ln>
          </c:spPr>
          <c:marker>
            <c:symbol val="circle"/>
            <c:size val="7"/>
            <c:spPr>
              <a:solidFill>
                <a:srgbClr val="4F81BD"/>
              </a:solidFill>
              <a:ln cmpd="sng">
                <a:solidFill>
                  <a:srgbClr val="4F81BD"/>
                </a:solidFill>
              </a:ln>
            </c:spPr>
          </c:marker>
          <c:xVal>
            <c:numRef>
              <c:f>'Product Backlog'!$A$12:$A$18</c:f>
            </c:numRef>
          </c:xVal>
          <c:yVal>
            <c:numRef>
              <c:f>'Product Backlog'!$B$12:$B$18</c:f>
            </c:numRef>
          </c:yVal>
        </c:ser>
        <c:dLbls>
          <c:showLegendKey val="0"/>
          <c:showVal val="0"/>
          <c:showCatName val="0"/>
          <c:showSerName val="0"/>
          <c:showPercent val="0"/>
          <c:showBubbleSize val="0"/>
        </c:dLbls>
        <c:axId val="887004804"/>
        <c:axId val="1302162488"/>
      </c:scatterChart>
      <c:valAx>
        <c:axId val="887004804"/>
        <c:scaling>
          <c:orientation val="minMax"/>
        </c:scaling>
        <c:delete val="0"/>
        <c:axPos val="b"/>
        <c:majorGridlines>
          <c:spPr>
            <a:ln>
              <a:solidFill>
                <a:srgbClr val="FFFFFF"/>
              </a:solidFill>
            </a:ln>
          </c:spPr>
        </c:majorGridlines>
        <c:title>
          <c:tx>
            <c:rich>
              <a:bodyPr/>
              <a:lstStyle/>
              <a:p>
                <a:pPr lvl="0">
                  <a:defRPr b="0" i="0" sz="900">
                    <a:solidFill>
                      <a:srgbClr val="000000"/>
                    </a:solidFill>
                    <a:latin typeface="Cambria"/>
                  </a:defRPr>
                </a:pPr>
                <a:r>
                  <a:t>Sprints</a:t>
                </a:r>
              </a:p>
            </c:rich>
          </c:tx>
          <c:overlay val="0"/>
        </c:title>
        <c:numFmt formatCode="General" sourceLinked="1"/>
        <c:tickLblPos val="nextTo"/>
        <c:spPr>
          <a:ln w="47625">
            <a:noFill/>
          </a:ln>
        </c:spPr>
        <c:txPr>
          <a:bodyPr/>
          <a:lstStyle/>
          <a:p>
            <a:pPr lvl="0">
              <a:defRPr b="0" i="0" sz="1000">
                <a:solidFill>
                  <a:srgbClr val="000000"/>
                </a:solidFill>
                <a:latin typeface="Cambria"/>
              </a:defRPr>
            </a:pPr>
          </a:p>
        </c:txPr>
        <c:crossAx val="1302162488"/>
      </c:valAx>
      <c:valAx>
        <c:axId val="1302162488"/>
        <c:scaling>
          <c:orientation val="minMax"/>
        </c:scaling>
        <c:delete val="0"/>
        <c:axPos val="l"/>
        <c:majorGridlines>
          <c:spPr>
            <a:ln>
              <a:solidFill>
                <a:srgbClr val="B3B3B3"/>
              </a:solidFill>
            </a:ln>
          </c:spPr>
        </c:majorGridlines>
        <c:title>
          <c:tx>
            <c:rich>
              <a:bodyPr/>
              <a:lstStyle/>
              <a:p>
                <a:pPr lvl="0">
                  <a:defRPr b="0" i="0" sz="900">
                    <a:solidFill>
                      <a:srgbClr val="000000"/>
                    </a:solidFill>
                    <a:latin typeface="Cambria"/>
                  </a:defRPr>
                </a:pPr>
                <a:r>
                  <a:t>Features Remaining at end of Sprint</a:t>
                </a:r>
              </a:p>
            </c:rich>
          </c:tx>
          <c:overlay val="0"/>
        </c:title>
        <c:numFmt formatCode="General" sourceLinked="1"/>
        <c:tickLblPos val="nextTo"/>
        <c:spPr>
          <a:ln w="47625">
            <a:noFill/>
          </a:ln>
        </c:spPr>
        <c:txPr>
          <a:bodyPr/>
          <a:lstStyle/>
          <a:p>
            <a:pPr lvl="0">
              <a:defRPr b="0" i="0" sz="1000">
                <a:solidFill>
                  <a:srgbClr val="000000"/>
                </a:solidFill>
                <a:latin typeface="Cambria"/>
              </a:defRPr>
            </a:pPr>
          </a:p>
        </c:txPr>
        <c:crossAx val="887004804"/>
      </c:valAx>
      <c:spPr>
        <a:solidFill>
          <a:srgbClr val="FFFFFF"/>
        </a:solidFill>
      </c:spPr>
    </c:plotArea>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300">
                <a:solidFill>
                  <a:srgbClr val="000000"/>
                </a:solidFill>
                <a:latin typeface="Cambria"/>
              </a:defRPr>
            </a:pPr>
            <a:r>
              <a:t>Sprint Burn Chart</a:t>
            </a:r>
          </a:p>
        </c:rich>
      </c:tx>
      <c:overlay val="0"/>
    </c:title>
    <c:plotArea>
      <c:layout/>
      <c:lineChart>
        <c:varyColors val="0"/>
        <c:ser>
          <c:idx val="0"/>
          <c:order val="0"/>
          <c:spPr>
            <a:ln cmpd="sng" w="28575">
              <a:solidFill>
                <a:srgbClr val="004586"/>
              </a:solidFill>
              <a:prstDash val="solid"/>
            </a:ln>
          </c:spPr>
          <c:marker>
            <c:symbol val="none"/>
          </c:marker>
          <c:val>
            <c:numRef>
              <c:f>'Sprint 03 Backlog'!$B$7:$B$14</c:f>
            </c:numRef>
          </c:val>
          <c:smooth val="0"/>
        </c:ser>
        <c:axId val="117808415"/>
        <c:axId val="1903743913"/>
      </c:lineChart>
      <c:catAx>
        <c:axId val="117808415"/>
        <c:scaling>
          <c:orientation val="minMax"/>
        </c:scaling>
        <c:delete val="0"/>
        <c:axPos val="b"/>
        <c:title>
          <c:tx>
            <c:rich>
              <a:bodyPr/>
              <a:lstStyle/>
              <a:p>
                <a:pPr lvl="0">
                  <a:defRPr b="0" i="0" sz="900">
                    <a:solidFill>
                      <a:srgbClr val="000000"/>
                    </a:solidFill>
                    <a:latin typeface="Cambria"/>
                  </a:defRPr>
                </a:pPr>
                <a:r>
                  <a:t>Days</a:t>
                </a:r>
              </a:p>
            </c:rich>
          </c:tx>
          <c:overlay val="0"/>
        </c:title>
        <c:txPr>
          <a:bodyPr/>
          <a:lstStyle/>
          <a:p>
            <a:pPr lvl="0">
              <a:defRPr b="0" i="0" sz="1000">
                <a:solidFill>
                  <a:srgbClr val="000000"/>
                </a:solidFill>
                <a:latin typeface="Cambria"/>
              </a:defRPr>
            </a:pPr>
          </a:p>
        </c:txPr>
        <c:crossAx val="1903743913"/>
      </c:catAx>
      <c:valAx>
        <c:axId val="1903743913"/>
        <c:scaling>
          <c:orientation val="minMax"/>
        </c:scaling>
        <c:delete val="0"/>
        <c:axPos val="l"/>
        <c:majorGridlines>
          <c:spPr>
            <a:ln>
              <a:solidFill>
                <a:srgbClr val="B3B3B3"/>
              </a:solidFill>
            </a:ln>
          </c:spPr>
        </c:majorGridlines>
        <c:title>
          <c:tx>
            <c:rich>
              <a:bodyPr/>
              <a:lstStyle/>
              <a:p>
                <a:pPr lvl="0">
                  <a:defRPr b="0" i="0" sz="900">
                    <a:solidFill>
                      <a:srgbClr val="000000"/>
                    </a:solidFill>
                    <a:latin typeface="Cambria"/>
                  </a:defRPr>
                </a:pPr>
                <a:r>
                  <a:t>Tasks</a:t>
                </a:r>
              </a:p>
            </c:rich>
          </c:tx>
          <c:overlay val="0"/>
        </c:title>
        <c:numFmt formatCode="General" sourceLinked="1"/>
        <c:tickLblPos val="nextTo"/>
        <c:spPr>
          <a:ln w="47625">
            <a:noFill/>
          </a:ln>
        </c:spPr>
        <c:txPr>
          <a:bodyPr/>
          <a:lstStyle/>
          <a:p>
            <a:pPr lvl="0">
              <a:defRPr b="0" i="0" sz="1000">
                <a:solidFill>
                  <a:srgbClr val="000000"/>
                </a:solidFill>
                <a:latin typeface="Cambria"/>
              </a:defRPr>
            </a:pPr>
          </a:p>
        </c:txPr>
        <c:crossAx val="117808415"/>
      </c:valAx>
      <c:spPr>
        <a:solidFill>
          <a:srgbClr val="FFFFFF"/>
        </a:solidFill>
      </c:spPr>
    </c:plotArea>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300">
                <a:solidFill>
                  <a:srgbClr val="000000"/>
                </a:solidFill>
                <a:latin typeface="Cambria"/>
              </a:defRPr>
            </a:pPr>
            <a:r>
              <a:t>Sprint Burn Chart</a:t>
            </a:r>
          </a:p>
        </c:rich>
      </c:tx>
      <c:overlay val="0"/>
    </c:title>
    <c:plotArea>
      <c:layout/>
      <c:lineChart>
        <c:varyColors val="0"/>
        <c:ser>
          <c:idx val="0"/>
          <c:order val="0"/>
          <c:spPr>
            <a:ln cmpd="sng" w="28575">
              <a:solidFill>
                <a:srgbClr val="004586"/>
              </a:solidFill>
              <a:prstDash val="solid"/>
            </a:ln>
          </c:spPr>
          <c:marker>
            <c:symbol val="none"/>
          </c:marker>
          <c:val>
            <c:numRef>
              <c:f>'Sprint 01 Backlog'!$B$7:$B$14</c:f>
            </c:numRef>
          </c:val>
          <c:smooth val="0"/>
        </c:ser>
        <c:axId val="1904818349"/>
        <c:axId val="1743971737"/>
      </c:lineChart>
      <c:catAx>
        <c:axId val="1904818349"/>
        <c:scaling>
          <c:orientation val="minMax"/>
        </c:scaling>
        <c:delete val="0"/>
        <c:axPos val="b"/>
        <c:title>
          <c:tx>
            <c:rich>
              <a:bodyPr/>
              <a:lstStyle/>
              <a:p>
                <a:pPr lvl="0">
                  <a:defRPr b="0" i="0" sz="900">
                    <a:solidFill>
                      <a:srgbClr val="000000"/>
                    </a:solidFill>
                    <a:latin typeface="Cambria"/>
                  </a:defRPr>
                </a:pPr>
                <a:r>
                  <a:t>Days</a:t>
                </a:r>
              </a:p>
            </c:rich>
          </c:tx>
          <c:overlay val="0"/>
        </c:title>
        <c:txPr>
          <a:bodyPr/>
          <a:lstStyle/>
          <a:p>
            <a:pPr lvl="0">
              <a:defRPr b="0" i="0" sz="1000">
                <a:solidFill>
                  <a:srgbClr val="000000"/>
                </a:solidFill>
                <a:latin typeface="Cambria"/>
              </a:defRPr>
            </a:pPr>
          </a:p>
        </c:txPr>
        <c:crossAx val="1743971737"/>
      </c:catAx>
      <c:valAx>
        <c:axId val="1743971737"/>
        <c:scaling>
          <c:orientation val="minMax"/>
        </c:scaling>
        <c:delete val="0"/>
        <c:axPos val="l"/>
        <c:majorGridlines>
          <c:spPr>
            <a:ln>
              <a:solidFill>
                <a:srgbClr val="B3B3B3"/>
              </a:solidFill>
            </a:ln>
          </c:spPr>
        </c:majorGridlines>
        <c:title>
          <c:tx>
            <c:rich>
              <a:bodyPr/>
              <a:lstStyle/>
              <a:p>
                <a:pPr lvl="0">
                  <a:defRPr b="0" i="0" sz="900">
                    <a:solidFill>
                      <a:srgbClr val="000000"/>
                    </a:solidFill>
                    <a:latin typeface="Cambria"/>
                  </a:defRPr>
                </a:pPr>
                <a:r>
                  <a:t>Tasks</a:t>
                </a:r>
              </a:p>
            </c:rich>
          </c:tx>
          <c:overlay val="0"/>
        </c:title>
        <c:numFmt formatCode="General" sourceLinked="1"/>
        <c:tickLblPos val="nextTo"/>
        <c:spPr>
          <a:ln w="47625">
            <a:noFill/>
          </a:ln>
        </c:spPr>
        <c:txPr>
          <a:bodyPr/>
          <a:lstStyle/>
          <a:p>
            <a:pPr lvl="0">
              <a:defRPr b="0" i="0" sz="1000">
                <a:solidFill>
                  <a:srgbClr val="000000"/>
                </a:solidFill>
                <a:latin typeface="Cambria"/>
              </a:defRPr>
            </a:pPr>
          </a:p>
        </c:txPr>
        <c:crossAx val="1904818349"/>
      </c:valAx>
      <c:spPr>
        <a:solidFill>
          <a:srgbClr val="FFFFFF"/>
        </a:solidFill>
      </c:spPr>
    </c:plotArea>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300">
                <a:solidFill>
                  <a:srgbClr val="000000"/>
                </a:solidFill>
                <a:latin typeface="Cambria"/>
              </a:defRPr>
            </a:pPr>
            <a:r>
              <a:t>Sprint Burn Chart</a:t>
            </a:r>
          </a:p>
        </c:rich>
      </c:tx>
      <c:overlay val="0"/>
    </c:title>
    <c:plotArea>
      <c:layout/>
      <c:lineChart>
        <c:varyColors val="0"/>
        <c:ser>
          <c:idx val="0"/>
          <c:order val="0"/>
          <c:spPr>
            <a:ln cmpd="sng" w="28575">
              <a:solidFill>
                <a:srgbClr val="004586"/>
              </a:solidFill>
              <a:prstDash val="solid"/>
            </a:ln>
          </c:spPr>
          <c:marker>
            <c:symbol val="none"/>
          </c:marker>
          <c:val>
            <c:numRef>
              <c:f>'Sprint 02 Backlog'!$B$7:$B$14</c:f>
            </c:numRef>
          </c:val>
          <c:smooth val="0"/>
        </c:ser>
        <c:axId val="806393790"/>
        <c:axId val="1675410836"/>
      </c:lineChart>
      <c:catAx>
        <c:axId val="806393790"/>
        <c:scaling>
          <c:orientation val="minMax"/>
        </c:scaling>
        <c:delete val="0"/>
        <c:axPos val="b"/>
        <c:title>
          <c:tx>
            <c:rich>
              <a:bodyPr/>
              <a:lstStyle/>
              <a:p>
                <a:pPr lvl="0">
                  <a:defRPr b="0" i="0" sz="900">
                    <a:solidFill>
                      <a:srgbClr val="000000"/>
                    </a:solidFill>
                    <a:latin typeface="Cambria"/>
                  </a:defRPr>
                </a:pPr>
                <a:r>
                  <a:t>Days</a:t>
                </a:r>
              </a:p>
            </c:rich>
          </c:tx>
          <c:overlay val="0"/>
        </c:title>
        <c:txPr>
          <a:bodyPr/>
          <a:lstStyle/>
          <a:p>
            <a:pPr lvl="0">
              <a:defRPr b="0" i="0" sz="1000">
                <a:solidFill>
                  <a:srgbClr val="000000"/>
                </a:solidFill>
                <a:latin typeface="Cambria"/>
              </a:defRPr>
            </a:pPr>
          </a:p>
        </c:txPr>
        <c:crossAx val="1675410836"/>
      </c:catAx>
      <c:valAx>
        <c:axId val="1675410836"/>
        <c:scaling>
          <c:orientation val="minMax"/>
        </c:scaling>
        <c:delete val="0"/>
        <c:axPos val="l"/>
        <c:majorGridlines>
          <c:spPr>
            <a:ln>
              <a:solidFill>
                <a:srgbClr val="B3B3B3"/>
              </a:solidFill>
            </a:ln>
          </c:spPr>
        </c:majorGridlines>
        <c:title>
          <c:tx>
            <c:rich>
              <a:bodyPr/>
              <a:lstStyle/>
              <a:p>
                <a:pPr lvl="0">
                  <a:defRPr b="0" i="0" sz="900">
                    <a:solidFill>
                      <a:srgbClr val="000000"/>
                    </a:solidFill>
                    <a:latin typeface="Cambria"/>
                  </a:defRPr>
                </a:pPr>
                <a:r>
                  <a:t>Tasks</a:t>
                </a:r>
              </a:p>
            </c:rich>
          </c:tx>
          <c:overlay val="0"/>
        </c:title>
        <c:numFmt formatCode="General" sourceLinked="1"/>
        <c:tickLblPos val="nextTo"/>
        <c:spPr>
          <a:ln w="47625">
            <a:noFill/>
          </a:ln>
        </c:spPr>
        <c:txPr>
          <a:bodyPr/>
          <a:lstStyle/>
          <a:p>
            <a:pPr lvl="0">
              <a:defRPr b="0" i="0" sz="1000">
                <a:solidFill>
                  <a:srgbClr val="000000"/>
                </a:solidFill>
                <a:latin typeface="Cambria"/>
              </a:defRPr>
            </a:pPr>
          </a:p>
        </c:txPr>
        <c:crossAx val="806393790"/>
      </c:valAx>
      <c:spPr>
        <a:solidFill>
          <a:srgbClr val="FFFFFF"/>
        </a:solidFill>
      </c:spPr>
    </c:plotArea>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300">
                <a:solidFill>
                  <a:srgbClr val="000000"/>
                </a:solidFill>
                <a:latin typeface="Cambria"/>
              </a:defRPr>
            </a:pPr>
            <a:r>
              <a:t>Sprint Burn Chart</a:t>
            </a:r>
          </a:p>
        </c:rich>
      </c:tx>
      <c:overlay val="0"/>
    </c:title>
    <c:plotArea>
      <c:layout/>
      <c:lineChart>
        <c:varyColors val="0"/>
        <c:ser>
          <c:idx val="0"/>
          <c:order val="0"/>
          <c:spPr>
            <a:ln cmpd="sng" w="28575">
              <a:solidFill>
                <a:srgbClr val="004586"/>
              </a:solidFill>
              <a:prstDash val="solid"/>
            </a:ln>
          </c:spPr>
          <c:marker>
            <c:symbol val="none"/>
          </c:marker>
          <c:val>
            <c:numRef>
              <c:f>'Sprint 04 Backlog'!$B$7:$B$14</c:f>
            </c:numRef>
          </c:val>
          <c:smooth val="0"/>
        </c:ser>
        <c:axId val="193000977"/>
        <c:axId val="690199729"/>
      </c:lineChart>
      <c:catAx>
        <c:axId val="193000977"/>
        <c:scaling>
          <c:orientation val="minMax"/>
        </c:scaling>
        <c:delete val="0"/>
        <c:axPos val="b"/>
        <c:title>
          <c:tx>
            <c:rich>
              <a:bodyPr/>
              <a:lstStyle/>
              <a:p>
                <a:pPr lvl="0">
                  <a:defRPr b="0" i="0" sz="900">
                    <a:solidFill>
                      <a:srgbClr val="000000"/>
                    </a:solidFill>
                    <a:latin typeface="Cambria"/>
                  </a:defRPr>
                </a:pPr>
                <a:r>
                  <a:t>Days</a:t>
                </a:r>
              </a:p>
            </c:rich>
          </c:tx>
          <c:overlay val="0"/>
        </c:title>
        <c:txPr>
          <a:bodyPr/>
          <a:lstStyle/>
          <a:p>
            <a:pPr lvl="0">
              <a:defRPr b="0" i="0" sz="1000">
                <a:solidFill>
                  <a:srgbClr val="000000"/>
                </a:solidFill>
                <a:latin typeface="Cambria"/>
              </a:defRPr>
            </a:pPr>
          </a:p>
        </c:txPr>
        <c:crossAx val="690199729"/>
      </c:catAx>
      <c:valAx>
        <c:axId val="690199729"/>
        <c:scaling>
          <c:orientation val="minMax"/>
        </c:scaling>
        <c:delete val="0"/>
        <c:axPos val="l"/>
        <c:majorGridlines>
          <c:spPr>
            <a:ln>
              <a:solidFill>
                <a:srgbClr val="B3B3B3"/>
              </a:solidFill>
            </a:ln>
          </c:spPr>
        </c:majorGridlines>
        <c:title>
          <c:tx>
            <c:rich>
              <a:bodyPr/>
              <a:lstStyle/>
              <a:p>
                <a:pPr lvl="0">
                  <a:defRPr b="0" i="0" sz="900">
                    <a:solidFill>
                      <a:srgbClr val="000000"/>
                    </a:solidFill>
                    <a:latin typeface="Cambria"/>
                  </a:defRPr>
                </a:pPr>
                <a:r>
                  <a:t>Tasks</a:t>
                </a:r>
              </a:p>
            </c:rich>
          </c:tx>
          <c:overlay val="0"/>
        </c:title>
        <c:numFmt formatCode="General" sourceLinked="1"/>
        <c:tickLblPos val="nextTo"/>
        <c:spPr>
          <a:ln w="47625">
            <a:noFill/>
          </a:ln>
        </c:spPr>
        <c:txPr>
          <a:bodyPr/>
          <a:lstStyle/>
          <a:p>
            <a:pPr lvl="0">
              <a:defRPr b="0" i="0" sz="1000">
                <a:solidFill>
                  <a:srgbClr val="000000"/>
                </a:solidFill>
                <a:latin typeface="Cambria"/>
              </a:defRPr>
            </a:pPr>
          </a:p>
        </c:txPr>
        <c:crossAx val="193000977"/>
      </c:valAx>
      <c:spPr>
        <a:solidFill>
          <a:srgbClr val="FFFFFF"/>
        </a:solidFill>
      </c:spPr>
    </c:plotArea>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300">
                <a:solidFill>
                  <a:srgbClr val="000000"/>
                </a:solidFill>
                <a:latin typeface="Cambria"/>
              </a:defRPr>
            </a:pPr>
            <a:r>
              <a:t>Sprint Burn Chart</a:t>
            </a:r>
          </a:p>
        </c:rich>
      </c:tx>
      <c:overlay val="0"/>
    </c:title>
    <c:plotArea>
      <c:layout/>
      <c:lineChart>
        <c:varyColors val="0"/>
        <c:ser>
          <c:idx val="0"/>
          <c:order val="0"/>
          <c:spPr>
            <a:ln cmpd="sng" w="28575">
              <a:solidFill>
                <a:srgbClr val="004586"/>
              </a:solidFill>
              <a:prstDash val="solid"/>
            </a:ln>
          </c:spPr>
          <c:marker>
            <c:symbol val="none"/>
          </c:marker>
          <c:val>
            <c:numRef>
              <c:f>'Sprint 05 Backlog'!$B$7:$B$14</c:f>
            </c:numRef>
          </c:val>
          <c:smooth val="0"/>
        </c:ser>
        <c:axId val="587753925"/>
        <c:axId val="1389467456"/>
      </c:lineChart>
      <c:catAx>
        <c:axId val="587753925"/>
        <c:scaling>
          <c:orientation val="minMax"/>
        </c:scaling>
        <c:delete val="0"/>
        <c:axPos val="b"/>
        <c:title>
          <c:tx>
            <c:rich>
              <a:bodyPr/>
              <a:lstStyle/>
              <a:p>
                <a:pPr lvl="0">
                  <a:defRPr b="0" i="0" sz="900">
                    <a:solidFill>
                      <a:srgbClr val="000000"/>
                    </a:solidFill>
                    <a:latin typeface="Cambria"/>
                  </a:defRPr>
                </a:pPr>
                <a:r>
                  <a:t>Days</a:t>
                </a:r>
              </a:p>
            </c:rich>
          </c:tx>
          <c:overlay val="0"/>
        </c:title>
        <c:txPr>
          <a:bodyPr/>
          <a:lstStyle/>
          <a:p>
            <a:pPr lvl="0">
              <a:defRPr b="0" i="0" sz="1000">
                <a:solidFill>
                  <a:srgbClr val="000000"/>
                </a:solidFill>
                <a:latin typeface="Cambria"/>
              </a:defRPr>
            </a:pPr>
          </a:p>
        </c:txPr>
        <c:crossAx val="1389467456"/>
      </c:catAx>
      <c:valAx>
        <c:axId val="1389467456"/>
        <c:scaling>
          <c:orientation val="minMax"/>
        </c:scaling>
        <c:delete val="0"/>
        <c:axPos val="l"/>
        <c:majorGridlines>
          <c:spPr>
            <a:ln>
              <a:solidFill>
                <a:srgbClr val="B3B3B3"/>
              </a:solidFill>
            </a:ln>
          </c:spPr>
        </c:majorGridlines>
        <c:title>
          <c:tx>
            <c:rich>
              <a:bodyPr/>
              <a:lstStyle/>
              <a:p>
                <a:pPr lvl="0">
                  <a:defRPr b="0" i="0" sz="900">
                    <a:solidFill>
                      <a:srgbClr val="000000"/>
                    </a:solidFill>
                    <a:latin typeface="Cambria"/>
                  </a:defRPr>
                </a:pPr>
                <a:r>
                  <a:t>Tasks</a:t>
                </a:r>
              </a:p>
            </c:rich>
          </c:tx>
          <c:overlay val="0"/>
        </c:title>
        <c:numFmt formatCode="General" sourceLinked="1"/>
        <c:tickLblPos val="nextTo"/>
        <c:spPr>
          <a:ln w="47625">
            <a:noFill/>
          </a:ln>
        </c:spPr>
        <c:txPr>
          <a:bodyPr/>
          <a:lstStyle/>
          <a:p>
            <a:pPr lvl="0">
              <a:defRPr b="0" i="0" sz="1000">
                <a:solidFill>
                  <a:srgbClr val="000000"/>
                </a:solidFill>
                <a:latin typeface="Cambria"/>
              </a:defRPr>
            </a:pPr>
          </a:p>
        </c:txPr>
        <c:crossAx val="587753925"/>
      </c:valAx>
      <c:spPr>
        <a:solidFill>
          <a:srgbClr val="FFFFFF"/>
        </a:solidFill>
      </c:spPr>
    </c:plotArea>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8</xdr:col>
      <xdr:colOff>762000</xdr:colOff>
      <xdr:row>1</xdr:row>
      <xdr:rowOff>38100</xdr:rowOff>
    </xdr:from>
    <xdr:ext cx="5457825" cy="2819400"/>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1676400</xdr:colOff>
      <xdr:row>2</xdr:row>
      <xdr:rowOff>57150</xdr:rowOff>
    </xdr:from>
    <xdr:ext cx="3219450" cy="18478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1676400</xdr:colOff>
      <xdr:row>2</xdr:row>
      <xdr:rowOff>57150</xdr:rowOff>
    </xdr:from>
    <xdr:ext cx="3219450" cy="184785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1676400</xdr:colOff>
      <xdr:row>2</xdr:row>
      <xdr:rowOff>57150</xdr:rowOff>
    </xdr:from>
    <xdr:ext cx="3219450" cy="1847850"/>
    <xdr:graphicFrame>
      <xdr:nvGraphicFramePr>
        <xdr:cNvPr id="4"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1676400</xdr:colOff>
      <xdr:row>2</xdr:row>
      <xdr:rowOff>57150</xdr:rowOff>
    </xdr:from>
    <xdr:ext cx="3219450" cy="1847850"/>
    <xdr:graphicFrame>
      <xdr:nvGraphicFramePr>
        <xdr:cNvPr id="5"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1676400</xdr:colOff>
      <xdr:row>2</xdr:row>
      <xdr:rowOff>57150</xdr:rowOff>
    </xdr:from>
    <xdr:ext cx="3219450" cy="1847850"/>
    <xdr:graphicFrame>
      <xdr:nvGraphicFramePr>
        <xdr:cNvPr id="6" name="Chart 6"/>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FF66"/>
    <pageSetUpPr/>
  </sheetPr>
  <sheetViews>
    <sheetView workbookViewId="0"/>
  </sheetViews>
  <sheetFormatPr customHeight="1" defaultColWidth="14.43" defaultRowHeight="15.0"/>
  <cols>
    <col customWidth="1" min="1" max="1" width="12.86"/>
    <col customWidth="1" min="2" max="2" width="10.29"/>
    <col customWidth="1" min="3" max="3" width="8.14"/>
    <col customWidth="1" min="4" max="4" width="4.29"/>
    <col customWidth="1" min="5" max="5" width="7.86"/>
    <col customWidth="1" min="6" max="6" width="16.71"/>
    <col customWidth="1" min="7" max="7" width="8.43"/>
    <col customWidth="1" min="8" max="8" width="43.0"/>
    <col customWidth="1" min="9" max="9" width="36.86"/>
    <col customWidth="1" min="10" max="10" width="50.57"/>
    <col customWidth="1" min="11" max="26" width="8.71"/>
  </cols>
  <sheetData>
    <row r="1" ht="12.75" customHeight="1">
      <c r="A1" s="29" t="s">
        <v>58</v>
      </c>
      <c r="B1" s="30" t="s">
        <v>59</v>
      </c>
      <c r="G1" s="31"/>
      <c r="H1" s="32" t="s">
        <v>1</v>
      </c>
      <c r="J1" s="33"/>
      <c r="K1" s="33"/>
      <c r="L1" s="33"/>
      <c r="M1" s="33"/>
      <c r="N1" s="33"/>
      <c r="O1" s="33"/>
      <c r="P1" s="33"/>
      <c r="Q1" s="33"/>
      <c r="R1" s="33"/>
      <c r="S1" s="33"/>
      <c r="T1" s="33"/>
      <c r="U1" s="33"/>
      <c r="V1" s="33"/>
      <c r="W1" s="33"/>
      <c r="X1" s="33"/>
      <c r="Y1" s="33"/>
      <c r="Z1" s="33"/>
    </row>
    <row r="2" ht="12.75" customHeight="1">
      <c r="A2" s="29" t="s">
        <v>60</v>
      </c>
      <c r="B2" s="34"/>
      <c r="C2" s="35"/>
      <c r="D2" s="35"/>
      <c r="E2" s="35"/>
      <c r="F2" s="36"/>
      <c r="G2" s="31"/>
      <c r="H2" s="31"/>
      <c r="I2" s="31"/>
      <c r="J2" s="33"/>
      <c r="K2" s="33"/>
      <c r="L2" s="33"/>
      <c r="M2" s="33"/>
      <c r="N2" s="33"/>
      <c r="O2" s="33"/>
      <c r="P2" s="33"/>
      <c r="Q2" s="33"/>
      <c r="R2" s="33"/>
      <c r="S2" s="33"/>
      <c r="T2" s="33"/>
      <c r="U2" s="33"/>
      <c r="V2" s="33"/>
      <c r="W2" s="33"/>
      <c r="X2" s="33"/>
      <c r="Y2" s="33"/>
      <c r="Z2" s="33"/>
    </row>
    <row r="3" ht="12.75" customHeight="1">
      <c r="A3" s="29"/>
      <c r="B3" s="29"/>
      <c r="C3" s="31"/>
      <c r="D3" s="31"/>
      <c r="E3" s="31"/>
      <c r="F3" s="31"/>
      <c r="G3" s="31"/>
      <c r="H3" s="31"/>
      <c r="I3" s="31"/>
      <c r="J3" s="33"/>
      <c r="K3" s="33"/>
      <c r="L3" s="33"/>
      <c r="M3" s="33"/>
      <c r="N3" s="33"/>
      <c r="O3" s="33"/>
      <c r="P3" s="33"/>
      <c r="Q3" s="33"/>
      <c r="R3" s="33"/>
      <c r="S3" s="33"/>
      <c r="T3" s="33"/>
      <c r="U3" s="33"/>
      <c r="V3" s="33"/>
      <c r="W3" s="33"/>
      <c r="X3" s="33"/>
      <c r="Y3" s="33"/>
      <c r="Z3" s="33"/>
    </row>
    <row r="4" ht="12.75" customHeight="1">
      <c r="A4" s="29"/>
      <c r="B4" s="31" t="s">
        <v>61</v>
      </c>
      <c r="C4" s="31"/>
      <c r="D4" s="31"/>
      <c r="E4" s="31"/>
      <c r="F4" s="31"/>
      <c r="G4" s="31" t="s">
        <v>62</v>
      </c>
      <c r="H4" s="31" t="s">
        <v>63</v>
      </c>
      <c r="I4" s="31"/>
      <c r="J4" s="33"/>
      <c r="K4" s="33"/>
      <c r="L4" s="33"/>
      <c r="M4" s="33"/>
      <c r="N4" s="33"/>
      <c r="O4" s="33"/>
      <c r="P4" s="33"/>
      <c r="Q4" s="33"/>
      <c r="R4" s="33"/>
      <c r="S4" s="33"/>
      <c r="T4" s="33"/>
      <c r="U4" s="33"/>
      <c r="V4" s="33"/>
      <c r="W4" s="33"/>
      <c r="X4" s="33"/>
      <c r="Y4" s="33"/>
      <c r="Z4" s="33"/>
    </row>
    <row r="5" ht="12.75" customHeight="1">
      <c r="A5" s="29" t="s">
        <v>64</v>
      </c>
      <c r="B5" s="37" t="s">
        <v>65</v>
      </c>
      <c r="C5" s="38"/>
      <c r="D5" s="38"/>
      <c r="E5" s="38"/>
      <c r="F5" s="39"/>
      <c r="G5" s="40" t="s">
        <v>66</v>
      </c>
      <c r="H5" s="40">
        <v>1.001351291E9</v>
      </c>
      <c r="I5" s="31"/>
      <c r="J5" s="33"/>
      <c r="K5" s="33"/>
      <c r="L5" s="33"/>
      <c r="M5" s="33"/>
      <c r="N5" s="33"/>
      <c r="O5" s="33"/>
      <c r="P5" s="33"/>
      <c r="Q5" s="33"/>
      <c r="R5" s="33"/>
      <c r="S5" s="33"/>
      <c r="T5" s="33"/>
      <c r="U5" s="33"/>
      <c r="V5" s="33"/>
      <c r="W5" s="33"/>
      <c r="X5" s="33"/>
      <c r="Y5" s="33"/>
      <c r="Z5" s="33"/>
    </row>
    <row r="6" ht="12.75" customHeight="1">
      <c r="I6" s="31"/>
      <c r="J6" s="33"/>
      <c r="K6" s="33"/>
      <c r="L6" s="33"/>
      <c r="M6" s="33"/>
      <c r="N6" s="33"/>
      <c r="O6" s="33"/>
      <c r="P6" s="33"/>
      <c r="Q6" s="33"/>
      <c r="R6" s="33"/>
      <c r="S6" s="33"/>
      <c r="T6" s="33"/>
      <c r="U6" s="33"/>
      <c r="V6" s="33"/>
      <c r="W6" s="33"/>
      <c r="X6" s="33"/>
      <c r="Y6" s="33"/>
      <c r="Z6" s="33"/>
    </row>
    <row r="7" ht="12.75" customHeight="1">
      <c r="I7" s="31"/>
      <c r="J7" s="33"/>
      <c r="K7" s="33"/>
      <c r="L7" s="33"/>
      <c r="M7" s="33"/>
      <c r="N7" s="33"/>
      <c r="O7" s="33"/>
      <c r="P7" s="33"/>
      <c r="Q7" s="33"/>
      <c r="R7" s="33"/>
      <c r="S7" s="33"/>
      <c r="T7" s="33"/>
      <c r="U7" s="33"/>
      <c r="V7" s="33"/>
      <c r="W7" s="33"/>
      <c r="X7" s="33"/>
      <c r="Y7" s="33"/>
      <c r="Z7" s="33"/>
    </row>
    <row r="8" ht="12.75" customHeight="1">
      <c r="I8" s="31"/>
      <c r="J8" s="33"/>
      <c r="K8" s="33"/>
      <c r="L8" s="33"/>
      <c r="M8" s="33"/>
      <c r="N8" s="33"/>
      <c r="O8" s="33"/>
      <c r="P8" s="33"/>
      <c r="Q8" s="33"/>
      <c r="R8" s="33"/>
      <c r="S8" s="33"/>
      <c r="T8" s="33"/>
      <c r="U8" s="33"/>
      <c r="V8" s="33"/>
      <c r="W8" s="33"/>
      <c r="X8" s="33"/>
      <c r="Y8" s="33"/>
      <c r="Z8" s="33"/>
    </row>
    <row r="9" ht="12.75" customHeight="1">
      <c r="I9" s="31"/>
      <c r="J9" s="33"/>
      <c r="K9" s="33"/>
      <c r="L9" s="33"/>
      <c r="M9" s="33"/>
      <c r="N9" s="33"/>
      <c r="O9" s="33"/>
      <c r="P9" s="33"/>
      <c r="Q9" s="33"/>
      <c r="R9" s="33"/>
      <c r="S9" s="33"/>
      <c r="T9" s="33"/>
      <c r="U9" s="33"/>
      <c r="V9" s="33"/>
      <c r="W9" s="33"/>
      <c r="X9" s="33"/>
      <c r="Y9" s="33"/>
      <c r="Z9" s="33"/>
    </row>
    <row r="10" ht="12.75" customHeight="1">
      <c r="I10" s="31"/>
      <c r="J10" s="33"/>
      <c r="K10" s="33"/>
      <c r="L10" s="33"/>
      <c r="M10" s="33"/>
      <c r="N10" s="33"/>
      <c r="O10" s="33"/>
      <c r="P10" s="33"/>
      <c r="Q10" s="33"/>
      <c r="R10" s="33"/>
      <c r="S10" s="33"/>
      <c r="T10" s="33"/>
      <c r="U10" s="33"/>
      <c r="V10" s="33"/>
      <c r="W10" s="33"/>
      <c r="X10" s="33"/>
      <c r="Y10" s="33"/>
      <c r="Z10" s="33"/>
    </row>
    <row r="11" ht="12.75" customHeight="1">
      <c r="A11" s="41" t="s">
        <v>0</v>
      </c>
      <c r="B11" s="42" t="s">
        <v>7</v>
      </c>
      <c r="C11" s="43" t="s">
        <v>67</v>
      </c>
      <c r="D11" s="31"/>
      <c r="E11" s="31"/>
      <c r="F11" s="31" t="s">
        <v>68</v>
      </c>
      <c r="G11" s="31"/>
      <c r="H11" s="31"/>
      <c r="I11" s="31"/>
      <c r="J11" s="33"/>
      <c r="K11" s="33"/>
      <c r="L11" s="33"/>
      <c r="M11" s="33"/>
      <c r="N11" s="33"/>
      <c r="O11" s="33"/>
      <c r="P11" s="33"/>
      <c r="Q11" s="33"/>
      <c r="R11" s="33"/>
      <c r="S11" s="33"/>
      <c r="T11" s="33"/>
      <c r="U11" s="33"/>
      <c r="V11" s="33"/>
      <c r="W11" s="33"/>
      <c r="X11" s="33"/>
      <c r="Y11" s="33"/>
      <c r="Z11" s="33"/>
    </row>
    <row r="12" ht="12.75" customHeight="1">
      <c r="A12" s="44">
        <v>0.0</v>
      </c>
      <c r="B12" s="31">
        <f>COUNT(B24:B131)</f>
        <v>37</v>
      </c>
      <c r="C12" s="43"/>
      <c r="D12" s="31"/>
      <c r="E12" s="45" t="s">
        <v>69</v>
      </c>
      <c r="F12" s="31" t="s">
        <v>70</v>
      </c>
      <c r="G12" s="31"/>
      <c r="H12" s="31"/>
      <c r="I12" s="31"/>
      <c r="J12" s="33"/>
      <c r="K12" s="33"/>
      <c r="L12" s="33"/>
      <c r="M12" s="33"/>
      <c r="N12" s="33"/>
      <c r="O12" s="33"/>
      <c r="P12" s="33"/>
      <c r="Q12" s="33"/>
      <c r="R12" s="33"/>
      <c r="S12" s="33"/>
      <c r="T12" s="33"/>
      <c r="U12" s="33"/>
      <c r="V12" s="33"/>
      <c r="W12" s="33"/>
      <c r="X12" s="33"/>
      <c r="Y12" s="33"/>
      <c r="Z12" s="33"/>
    </row>
    <row r="13" ht="12.75" customHeight="1">
      <c r="A13" s="44">
        <v>1.0</v>
      </c>
      <c r="B13" s="31">
        <f t="shared" ref="B13:B18" si="1">B12-C13</f>
        <v>34</v>
      </c>
      <c r="C13" s="43">
        <f>COUNTIF(F$24:F$105,"Finished in Sprint 1")</f>
        <v>3</v>
      </c>
      <c r="D13" s="31"/>
      <c r="E13" s="45">
        <v>1.0</v>
      </c>
      <c r="F13" s="31" t="s">
        <v>71</v>
      </c>
      <c r="G13" s="31"/>
      <c r="H13" s="31"/>
      <c r="I13" s="31"/>
      <c r="J13" s="33"/>
      <c r="K13" s="33"/>
      <c r="L13" s="33"/>
      <c r="M13" s="33"/>
      <c r="N13" s="33"/>
      <c r="O13" s="33"/>
      <c r="P13" s="33"/>
      <c r="Q13" s="33"/>
      <c r="R13" s="33"/>
      <c r="S13" s="33"/>
      <c r="T13" s="33"/>
      <c r="U13" s="33"/>
      <c r="V13" s="33"/>
      <c r="W13" s="33"/>
      <c r="X13" s="33"/>
      <c r="Y13" s="33"/>
      <c r="Z13" s="33"/>
    </row>
    <row r="14" ht="12.75" customHeight="1">
      <c r="A14" s="44">
        <v>2.0</v>
      </c>
      <c r="B14" s="31">
        <f t="shared" si="1"/>
        <v>31</v>
      </c>
      <c r="C14" s="43">
        <f>COUNTIF(F$24:F$105,"Finished in Sprint 2")</f>
        <v>3</v>
      </c>
      <c r="D14" s="31"/>
      <c r="E14" s="45">
        <v>2.0</v>
      </c>
      <c r="F14" s="31" t="s">
        <v>72</v>
      </c>
      <c r="G14" s="31"/>
      <c r="H14" s="31"/>
      <c r="I14" s="31"/>
      <c r="J14" s="33"/>
      <c r="K14" s="33"/>
      <c r="L14" s="33"/>
      <c r="M14" s="33"/>
      <c r="N14" s="33"/>
      <c r="O14" s="33"/>
      <c r="P14" s="33"/>
      <c r="Q14" s="33"/>
      <c r="R14" s="33"/>
      <c r="S14" s="33"/>
      <c r="T14" s="33"/>
      <c r="U14" s="33"/>
      <c r="V14" s="33"/>
      <c r="W14" s="33"/>
      <c r="X14" s="33"/>
      <c r="Y14" s="33"/>
      <c r="Z14" s="33"/>
    </row>
    <row r="15" ht="12.75" customHeight="1">
      <c r="A15" s="44">
        <v>3.0</v>
      </c>
      <c r="B15" s="31">
        <f t="shared" si="1"/>
        <v>25</v>
      </c>
      <c r="C15" s="43">
        <f>COUNTIF(F$24:F$105,"Finished in Sprint 3")</f>
        <v>6</v>
      </c>
      <c r="D15" s="31"/>
      <c r="E15" s="45">
        <v>3.0</v>
      </c>
      <c r="F15" s="31" t="s">
        <v>73</v>
      </c>
      <c r="G15" s="31"/>
      <c r="H15" s="31"/>
      <c r="I15" s="31"/>
      <c r="J15" s="33"/>
      <c r="K15" s="33"/>
      <c r="L15" s="33"/>
      <c r="M15" s="33"/>
      <c r="N15" s="33"/>
      <c r="O15" s="33"/>
      <c r="P15" s="33"/>
      <c r="Q15" s="33"/>
      <c r="R15" s="33"/>
      <c r="S15" s="33"/>
      <c r="T15" s="33"/>
      <c r="U15" s="33"/>
      <c r="V15" s="33"/>
      <c r="W15" s="33"/>
      <c r="X15" s="33"/>
      <c r="Y15" s="33"/>
      <c r="Z15" s="33"/>
    </row>
    <row r="16" ht="12.75" customHeight="1">
      <c r="A16" s="44">
        <v>4.0</v>
      </c>
      <c r="B16" s="31">
        <f t="shared" si="1"/>
        <v>21</v>
      </c>
      <c r="C16" s="43">
        <f>COUNTIF(F$24:F$105,"Finished in Sprint 4")</f>
        <v>4</v>
      </c>
      <c r="D16" s="31"/>
      <c r="E16" s="45"/>
      <c r="F16" s="31"/>
      <c r="G16" s="31"/>
      <c r="H16" s="31"/>
      <c r="I16" s="31"/>
      <c r="J16" s="33"/>
      <c r="K16" s="33"/>
      <c r="L16" s="33"/>
      <c r="M16" s="33"/>
      <c r="N16" s="33"/>
      <c r="O16" s="33"/>
      <c r="P16" s="33"/>
      <c r="Q16" s="33"/>
      <c r="R16" s="33"/>
      <c r="S16" s="33"/>
      <c r="T16" s="33"/>
      <c r="U16" s="33"/>
      <c r="V16" s="33"/>
      <c r="W16" s="33"/>
      <c r="X16" s="33"/>
      <c r="Y16" s="33"/>
      <c r="Z16" s="33"/>
    </row>
    <row r="17" ht="12.75" customHeight="1">
      <c r="A17" s="44">
        <v>5.0</v>
      </c>
      <c r="B17" s="31">
        <f t="shared" si="1"/>
        <v>16</v>
      </c>
      <c r="C17" s="43">
        <f>COUNTIF(F$24:F$105,"Finished in Sprint 5")</f>
        <v>5</v>
      </c>
      <c r="D17" s="31"/>
      <c r="E17" s="45"/>
      <c r="F17" s="31"/>
      <c r="G17" s="31"/>
      <c r="H17" s="31"/>
      <c r="I17" s="31"/>
      <c r="J17" s="33"/>
      <c r="K17" s="33"/>
      <c r="L17" s="33"/>
      <c r="M17" s="33"/>
      <c r="N17" s="33"/>
      <c r="O17" s="33"/>
      <c r="P17" s="33"/>
      <c r="Q17" s="33"/>
      <c r="R17" s="33"/>
      <c r="S17" s="33"/>
      <c r="T17" s="33"/>
      <c r="U17" s="33"/>
      <c r="V17" s="33"/>
      <c r="W17" s="33"/>
      <c r="X17" s="33"/>
      <c r="Y17" s="33"/>
      <c r="Z17" s="33"/>
    </row>
    <row r="18" ht="12.75" customHeight="1">
      <c r="A18" s="44">
        <v>6.0</v>
      </c>
      <c r="B18" s="31">
        <f t="shared" si="1"/>
        <v>16</v>
      </c>
      <c r="C18" s="43">
        <f>COUNTIF(F$24:F$105,"Finished in Sprint 6")</f>
        <v>0</v>
      </c>
      <c r="D18" s="31"/>
      <c r="E18" s="45"/>
      <c r="F18" s="31"/>
      <c r="G18" s="31"/>
      <c r="H18" s="31"/>
      <c r="I18" s="31"/>
      <c r="J18" s="33"/>
      <c r="K18" s="33"/>
      <c r="L18" s="33"/>
      <c r="M18" s="33"/>
      <c r="N18" s="33"/>
      <c r="O18" s="33"/>
      <c r="P18" s="33"/>
      <c r="Q18" s="33"/>
      <c r="R18" s="33"/>
      <c r="S18" s="33"/>
      <c r="T18" s="33"/>
      <c r="U18" s="33"/>
      <c r="V18" s="33"/>
      <c r="W18" s="33"/>
      <c r="X18" s="33"/>
      <c r="Y18" s="33"/>
      <c r="Z18" s="33"/>
    </row>
    <row r="19" ht="12.75" customHeight="1">
      <c r="A19" s="29"/>
      <c r="B19" s="31"/>
      <c r="C19" s="31"/>
      <c r="D19" s="31"/>
      <c r="E19" s="31"/>
      <c r="F19" s="31"/>
      <c r="G19" s="31"/>
      <c r="H19" s="31"/>
      <c r="I19" s="31"/>
      <c r="J19" s="33"/>
      <c r="K19" s="33"/>
      <c r="L19" s="33"/>
      <c r="M19" s="33"/>
      <c r="N19" s="33"/>
      <c r="O19" s="33"/>
      <c r="P19" s="33"/>
      <c r="Q19" s="33"/>
      <c r="R19" s="33"/>
      <c r="S19" s="33"/>
      <c r="T19" s="33"/>
      <c r="U19" s="33"/>
      <c r="V19" s="33"/>
      <c r="W19" s="33"/>
      <c r="X19" s="33"/>
      <c r="Y19" s="33"/>
      <c r="Z19" s="33"/>
    </row>
    <row r="20" ht="12.75" customHeight="1">
      <c r="A20" s="29"/>
      <c r="B20" s="31"/>
      <c r="C20" s="31"/>
      <c r="D20" s="31"/>
      <c r="E20" s="31"/>
      <c r="F20" s="31"/>
      <c r="G20" s="46" t="s">
        <v>74</v>
      </c>
      <c r="H20" s="31"/>
      <c r="I20" s="31"/>
      <c r="J20" s="33"/>
      <c r="K20" s="33"/>
      <c r="L20" s="33"/>
      <c r="M20" s="33"/>
      <c r="N20" s="33"/>
      <c r="O20" s="33"/>
      <c r="P20" s="33"/>
      <c r="Q20" s="33"/>
      <c r="R20" s="33"/>
      <c r="S20" s="33"/>
      <c r="T20" s="33"/>
      <c r="U20" s="33"/>
      <c r="V20" s="33"/>
      <c r="W20" s="33"/>
      <c r="X20" s="33"/>
      <c r="Y20" s="33"/>
      <c r="Z20" s="33"/>
    </row>
    <row r="21" ht="12.75" customHeight="1">
      <c r="A21" s="31"/>
      <c r="B21" s="31"/>
      <c r="C21" s="31"/>
      <c r="D21" s="31"/>
      <c r="E21" s="31"/>
      <c r="F21" s="31"/>
      <c r="G21" s="31" t="s">
        <v>75</v>
      </c>
      <c r="H21" s="31"/>
      <c r="I21" s="31"/>
      <c r="J21" s="33"/>
      <c r="K21" s="33"/>
      <c r="L21" s="33"/>
      <c r="M21" s="33"/>
      <c r="N21" s="33"/>
      <c r="O21" s="33"/>
      <c r="P21" s="33"/>
      <c r="Q21" s="33"/>
      <c r="R21" s="33"/>
      <c r="S21" s="33"/>
      <c r="T21" s="33"/>
      <c r="U21" s="33"/>
      <c r="V21" s="33"/>
      <c r="W21" s="33"/>
      <c r="X21" s="33"/>
      <c r="Y21" s="33"/>
      <c r="Z21" s="33"/>
    </row>
    <row r="22" ht="12.75" customHeight="1">
      <c r="A22" s="47"/>
      <c r="B22" s="47"/>
      <c r="C22" s="47"/>
      <c r="D22" s="47"/>
      <c r="E22" s="41" t="s">
        <v>76</v>
      </c>
      <c r="G22" s="47"/>
      <c r="H22" s="47"/>
      <c r="I22" s="47"/>
      <c r="J22" s="29"/>
      <c r="K22" s="29"/>
      <c r="L22" s="29"/>
      <c r="M22" s="29"/>
      <c r="N22" s="29"/>
      <c r="O22" s="29"/>
      <c r="P22" s="29"/>
      <c r="Q22" s="29"/>
      <c r="R22" s="29"/>
      <c r="S22" s="29"/>
      <c r="T22" s="29"/>
      <c r="U22" s="29"/>
      <c r="V22" s="29"/>
      <c r="W22" s="29"/>
      <c r="X22" s="29"/>
      <c r="Y22" s="29"/>
      <c r="Z22" s="29"/>
    </row>
    <row r="23" ht="12.75" customHeight="1">
      <c r="A23" s="48" t="s">
        <v>18</v>
      </c>
      <c r="B23" s="48" t="s">
        <v>77</v>
      </c>
      <c r="C23" s="48" t="s">
        <v>64</v>
      </c>
      <c r="D23" s="48" t="s">
        <v>78</v>
      </c>
      <c r="E23" s="48" t="s">
        <v>79</v>
      </c>
      <c r="F23" s="48" t="s">
        <v>21</v>
      </c>
      <c r="G23" s="48" t="s">
        <v>80</v>
      </c>
      <c r="H23" s="48" t="s">
        <v>81</v>
      </c>
      <c r="I23" s="48" t="s">
        <v>82</v>
      </c>
      <c r="J23" s="48" t="s">
        <v>22</v>
      </c>
      <c r="K23" s="29"/>
      <c r="L23" s="29"/>
      <c r="M23" s="29"/>
      <c r="N23" s="29"/>
      <c r="O23" s="29"/>
      <c r="P23" s="29"/>
      <c r="Q23" s="29"/>
      <c r="R23" s="29"/>
      <c r="S23" s="29"/>
      <c r="T23" s="29"/>
      <c r="U23" s="29"/>
      <c r="V23" s="29"/>
      <c r="W23" s="29"/>
      <c r="X23" s="29"/>
      <c r="Y23" s="29"/>
      <c r="Z23" s="29"/>
    </row>
    <row r="24" ht="12.75" customHeight="1">
      <c r="A24" s="29" t="s">
        <v>23</v>
      </c>
      <c r="B24" s="44">
        <v>1.0</v>
      </c>
      <c r="C24" s="44">
        <v>1.0</v>
      </c>
      <c r="D24" s="44">
        <v>13.0</v>
      </c>
      <c r="E24" s="49"/>
      <c r="F24" s="50" t="s">
        <v>83</v>
      </c>
      <c r="G24" s="47" t="s">
        <v>84</v>
      </c>
      <c r="H24" s="51" t="s">
        <v>85</v>
      </c>
      <c r="I24" s="51" t="s">
        <v>86</v>
      </c>
      <c r="J24" s="51" t="s">
        <v>87</v>
      </c>
      <c r="K24" s="29"/>
      <c r="L24" s="29"/>
      <c r="M24" s="29"/>
      <c r="N24" s="29"/>
      <c r="O24" s="29"/>
      <c r="P24" s="29"/>
      <c r="Q24" s="29"/>
      <c r="R24" s="29"/>
      <c r="S24" s="29"/>
      <c r="T24" s="29"/>
      <c r="U24" s="29"/>
      <c r="V24" s="29"/>
      <c r="W24" s="29"/>
      <c r="X24" s="29"/>
      <c r="Y24" s="29"/>
      <c r="Z24" s="29"/>
    </row>
    <row r="25" ht="12.75" customHeight="1">
      <c r="A25" s="29" t="s">
        <v>46</v>
      </c>
      <c r="B25" s="44">
        <v>2.0</v>
      </c>
      <c r="C25" s="44">
        <v>1.0</v>
      </c>
      <c r="D25" s="44">
        <v>5.0</v>
      </c>
      <c r="E25" s="49"/>
      <c r="F25" s="50" t="s">
        <v>83</v>
      </c>
      <c r="G25" s="47" t="s">
        <v>84</v>
      </c>
      <c r="H25" s="51" t="s">
        <v>88</v>
      </c>
      <c r="I25" s="51" t="s">
        <v>86</v>
      </c>
      <c r="J25" s="51" t="s">
        <v>89</v>
      </c>
      <c r="K25" s="29"/>
      <c r="L25" s="29"/>
      <c r="M25" s="29"/>
      <c r="N25" s="29"/>
      <c r="O25" s="29"/>
      <c r="P25" s="29"/>
      <c r="Q25" s="29"/>
      <c r="R25" s="29"/>
      <c r="S25" s="29"/>
      <c r="T25" s="29"/>
      <c r="U25" s="29"/>
      <c r="V25" s="29"/>
      <c r="W25" s="29"/>
      <c r="X25" s="29"/>
      <c r="Y25" s="29"/>
      <c r="Z25" s="29"/>
    </row>
    <row r="26" ht="12.75" customHeight="1">
      <c r="A26" s="29" t="s">
        <v>49</v>
      </c>
      <c r="B26" s="44">
        <v>3.0</v>
      </c>
      <c r="C26" s="44">
        <v>1.0</v>
      </c>
      <c r="D26" s="44">
        <v>5.0</v>
      </c>
      <c r="E26" s="49"/>
      <c r="F26" s="50" t="s">
        <v>83</v>
      </c>
      <c r="G26" s="47" t="s">
        <v>84</v>
      </c>
      <c r="H26" s="51" t="s">
        <v>90</v>
      </c>
      <c r="I26" s="51" t="s">
        <v>91</v>
      </c>
      <c r="J26" s="51" t="s">
        <v>92</v>
      </c>
      <c r="K26" s="29"/>
      <c r="L26" s="29"/>
      <c r="M26" s="29"/>
      <c r="N26" s="29"/>
      <c r="O26" s="29"/>
      <c r="P26" s="29"/>
      <c r="Q26" s="29"/>
      <c r="R26" s="29"/>
      <c r="S26" s="29"/>
      <c r="T26" s="29"/>
      <c r="U26" s="29"/>
      <c r="V26" s="29"/>
      <c r="W26" s="29"/>
      <c r="X26" s="29"/>
      <c r="Y26" s="29"/>
      <c r="Z26" s="29"/>
    </row>
    <row r="27" ht="12.75" customHeight="1">
      <c r="A27" s="29" t="s">
        <v>93</v>
      </c>
      <c r="B27" s="44">
        <v>4.0</v>
      </c>
      <c r="C27" s="44">
        <v>2.0</v>
      </c>
      <c r="D27" s="44">
        <v>8.0</v>
      </c>
      <c r="E27" s="49"/>
      <c r="F27" s="50" t="s">
        <v>94</v>
      </c>
      <c r="G27" s="47" t="s">
        <v>84</v>
      </c>
      <c r="H27" s="51" t="s">
        <v>95</v>
      </c>
      <c r="I27" s="51" t="s">
        <v>96</v>
      </c>
      <c r="J27" s="51" t="s">
        <v>97</v>
      </c>
      <c r="K27" s="29"/>
      <c r="L27" s="29"/>
      <c r="M27" s="29"/>
      <c r="N27" s="29"/>
      <c r="O27" s="29"/>
      <c r="P27" s="29"/>
      <c r="Q27" s="29"/>
      <c r="R27" s="29"/>
      <c r="S27" s="29"/>
      <c r="T27" s="29"/>
      <c r="U27" s="29"/>
      <c r="V27" s="29"/>
      <c r="W27" s="29"/>
      <c r="X27" s="29"/>
      <c r="Y27" s="29"/>
      <c r="Z27" s="29"/>
    </row>
    <row r="28" ht="12.75" customHeight="1">
      <c r="A28" s="29" t="s">
        <v>98</v>
      </c>
      <c r="B28" s="44">
        <v>5.0</v>
      </c>
      <c r="C28" s="44">
        <v>2.0</v>
      </c>
      <c r="D28" s="44">
        <v>13.0</v>
      </c>
      <c r="E28" s="49"/>
      <c r="F28" s="50" t="s">
        <v>94</v>
      </c>
      <c r="G28" s="47" t="s">
        <v>84</v>
      </c>
      <c r="H28" s="51" t="s">
        <v>99</v>
      </c>
      <c r="I28" s="51" t="s">
        <v>96</v>
      </c>
      <c r="J28" s="51" t="s">
        <v>100</v>
      </c>
      <c r="K28" s="29"/>
      <c r="L28" s="29"/>
      <c r="M28" s="29"/>
      <c r="N28" s="29"/>
      <c r="O28" s="29"/>
      <c r="P28" s="29"/>
      <c r="Q28" s="29"/>
      <c r="R28" s="29"/>
      <c r="S28" s="29"/>
      <c r="T28" s="29"/>
      <c r="U28" s="29"/>
      <c r="V28" s="29"/>
      <c r="W28" s="29"/>
      <c r="X28" s="29"/>
      <c r="Y28" s="29"/>
      <c r="Z28" s="29"/>
    </row>
    <row r="29" ht="12.75" customHeight="1">
      <c r="A29" s="29" t="s">
        <v>101</v>
      </c>
      <c r="B29" s="44">
        <v>6.0</v>
      </c>
      <c r="C29" s="44">
        <v>2.0</v>
      </c>
      <c r="D29" s="44">
        <v>8.0</v>
      </c>
      <c r="E29" s="49"/>
      <c r="F29" s="50" t="s">
        <v>94</v>
      </c>
      <c r="G29" s="47" t="s">
        <v>102</v>
      </c>
      <c r="H29" s="51" t="s">
        <v>103</v>
      </c>
      <c r="I29" s="51" t="s">
        <v>104</v>
      </c>
      <c r="J29" s="51" t="s">
        <v>105</v>
      </c>
      <c r="K29" s="29"/>
      <c r="L29" s="29"/>
      <c r="M29" s="29"/>
      <c r="N29" s="29"/>
      <c r="O29" s="29"/>
      <c r="P29" s="29"/>
      <c r="Q29" s="29"/>
      <c r="R29" s="29"/>
      <c r="S29" s="29"/>
      <c r="T29" s="29"/>
      <c r="U29" s="29"/>
      <c r="V29" s="29"/>
      <c r="W29" s="29"/>
      <c r="X29" s="29"/>
      <c r="Y29" s="29"/>
      <c r="Z29" s="29"/>
    </row>
    <row r="30" ht="12.75" customHeight="1">
      <c r="A30" s="29" t="s">
        <v>24</v>
      </c>
      <c r="B30" s="44">
        <v>7.0</v>
      </c>
      <c r="C30" s="44">
        <v>3.0</v>
      </c>
      <c r="D30" s="44">
        <v>5.0</v>
      </c>
      <c r="E30" s="49"/>
      <c r="F30" s="50" t="s">
        <v>106</v>
      </c>
      <c r="G30" s="47" t="s">
        <v>107</v>
      </c>
      <c r="H30" s="51" t="s">
        <v>108</v>
      </c>
      <c r="I30" s="51" t="s">
        <v>109</v>
      </c>
      <c r="J30" s="51" t="s">
        <v>110</v>
      </c>
      <c r="K30" s="29"/>
      <c r="L30" s="29"/>
      <c r="M30" s="29"/>
      <c r="N30" s="29"/>
      <c r="O30" s="29"/>
      <c r="P30" s="29"/>
      <c r="Q30" s="29"/>
      <c r="R30" s="29"/>
      <c r="S30" s="29"/>
      <c r="T30" s="29"/>
      <c r="U30" s="29"/>
      <c r="V30" s="29"/>
      <c r="W30" s="29"/>
      <c r="X30" s="29"/>
      <c r="Y30" s="29"/>
      <c r="Z30" s="29"/>
    </row>
    <row r="31" ht="12.75" customHeight="1">
      <c r="A31" s="29" t="s">
        <v>29</v>
      </c>
      <c r="B31" s="44">
        <v>8.0</v>
      </c>
      <c r="C31" s="44">
        <v>3.0</v>
      </c>
      <c r="D31" s="44">
        <v>3.0</v>
      </c>
      <c r="E31" s="49"/>
      <c r="F31" s="50" t="s">
        <v>106</v>
      </c>
      <c r="G31" s="47" t="s">
        <v>84</v>
      </c>
      <c r="H31" s="51" t="s">
        <v>111</v>
      </c>
      <c r="I31" s="51" t="s">
        <v>112</v>
      </c>
      <c r="J31" s="51"/>
      <c r="K31" s="52"/>
      <c r="L31" s="52"/>
      <c r="M31" s="52"/>
      <c r="N31" s="52"/>
      <c r="O31" s="52"/>
      <c r="P31" s="52"/>
      <c r="Q31" s="52"/>
      <c r="R31" s="52"/>
      <c r="S31" s="52"/>
      <c r="T31" s="52"/>
      <c r="U31" s="52"/>
      <c r="V31" s="52"/>
      <c r="W31" s="52"/>
      <c r="X31" s="52"/>
      <c r="Y31" s="52"/>
      <c r="Z31" s="52"/>
    </row>
    <row r="32" ht="12.75" customHeight="1">
      <c r="A32" s="29" t="s">
        <v>32</v>
      </c>
      <c r="B32" s="44">
        <v>9.0</v>
      </c>
      <c r="C32" s="44">
        <v>3.0</v>
      </c>
      <c r="D32" s="44">
        <v>2.0</v>
      </c>
      <c r="E32" s="49"/>
      <c r="F32" s="50" t="s">
        <v>106</v>
      </c>
      <c r="G32" s="47" t="s">
        <v>102</v>
      </c>
      <c r="H32" s="51" t="s">
        <v>113</v>
      </c>
      <c r="I32" s="51" t="s">
        <v>114</v>
      </c>
      <c r="J32" s="51"/>
      <c r="K32" s="52"/>
      <c r="L32" s="52"/>
      <c r="M32" s="52"/>
      <c r="N32" s="52"/>
      <c r="O32" s="52"/>
      <c r="P32" s="52"/>
      <c r="Q32" s="52"/>
      <c r="R32" s="52"/>
      <c r="S32" s="52"/>
      <c r="T32" s="52"/>
      <c r="U32" s="52"/>
      <c r="V32" s="52"/>
      <c r="W32" s="52"/>
      <c r="X32" s="52"/>
      <c r="Y32" s="52"/>
      <c r="Z32" s="52"/>
    </row>
    <row r="33" ht="12.75" customHeight="1">
      <c r="A33" s="29" t="s">
        <v>34</v>
      </c>
      <c r="B33" s="44">
        <v>10.0</v>
      </c>
      <c r="C33" s="44">
        <v>3.0</v>
      </c>
      <c r="D33" s="44">
        <v>13.0</v>
      </c>
      <c r="E33" s="49"/>
      <c r="F33" s="50" t="s">
        <v>106</v>
      </c>
      <c r="G33" s="47" t="s">
        <v>102</v>
      </c>
      <c r="H33" s="51" t="s">
        <v>115</v>
      </c>
      <c r="I33" s="51" t="s">
        <v>116</v>
      </c>
      <c r="J33" s="51"/>
      <c r="K33" s="52"/>
      <c r="L33" s="52"/>
      <c r="M33" s="52"/>
      <c r="N33" s="52"/>
      <c r="O33" s="52"/>
      <c r="P33" s="52"/>
      <c r="Q33" s="52"/>
      <c r="R33" s="52"/>
      <c r="S33" s="52"/>
      <c r="T33" s="52"/>
      <c r="U33" s="52"/>
      <c r="V33" s="52"/>
      <c r="W33" s="52"/>
      <c r="X33" s="52"/>
      <c r="Y33" s="52"/>
      <c r="Z33" s="52"/>
    </row>
    <row r="34" ht="12.75" customHeight="1">
      <c r="A34" s="29" t="s">
        <v>37</v>
      </c>
      <c r="B34" s="44">
        <v>11.0</v>
      </c>
      <c r="C34" s="44">
        <v>3.0</v>
      </c>
      <c r="D34" s="44">
        <v>1.0</v>
      </c>
      <c r="E34" s="49"/>
      <c r="F34" s="50" t="s">
        <v>106</v>
      </c>
      <c r="G34" s="47" t="s">
        <v>107</v>
      </c>
      <c r="H34" s="51" t="s">
        <v>103</v>
      </c>
      <c r="I34" s="51" t="s">
        <v>117</v>
      </c>
      <c r="J34" s="51" t="s">
        <v>118</v>
      </c>
      <c r="K34" s="52"/>
      <c r="L34" s="52"/>
      <c r="M34" s="52"/>
      <c r="N34" s="52"/>
      <c r="O34" s="52"/>
      <c r="P34" s="52"/>
      <c r="Q34" s="52"/>
      <c r="R34" s="52"/>
      <c r="S34" s="52"/>
      <c r="T34" s="52"/>
      <c r="U34" s="52"/>
      <c r="V34" s="52"/>
      <c r="W34" s="52"/>
      <c r="X34" s="52"/>
      <c r="Y34" s="52"/>
      <c r="Z34" s="52"/>
    </row>
    <row r="35" ht="12.75" customHeight="1">
      <c r="A35" s="29" t="s">
        <v>40</v>
      </c>
      <c r="B35" s="44">
        <v>12.0</v>
      </c>
      <c r="C35" s="44">
        <v>3.0</v>
      </c>
      <c r="D35" s="44">
        <v>1.0</v>
      </c>
      <c r="E35" s="49"/>
      <c r="F35" s="50" t="s">
        <v>106</v>
      </c>
      <c r="G35" s="47" t="s">
        <v>107</v>
      </c>
      <c r="H35" s="51" t="s">
        <v>115</v>
      </c>
      <c r="I35" s="51" t="s">
        <v>117</v>
      </c>
      <c r="J35" s="51" t="s">
        <v>119</v>
      </c>
      <c r="K35" s="52"/>
      <c r="L35" s="52"/>
      <c r="M35" s="52"/>
      <c r="N35" s="52"/>
      <c r="O35" s="52"/>
      <c r="P35" s="52"/>
      <c r="Q35" s="52"/>
      <c r="R35" s="52"/>
      <c r="S35" s="52"/>
      <c r="T35" s="52"/>
      <c r="U35" s="52"/>
      <c r="V35" s="52"/>
      <c r="W35" s="52"/>
      <c r="X35" s="52"/>
      <c r="Y35" s="52"/>
      <c r="Z35" s="52"/>
    </row>
    <row r="36" ht="12.75" customHeight="1">
      <c r="A36" s="29" t="s">
        <v>53</v>
      </c>
      <c r="B36" s="44">
        <v>13.0</v>
      </c>
      <c r="C36" s="44">
        <v>4.0</v>
      </c>
      <c r="D36" s="44">
        <v>5.0</v>
      </c>
      <c r="E36" s="49"/>
      <c r="F36" s="50" t="s">
        <v>120</v>
      </c>
      <c r="G36" s="47" t="s">
        <v>84</v>
      </c>
      <c r="H36" s="51" t="s">
        <v>121</v>
      </c>
      <c r="I36" s="51" t="s">
        <v>122</v>
      </c>
      <c r="J36" s="51" t="s">
        <v>123</v>
      </c>
      <c r="K36" s="52"/>
      <c r="L36" s="52"/>
      <c r="M36" s="52"/>
      <c r="N36" s="52"/>
      <c r="O36" s="52"/>
      <c r="P36" s="52"/>
      <c r="Q36" s="52"/>
      <c r="R36" s="52"/>
      <c r="S36" s="52"/>
      <c r="T36" s="52"/>
      <c r="U36" s="52"/>
      <c r="V36" s="52"/>
      <c r="W36" s="52"/>
      <c r="X36" s="52"/>
      <c r="Y36" s="52"/>
      <c r="Z36" s="52"/>
    </row>
    <row r="37" ht="24.0" customHeight="1">
      <c r="A37" s="29" t="s">
        <v>124</v>
      </c>
      <c r="B37" s="44">
        <v>14.0</v>
      </c>
      <c r="C37" s="44">
        <v>4.0</v>
      </c>
      <c r="D37" s="44">
        <v>8.0</v>
      </c>
      <c r="E37" s="49"/>
      <c r="F37" s="50" t="s">
        <v>120</v>
      </c>
      <c r="G37" s="47" t="s">
        <v>84</v>
      </c>
      <c r="H37" s="51" t="s">
        <v>125</v>
      </c>
      <c r="I37" s="51" t="s">
        <v>126</v>
      </c>
      <c r="J37" s="51"/>
      <c r="K37" s="52"/>
      <c r="L37" s="52"/>
      <c r="M37" s="52"/>
      <c r="N37" s="52"/>
      <c r="O37" s="52"/>
      <c r="P37" s="52"/>
      <c r="Q37" s="52"/>
      <c r="R37" s="52"/>
      <c r="S37" s="52"/>
      <c r="T37" s="52"/>
      <c r="U37" s="52"/>
      <c r="V37" s="52"/>
      <c r="W37" s="52"/>
      <c r="X37" s="52"/>
      <c r="Y37" s="52"/>
      <c r="Z37" s="52"/>
    </row>
    <row r="38" ht="12.75" customHeight="1">
      <c r="A38" s="29" t="s">
        <v>127</v>
      </c>
      <c r="B38" s="44">
        <v>15.0</v>
      </c>
      <c r="C38" s="44">
        <v>4.0</v>
      </c>
      <c r="D38" s="44">
        <v>8.0</v>
      </c>
      <c r="E38" s="49"/>
      <c r="F38" s="50" t="s">
        <v>120</v>
      </c>
      <c r="G38" s="47" t="s">
        <v>84</v>
      </c>
      <c r="H38" s="51" t="s">
        <v>128</v>
      </c>
      <c r="I38" s="51" t="s">
        <v>129</v>
      </c>
      <c r="J38" s="51"/>
      <c r="K38" s="52"/>
      <c r="L38" s="52"/>
      <c r="M38" s="52"/>
      <c r="N38" s="52"/>
      <c r="O38" s="52"/>
      <c r="P38" s="52"/>
      <c r="Q38" s="52"/>
      <c r="R38" s="52"/>
      <c r="S38" s="52"/>
      <c r="T38" s="52"/>
      <c r="U38" s="52"/>
      <c r="V38" s="52"/>
      <c r="W38" s="52"/>
      <c r="X38" s="52"/>
      <c r="Y38" s="52"/>
      <c r="Z38" s="52"/>
    </row>
    <row r="39" ht="12.75" customHeight="1">
      <c r="A39" s="29" t="s">
        <v>130</v>
      </c>
      <c r="B39" s="44">
        <v>16.0</v>
      </c>
      <c r="C39" s="44">
        <v>4.0</v>
      </c>
      <c r="D39" s="44">
        <v>5.0</v>
      </c>
      <c r="E39" s="49"/>
      <c r="F39" s="50" t="s">
        <v>120</v>
      </c>
      <c r="G39" s="47" t="s">
        <v>84</v>
      </c>
      <c r="H39" s="51" t="s">
        <v>131</v>
      </c>
      <c r="I39" s="51" t="s">
        <v>129</v>
      </c>
      <c r="J39" s="51"/>
      <c r="K39" s="52"/>
      <c r="L39" s="52"/>
      <c r="M39" s="52"/>
      <c r="N39" s="52"/>
      <c r="O39" s="52"/>
      <c r="P39" s="52"/>
      <c r="Q39" s="52"/>
      <c r="R39" s="52"/>
      <c r="S39" s="52"/>
      <c r="T39" s="52"/>
      <c r="U39" s="52"/>
      <c r="V39" s="52"/>
      <c r="W39" s="52"/>
      <c r="X39" s="52"/>
      <c r="Y39" s="52"/>
      <c r="Z39" s="52"/>
    </row>
    <row r="40" ht="12.75" customHeight="1">
      <c r="A40" s="29" t="s">
        <v>132</v>
      </c>
      <c r="B40" s="44">
        <v>17.0</v>
      </c>
      <c r="C40" s="44">
        <v>5.0</v>
      </c>
      <c r="D40" s="44">
        <v>5.0</v>
      </c>
      <c r="E40" s="49"/>
      <c r="F40" s="50" t="s">
        <v>133</v>
      </c>
      <c r="G40" s="47" t="s">
        <v>102</v>
      </c>
      <c r="H40" s="51" t="s">
        <v>134</v>
      </c>
      <c r="I40" s="51" t="s">
        <v>135</v>
      </c>
      <c r="J40" s="51" t="s">
        <v>136</v>
      </c>
      <c r="K40" s="52"/>
      <c r="L40" s="52"/>
      <c r="M40" s="52"/>
      <c r="N40" s="52"/>
      <c r="O40" s="52"/>
      <c r="P40" s="52"/>
      <c r="Q40" s="52"/>
      <c r="R40" s="52"/>
      <c r="S40" s="52"/>
      <c r="T40" s="52"/>
      <c r="U40" s="52"/>
      <c r="V40" s="52"/>
      <c r="W40" s="52"/>
      <c r="X40" s="52"/>
      <c r="Y40" s="52"/>
      <c r="Z40" s="52"/>
    </row>
    <row r="41" ht="12.75" customHeight="1">
      <c r="A41" s="29" t="s">
        <v>137</v>
      </c>
      <c r="B41" s="44">
        <v>18.0</v>
      </c>
      <c r="C41" s="44">
        <v>5.0</v>
      </c>
      <c r="D41" s="44">
        <v>5.0</v>
      </c>
      <c r="E41" s="49"/>
      <c r="F41" s="50" t="s">
        <v>133</v>
      </c>
      <c r="G41" s="47" t="s">
        <v>107</v>
      </c>
      <c r="H41" s="51" t="s">
        <v>138</v>
      </c>
      <c r="I41" s="51" t="s">
        <v>139</v>
      </c>
      <c r="J41" s="51" t="s">
        <v>140</v>
      </c>
      <c r="K41" s="52"/>
      <c r="L41" s="52"/>
      <c r="M41" s="52"/>
      <c r="N41" s="52"/>
      <c r="O41" s="52"/>
      <c r="P41" s="52"/>
      <c r="Q41" s="52"/>
      <c r="R41" s="52"/>
      <c r="S41" s="52"/>
      <c r="T41" s="52"/>
      <c r="U41" s="52"/>
      <c r="V41" s="52"/>
      <c r="W41" s="52"/>
      <c r="X41" s="52"/>
      <c r="Y41" s="52"/>
      <c r="Z41" s="52"/>
    </row>
    <row r="42" ht="12.75" customHeight="1">
      <c r="A42" s="29" t="s">
        <v>141</v>
      </c>
      <c r="B42" s="44">
        <v>19.0</v>
      </c>
      <c r="C42" s="44"/>
      <c r="D42" s="44">
        <v>21.0</v>
      </c>
      <c r="E42" s="49"/>
      <c r="F42" s="50" t="s">
        <v>133</v>
      </c>
      <c r="G42" s="47" t="s">
        <v>107</v>
      </c>
      <c r="H42" s="51" t="s">
        <v>142</v>
      </c>
      <c r="I42" s="51" t="s">
        <v>143</v>
      </c>
      <c r="J42" s="51"/>
      <c r="K42" s="29"/>
      <c r="L42" s="29"/>
      <c r="M42" s="29"/>
      <c r="N42" s="29"/>
      <c r="O42" s="29"/>
      <c r="P42" s="29"/>
      <c r="Q42" s="29"/>
      <c r="R42" s="29"/>
      <c r="S42" s="29"/>
      <c r="T42" s="29"/>
      <c r="U42" s="29"/>
      <c r="V42" s="29"/>
      <c r="W42" s="29"/>
      <c r="X42" s="29"/>
      <c r="Y42" s="29"/>
      <c r="Z42" s="29"/>
    </row>
    <row r="43" ht="12.75" customHeight="1">
      <c r="A43" s="29" t="s">
        <v>144</v>
      </c>
      <c r="B43" s="44">
        <v>20.0</v>
      </c>
      <c r="C43" s="44"/>
      <c r="D43" s="44">
        <v>3.0</v>
      </c>
      <c r="E43" s="49"/>
      <c r="F43" s="50" t="s">
        <v>133</v>
      </c>
      <c r="G43" s="47" t="s">
        <v>145</v>
      </c>
      <c r="H43" s="51" t="s">
        <v>146</v>
      </c>
      <c r="I43" s="51" t="s">
        <v>147</v>
      </c>
      <c r="J43" s="51"/>
      <c r="K43" s="52"/>
      <c r="L43" s="52"/>
      <c r="M43" s="52"/>
      <c r="N43" s="52"/>
      <c r="O43" s="52"/>
      <c r="P43" s="52"/>
      <c r="Q43" s="52"/>
      <c r="R43" s="52"/>
      <c r="S43" s="52"/>
      <c r="T43" s="52"/>
      <c r="U43" s="52"/>
      <c r="V43" s="52"/>
      <c r="W43" s="52"/>
      <c r="X43" s="52"/>
      <c r="Y43" s="52"/>
      <c r="Z43" s="52"/>
    </row>
    <row r="44" ht="12.75" customHeight="1">
      <c r="A44" s="29" t="s">
        <v>148</v>
      </c>
      <c r="B44" s="44">
        <v>21.0</v>
      </c>
      <c r="C44" s="44"/>
      <c r="D44" s="44">
        <v>8.0</v>
      </c>
      <c r="E44" s="49"/>
      <c r="F44" s="50" t="s">
        <v>133</v>
      </c>
      <c r="G44" s="47" t="s">
        <v>84</v>
      </c>
      <c r="H44" s="51" t="s">
        <v>149</v>
      </c>
      <c r="I44" s="51" t="s">
        <v>150</v>
      </c>
      <c r="J44" s="51"/>
      <c r="K44" s="53"/>
      <c r="L44" s="53"/>
      <c r="M44" s="53"/>
      <c r="N44" s="53"/>
      <c r="O44" s="53"/>
      <c r="P44" s="53"/>
      <c r="Q44" s="53"/>
      <c r="R44" s="53"/>
      <c r="S44" s="53"/>
      <c r="T44" s="53"/>
      <c r="U44" s="53"/>
      <c r="V44" s="53"/>
      <c r="W44" s="53"/>
      <c r="X44" s="53"/>
      <c r="Y44" s="53"/>
      <c r="Z44" s="53"/>
    </row>
    <row r="45" ht="12.75" customHeight="1">
      <c r="A45" s="29" t="s">
        <v>151</v>
      </c>
      <c r="B45" s="44">
        <v>22.0</v>
      </c>
      <c r="C45" s="44"/>
      <c r="D45" s="44">
        <v>5.0</v>
      </c>
      <c r="E45" s="49"/>
      <c r="F45" s="49"/>
      <c r="G45" s="47" t="s">
        <v>84</v>
      </c>
      <c r="H45" s="51" t="s">
        <v>152</v>
      </c>
      <c r="I45" s="51" t="s">
        <v>153</v>
      </c>
      <c r="J45" s="51"/>
      <c r="K45" s="29"/>
      <c r="L45" s="29"/>
      <c r="M45" s="29"/>
      <c r="N45" s="29"/>
      <c r="O45" s="29"/>
      <c r="P45" s="29"/>
      <c r="Q45" s="29"/>
      <c r="R45" s="29"/>
      <c r="S45" s="29"/>
      <c r="T45" s="29"/>
      <c r="U45" s="29"/>
      <c r="V45" s="29"/>
      <c r="W45" s="29"/>
      <c r="X45" s="29"/>
      <c r="Y45" s="29"/>
      <c r="Z45" s="29"/>
    </row>
    <row r="46" ht="12.75" customHeight="1">
      <c r="A46" s="29" t="s">
        <v>154</v>
      </c>
      <c r="B46" s="44">
        <v>23.0</v>
      </c>
      <c r="C46" s="44"/>
      <c r="D46" s="44">
        <v>8.0</v>
      </c>
      <c r="E46" s="49"/>
      <c r="F46" s="49"/>
      <c r="G46" s="47" t="s">
        <v>84</v>
      </c>
      <c r="H46" s="51" t="s">
        <v>155</v>
      </c>
      <c r="I46" s="51" t="s">
        <v>156</v>
      </c>
      <c r="J46" s="51"/>
      <c r="K46" s="29"/>
      <c r="L46" s="29"/>
      <c r="M46" s="29"/>
      <c r="N46" s="29"/>
      <c r="O46" s="29"/>
      <c r="P46" s="29"/>
      <c r="Q46" s="29"/>
      <c r="R46" s="29"/>
      <c r="S46" s="29"/>
      <c r="T46" s="29"/>
      <c r="U46" s="29"/>
      <c r="V46" s="29"/>
      <c r="W46" s="29"/>
      <c r="X46" s="29"/>
      <c r="Y46" s="29"/>
      <c r="Z46" s="29"/>
    </row>
    <row r="47" ht="12.75" customHeight="1">
      <c r="A47" s="29" t="s">
        <v>157</v>
      </c>
      <c r="B47" s="44">
        <v>24.0</v>
      </c>
      <c r="C47" s="44"/>
      <c r="D47" s="44">
        <v>8.0</v>
      </c>
      <c r="E47" s="49"/>
      <c r="F47" s="49"/>
      <c r="G47" s="47" t="s">
        <v>84</v>
      </c>
      <c r="H47" s="51" t="s">
        <v>158</v>
      </c>
      <c r="I47" s="51" t="s">
        <v>159</v>
      </c>
      <c r="J47" s="51"/>
      <c r="K47" s="29"/>
      <c r="L47" s="29"/>
      <c r="M47" s="29"/>
      <c r="N47" s="29"/>
      <c r="O47" s="29"/>
      <c r="P47" s="29"/>
      <c r="Q47" s="29"/>
      <c r="R47" s="29"/>
      <c r="S47" s="29"/>
      <c r="T47" s="29"/>
      <c r="U47" s="29"/>
      <c r="V47" s="29"/>
      <c r="W47" s="29"/>
      <c r="X47" s="29"/>
      <c r="Y47" s="29"/>
      <c r="Z47" s="29"/>
    </row>
    <row r="48" ht="12.75" customHeight="1">
      <c r="A48" s="29" t="s">
        <v>160</v>
      </c>
      <c r="B48" s="44">
        <v>25.0</v>
      </c>
      <c r="C48" s="44"/>
      <c r="D48" s="44">
        <v>8.0</v>
      </c>
      <c r="E48" s="49"/>
      <c r="F48" s="49"/>
      <c r="G48" s="47" t="s">
        <v>102</v>
      </c>
      <c r="H48" s="51" t="s">
        <v>161</v>
      </c>
      <c r="I48" s="51" t="s">
        <v>162</v>
      </c>
      <c r="J48" s="51"/>
      <c r="K48" s="29"/>
      <c r="L48" s="29"/>
      <c r="M48" s="29"/>
      <c r="N48" s="29"/>
      <c r="O48" s="29"/>
      <c r="P48" s="29"/>
      <c r="Q48" s="29"/>
      <c r="R48" s="29"/>
      <c r="S48" s="29"/>
      <c r="T48" s="29"/>
      <c r="U48" s="29"/>
      <c r="V48" s="29"/>
      <c r="W48" s="29"/>
      <c r="X48" s="29"/>
      <c r="Y48" s="29"/>
      <c r="Z48" s="29"/>
    </row>
    <row r="49" ht="12.75" customHeight="1">
      <c r="A49" s="29" t="s">
        <v>163</v>
      </c>
      <c r="B49" s="44">
        <v>26.0</v>
      </c>
      <c r="C49" s="44"/>
      <c r="D49" s="44">
        <v>8.0</v>
      </c>
      <c r="E49" s="49"/>
      <c r="F49" s="49"/>
      <c r="G49" s="47" t="s">
        <v>84</v>
      </c>
      <c r="H49" s="51" t="s">
        <v>164</v>
      </c>
      <c r="I49" s="51" t="s">
        <v>165</v>
      </c>
      <c r="J49" s="51"/>
      <c r="K49" s="29"/>
      <c r="L49" s="29"/>
      <c r="M49" s="29"/>
      <c r="N49" s="29"/>
      <c r="O49" s="29"/>
      <c r="P49" s="29"/>
      <c r="Q49" s="29"/>
      <c r="R49" s="29"/>
      <c r="S49" s="29"/>
      <c r="T49" s="29"/>
      <c r="U49" s="29"/>
      <c r="V49" s="29"/>
      <c r="W49" s="29"/>
      <c r="X49" s="29"/>
      <c r="Y49" s="29"/>
      <c r="Z49" s="29"/>
    </row>
    <row r="50" ht="12.75" customHeight="1">
      <c r="A50" s="29" t="s">
        <v>166</v>
      </c>
      <c r="B50" s="44">
        <v>27.0</v>
      </c>
      <c r="C50" s="44"/>
      <c r="D50" s="44">
        <v>5.0</v>
      </c>
      <c r="E50" s="49"/>
      <c r="F50" s="49"/>
      <c r="G50" s="47" t="s">
        <v>84</v>
      </c>
      <c r="H50" s="51" t="s">
        <v>167</v>
      </c>
      <c r="I50" s="51" t="s">
        <v>168</v>
      </c>
      <c r="J50" s="51"/>
      <c r="K50" s="29"/>
      <c r="L50" s="29"/>
      <c r="M50" s="29"/>
      <c r="N50" s="29"/>
      <c r="O50" s="29"/>
      <c r="P50" s="29"/>
      <c r="Q50" s="29"/>
      <c r="R50" s="29"/>
      <c r="S50" s="29"/>
      <c r="T50" s="29"/>
      <c r="U50" s="29"/>
      <c r="V50" s="29"/>
      <c r="W50" s="29"/>
      <c r="X50" s="29"/>
      <c r="Y50" s="29"/>
      <c r="Z50" s="29"/>
    </row>
    <row r="51" ht="12.75" customHeight="1">
      <c r="A51" s="29" t="s">
        <v>169</v>
      </c>
      <c r="B51" s="44">
        <v>28.0</v>
      </c>
      <c r="C51" s="44"/>
      <c r="D51" s="44">
        <v>8.0</v>
      </c>
      <c r="E51" s="49"/>
      <c r="F51" s="49"/>
      <c r="G51" s="47" t="s">
        <v>84</v>
      </c>
      <c r="H51" s="51" t="s">
        <v>170</v>
      </c>
      <c r="I51" s="51" t="s">
        <v>171</v>
      </c>
      <c r="J51" s="51"/>
      <c r="K51" s="29"/>
      <c r="L51" s="29"/>
      <c r="M51" s="29"/>
      <c r="N51" s="29"/>
      <c r="O51" s="29"/>
      <c r="P51" s="29"/>
      <c r="Q51" s="29"/>
      <c r="R51" s="29"/>
      <c r="S51" s="29"/>
      <c r="T51" s="29"/>
      <c r="U51" s="29"/>
      <c r="V51" s="29"/>
      <c r="W51" s="29"/>
      <c r="X51" s="29"/>
      <c r="Y51" s="29"/>
      <c r="Z51" s="29"/>
    </row>
    <row r="52" ht="12.75" customHeight="1">
      <c r="A52" s="29" t="s">
        <v>172</v>
      </c>
      <c r="B52" s="44">
        <v>29.0</v>
      </c>
      <c r="C52" s="44"/>
      <c r="D52" s="44">
        <v>8.0</v>
      </c>
      <c r="E52" s="49"/>
      <c r="F52" s="49"/>
      <c r="G52" s="47" t="s">
        <v>84</v>
      </c>
      <c r="H52" s="51" t="s">
        <v>173</v>
      </c>
      <c r="I52" s="51" t="s">
        <v>171</v>
      </c>
      <c r="J52" s="51"/>
      <c r="K52" s="29"/>
      <c r="L52" s="29"/>
      <c r="M52" s="29"/>
      <c r="N52" s="29"/>
      <c r="O52" s="29"/>
      <c r="P52" s="29"/>
      <c r="Q52" s="29"/>
      <c r="R52" s="29"/>
      <c r="S52" s="29"/>
      <c r="T52" s="29"/>
      <c r="U52" s="29"/>
      <c r="V52" s="29"/>
      <c r="W52" s="29"/>
      <c r="X52" s="29"/>
      <c r="Y52" s="29"/>
      <c r="Z52" s="29"/>
    </row>
    <row r="53" ht="12.75" customHeight="1">
      <c r="A53" s="29" t="s">
        <v>174</v>
      </c>
      <c r="B53" s="44">
        <v>30.0</v>
      </c>
      <c r="C53" s="44"/>
      <c r="D53" s="44">
        <v>8.0</v>
      </c>
      <c r="E53" s="49"/>
      <c r="F53" s="49"/>
      <c r="G53" s="47" t="s">
        <v>84</v>
      </c>
      <c r="H53" s="51" t="s">
        <v>175</v>
      </c>
      <c r="I53" s="51" t="s">
        <v>171</v>
      </c>
      <c r="J53" s="51"/>
      <c r="K53" s="29"/>
      <c r="L53" s="29"/>
      <c r="M53" s="29"/>
      <c r="N53" s="29"/>
      <c r="O53" s="29"/>
      <c r="P53" s="29"/>
      <c r="Q53" s="29"/>
      <c r="R53" s="29"/>
      <c r="S53" s="29"/>
      <c r="T53" s="29"/>
      <c r="U53" s="29"/>
      <c r="V53" s="29"/>
      <c r="W53" s="29"/>
      <c r="X53" s="29"/>
      <c r="Y53" s="29"/>
      <c r="Z53" s="29"/>
    </row>
    <row r="54" ht="12.75" customHeight="1">
      <c r="A54" s="29" t="s">
        <v>176</v>
      </c>
      <c r="B54" s="44">
        <v>31.0</v>
      </c>
      <c r="C54" s="44"/>
      <c r="D54" s="44">
        <v>3.0</v>
      </c>
      <c r="E54" s="49"/>
      <c r="F54" s="49"/>
      <c r="G54" s="47" t="s">
        <v>84</v>
      </c>
      <c r="H54" s="51" t="s">
        <v>177</v>
      </c>
      <c r="I54" s="51" t="s">
        <v>178</v>
      </c>
      <c r="J54" s="51"/>
      <c r="K54" s="29"/>
      <c r="L54" s="29"/>
      <c r="M54" s="29"/>
      <c r="N54" s="29"/>
      <c r="O54" s="29"/>
      <c r="P54" s="29"/>
      <c r="Q54" s="29"/>
      <c r="R54" s="29"/>
      <c r="S54" s="29"/>
      <c r="T54" s="29"/>
      <c r="U54" s="29"/>
      <c r="V54" s="29"/>
      <c r="W54" s="29"/>
      <c r="X54" s="29"/>
      <c r="Y54" s="29"/>
      <c r="Z54" s="29"/>
    </row>
    <row r="55" ht="12.75" customHeight="1">
      <c r="A55" s="29" t="s">
        <v>179</v>
      </c>
      <c r="B55" s="44">
        <v>32.0</v>
      </c>
      <c r="C55" s="44"/>
      <c r="D55" s="44">
        <v>5.0</v>
      </c>
      <c r="E55" s="49"/>
      <c r="F55" s="49"/>
      <c r="G55" s="47" t="s">
        <v>145</v>
      </c>
      <c r="H55" s="51" t="s">
        <v>180</v>
      </c>
      <c r="I55" s="51" t="s">
        <v>181</v>
      </c>
      <c r="J55" s="51"/>
      <c r="K55" s="29"/>
      <c r="L55" s="29"/>
      <c r="M55" s="29"/>
      <c r="N55" s="29"/>
      <c r="O55" s="29"/>
      <c r="P55" s="29"/>
      <c r="Q55" s="29"/>
      <c r="R55" s="29"/>
      <c r="S55" s="29"/>
      <c r="T55" s="29"/>
      <c r="U55" s="29"/>
      <c r="V55" s="29"/>
      <c r="W55" s="29"/>
      <c r="X55" s="29"/>
      <c r="Y55" s="29"/>
      <c r="Z55" s="29"/>
    </row>
    <row r="56" ht="12.75" customHeight="1">
      <c r="A56" s="29" t="s">
        <v>182</v>
      </c>
      <c r="B56" s="44">
        <v>33.0</v>
      </c>
      <c r="C56" s="44"/>
      <c r="D56" s="44">
        <v>5.0</v>
      </c>
      <c r="E56" s="49"/>
      <c r="F56" s="49"/>
      <c r="G56" s="47" t="s">
        <v>145</v>
      </c>
      <c r="H56" s="51" t="s">
        <v>183</v>
      </c>
      <c r="I56" s="51" t="s">
        <v>181</v>
      </c>
      <c r="J56" s="51"/>
      <c r="K56" s="29"/>
      <c r="L56" s="29"/>
      <c r="M56" s="29"/>
      <c r="N56" s="29"/>
      <c r="O56" s="29"/>
      <c r="P56" s="29"/>
      <c r="Q56" s="29"/>
      <c r="R56" s="29"/>
      <c r="S56" s="29"/>
      <c r="T56" s="29"/>
      <c r="U56" s="29"/>
      <c r="V56" s="29"/>
      <c r="W56" s="29"/>
      <c r="X56" s="29"/>
      <c r="Y56" s="29"/>
      <c r="Z56" s="29"/>
    </row>
    <row r="57" ht="12.75" customHeight="1">
      <c r="A57" s="29" t="s">
        <v>184</v>
      </c>
      <c r="B57" s="44">
        <v>34.0</v>
      </c>
      <c r="C57" s="44"/>
      <c r="D57" s="44">
        <v>13.0</v>
      </c>
      <c r="E57" s="49"/>
      <c r="F57" s="49"/>
      <c r="G57" s="47" t="s">
        <v>145</v>
      </c>
      <c r="H57" s="51" t="s">
        <v>185</v>
      </c>
      <c r="I57" s="51" t="s">
        <v>181</v>
      </c>
      <c r="J57" s="51"/>
      <c r="K57" s="29"/>
      <c r="L57" s="29"/>
      <c r="M57" s="29"/>
      <c r="N57" s="29"/>
      <c r="O57" s="29"/>
      <c r="P57" s="29"/>
      <c r="Q57" s="29"/>
      <c r="R57" s="29"/>
      <c r="S57" s="29"/>
      <c r="T57" s="29"/>
      <c r="U57" s="29"/>
      <c r="V57" s="29"/>
      <c r="W57" s="29"/>
      <c r="X57" s="29"/>
      <c r="Y57" s="29"/>
      <c r="Z57" s="29"/>
    </row>
    <row r="58" ht="12.75" customHeight="1">
      <c r="A58" s="29" t="s">
        <v>186</v>
      </c>
      <c r="B58" s="44">
        <v>35.0</v>
      </c>
      <c r="C58" s="44"/>
      <c r="D58" s="44">
        <v>21.0</v>
      </c>
      <c r="E58" s="49"/>
      <c r="F58" s="49"/>
      <c r="G58" s="47" t="s">
        <v>84</v>
      </c>
      <c r="H58" s="51" t="s">
        <v>187</v>
      </c>
      <c r="I58" s="51" t="s">
        <v>188</v>
      </c>
      <c r="J58" s="51"/>
      <c r="K58" s="29"/>
      <c r="L58" s="29"/>
      <c r="M58" s="29"/>
      <c r="N58" s="29"/>
      <c r="O58" s="29"/>
      <c r="P58" s="29"/>
      <c r="Q58" s="29"/>
      <c r="R58" s="29"/>
      <c r="S58" s="29"/>
      <c r="T58" s="29"/>
      <c r="U58" s="29"/>
      <c r="V58" s="29"/>
      <c r="W58" s="29"/>
      <c r="X58" s="29"/>
      <c r="Y58" s="29"/>
      <c r="Z58" s="29"/>
    </row>
    <row r="59" ht="12.75" customHeight="1">
      <c r="A59" s="29" t="s">
        <v>189</v>
      </c>
      <c r="B59" s="44">
        <v>36.0</v>
      </c>
      <c r="C59" s="44"/>
      <c r="D59" s="44">
        <v>13.0</v>
      </c>
      <c r="E59" s="49"/>
      <c r="F59" s="49"/>
      <c r="G59" s="47" t="s">
        <v>84</v>
      </c>
      <c r="H59" s="51" t="s">
        <v>190</v>
      </c>
      <c r="I59" s="51" t="s">
        <v>191</v>
      </c>
      <c r="J59" s="51"/>
      <c r="K59" s="29"/>
      <c r="L59" s="29"/>
      <c r="M59" s="29"/>
      <c r="N59" s="29"/>
      <c r="O59" s="29"/>
      <c r="P59" s="29"/>
      <c r="Q59" s="29"/>
      <c r="R59" s="29"/>
      <c r="S59" s="29"/>
      <c r="T59" s="29"/>
      <c r="U59" s="29"/>
      <c r="V59" s="29"/>
      <c r="W59" s="29"/>
      <c r="X59" s="29"/>
      <c r="Y59" s="29"/>
      <c r="Z59" s="29"/>
    </row>
    <row r="60" ht="12.75" customHeight="1">
      <c r="A60" s="29" t="s">
        <v>192</v>
      </c>
      <c r="B60" s="44">
        <v>37.0</v>
      </c>
      <c r="C60" s="44"/>
      <c r="D60" s="44">
        <v>5.0</v>
      </c>
      <c r="E60" s="49"/>
      <c r="F60" s="49"/>
      <c r="G60" s="47" t="s">
        <v>84</v>
      </c>
      <c r="H60" s="29" t="s">
        <v>193</v>
      </c>
      <c r="I60" s="51" t="s">
        <v>194</v>
      </c>
      <c r="J60" s="51"/>
      <c r="K60" s="29"/>
      <c r="L60" s="29"/>
      <c r="M60" s="29"/>
      <c r="N60" s="29"/>
      <c r="O60" s="29"/>
      <c r="P60" s="29"/>
      <c r="Q60" s="29"/>
      <c r="R60" s="29"/>
      <c r="S60" s="29"/>
      <c r="T60" s="29"/>
      <c r="U60" s="29"/>
      <c r="V60" s="29"/>
      <c r="W60" s="29"/>
      <c r="X60" s="29"/>
      <c r="Y60" s="29"/>
      <c r="Z60" s="29"/>
    </row>
    <row r="61" ht="12.75" customHeight="1">
      <c r="A61" s="29"/>
      <c r="B61" s="44"/>
      <c r="C61" s="44"/>
      <c r="D61" s="44"/>
      <c r="E61" s="49"/>
      <c r="F61" s="49"/>
      <c r="G61" s="47"/>
      <c r="H61" s="29"/>
      <c r="I61" s="51"/>
      <c r="J61" s="51"/>
      <c r="K61" s="29"/>
      <c r="L61" s="29"/>
      <c r="M61" s="29"/>
      <c r="N61" s="29"/>
      <c r="O61" s="29"/>
      <c r="P61" s="29"/>
      <c r="Q61" s="29"/>
      <c r="R61" s="29"/>
      <c r="S61" s="29"/>
      <c r="T61" s="29"/>
      <c r="U61" s="29"/>
      <c r="V61" s="29"/>
      <c r="W61" s="29"/>
      <c r="X61" s="29"/>
      <c r="Y61" s="29"/>
      <c r="Z61" s="29"/>
    </row>
    <row r="62" ht="12.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ht="12.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ht="12.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ht="12.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ht="12.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ht="12.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ht="12.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ht="12.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ht="12.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ht="12.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ht="12.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ht="12.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ht="12.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ht="12.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ht="12.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ht="12.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ht="12.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ht="12.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ht="12.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ht="12.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ht="12.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ht="12.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ht="12.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ht="12.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ht="12.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ht="12.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ht="12.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ht="12.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ht="12.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ht="12.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ht="12.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ht="12.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ht="12.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ht="12.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ht="12.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ht="12.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ht="12.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ht="12.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ht="12.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ht="12.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ht="12.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ht="12.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ht="12.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ht="12.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ht="12.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ht="12.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ht="12.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ht="12.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ht="12.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ht="12.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ht="12.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ht="12.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ht="12.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ht="12.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ht="12.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ht="12.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ht="12.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ht="12.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ht="12.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ht="12.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ht="12.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ht="12.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ht="12.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ht="12.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ht="12.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ht="12.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ht="12.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ht="12.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ht="12.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ht="12.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ht="12.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ht="12.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ht="12.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ht="12.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ht="12.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ht="12.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ht="12.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ht="12.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ht="12.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ht="12.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ht="12.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ht="12.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ht="12.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ht="12.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ht="12.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ht="12.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ht="12.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ht="12.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ht="12.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ht="12.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ht="12.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ht="12.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ht="12.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ht="12.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ht="12.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ht="12.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ht="12.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ht="12.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ht="12.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ht="12.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ht="12.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ht="12.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ht="12.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ht="12.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ht="12.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ht="12.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ht="12.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ht="12.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ht="12.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ht="12.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ht="12.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ht="12.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ht="12.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ht="12.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ht="12.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ht="12.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ht="12.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ht="12.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ht="12.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ht="12.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ht="12.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ht="12.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ht="12.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ht="12.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ht="12.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ht="12.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ht="12.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ht="12.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ht="12.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ht="12.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ht="12.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ht="12.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ht="12.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ht="12.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ht="12.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ht="12.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ht="12.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ht="12.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ht="12.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ht="12.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ht="12.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ht="12.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ht="12.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ht="12.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ht="12.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ht="12.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ht="12.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ht="12.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ht="12.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ht="12.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ht="12.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ht="12.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ht="12.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ht="12.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ht="12.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ht="12.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ht="12.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ht="12.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ht="12.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ht="12.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ht="12.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ht="12.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ht="12.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ht="12.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ht="12.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ht="12.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ht="12.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ht="12.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ht="12.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ht="12.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ht="12.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ht="12.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ht="12.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ht="12.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ht="12.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ht="12.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ht="12.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ht="12.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ht="12.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ht="12.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ht="12.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ht="12.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ht="12.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ht="12.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ht="12.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ht="12.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ht="12.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ht="12.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ht="12.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ht="12.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ht="12.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ht="12.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ht="12.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ht="12.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ht="12.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ht="12.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ht="12.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ht="12.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ht="12.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ht="12.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ht="12.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ht="12.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ht="12.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ht="12.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ht="12.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ht="12.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ht="12.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ht="12.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ht="12.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ht="12.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ht="12.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ht="12.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ht="12.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ht="12.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ht="12.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ht="12.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ht="12.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ht="12.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ht="12.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ht="12.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ht="12.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ht="12.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ht="12.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ht="12.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ht="12.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ht="12.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ht="12.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ht="12.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ht="12.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ht="12.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ht="12.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ht="12.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ht="12.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ht="12.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ht="12.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ht="12.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ht="12.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ht="12.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ht="12.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ht="12.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ht="12.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ht="12.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ht="12.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ht="12.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ht="12.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ht="12.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ht="12.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ht="12.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ht="12.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ht="12.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ht="12.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ht="12.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ht="12.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ht="12.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ht="12.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ht="12.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ht="12.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ht="12.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ht="12.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ht="12.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ht="12.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ht="12.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ht="12.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ht="12.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ht="12.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ht="12.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ht="12.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ht="12.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ht="12.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ht="12.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ht="12.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ht="12.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ht="12.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ht="12.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ht="12.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ht="12.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ht="12.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ht="12.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ht="12.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ht="12.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ht="12.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ht="12.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ht="12.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ht="12.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ht="12.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ht="12.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ht="12.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ht="12.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ht="12.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ht="12.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ht="12.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ht="12.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ht="12.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ht="12.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ht="12.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ht="12.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ht="12.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ht="12.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ht="12.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ht="12.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ht="12.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ht="12.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ht="12.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ht="12.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ht="12.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ht="12.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ht="12.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ht="12.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ht="12.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ht="12.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ht="12.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ht="12.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ht="12.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ht="12.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ht="12.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ht="12.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ht="12.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ht="12.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ht="12.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ht="12.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ht="12.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ht="12.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ht="12.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ht="12.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ht="12.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ht="12.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ht="12.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ht="12.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ht="12.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ht="12.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ht="12.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ht="12.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ht="12.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ht="12.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ht="12.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ht="12.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ht="12.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ht="12.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ht="12.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ht="12.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ht="12.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ht="12.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ht="12.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ht="12.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ht="12.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ht="12.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ht="12.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ht="12.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ht="12.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ht="12.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ht="12.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ht="12.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ht="12.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ht="12.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ht="12.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ht="12.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ht="12.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ht="12.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ht="12.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ht="12.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ht="12.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ht="12.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ht="12.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ht="12.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ht="12.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ht="12.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ht="12.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ht="12.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ht="12.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ht="12.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ht="12.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ht="12.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ht="12.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ht="12.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ht="12.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ht="12.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ht="12.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ht="12.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ht="12.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ht="12.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ht="12.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ht="12.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ht="12.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ht="12.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ht="12.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ht="12.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ht="12.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ht="12.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ht="12.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ht="12.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ht="12.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ht="12.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ht="12.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ht="12.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ht="12.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ht="12.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ht="12.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ht="12.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ht="12.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ht="12.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ht="12.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ht="12.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ht="12.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ht="12.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ht="12.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ht="12.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ht="12.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ht="12.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ht="12.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ht="12.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ht="12.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ht="12.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ht="12.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ht="12.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ht="12.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ht="12.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ht="12.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ht="12.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ht="12.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ht="12.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ht="12.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ht="12.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ht="12.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ht="12.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ht="12.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ht="12.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ht="12.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ht="12.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ht="12.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ht="12.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ht="12.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ht="12.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ht="12.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ht="12.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ht="12.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ht="12.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ht="12.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ht="12.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ht="12.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ht="12.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ht="12.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ht="12.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ht="12.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ht="12.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ht="12.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ht="12.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ht="12.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ht="12.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ht="12.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ht="12.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ht="12.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ht="12.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ht="12.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ht="12.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ht="12.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ht="12.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ht="12.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ht="12.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ht="12.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ht="12.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ht="12.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ht="12.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ht="12.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ht="12.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ht="12.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ht="12.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ht="12.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ht="12.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ht="12.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ht="12.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ht="12.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ht="12.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ht="12.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ht="12.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ht="12.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ht="12.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ht="12.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ht="12.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ht="12.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ht="12.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ht="12.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ht="12.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ht="12.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ht="12.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ht="12.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ht="12.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ht="12.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ht="12.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ht="12.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ht="12.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ht="12.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ht="12.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ht="12.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ht="12.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ht="12.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ht="12.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ht="12.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ht="12.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ht="12.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ht="12.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ht="12.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ht="12.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ht="12.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ht="12.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ht="12.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ht="12.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ht="12.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ht="12.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ht="12.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ht="12.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ht="12.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ht="12.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ht="12.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ht="12.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ht="12.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ht="12.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ht="12.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ht="12.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ht="12.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ht="12.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ht="12.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ht="12.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ht="12.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ht="12.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ht="12.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ht="12.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ht="12.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ht="12.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ht="12.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ht="12.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ht="12.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ht="12.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ht="12.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ht="12.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ht="12.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ht="12.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ht="12.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ht="12.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ht="12.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ht="12.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ht="12.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ht="12.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ht="12.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ht="12.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ht="12.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ht="12.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ht="12.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ht="12.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ht="12.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ht="12.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ht="12.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ht="12.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ht="12.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ht="12.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ht="12.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ht="12.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ht="12.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ht="12.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ht="12.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ht="12.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ht="12.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ht="12.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ht="12.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ht="12.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ht="12.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ht="12.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ht="12.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ht="12.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ht="12.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ht="12.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ht="12.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ht="12.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ht="12.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ht="12.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ht="12.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ht="12.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ht="12.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ht="12.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ht="12.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ht="12.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ht="12.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ht="12.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ht="12.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ht="12.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ht="12.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ht="12.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ht="12.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ht="12.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ht="12.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ht="12.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ht="12.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ht="12.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ht="12.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ht="12.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ht="12.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ht="12.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ht="12.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ht="12.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ht="12.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ht="12.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ht="12.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ht="12.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ht="12.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ht="12.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ht="12.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ht="12.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ht="12.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ht="12.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ht="12.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ht="12.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ht="12.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ht="12.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ht="12.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ht="12.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ht="12.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ht="12.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ht="12.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ht="12.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ht="12.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ht="12.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ht="12.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ht="12.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ht="12.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ht="12.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ht="12.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ht="12.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ht="12.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ht="12.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ht="12.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ht="12.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ht="12.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ht="12.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ht="12.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ht="12.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ht="12.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ht="12.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ht="12.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ht="12.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ht="12.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ht="12.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ht="12.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ht="12.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ht="12.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ht="12.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ht="12.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ht="12.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ht="12.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ht="12.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ht="12.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ht="12.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ht="12.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ht="12.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ht="12.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ht="12.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ht="12.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ht="12.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ht="12.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ht="12.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ht="12.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ht="12.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ht="12.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ht="12.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ht="12.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ht="12.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ht="12.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ht="12.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ht="12.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ht="12.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ht="12.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ht="12.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ht="12.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ht="12.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ht="12.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ht="12.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ht="12.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ht="12.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ht="12.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ht="12.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ht="12.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ht="12.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ht="12.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ht="12.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ht="12.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ht="12.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ht="12.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ht="12.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ht="12.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ht="12.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ht="12.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ht="12.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ht="12.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ht="12.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ht="12.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ht="12.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ht="12.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ht="12.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ht="12.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ht="12.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ht="12.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ht="12.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ht="12.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ht="12.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ht="12.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ht="12.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ht="12.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ht="12.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ht="12.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ht="12.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ht="12.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ht="12.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ht="12.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ht="12.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ht="12.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ht="12.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ht="12.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ht="12.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ht="12.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ht="12.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ht="12.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ht="12.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ht="12.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ht="12.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ht="12.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ht="12.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ht="12.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ht="12.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ht="12.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ht="12.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ht="12.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ht="12.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ht="12.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ht="12.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ht="12.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ht="12.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ht="12.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ht="12.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ht="12.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ht="12.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ht="12.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ht="12.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ht="12.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ht="12.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ht="12.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ht="12.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ht="12.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ht="12.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ht="12.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ht="12.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ht="12.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ht="12.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ht="12.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ht="12.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ht="12.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ht="12.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ht="12.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ht="12.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ht="12.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ht="12.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ht="12.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ht="12.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ht="12.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ht="12.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ht="12.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ht="12.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ht="12.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ht="12.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ht="12.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ht="12.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ht="12.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ht="12.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ht="12.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ht="12.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ht="12.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ht="12.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ht="12.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ht="12.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ht="12.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ht="12.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ht="12.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ht="12.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ht="12.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ht="12.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ht="12.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ht="12.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ht="12.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ht="12.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ht="12.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ht="12.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ht="12.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ht="12.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ht="12.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ht="12.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ht="12.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ht="12.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ht="12.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ht="12.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ht="12.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ht="12.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ht="12.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ht="12.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ht="12.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ht="12.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ht="12.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ht="12.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ht="12.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ht="12.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ht="12.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ht="12.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ht="12.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ht="12.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ht="12.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ht="12.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ht="12.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ht="12.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ht="12.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ht="12.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ht="12.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ht="12.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ht="12.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ht="12.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ht="12.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ht="12.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ht="12.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ht="12.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ht="12.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ht="12.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ht="12.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ht="12.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ht="12.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ht="12.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ht="12.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ht="12.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ht="12.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ht="12.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ht="12.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ht="12.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ht="12.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ht="12.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ht="12.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ht="12.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ht="12.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ht="12.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ht="12.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ht="12.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ht="12.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ht="12.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ht="12.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ht="12.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ht="12.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ht="12.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ht="12.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ht="12.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ht="12.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ht="12.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ht="12.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ht="12.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ht="12.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ht="12.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ht="12.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ht="12.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ht="12.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ht="12.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ht="12.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ht="12.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ht="12.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ht="12.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ht="12.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ht="12.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ht="12.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ht="12.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ht="12.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ht="12.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ht="12.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ht="12.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ht="12.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ht="12.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ht="12.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ht="12.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ht="12.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ht="12.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ht="12.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ht="12.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ht="12.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ht="12.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ht="12.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ht="12.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ht="12.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ht="12.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ht="12.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ht="12.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ht="12.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ht="12.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ht="12.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ht="12.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ht="12.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ht="12.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ht="12.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ht="12.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ht="12.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ht="12.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ht="12.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ht="12.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ht="12.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ht="12.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ht="12.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ht="12.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ht="12.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ht="12.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ht="12.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ht="12.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ht="12.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ht="12.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ht="12.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ht="12.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ht="12.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ht="12.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ht="12.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ht="12.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ht="12.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ht="12.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ht="12.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ht="12.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ht="12.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ht="12.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ht="12.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ht="12.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ht="12.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ht="12.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ht="12.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ht="12.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ht="12.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ht="12.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ht="12.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ht="12.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ht="12.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ht="12.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ht="12.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ht="12.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ht="12.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4">
    <mergeCell ref="B1:F1"/>
    <mergeCell ref="B2:F2"/>
    <mergeCell ref="B5:F5"/>
    <mergeCell ref="E22:F22"/>
  </mergeCells>
  <dataValidations>
    <dataValidation type="list" allowBlank="1" showInputMessage="1" showErrorMessage="1" promptTitle="Implementation Sprint" prompt="Select the sprint number (1, 2, etc.) in which you plan to implement this feature.  This is just for planning purposes, it won't affect your grade.  In Scrum, you only plan the current sprint, not future sprints, so you don't need to fill this in for any " sqref="E24:E99">
      <formula1>"1.0,2.0,3.0,4.0,5.0,6.0"</formula1>
    </dataValidation>
    <dataValidation type="list" allowBlank="1" showInputMessage="1" showErrorMessage="1" promptTitle="Estimate" prompt="This is the professor's estimate as to the relative difficulty of this feature in &quot;points&quot;.   Points are unitless, and only have meaning relative to other estimates (a 2 point feature is expected to take about twice as long as a 1 point feature).  In a re" sqref="D24:D99">
      <formula1>"0.0,1.0,2.0,3.0,5.0,8.0,13.0,21.0,34.0,55.0,89.0"</formula1>
    </dataValidation>
    <dataValidation type="list" allowBlank="1" showInputMessage="1" showErrorMessage="1" promptTitle="Implementation Status" prompt="Leave blank initially (hint: Use the Delete key) Select &quot;In Work&quot; when you begin designing and coding this feature. Select &quot;In Test&quot; when this feature is fully coded and you are testing it. Select  Finished ONLY when the feature works well and is READY TO" sqref="F24:F99">
      <formula1>"In Work,In Test,Finished in Sprint 1,Finished in Sprint 2,Finished in Sprint 3,Finished in Sprint 4,Finished in Sprint 5,Finished in Sprint 6"</formula1>
    </dataValidation>
  </dataValidations>
  <printOptions/>
  <pageMargins bottom="1.025" footer="0.0" header="0.0" left="0.7875" right="0.7875" top="1.025"/>
  <pageSetup paperSize="9"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
    <col customWidth="1" min="2" max="2" width="10.86"/>
    <col customWidth="1" min="3" max="3" width="11.57"/>
    <col customWidth="1" min="4" max="4" width="48.86"/>
    <col customWidth="1" min="5" max="5" width="16.71"/>
    <col customWidth="1" min="6" max="6" width="48.86"/>
    <col customWidth="1" min="7" max="16" width="10.86"/>
    <col customWidth="1" min="17" max="26" width="8.71"/>
  </cols>
  <sheetData>
    <row r="1" ht="12.75" customHeight="1">
      <c r="A1" s="1" t="s">
        <v>0</v>
      </c>
      <c r="B1" s="1">
        <f>'Sprint 02 Backlog'!B1+1</f>
        <v>3</v>
      </c>
      <c r="C1" s="1"/>
      <c r="D1" s="2" t="s">
        <v>1</v>
      </c>
      <c r="F1" s="1"/>
      <c r="G1" s="3"/>
      <c r="H1" s="3"/>
      <c r="I1" s="3"/>
      <c r="J1" s="3"/>
      <c r="K1" s="3"/>
      <c r="L1" s="3"/>
      <c r="M1" s="3"/>
      <c r="N1" s="3"/>
      <c r="O1" s="3"/>
      <c r="P1" s="3"/>
      <c r="Q1" s="3"/>
      <c r="R1" s="3"/>
      <c r="S1" s="3"/>
      <c r="T1" s="3"/>
      <c r="U1" s="3"/>
      <c r="V1" s="3"/>
      <c r="W1" s="3"/>
      <c r="X1" s="3"/>
      <c r="Y1" s="3"/>
      <c r="Z1" s="3"/>
    </row>
    <row r="2" ht="12.75" customHeight="1">
      <c r="A2" s="1" t="s">
        <v>2</v>
      </c>
      <c r="B2" s="4">
        <f>'Sprint 02 Backlog'!B3</f>
        <v>43202</v>
      </c>
      <c r="C2" s="1"/>
      <c r="D2" s="5" t="s">
        <v>3</v>
      </c>
      <c r="E2" s="1"/>
      <c r="F2" s="1"/>
      <c r="G2" s="3"/>
      <c r="H2" s="3"/>
      <c r="I2" s="3"/>
      <c r="J2" s="3"/>
      <c r="K2" s="3"/>
      <c r="L2" s="3"/>
      <c r="M2" s="3"/>
      <c r="N2" s="3"/>
      <c r="O2" s="3"/>
      <c r="P2" s="3"/>
      <c r="Q2" s="3"/>
      <c r="R2" s="3"/>
      <c r="S2" s="3"/>
      <c r="T2" s="3"/>
      <c r="U2" s="3"/>
      <c r="V2" s="3"/>
      <c r="W2" s="3"/>
      <c r="X2" s="3"/>
      <c r="Y2" s="3"/>
      <c r="Z2" s="3"/>
    </row>
    <row r="3" ht="12.75" customHeight="1">
      <c r="A3" s="1" t="s">
        <v>4</v>
      </c>
      <c r="B3" s="4">
        <f>B2+7</f>
        <v>43209</v>
      </c>
      <c r="C3" s="1"/>
      <c r="D3" s="1"/>
      <c r="E3" s="1"/>
      <c r="F3" s="1"/>
      <c r="G3" s="3"/>
      <c r="H3" s="3"/>
      <c r="I3" s="3"/>
      <c r="J3" s="3"/>
      <c r="K3" s="3"/>
      <c r="L3" s="3"/>
      <c r="M3" s="3"/>
      <c r="N3" s="3"/>
      <c r="O3" s="3"/>
      <c r="P3" s="3"/>
      <c r="Q3" s="3"/>
      <c r="R3" s="3"/>
      <c r="S3" s="3"/>
      <c r="T3" s="3"/>
      <c r="U3" s="3"/>
      <c r="V3" s="3"/>
      <c r="W3" s="3"/>
      <c r="X3" s="3"/>
      <c r="Y3" s="3"/>
      <c r="Z3" s="3"/>
    </row>
    <row r="4" ht="12.75" customHeight="1">
      <c r="A4" s="1" t="s">
        <v>5</v>
      </c>
      <c r="B4" s="6" t="s">
        <v>6</v>
      </c>
      <c r="C4" s="1"/>
      <c r="D4" s="1"/>
      <c r="E4" s="1"/>
      <c r="F4" s="1"/>
      <c r="G4" s="3"/>
      <c r="H4" s="3"/>
      <c r="I4" s="3"/>
      <c r="J4" s="3"/>
      <c r="K4" s="3"/>
      <c r="L4" s="3"/>
      <c r="M4" s="3"/>
      <c r="N4" s="3"/>
      <c r="O4" s="3"/>
      <c r="P4" s="3"/>
      <c r="Q4" s="3"/>
      <c r="R4" s="3"/>
      <c r="S4" s="3"/>
      <c r="T4" s="3"/>
      <c r="U4" s="3"/>
      <c r="V4" s="3"/>
      <c r="W4" s="3"/>
      <c r="X4" s="3"/>
      <c r="Y4" s="3"/>
      <c r="Z4" s="3"/>
    </row>
    <row r="5" ht="12.75" customHeight="1">
      <c r="A5" s="1"/>
      <c r="B5" s="6"/>
      <c r="C5" s="1"/>
      <c r="D5" s="1"/>
      <c r="E5" s="1"/>
      <c r="F5" s="1"/>
      <c r="G5" s="3"/>
      <c r="H5" s="3"/>
      <c r="I5" s="3"/>
      <c r="J5" s="3"/>
      <c r="K5" s="3"/>
      <c r="L5" s="3"/>
      <c r="M5" s="3"/>
      <c r="N5" s="3"/>
      <c r="O5" s="3"/>
      <c r="P5" s="3"/>
      <c r="Q5" s="3"/>
      <c r="R5" s="3"/>
      <c r="S5" s="3"/>
      <c r="T5" s="3"/>
      <c r="U5" s="3"/>
      <c r="V5" s="3"/>
      <c r="W5" s="3"/>
      <c r="X5" s="3"/>
      <c r="Y5" s="3"/>
      <c r="Z5" s="3"/>
    </row>
    <row r="6" ht="12.75" customHeight="1">
      <c r="A6" s="1"/>
      <c r="B6" s="7" t="s">
        <v>7</v>
      </c>
      <c r="C6" s="1" t="s">
        <v>8</v>
      </c>
      <c r="D6" s="1"/>
      <c r="E6" s="1"/>
      <c r="F6" s="1"/>
      <c r="G6" s="3"/>
      <c r="H6" s="3"/>
      <c r="I6" s="3"/>
      <c r="J6" s="3"/>
      <c r="K6" s="3"/>
      <c r="L6" s="3"/>
      <c r="M6" s="3"/>
      <c r="N6" s="3"/>
      <c r="O6" s="3"/>
      <c r="P6" s="3"/>
      <c r="Q6" s="3"/>
      <c r="R6" s="3"/>
      <c r="S6" s="3"/>
      <c r="T6" s="3"/>
      <c r="U6" s="3"/>
      <c r="V6" s="3"/>
      <c r="W6" s="3"/>
      <c r="X6" s="3"/>
      <c r="Y6" s="3"/>
      <c r="Z6" s="3"/>
    </row>
    <row r="7" ht="12.75" customHeight="1">
      <c r="A7" s="1" t="s">
        <v>9</v>
      </c>
      <c r="B7" s="1">
        <f>COUNTA(D17:D995)</f>
        <v>6</v>
      </c>
      <c r="C7" s="1"/>
      <c r="D7" s="1"/>
      <c r="E7" s="1"/>
      <c r="F7" s="1"/>
      <c r="G7" s="3"/>
      <c r="H7" s="3"/>
      <c r="I7" s="3"/>
      <c r="J7" s="3"/>
      <c r="K7" s="3"/>
      <c r="L7" s="3"/>
      <c r="M7" s="3"/>
      <c r="N7" s="3"/>
      <c r="O7" s="3"/>
      <c r="P7" s="3"/>
      <c r="Q7" s="3"/>
      <c r="R7" s="3"/>
      <c r="S7" s="3"/>
      <c r="T7" s="3"/>
      <c r="U7" s="3"/>
      <c r="V7" s="3"/>
      <c r="W7" s="3"/>
      <c r="X7" s="3"/>
      <c r="Y7" s="3"/>
      <c r="Z7" s="3"/>
    </row>
    <row r="8" ht="12.75" customHeight="1">
      <c r="A8" s="1" t="s">
        <v>10</v>
      </c>
      <c r="B8" s="1">
        <f t="shared" ref="B8:B14" si="1">B7-C8</f>
        <v>6</v>
      </c>
      <c r="C8" s="1">
        <f>COUNTIF(E$17:E$995, "Completed Day 1")</f>
        <v>0</v>
      </c>
      <c r="D8" s="1"/>
      <c r="E8" s="1"/>
      <c r="F8" s="1"/>
      <c r="G8" s="3"/>
      <c r="H8" s="3"/>
      <c r="I8" s="3"/>
      <c r="J8" s="3"/>
      <c r="K8" s="3"/>
      <c r="L8" s="3"/>
      <c r="M8" s="3"/>
      <c r="N8" s="3"/>
      <c r="O8" s="3"/>
      <c r="P8" s="3"/>
      <c r="Q8" s="3"/>
      <c r="R8" s="3"/>
      <c r="S8" s="3"/>
      <c r="T8" s="3"/>
      <c r="U8" s="3"/>
      <c r="V8" s="3"/>
      <c r="W8" s="3"/>
      <c r="X8" s="3"/>
      <c r="Y8" s="3"/>
      <c r="Z8" s="3"/>
    </row>
    <row r="9" ht="12.75" customHeight="1">
      <c r="A9" s="1" t="s">
        <v>11</v>
      </c>
      <c r="B9" s="1">
        <f t="shared" si="1"/>
        <v>6</v>
      </c>
      <c r="C9" s="1">
        <f>COUNTIF(E$17:E$995, "Completed Day 2")</f>
        <v>0</v>
      </c>
      <c r="D9" s="1"/>
      <c r="E9" s="1"/>
      <c r="F9" s="1"/>
      <c r="G9" s="3"/>
      <c r="H9" s="3"/>
      <c r="I9" s="3"/>
      <c r="J9" s="3"/>
      <c r="K9" s="3"/>
      <c r="L9" s="3"/>
      <c r="M9" s="3"/>
      <c r="N9" s="3"/>
      <c r="O9" s="3"/>
      <c r="P9" s="3"/>
      <c r="Q9" s="3"/>
      <c r="R9" s="3"/>
      <c r="S9" s="3"/>
      <c r="T9" s="3"/>
      <c r="U9" s="3"/>
      <c r="V9" s="3"/>
      <c r="W9" s="3"/>
      <c r="X9" s="3"/>
      <c r="Y9" s="3"/>
      <c r="Z9" s="3"/>
    </row>
    <row r="10" ht="12.75" customHeight="1">
      <c r="A10" s="1" t="s">
        <v>12</v>
      </c>
      <c r="B10" s="1">
        <f t="shared" si="1"/>
        <v>5</v>
      </c>
      <c r="C10" s="1">
        <f>COUNTIF(E$17:E$995, "Completed Day 3")</f>
        <v>1</v>
      </c>
      <c r="D10" s="1"/>
      <c r="E10" s="1"/>
      <c r="F10" s="1"/>
      <c r="G10" s="3"/>
      <c r="H10" s="3"/>
      <c r="I10" s="3"/>
      <c r="J10" s="3"/>
      <c r="K10" s="3"/>
      <c r="L10" s="3"/>
      <c r="M10" s="3"/>
      <c r="N10" s="3"/>
      <c r="O10" s="3"/>
      <c r="P10" s="3"/>
      <c r="Q10" s="3"/>
      <c r="R10" s="3"/>
      <c r="S10" s="3"/>
      <c r="T10" s="3"/>
      <c r="U10" s="3"/>
      <c r="V10" s="3"/>
      <c r="W10" s="3"/>
      <c r="X10" s="3"/>
      <c r="Y10" s="3"/>
      <c r="Z10" s="3"/>
    </row>
    <row r="11" ht="12.75" customHeight="1">
      <c r="A11" s="1" t="s">
        <v>13</v>
      </c>
      <c r="B11" s="1">
        <f t="shared" si="1"/>
        <v>5</v>
      </c>
      <c r="C11" s="1">
        <f>COUNTIF(E$17:E$995, "Completed Day 4")</f>
        <v>0</v>
      </c>
      <c r="D11" s="1"/>
      <c r="E11" s="1"/>
      <c r="F11" s="1"/>
      <c r="G11" s="3"/>
      <c r="H11" s="3"/>
      <c r="I11" s="3"/>
      <c r="J11" s="3"/>
      <c r="K11" s="3"/>
      <c r="L11" s="3"/>
      <c r="M11" s="3"/>
      <c r="N11" s="3"/>
      <c r="O11" s="3"/>
      <c r="P11" s="3"/>
      <c r="Q11" s="3"/>
      <c r="R11" s="3"/>
      <c r="S11" s="3"/>
      <c r="T11" s="3"/>
      <c r="U11" s="3"/>
      <c r="V11" s="3"/>
      <c r="W11" s="3"/>
      <c r="X11" s="3"/>
      <c r="Y11" s="3"/>
      <c r="Z11" s="3"/>
    </row>
    <row r="12" ht="12.75" customHeight="1">
      <c r="A12" s="1" t="s">
        <v>14</v>
      </c>
      <c r="B12" s="1">
        <f t="shared" si="1"/>
        <v>3</v>
      </c>
      <c r="C12" s="1">
        <f>COUNTIF(E$17:E$995, "Completed Day 5")</f>
        <v>2</v>
      </c>
      <c r="D12" s="1"/>
      <c r="E12" s="1"/>
      <c r="F12" s="1"/>
      <c r="G12" s="3"/>
      <c r="H12" s="3"/>
      <c r="I12" s="3"/>
      <c r="J12" s="3"/>
      <c r="K12" s="3"/>
      <c r="L12" s="3"/>
      <c r="M12" s="3"/>
      <c r="N12" s="3"/>
      <c r="O12" s="3"/>
      <c r="P12" s="3"/>
      <c r="Q12" s="3"/>
      <c r="R12" s="3"/>
      <c r="S12" s="3"/>
      <c r="T12" s="3"/>
      <c r="U12" s="3"/>
      <c r="V12" s="3"/>
      <c r="W12" s="3"/>
      <c r="X12" s="3"/>
      <c r="Y12" s="3"/>
      <c r="Z12" s="3"/>
    </row>
    <row r="13" ht="12.75" customHeight="1">
      <c r="A13" s="1" t="s">
        <v>15</v>
      </c>
      <c r="B13" s="1">
        <f t="shared" si="1"/>
        <v>2</v>
      </c>
      <c r="C13" s="1">
        <f>COUNTIF(E$17:E$995, "Completed Day 6")</f>
        <v>1</v>
      </c>
      <c r="D13" s="1"/>
      <c r="E13" s="1"/>
      <c r="F13" s="1"/>
      <c r="G13" s="3"/>
      <c r="H13" s="3"/>
      <c r="I13" s="3"/>
      <c r="J13" s="3"/>
      <c r="K13" s="3"/>
      <c r="L13" s="3"/>
      <c r="M13" s="3"/>
      <c r="N13" s="3"/>
      <c r="O13" s="3"/>
      <c r="P13" s="3"/>
      <c r="Q13" s="3"/>
      <c r="R13" s="3"/>
      <c r="S13" s="3"/>
      <c r="T13" s="3"/>
      <c r="U13" s="3"/>
      <c r="V13" s="3"/>
      <c r="W13" s="3"/>
      <c r="X13" s="3"/>
      <c r="Y13" s="3"/>
      <c r="Z13" s="3"/>
    </row>
    <row r="14" ht="12.75" customHeight="1">
      <c r="A14" s="1" t="s">
        <v>16</v>
      </c>
      <c r="B14" s="1">
        <f t="shared" si="1"/>
        <v>0</v>
      </c>
      <c r="C14" s="1">
        <f>COUNTIF(E$17:E$995, "Completed Day 7")</f>
        <v>2</v>
      </c>
      <c r="D14" s="1"/>
      <c r="E14" s="1"/>
      <c r="F14" s="1"/>
      <c r="G14" s="3"/>
      <c r="H14" s="3"/>
      <c r="I14" s="3"/>
      <c r="J14" s="3"/>
      <c r="K14" s="3"/>
      <c r="L14" s="3"/>
      <c r="M14" s="3"/>
      <c r="N14" s="3"/>
      <c r="O14" s="3"/>
      <c r="P14" s="3"/>
      <c r="Q14" s="3"/>
      <c r="R14" s="3"/>
      <c r="S14" s="3"/>
      <c r="T14" s="3"/>
      <c r="U14" s="3"/>
      <c r="V14" s="3"/>
      <c r="W14" s="3"/>
      <c r="X14" s="3"/>
      <c r="Y14" s="3"/>
      <c r="Z14" s="3"/>
    </row>
    <row r="15" ht="12.75" customHeight="1">
      <c r="A15" s="1"/>
      <c r="B15" s="1"/>
      <c r="C15" s="1"/>
      <c r="D15" s="1"/>
      <c r="E15" s="1"/>
      <c r="F15" s="1"/>
      <c r="G15" s="3"/>
      <c r="H15" s="3"/>
      <c r="I15" s="3"/>
      <c r="J15" s="3"/>
      <c r="K15" s="3"/>
      <c r="L15" s="3"/>
      <c r="M15" s="3"/>
      <c r="N15" s="3"/>
      <c r="O15" s="3"/>
      <c r="P15" s="3"/>
      <c r="Q15" s="3"/>
      <c r="R15" s="3"/>
      <c r="S15" s="3"/>
      <c r="T15" s="3"/>
      <c r="U15" s="3"/>
      <c r="V15" s="3"/>
      <c r="W15" s="3"/>
      <c r="X15" s="3"/>
      <c r="Y15" s="3"/>
      <c r="Z15" s="3"/>
    </row>
    <row r="16" ht="12.75" customHeight="1">
      <c r="A16" s="8" t="s">
        <v>17</v>
      </c>
      <c r="B16" s="8" t="s">
        <v>18</v>
      </c>
      <c r="C16" s="8" t="s">
        <v>19</v>
      </c>
      <c r="D16" s="8" t="s">
        <v>20</v>
      </c>
      <c r="E16" s="8" t="s">
        <v>21</v>
      </c>
      <c r="F16" s="8" t="s">
        <v>22</v>
      </c>
    </row>
    <row r="17" ht="12.75" customHeight="1">
      <c r="A17">
        <v>1.0</v>
      </c>
      <c r="B17" s="11" t="s">
        <v>24</v>
      </c>
      <c r="C17" s="13"/>
      <c r="D17" s="15" t="s">
        <v>26</v>
      </c>
      <c r="E17" s="17" t="s">
        <v>28</v>
      </c>
    </row>
    <row r="18" ht="12.75" customHeight="1">
      <c r="A18">
        <v>2.0</v>
      </c>
      <c r="B18" s="11" t="s">
        <v>29</v>
      </c>
      <c r="C18" s="13"/>
      <c r="D18" s="11" t="s">
        <v>30</v>
      </c>
      <c r="E18" s="17" t="s">
        <v>31</v>
      </c>
    </row>
    <row r="19" ht="12.75" customHeight="1">
      <c r="A19">
        <v>3.0</v>
      </c>
      <c r="B19" s="11" t="s">
        <v>32</v>
      </c>
      <c r="C19" s="13"/>
      <c r="D19" s="11" t="s">
        <v>33</v>
      </c>
      <c r="E19" s="17" t="s">
        <v>31</v>
      </c>
    </row>
    <row r="20" ht="12.75" customHeight="1">
      <c r="A20">
        <v>4.0</v>
      </c>
      <c r="B20" s="11" t="s">
        <v>34</v>
      </c>
      <c r="C20" s="13"/>
      <c r="D20" s="11" t="s">
        <v>35</v>
      </c>
      <c r="E20" s="17" t="s">
        <v>36</v>
      </c>
    </row>
    <row r="21" ht="12.75" customHeight="1">
      <c r="A21">
        <v>5.0</v>
      </c>
      <c r="B21" s="11" t="s">
        <v>37</v>
      </c>
      <c r="C21" s="13"/>
      <c r="D21" s="11" t="s">
        <v>38</v>
      </c>
      <c r="E21" s="17" t="s">
        <v>39</v>
      </c>
    </row>
    <row r="22" ht="12.75" customHeight="1">
      <c r="A22">
        <v>6.0</v>
      </c>
      <c r="B22" s="11" t="s">
        <v>40</v>
      </c>
      <c r="C22" s="13"/>
      <c r="D22" s="11" t="s">
        <v>41</v>
      </c>
      <c r="E22" s="17" t="s">
        <v>39</v>
      </c>
    </row>
    <row r="23" ht="12.75" customHeight="1">
      <c r="A23">
        <v>7.0</v>
      </c>
      <c r="B23" s="22"/>
      <c r="C23" s="13"/>
      <c r="D23" s="22"/>
      <c r="E23" s="24"/>
    </row>
    <row r="24" ht="12.75" customHeight="1">
      <c r="A24">
        <v>8.0</v>
      </c>
      <c r="B24" s="22"/>
      <c r="C24" s="13"/>
      <c r="D24" s="22"/>
      <c r="E24" s="24"/>
    </row>
    <row r="25" ht="12.75" customHeight="1">
      <c r="A25">
        <v>9.0</v>
      </c>
      <c r="B25" s="22"/>
      <c r="C25" s="13"/>
      <c r="D25" s="22"/>
      <c r="E25" s="24"/>
    </row>
    <row r="26" ht="12.75" customHeight="1">
      <c r="A26">
        <v>10.0</v>
      </c>
      <c r="B26" s="22"/>
      <c r="C26" s="13"/>
      <c r="D26" s="22"/>
      <c r="E26" s="24"/>
    </row>
    <row r="27" ht="12.75" customHeight="1">
      <c r="A27">
        <v>11.0</v>
      </c>
      <c r="B27" s="22"/>
      <c r="C27" s="13"/>
      <c r="D27" s="22"/>
      <c r="E27" s="24"/>
    </row>
    <row r="28" ht="12.75" customHeight="1">
      <c r="A28">
        <v>12.0</v>
      </c>
      <c r="B28" s="22"/>
      <c r="C28" s="13"/>
      <c r="D28" s="22"/>
      <c r="E28" s="24"/>
    </row>
    <row r="29" ht="12.75" customHeight="1">
      <c r="A29">
        <v>13.0</v>
      </c>
      <c r="B29" s="22"/>
      <c r="C29" s="13"/>
      <c r="D29" s="22"/>
      <c r="E29" s="24"/>
    </row>
    <row r="30" ht="12.75" customHeight="1">
      <c r="A30">
        <v>14.0</v>
      </c>
      <c r="B30" s="22"/>
      <c r="C30" s="13"/>
      <c r="D30" s="22"/>
      <c r="E30" s="24"/>
    </row>
    <row r="31" ht="12.75" customHeight="1">
      <c r="A31">
        <v>15.0</v>
      </c>
      <c r="B31" s="22"/>
      <c r="C31" s="13"/>
      <c r="D31" s="22"/>
      <c r="E31" s="24"/>
    </row>
    <row r="32" ht="12.75" customHeight="1">
      <c r="A32">
        <v>16.0</v>
      </c>
      <c r="B32" s="22"/>
      <c r="C32" s="13"/>
      <c r="D32" s="22"/>
      <c r="E32" s="24"/>
    </row>
    <row r="33" ht="12.75" customHeight="1">
      <c r="A33">
        <v>17.0</v>
      </c>
      <c r="B33" s="22"/>
      <c r="C33" s="13"/>
      <c r="D33" s="22"/>
      <c r="E33" s="24"/>
    </row>
    <row r="34" ht="12.75" customHeight="1">
      <c r="A34">
        <v>18.0</v>
      </c>
      <c r="B34" s="22"/>
      <c r="C34" s="13"/>
      <c r="D34" s="22"/>
      <c r="E34" s="24"/>
    </row>
    <row r="35" ht="12.75" customHeight="1">
      <c r="A35">
        <v>19.0</v>
      </c>
      <c r="B35" s="22"/>
      <c r="C35" s="13"/>
      <c r="D35" s="22"/>
      <c r="E35" s="24"/>
    </row>
    <row r="36" ht="12.75" customHeight="1">
      <c r="A36">
        <v>20.0</v>
      </c>
      <c r="B36" s="22"/>
      <c r="C36" s="13"/>
      <c r="D36" s="22"/>
      <c r="E36" s="24"/>
    </row>
    <row r="37" ht="12.75" customHeight="1">
      <c r="A37">
        <v>21.0</v>
      </c>
      <c r="B37" s="22"/>
      <c r="C37" s="13"/>
      <c r="D37" s="22"/>
      <c r="E37" s="24"/>
    </row>
    <row r="38" ht="12.75" customHeight="1">
      <c r="A38">
        <v>22.0</v>
      </c>
      <c r="B38" s="22"/>
      <c r="C38" s="13"/>
      <c r="D38" s="22"/>
      <c r="E38" s="24"/>
    </row>
    <row r="39" ht="12.75" customHeight="1">
      <c r="A39">
        <v>23.0</v>
      </c>
      <c r="B39" s="22"/>
      <c r="C39" s="13"/>
      <c r="D39" s="22"/>
      <c r="E39" s="24"/>
    </row>
    <row r="40" ht="12.75" customHeight="1">
      <c r="A40">
        <v>24.0</v>
      </c>
      <c r="B40" s="22"/>
      <c r="C40" s="13"/>
      <c r="D40" s="22"/>
      <c r="E40" s="24"/>
    </row>
    <row r="41" ht="12.75" customHeight="1">
      <c r="A41">
        <v>25.0</v>
      </c>
      <c r="B41" s="22"/>
      <c r="C41" s="13"/>
      <c r="D41" s="22"/>
      <c r="E41" s="24"/>
    </row>
    <row r="42" ht="12.75" customHeight="1">
      <c r="A42">
        <v>26.0</v>
      </c>
      <c r="B42" s="22"/>
      <c r="C42" s="13"/>
      <c r="D42" s="22"/>
      <c r="E42" s="24"/>
    </row>
    <row r="43" ht="12.75" customHeight="1">
      <c r="A43">
        <v>27.0</v>
      </c>
      <c r="B43" s="22"/>
      <c r="C43" s="13"/>
      <c r="D43" s="22"/>
      <c r="E43" s="24"/>
    </row>
    <row r="44" ht="12.75" customHeight="1">
      <c r="A44">
        <v>28.0</v>
      </c>
      <c r="B44" s="22"/>
      <c r="C44" s="13"/>
      <c r="D44" s="22"/>
      <c r="E44" s="24"/>
    </row>
    <row r="45" ht="12.75" customHeight="1">
      <c r="A45">
        <v>29.0</v>
      </c>
      <c r="B45" s="22"/>
      <c r="C45" s="13"/>
      <c r="D45" s="22"/>
      <c r="E45" s="24"/>
    </row>
    <row r="46" ht="12.75" customHeight="1">
      <c r="A46">
        <v>30.0</v>
      </c>
      <c r="B46" s="22"/>
      <c r="C46" s="13"/>
      <c r="D46" s="22"/>
      <c r="E46" s="24"/>
    </row>
    <row r="47" ht="12.75" customHeight="1">
      <c r="A47">
        <v>31.0</v>
      </c>
      <c r="B47" s="22"/>
      <c r="C47" s="13"/>
      <c r="D47" s="22"/>
      <c r="E47" s="24"/>
    </row>
    <row r="48" ht="12.75" customHeight="1">
      <c r="A48">
        <v>32.0</v>
      </c>
      <c r="B48" s="22"/>
      <c r="C48" s="13"/>
      <c r="D48" s="22"/>
      <c r="E48" s="24"/>
    </row>
    <row r="49" ht="12.75" customHeight="1">
      <c r="A49">
        <v>33.0</v>
      </c>
      <c r="B49" s="22"/>
      <c r="C49" s="13"/>
      <c r="D49" s="22"/>
      <c r="E49" s="24"/>
    </row>
    <row r="50" ht="12.75" customHeight="1">
      <c r="A50">
        <v>34.0</v>
      </c>
      <c r="B50" s="22"/>
      <c r="C50" s="13"/>
      <c r="D50" s="22"/>
      <c r="E50" s="24"/>
    </row>
    <row r="51" ht="12.75" customHeight="1">
      <c r="A51">
        <v>35.0</v>
      </c>
      <c r="B51" s="22"/>
      <c r="C51" s="13"/>
      <c r="D51" s="22"/>
      <c r="E51" s="24"/>
    </row>
    <row r="52" ht="12.75" customHeight="1">
      <c r="A52">
        <v>36.0</v>
      </c>
      <c r="B52" s="22"/>
      <c r="C52" s="13"/>
      <c r="D52" s="22"/>
      <c r="E52" s="24"/>
    </row>
    <row r="53" ht="12.75" customHeight="1">
      <c r="A53">
        <v>37.0</v>
      </c>
      <c r="B53" s="22"/>
      <c r="C53" s="13"/>
      <c r="D53" s="22"/>
      <c r="E53" s="24"/>
    </row>
    <row r="54" ht="12.75" customHeight="1">
      <c r="A54">
        <v>38.0</v>
      </c>
      <c r="B54" s="22"/>
      <c r="C54" s="13"/>
      <c r="D54" s="22"/>
      <c r="E54" s="24"/>
    </row>
    <row r="55" ht="12.75" customHeight="1">
      <c r="A55">
        <v>39.0</v>
      </c>
      <c r="B55" s="22"/>
      <c r="C55" s="13"/>
      <c r="D55" s="22"/>
      <c r="E55" s="24"/>
    </row>
    <row r="56" ht="12.75" customHeight="1">
      <c r="A56">
        <v>40.0</v>
      </c>
      <c r="B56" s="22"/>
      <c r="C56" s="13"/>
      <c r="D56" s="22"/>
      <c r="E56" s="24"/>
    </row>
    <row r="57" ht="12.75" customHeight="1">
      <c r="A57">
        <v>41.0</v>
      </c>
      <c r="B57" s="22"/>
      <c r="C57" s="13"/>
      <c r="D57" s="22"/>
      <c r="E57" s="24"/>
    </row>
    <row r="58" ht="12.75" customHeight="1">
      <c r="A58">
        <v>42.0</v>
      </c>
      <c r="B58" s="22"/>
      <c r="C58" s="13"/>
      <c r="D58" s="22"/>
      <c r="E58" s="24"/>
    </row>
    <row r="59" ht="12.75" customHeight="1">
      <c r="A59">
        <v>43.0</v>
      </c>
      <c r="B59" s="22"/>
      <c r="C59" s="13"/>
      <c r="D59" s="22"/>
      <c r="E59" s="24"/>
    </row>
    <row r="60" ht="12.75" customHeight="1">
      <c r="A60">
        <v>44.0</v>
      </c>
      <c r="B60" s="22"/>
      <c r="C60" s="13"/>
      <c r="D60" s="22"/>
      <c r="E60" s="24"/>
    </row>
    <row r="61" ht="12.75" customHeight="1">
      <c r="A61">
        <v>45.0</v>
      </c>
      <c r="B61" s="22"/>
      <c r="C61" s="13"/>
      <c r="D61" s="22"/>
      <c r="E61" s="24"/>
    </row>
    <row r="62" ht="12.75" customHeight="1">
      <c r="A62">
        <v>46.0</v>
      </c>
      <c r="B62" s="22"/>
      <c r="C62" s="13"/>
      <c r="D62" s="22"/>
      <c r="E62" s="24"/>
    </row>
    <row r="63" ht="12.75" customHeight="1">
      <c r="A63">
        <v>47.0</v>
      </c>
      <c r="B63" s="22"/>
      <c r="C63" s="13"/>
      <c r="D63" s="22"/>
      <c r="E63" s="24"/>
    </row>
    <row r="64" ht="12.75" customHeight="1">
      <c r="A64">
        <v>48.0</v>
      </c>
      <c r="B64" s="22"/>
      <c r="C64" s="13"/>
      <c r="D64" s="22"/>
      <c r="E64" s="24"/>
    </row>
    <row r="65" ht="12.75" customHeight="1">
      <c r="A65">
        <v>49.0</v>
      </c>
      <c r="B65" s="22"/>
      <c r="C65" s="13"/>
      <c r="D65" s="22"/>
      <c r="E65" s="24"/>
    </row>
    <row r="66" ht="12.75" customHeight="1">
      <c r="A66">
        <v>50.0</v>
      </c>
      <c r="B66" s="22"/>
      <c r="C66" s="13"/>
      <c r="D66" s="22"/>
      <c r="E66" s="24"/>
    </row>
    <row r="67" ht="12.75" customHeight="1">
      <c r="A67">
        <v>51.0</v>
      </c>
      <c r="B67" s="22"/>
      <c r="C67" s="13"/>
      <c r="D67" s="22"/>
      <c r="E67" s="24"/>
    </row>
    <row r="68" ht="12.75" customHeight="1">
      <c r="A68">
        <v>52.0</v>
      </c>
      <c r="B68" s="22"/>
      <c r="C68" s="13"/>
      <c r="D68" s="22"/>
      <c r="E68" s="24"/>
    </row>
    <row r="69" ht="12.75" customHeight="1">
      <c r="A69">
        <v>53.0</v>
      </c>
      <c r="B69" s="22"/>
      <c r="C69" s="13"/>
      <c r="D69" s="22"/>
      <c r="E69" s="24"/>
    </row>
    <row r="70" ht="12.75" customHeight="1">
      <c r="A70">
        <v>54.0</v>
      </c>
      <c r="B70" s="22"/>
      <c r="C70" s="13"/>
      <c r="D70" s="22"/>
      <c r="E70" s="24"/>
    </row>
    <row r="71" ht="12.75" customHeight="1">
      <c r="A71">
        <v>55.0</v>
      </c>
      <c r="B71" s="22"/>
      <c r="C71" s="13"/>
      <c r="D71" s="22"/>
      <c r="E71" s="24"/>
    </row>
    <row r="72" ht="12.75" customHeight="1">
      <c r="A72">
        <v>56.0</v>
      </c>
      <c r="B72" s="22"/>
      <c r="C72" s="13"/>
      <c r="D72" s="22"/>
      <c r="E72" s="24"/>
    </row>
    <row r="73" ht="12.75" customHeight="1">
      <c r="A73">
        <v>57.0</v>
      </c>
      <c r="B73" s="22"/>
      <c r="C73" s="13"/>
      <c r="D73" s="22"/>
      <c r="E73" s="24"/>
    </row>
    <row r="74" ht="12.75" customHeight="1">
      <c r="A74">
        <v>58.0</v>
      </c>
      <c r="B74" s="22"/>
      <c r="C74" s="13"/>
      <c r="D74" s="22"/>
      <c r="E74" s="24"/>
    </row>
    <row r="75" ht="12.75" customHeight="1">
      <c r="A75">
        <v>59.0</v>
      </c>
      <c r="B75" s="22"/>
      <c r="C75" s="13"/>
      <c r="D75" s="22"/>
      <c r="E75" s="24"/>
    </row>
    <row r="76" ht="12.75" customHeight="1">
      <c r="A76">
        <v>60.0</v>
      </c>
      <c r="B76" s="22"/>
      <c r="C76" s="13"/>
      <c r="D76" s="22"/>
      <c r="E76" s="24"/>
    </row>
    <row r="77" ht="12.75" customHeight="1">
      <c r="A77">
        <v>61.0</v>
      </c>
      <c r="B77" s="22"/>
      <c r="C77" s="13"/>
      <c r="D77" s="22"/>
      <c r="E77" s="24"/>
    </row>
    <row r="78" ht="12.75" customHeight="1">
      <c r="A78">
        <v>62.0</v>
      </c>
      <c r="B78" s="22"/>
      <c r="C78" s="13"/>
      <c r="D78" s="22"/>
      <c r="E78" s="24"/>
    </row>
    <row r="79" ht="12.75" customHeight="1">
      <c r="A79">
        <v>63.0</v>
      </c>
      <c r="B79" s="22"/>
      <c r="C79" s="13"/>
      <c r="D79" s="22"/>
      <c r="E79" s="24"/>
    </row>
    <row r="80" ht="12.75" customHeight="1">
      <c r="A80">
        <v>64.0</v>
      </c>
      <c r="B80" s="22"/>
      <c r="C80" s="13"/>
      <c r="D80" s="22"/>
      <c r="E80" s="24"/>
    </row>
    <row r="81" ht="12.75" customHeight="1">
      <c r="A81">
        <v>65.0</v>
      </c>
      <c r="B81" s="22"/>
      <c r="C81" s="13"/>
      <c r="D81" s="22"/>
      <c r="E81" s="24"/>
    </row>
    <row r="82" ht="12.75" customHeight="1">
      <c r="A82">
        <v>66.0</v>
      </c>
      <c r="B82" s="22"/>
      <c r="C82" s="13"/>
      <c r="D82" s="22"/>
      <c r="E82" s="24"/>
    </row>
    <row r="83" ht="12.75" customHeight="1">
      <c r="A83">
        <v>67.0</v>
      </c>
      <c r="B83" s="22"/>
      <c r="C83" s="13"/>
      <c r="D83" s="22"/>
      <c r="E83" s="24"/>
    </row>
    <row r="84" ht="12.75" customHeight="1">
      <c r="A84">
        <v>68.0</v>
      </c>
      <c r="B84" s="22"/>
      <c r="C84" s="13"/>
      <c r="D84" s="22"/>
      <c r="E84" s="24"/>
    </row>
    <row r="85" ht="12.75" customHeight="1">
      <c r="A85">
        <v>69.0</v>
      </c>
      <c r="B85" s="22"/>
      <c r="C85" s="13"/>
      <c r="D85" s="22"/>
      <c r="E85" s="24"/>
    </row>
    <row r="86" ht="12.75" customHeight="1">
      <c r="A86">
        <v>70.0</v>
      </c>
      <c r="B86" s="22"/>
      <c r="C86" s="13"/>
      <c r="D86" s="22"/>
      <c r="E86" s="24"/>
    </row>
    <row r="87" ht="12.75" customHeight="1">
      <c r="A87">
        <v>71.0</v>
      </c>
      <c r="B87" s="22"/>
      <c r="C87" s="13"/>
      <c r="D87" s="22"/>
      <c r="E87" s="24"/>
    </row>
    <row r="88" ht="12.75" customHeight="1">
      <c r="A88">
        <v>72.0</v>
      </c>
      <c r="B88" s="22"/>
      <c r="C88" s="13"/>
      <c r="D88" s="22"/>
      <c r="E88" s="24"/>
    </row>
    <row r="89" ht="12.75" customHeight="1">
      <c r="A89">
        <v>73.0</v>
      </c>
      <c r="B89" s="22"/>
      <c r="C89" s="13"/>
      <c r="D89" s="22"/>
      <c r="E89" s="24"/>
    </row>
    <row r="90" ht="12.75" customHeight="1">
      <c r="A90">
        <v>74.0</v>
      </c>
      <c r="B90" s="22"/>
      <c r="C90" s="13"/>
      <c r="D90" s="22"/>
      <c r="E90" s="24"/>
    </row>
    <row r="91" ht="12.75" customHeight="1">
      <c r="A91">
        <v>75.0</v>
      </c>
      <c r="B91" s="22"/>
      <c r="C91" s="13"/>
      <c r="D91" s="22"/>
      <c r="E91" s="24"/>
    </row>
    <row r="92" ht="12.75" customHeight="1">
      <c r="A92">
        <v>76.0</v>
      </c>
      <c r="B92" s="22"/>
      <c r="C92" s="13"/>
      <c r="D92" s="22"/>
      <c r="E92" s="24"/>
    </row>
    <row r="93" ht="12.75" customHeight="1">
      <c r="A93">
        <v>77.0</v>
      </c>
      <c r="B93" s="22"/>
      <c r="C93" s="13"/>
      <c r="D93" s="22"/>
      <c r="E93" s="24"/>
    </row>
    <row r="94" ht="12.75" customHeight="1">
      <c r="A94">
        <v>78.0</v>
      </c>
      <c r="B94" s="22"/>
      <c r="C94" s="13"/>
      <c r="D94" s="22"/>
      <c r="E94" s="24"/>
    </row>
    <row r="95" ht="12.75" customHeight="1">
      <c r="A95">
        <v>79.0</v>
      </c>
      <c r="B95" s="22"/>
      <c r="C95" s="13"/>
      <c r="D95" s="22"/>
      <c r="E95" s="24"/>
    </row>
    <row r="96" ht="12.75" customHeight="1">
      <c r="A96">
        <v>80.0</v>
      </c>
      <c r="B96" s="22"/>
      <c r="C96" s="13"/>
      <c r="D96" s="22"/>
      <c r="E96" s="24"/>
    </row>
    <row r="97" ht="12.75" customHeight="1">
      <c r="A97">
        <v>81.0</v>
      </c>
      <c r="B97" s="22"/>
      <c r="C97" s="13"/>
      <c r="D97" s="22"/>
      <c r="E97" s="24"/>
    </row>
    <row r="98" ht="12.75" customHeight="1">
      <c r="A98">
        <v>82.0</v>
      </c>
      <c r="B98" s="22"/>
      <c r="C98" s="13"/>
      <c r="D98" s="22"/>
      <c r="E98" s="24"/>
    </row>
    <row r="99" ht="12.75" customHeight="1">
      <c r="A99">
        <v>83.0</v>
      </c>
      <c r="B99" s="22"/>
      <c r="C99" s="13"/>
      <c r="D99" s="22"/>
      <c r="E99" s="24"/>
    </row>
    <row r="100" ht="12.75" customHeight="1">
      <c r="A100">
        <v>84.0</v>
      </c>
      <c r="B100" s="22"/>
      <c r="C100" s="13"/>
      <c r="D100" s="22"/>
      <c r="E100" s="24"/>
    </row>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InputMessage="1" showErrorMessage="1" promptTitle="Implementation Status" prompt="Leave blank until task is begun. Select &quot;In Work&quot; when started (for long tasks only). Select Completed ONLY when this task is done.     Select &quot;Completed Day 1&quot; if finished on the first day, and     similarly for &quot;Completed on Day 2&quot; et. al." sqref="E17:E100">
      <formula1>"In Work,Completed Day 1,Completed Day 2,Completed Day 3,Completed Day 4,Completed Day 5,Completed Day 6,Completed Day 7"</formula1>
    </dataValidation>
    <dataValidation type="list" allowBlank="1" showInputMessage="1" showErrorMessage="1" prompt="Select Feature ID from Product Backlog - The list contains the Feature IDs from the same column on the Product Backlog tab.  For each (ahem) Feature ID, create one or more rows in this table representing the tasks you need to complete to implement that fe" sqref="B17:B100">
      <formula1>'Product Backlog'!$A$24:$A$105</formula1>
    </dataValidation>
    <dataValidation type="list" allowBlank="1" showInputMessage="1" showErrorMessage="1" prompt="Select Feature ID from Product Backlog - Exactly ONE team member may be responsible for any task, and they will receive grade credit for their work.  If you have more than one person on your team, each member MUST select their initials for each task the a" sqref="C17:C100">
      <formula1>'Product Backlog'!$G$5:$G$8</formula1>
    </dataValidation>
  </dataValidations>
  <printOptions/>
  <pageMargins bottom="1.025" footer="0.0" header="0.0" left="0.7875" right="0.7875" top="1.025"/>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
    <col customWidth="1" min="2" max="2" width="10.86"/>
    <col customWidth="1" min="3" max="3" width="11.57"/>
    <col customWidth="1" min="4" max="4" width="48.86"/>
    <col customWidth="1" min="5" max="5" width="16.71"/>
    <col customWidth="1" min="6" max="6" width="48.86"/>
    <col customWidth="1" min="7" max="16" width="10.86"/>
    <col customWidth="1" min="17" max="26" width="8.71"/>
  </cols>
  <sheetData>
    <row r="1" ht="12.75" customHeight="1">
      <c r="A1" s="1" t="s">
        <v>0</v>
      </c>
      <c r="B1" s="1">
        <v>1.0</v>
      </c>
      <c r="C1" s="1"/>
      <c r="D1" s="2" t="s">
        <v>1</v>
      </c>
      <c r="F1" s="1"/>
      <c r="G1" s="3"/>
      <c r="H1" s="3"/>
      <c r="I1" s="3"/>
      <c r="J1" s="3"/>
      <c r="K1" s="3"/>
      <c r="L1" s="3"/>
      <c r="M1" s="3"/>
      <c r="N1" s="3"/>
      <c r="O1" s="3"/>
      <c r="P1" s="3"/>
      <c r="Q1" s="3"/>
      <c r="R1" s="3"/>
      <c r="S1" s="3"/>
      <c r="T1" s="3"/>
      <c r="U1" s="3"/>
      <c r="V1" s="3"/>
      <c r="W1" s="3"/>
      <c r="X1" s="3"/>
      <c r="Y1" s="3"/>
      <c r="Z1" s="3"/>
    </row>
    <row r="2" ht="12.75" customHeight="1">
      <c r="A2" s="1" t="s">
        <v>2</v>
      </c>
      <c r="B2" s="4">
        <v>43188.0</v>
      </c>
      <c r="C2" s="1"/>
      <c r="D2" s="5" t="s">
        <v>3</v>
      </c>
      <c r="E2" s="1"/>
      <c r="F2" s="1"/>
      <c r="G2" s="3"/>
      <c r="H2" s="3"/>
      <c r="I2" s="3"/>
      <c r="J2" s="3"/>
      <c r="K2" s="3"/>
      <c r="L2" s="3"/>
      <c r="M2" s="3"/>
      <c r="N2" s="3"/>
      <c r="O2" s="3"/>
      <c r="P2" s="3"/>
      <c r="Q2" s="3"/>
      <c r="R2" s="3"/>
      <c r="S2" s="3"/>
      <c r="T2" s="3"/>
      <c r="U2" s="3"/>
      <c r="V2" s="3"/>
      <c r="W2" s="3"/>
      <c r="X2" s="3"/>
      <c r="Y2" s="3"/>
      <c r="Z2" s="3"/>
    </row>
    <row r="3" ht="12.75" customHeight="1">
      <c r="A3" s="1" t="s">
        <v>4</v>
      </c>
      <c r="B3" s="4">
        <f>B2+7</f>
        <v>43195</v>
      </c>
      <c r="C3" s="1"/>
      <c r="D3" s="1"/>
      <c r="E3" s="1"/>
      <c r="F3" s="1"/>
      <c r="G3" s="3"/>
      <c r="H3" s="3"/>
      <c r="I3" s="3"/>
      <c r="J3" s="3"/>
      <c r="K3" s="3"/>
      <c r="L3" s="3"/>
      <c r="M3" s="3"/>
      <c r="N3" s="3"/>
      <c r="O3" s="3"/>
      <c r="P3" s="3"/>
      <c r="Q3" s="3"/>
      <c r="R3" s="3"/>
      <c r="S3" s="3"/>
      <c r="T3" s="3"/>
      <c r="U3" s="3"/>
      <c r="V3" s="3"/>
      <c r="W3" s="3"/>
      <c r="X3" s="3"/>
      <c r="Y3" s="3"/>
      <c r="Z3" s="3"/>
    </row>
    <row r="4" ht="12.75" customHeight="1">
      <c r="A4" s="1" t="s">
        <v>5</v>
      </c>
      <c r="B4" s="6" t="s">
        <v>6</v>
      </c>
      <c r="C4" s="1"/>
      <c r="D4" s="1"/>
      <c r="E4" s="1"/>
      <c r="F4" s="1"/>
      <c r="G4" s="3"/>
      <c r="H4" s="3"/>
      <c r="I4" s="3"/>
      <c r="J4" s="3"/>
      <c r="K4" s="3"/>
      <c r="L4" s="3"/>
      <c r="M4" s="3"/>
      <c r="N4" s="3"/>
      <c r="O4" s="3"/>
      <c r="P4" s="3"/>
      <c r="Q4" s="3"/>
      <c r="R4" s="3"/>
      <c r="S4" s="3"/>
      <c r="T4" s="3"/>
      <c r="U4" s="3"/>
      <c r="V4" s="3"/>
      <c r="W4" s="3"/>
      <c r="X4" s="3"/>
      <c r="Y4" s="3"/>
      <c r="Z4" s="3"/>
    </row>
    <row r="5" ht="12.75" customHeight="1">
      <c r="A5" s="1"/>
      <c r="B5" s="6"/>
      <c r="C5" s="1"/>
      <c r="D5" s="1"/>
      <c r="E5" s="1"/>
      <c r="F5" s="1"/>
      <c r="G5" s="3"/>
      <c r="H5" s="3"/>
      <c r="I5" s="3"/>
      <c r="J5" s="3"/>
      <c r="K5" s="3"/>
      <c r="L5" s="3"/>
      <c r="M5" s="3"/>
      <c r="N5" s="3"/>
      <c r="O5" s="3"/>
      <c r="P5" s="3"/>
      <c r="Q5" s="3"/>
      <c r="R5" s="3"/>
      <c r="S5" s="3"/>
      <c r="T5" s="3"/>
      <c r="U5" s="3"/>
      <c r="V5" s="3"/>
      <c r="W5" s="3"/>
      <c r="X5" s="3"/>
      <c r="Y5" s="3"/>
      <c r="Z5" s="3"/>
    </row>
    <row r="6" ht="12.75" customHeight="1">
      <c r="A6" s="1"/>
      <c r="B6" s="7" t="s">
        <v>7</v>
      </c>
      <c r="C6" s="1" t="s">
        <v>8</v>
      </c>
      <c r="D6" s="1"/>
      <c r="E6" s="1"/>
      <c r="F6" s="1"/>
      <c r="G6" s="3"/>
      <c r="H6" s="3"/>
      <c r="I6" s="3"/>
      <c r="J6" s="3"/>
      <c r="K6" s="3"/>
      <c r="L6" s="3"/>
      <c r="M6" s="3"/>
      <c r="N6" s="3"/>
      <c r="O6" s="3"/>
      <c r="P6" s="3"/>
      <c r="Q6" s="3"/>
      <c r="R6" s="3"/>
      <c r="S6" s="3"/>
      <c r="T6" s="3"/>
      <c r="U6" s="3"/>
      <c r="V6" s="3"/>
      <c r="W6" s="3"/>
      <c r="X6" s="3"/>
      <c r="Y6" s="3"/>
      <c r="Z6" s="3"/>
    </row>
    <row r="7" ht="12.75" customHeight="1">
      <c r="A7" s="1" t="s">
        <v>9</v>
      </c>
      <c r="B7" s="1">
        <f>COUNTA(D17:D995)</f>
        <v>12</v>
      </c>
      <c r="C7" s="1"/>
      <c r="D7" s="1"/>
      <c r="E7" s="1"/>
      <c r="F7" s="1"/>
      <c r="G7" s="3"/>
      <c r="H7" s="3"/>
      <c r="I7" s="3"/>
      <c r="J7" s="3"/>
      <c r="K7" s="3"/>
      <c r="L7" s="3"/>
      <c r="M7" s="3"/>
      <c r="N7" s="3"/>
      <c r="O7" s="3"/>
      <c r="P7" s="3"/>
      <c r="Q7" s="3"/>
      <c r="R7" s="3"/>
      <c r="S7" s="3"/>
      <c r="T7" s="3"/>
      <c r="U7" s="3"/>
      <c r="V7" s="3"/>
      <c r="W7" s="3"/>
      <c r="X7" s="3"/>
      <c r="Y7" s="3"/>
      <c r="Z7" s="3"/>
    </row>
    <row r="8" ht="12.75" customHeight="1">
      <c r="A8" s="1" t="s">
        <v>10</v>
      </c>
      <c r="B8" s="1">
        <f t="shared" ref="B8:B14" si="1">B7-C8</f>
        <v>10</v>
      </c>
      <c r="C8" s="1">
        <f>COUNTIF(E$17:E$995, "Completed Day 1")</f>
        <v>2</v>
      </c>
      <c r="D8" s="1"/>
      <c r="E8" s="1"/>
      <c r="F8" s="1"/>
      <c r="G8" s="3"/>
      <c r="H8" s="3"/>
      <c r="I8" s="3"/>
      <c r="J8" s="3"/>
      <c r="K8" s="3"/>
      <c r="L8" s="3"/>
      <c r="M8" s="3"/>
      <c r="N8" s="3"/>
      <c r="O8" s="3"/>
      <c r="P8" s="3"/>
      <c r="Q8" s="3"/>
      <c r="R8" s="3"/>
      <c r="S8" s="3"/>
      <c r="T8" s="3"/>
      <c r="U8" s="3"/>
      <c r="V8" s="3"/>
      <c r="W8" s="3"/>
      <c r="X8" s="3"/>
      <c r="Y8" s="3"/>
      <c r="Z8" s="3"/>
    </row>
    <row r="9" ht="12.75" customHeight="1">
      <c r="A9" s="1" t="s">
        <v>11</v>
      </c>
      <c r="B9" s="1">
        <f t="shared" si="1"/>
        <v>7</v>
      </c>
      <c r="C9" s="1">
        <f>COUNTIF(E$17:E$995, "Completed Day 2")</f>
        <v>3</v>
      </c>
      <c r="D9" s="1"/>
      <c r="E9" s="1"/>
      <c r="F9" s="1"/>
      <c r="G9" s="3"/>
      <c r="H9" s="3"/>
      <c r="I9" s="3"/>
      <c r="J9" s="3"/>
      <c r="K9" s="3"/>
      <c r="L9" s="3"/>
      <c r="M9" s="3"/>
      <c r="N9" s="3"/>
      <c r="O9" s="3"/>
      <c r="P9" s="3"/>
      <c r="Q9" s="3"/>
      <c r="R9" s="3"/>
      <c r="S9" s="3"/>
      <c r="T9" s="3"/>
      <c r="U9" s="3"/>
      <c r="V9" s="3"/>
      <c r="W9" s="3"/>
      <c r="X9" s="3"/>
      <c r="Y9" s="3"/>
      <c r="Z9" s="3"/>
    </row>
    <row r="10" ht="12.75" customHeight="1">
      <c r="A10" s="1" t="s">
        <v>12</v>
      </c>
      <c r="B10" s="1">
        <f t="shared" si="1"/>
        <v>5</v>
      </c>
      <c r="C10" s="1">
        <f>COUNTIF(E$17:E$995, "Completed Day 3")</f>
        <v>2</v>
      </c>
      <c r="D10" s="1"/>
      <c r="E10" s="1"/>
      <c r="F10" s="1"/>
      <c r="G10" s="3"/>
      <c r="H10" s="3"/>
      <c r="I10" s="3"/>
      <c r="J10" s="3"/>
      <c r="K10" s="3"/>
      <c r="L10" s="3"/>
      <c r="M10" s="3"/>
      <c r="N10" s="3"/>
      <c r="O10" s="3"/>
      <c r="P10" s="3"/>
      <c r="Q10" s="3"/>
      <c r="R10" s="3"/>
      <c r="S10" s="3"/>
      <c r="T10" s="3"/>
      <c r="U10" s="3"/>
      <c r="V10" s="3"/>
      <c r="W10" s="3"/>
      <c r="X10" s="3"/>
      <c r="Y10" s="3"/>
      <c r="Z10" s="3"/>
    </row>
    <row r="11" ht="12.75" customHeight="1">
      <c r="A11" s="1" t="s">
        <v>13</v>
      </c>
      <c r="B11" s="1">
        <f t="shared" si="1"/>
        <v>3</v>
      </c>
      <c r="C11" s="1">
        <f>COUNTIF(E$17:E$995, "Completed Day 4")</f>
        <v>2</v>
      </c>
      <c r="D11" s="1"/>
      <c r="E11" s="1"/>
      <c r="F11" s="1"/>
      <c r="G11" s="3"/>
      <c r="H11" s="3"/>
      <c r="I11" s="3"/>
      <c r="J11" s="3"/>
      <c r="K11" s="3"/>
      <c r="L11" s="3"/>
      <c r="M11" s="3"/>
      <c r="N11" s="3"/>
      <c r="O11" s="3"/>
      <c r="P11" s="3"/>
      <c r="Q11" s="3"/>
      <c r="R11" s="3"/>
      <c r="S11" s="3"/>
      <c r="T11" s="3"/>
      <c r="U11" s="3"/>
      <c r="V11" s="3"/>
      <c r="W11" s="3"/>
      <c r="X11" s="3"/>
      <c r="Y11" s="3"/>
      <c r="Z11" s="3"/>
    </row>
    <row r="12" ht="12.75" customHeight="1">
      <c r="A12" s="1" t="s">
        <v>14</v>
      </c>
      <c r="B12" s="1">
        <f t="shared" si="1"/>
        <v>3</v>
      </c>
      <c r="C12" s="1">
        <f>COUNTIF(E$17:E$995, "Completed Day 5")</f>
        <v>0</v>
      </c>
      <c r="D12" s="1"/>
      <c r="E12" s="1"/>
      <c r="F12" s="1"/>
      <c r="G12" s="3"/>
      <c r="H12" s="3"/>
      <c r="I12" s="3"/>
      <c r="J12" s="3"/>
      <c r="K12" s="3"/>
      <c r="L12" s="3"/>
      <c r="M12" s="3"/>
      <c r="N12" s="3"/>
      <c r="O12" s="3"/>
      <c r="P12" s="3"/>
      <c r="Q12" s="3"/>
      <c r="R12" s="3"/>
      <c r="S12" s="3"/>
      <c r="T12" s="3"/>
      <c r="U12" s="3"/>
      <c r="V12" s="3"/>
      <c r="W12" s="3"/>
      <c r="X12" s="3"/>
      <c r="Y12" s="3"/>
      <c r="Z12" s="3"/>
    </row>
    <row r="13" ht="12.75" customHeight="1">
      <c r="A13" s="1" t="s">
        <v>15</v>
      </c>
      <c r="B13" s="1">
        <f t="shared" si="1"/>
        <v>0</v>
      </c>
      <c r="C13" s="1">
        <f>COUNTIF(E$17:E$995, "Completed Day 6")</f>
        <v>3</v>
      </c>
      <c r="D13" s="1"/>
      <c r="E13" s="1"/>
      <c r="F13" s="1"/>
      <c r="G13" s="3"/>
      <c r="H13" s="3"/>
      <c r="I13" s="3"/>
      <c r="J13" s="3"/>
      <c r="K13" s="3"/>
      <c r="L13" s="3"/>
      <c r="M13" s="3"/>
      <c r="N13" s="3"/>
      <c r="O13" s="3"/>
      <c r="P13" s="3"/>
      <c r="Q13" s="3"/>
      <c r="R13" s="3"/>
      <c r="S13" s="3"/>
      <c r="T13" s="3"/>
      <c r="U13" s="3"/>
      <c r="V13" s="3"/>
      <c r="W13" s="3"/>
      <c r="X13" s="3"/>
      <c r="Y13" s="3"/>
      <c r="Z13" s="3"/>
    </row>
    <row r="14" ht="12.75" customHeight="1">
      <c r="A14" s="1" t="s">
        <v>16</v>
      </c>
      <c r="B14" s="1">
        <f t="shared" si="1"/>
        <v>0</v>
      </c>
      <c r="C14" s="1">
        <f>COUNTIF(E$17:E$995, "Completed Day 7")</f>
        <v>0</v>
      </c>
      <c r="D14" s="1"/>
      <c r="E14" s="1"/>
      <c r="F14" s="1"/>
      <c r="G14" s="3"/>
      <c r="H14" s="3"/>
      <c r="I14" s="3"/>
      <c r="J14" s="3"/>
      <c r="K14" s="3"/>
      <c r="L14" s="3"/>
      <c r="M14" s="3"/>
      <c r="N14" s="3"/>
      <c r="O14" s="3"/>
      <c r="P14" s="3"/>
      <c r="Q14" s="3"/>
      <c r="R14" s="3"/>
      <c r="S14" s="3"/>
      <c r="T14" s="3"/>
      <c r="U14" s="3"/>
      <c r="V14" s="3"/>
      <c r="W14" s="3"/>
      <c r="X14" s="3"/>
      <c r="Y14" s="3"/>
      <c r="Z14" s="3"/>
    </row>
    <row r="15" ht="12.75" customHeight="1">
      <c r="A15" s="1"/>
      <c r="B15" s="1"/>
      <c r="C15" s="1"/>
      <c r="D15" s="1"/>
      <c r="E15" s="1"/>
      <c r="F15" s="1"/>
      <c r="G15" s="3"/>
      <c r="H15" s="3"/>
      <c r="I15" s="3"/>
      <c r="J15" s="3"/>
      <c r="K15" s="3"/>
      <c r="L15" s="3"/>
      <c r="M15" s="3"/>
      <c r="N15" s="3"/>
      <c r="O15" s="3"/>
      <c r="P15" s="3"/>
      <c r="Q15" s="3"/>
      <c r="R15" s="3"/>
      <c r="S15" s="3"/>
      <c r="T15" s="3"/>
      <c r="U15" s="3"/>
      <c r="V15" s="3"/>
      <c r="W15" s="3"/>
      <c r="X15" s="3"/>
      <c r="Y15" s="3"/>
      <c r="Z15" s="3"/>
    </row>
    <row r="16" ht="12.75" customHeight="1">
      <c r="A16" s="8" t="s">
        <v>17</v>
      </c>
      <c r="B16" s="8" t="s">
        <v>18</v>
      </c>
      <c r="C16" s="8" t="s">
        <v>19</v>
      </c>
      <c r="D16" s="8" t="s">
        <v>20</v>
      </c>
      <c r="E16" s="8" t="s">
        <v>21</v>
      </c>
      <c r="F16" s="8" t="s">
        <v>22</v>
      </c>
    </row>
    <row r="17" ht="12.75" customHeight="1">
      <c r="A17" s="9">
        <v>1.0</v>
      </c>
      <c r="B17" s="10" t="s">
        <v>23</v>
      </c>
      <c r="C17" s="12"/>
      <c r="D17" s="14" t="s">
        <v>25</v>
      </c>
      <c r="E17" s="16" t="s">
        <v>27</v>
      </c>
      <c r="F17" s="18"/>
    </row>
    <row r="18" ht="12.75" customHeight="1">
      <c r="A18" s="19">
        <v>2.0</v>
      </c>
      <c r="B18" s="20" t="s">
        <v>23</v>
      </c>
      <c r="C18" s="21"/>
      <c r="D18" s="23" t="s">
        <v>42</v>
      </c>
      <c r="E18" s="25" t="s">
        <v>27</v>
      </c>
      <c r="F18" s="26"/>
    </row>
    <row r="19" ht="12.75" customHeight="1">
      <c r="A19" s="27">
        <v>3.0</v>
      </c>
      <c r="B19" s="25" t="s">
        <v>23</v>
      </c>
      <c r="C19" s="21"/>
      <c r="D19" s="28" t="s">
        <v>43</v>
      </c>
      <c r="E19" s="25" t="s">
        <v>44</v>
      </c>
      <c r="F19" s="26"/>
    </row>
    <row r="20" ht="12.75" customHeight="1">
      <c r="A20" s="27">
        <v>4.0</v>
      </c>
      <c r="B20" s="25" t="s">
        <v>23</v>
      </c>
      <c r="C20" s="23"/>
      <c r="D20" s="25" t="s">
        <v>45</v>
      </c>
      <c r="E20" s="25" t="s">
        <v>44</v>
      </c>
      <c r="F20" s="26"/>
    </row>
    <row r="21" ht="12.75" customHeight="1">
      <c r="A21" s="27">
        <v>5.0</v>
      </c>
      <c r="B21" s="25" t="s">
        <v>46</v>
      </c>
      <c r="C21" s="23"/>
      <c r="D21" s="25" t="s">
        <v>47</v>
      </c>
      <c r="E21" s="25" t="s">
        <v>44</v>
      </c>
      <c r="F21" s="26"/>
    </row>
    <row r="22" ht="12.75" customHeight="1">
      <c r="A22" s="27">
        <v>6.0</v>
      </c>
      <c r="B22" s="25" t="s">
        <v>46</v>
      </c>
      <c r="C22" s="23"/>
      <c r="D22" s="25" t="s">
        <v>48</v>
      </c>
      <c r="E22" s="25" t="s">
        <v>28</v>
      </c>
      <c r="F22" s="26"/>
    </row>
    <row r="23" ht="12.75" customHeight="1">
      <c r="A23" s="27">
        <v>7.0</v>
      </c>
      <c r="B23" s="25" t="s">
        <v>49</v>
      </c>
      <c r="C23" s="23"/>
      <c r="D23" s="25" t="s">
        <v>50</v>
      </c>
      <c r="E23" s="25" t="s">
        <v>28</v>
      </c>
      <c r="F23" s="26"/>
    </row>
    <row r="24" ht="12.75" customHeight="1">
      <c r="A24" s="27">
        <v>8.0</v>
      </c>
      <c r="B24" s="25" t="s">
        <v>49</v>
      </c>
      <c r="C24" s="23"/>
      <c r="D24" s="25" t="s">
        <v>51</v>
      </c>
      <c r="E24" s="25" t="s">
        <v>52</v>
      </c>
      <c r="F24" s="26"/>
    </row>
    <row r="25" ht="12.75" customHeight="1">
      <c r="A25" s="27">
        <v>9.0</v>
      </c>
      <c r="B25" s="25" t="s">
        <v>53</v>
      </c>
      <c r="C25" s="23"/>
      <c r="D25" s="25" t="s">
        <v>54</v>
      </c>
      <c r="E25" s="25" t="s">
        <v>52</v>
      </c>
      <c r="F25" s="26"/>
    </row>
    <row r="26" ht="12.75" customHeight="1">
      <c r="A26" s="27">
        <v>10.0</v>
      </c>
      <c r="B26" s="25" t="s">
        <v>53</v>
      </c>
      <c r="C26" s="23"/>
      <c r="D26" s="25" t="s">
        <v>55</v>
      </c>
      <c r="E26" s="25" t="s">
        <v>36</v>
      </c>
      <c r="F26" s="26"/>
    </row>
    <row r="27" ht="12.75" customHeight="1">
      <c r="A27" s="27">
        <v>11.0</v>
      </c>
      <c r="B27" s="25" t="s">
        <v>23</v>
      </c>
      <c r="C27" s="23"/>
      <c r="D27" s="25" t="s">
        <v>56</v>
      </c>
      <c r="E27" s="25" t="s">
        <v>36</v>
      </c>
      <c r="F27" s="26"/>
    </row>
    <row r="28" ht="12.75" customHeight="1">
      <c r="A28" s="27">
        <v>12.0</v>
      </c>
      <c r="B28" s="25" t="s">
        <v>23</v>
      </c>
      <c r="C28" s="23"/>
      <c r="D28" s="25" t="s">
        <v>57</v>
      </c>
      <c r="E28" s="25" t="s">
        <v>36</v>
      </c>
      <c r="F28" s="26"/>
    </row>
    <row r="29" ht="12.75" customHeight="1">
      <c r="A29" s="27">
        <v>13.0</v>
      </c>
      <c r="B29" s="25" t="s">
        <v>23</v>
      </c>
      <c r="C29" s="23"/>
      <c r="D29" s="25"/>
      <c r="E29" s="25"/>
      <c r="F29" s="26"/>
    </row>
    <row r="30" ht="12.75" customHeight="1">
      <c r="A30" s="27">
        <v>14.0</v>
      </c>
      <c r="B30" s="25" t="s">
        <v>23</v>
      </c>
      <c r="C30" s="23"/>
      <c r="D30" s="25"/>
      <c r="E30" s="25"/>
      <c r="F30" s="26"/>
    </row>
    <row r="31" ht="12.75" customHeight="1">
      <c r="A31" s="27">
        <v>15.0</v>
      </c>
      <c r="B31" s="25"/>
      <c r="C31" s="23"/>
      <c r="D31" s="25"/>
      <c r="E31" s="25"/>
      <c r="F31" s="26"/>
    </row>
    <row r="32" ht="12.75" customHeight="1">
      <c r="A32" s="27">
        <v>16.0</v>
      </c>
      <c r="B32" s="25"/>
      <c r="C32" s="23"/>
      <c r="D32" s="25"/>
      <c r="E32" s="25"/>
      <c r="F32" s="26"/>
    </row>
    <row r="33" ht="12.75" customHeight="1">
      <c r="A33">
        <v>17.0</v>
      </c>
      <c r="B33" s="22"/>
      <c r="C33" s="13"/>
      <c r="D33" s="22"/>
      <c r="E33" s="24"/>
    </row>
    <row r="34" ht="12.75" customHeight="1">
      <c r="A34">
        <v>18.0</v>
      </c>
      <c r="B34" s="22"/>
      <c r="C34" s="13"/>
      <c r="D34" s="22"/>
      <c r="E34" s="24"/>
    </row>
    <row r="35" ht="12.75" customHeight="1">
      <c r="A35">
        <v>19.0</v>
      </c>
      <c r="B35" s="22"/>
      <c r="C35" s="13"/>
      <c r="D35" s="22"/>
      <c r="E35" s="24"/>
    </row>
    <row r="36" ht="12.75" customHeight="1">
      <c r="A36">
        <v>20.0</v>
      </c>
      <c r="B36" s="22"/>
      <c r="C36" s="13"/>
      <c r="D36" s="22"/>
      <c r="E36" s="24"/>
    </row>
    <row r="37" ht="12.75" customHeight="1">
      <c r="A37">
        <v>21.0</v>
      </c>
      <c r="B37" s="22"/>
      <c r="C37" s="13"/>
      <c r="D37" s="22"/>
      <c r="E37" s="24"/>
    </row>
    <row r="38" ht="12.75" customHeight="1">
      <c r="A38">
        <v>22.0</v>
      </c>
      <c r="B38" s="22"/>
      <c r="C38" s="13"/>
      <c r="D38" s="22"/>
      <c r="E38" s="24"/>
    </row>
    <row r="39" ht="12.75" customHeight="1">
      <c r="A39">
        <v>23.0</v>
      </c>
      <c r="B39" s="22"/>
      <c r="C39" s="13"/>
      <c r="D39" s="22"/>
      <c r="E39" s="24"/>
    </row>
    <row r="40" ht="12.75" customHeight="1">
      <c r="A40">
        <v>24.0</v>
      </c>
      <c r="B40" s="22"/>
      <c r="C40" s="13"/>
      <c r="D40" s="22"/>
      <c r="E40" s="24"/>
    </row>
    <row r="41" ht="12.75" customHeight="1">
      <c r="A41">
        <v>25.0</v>
      </c>
      <c r="B41" s="22"/>
      <c r="C41" s="13"/>
      <c r="D41" s="22"/>
      <c r="E41" s="24"/>
    </row>
    <row r="42" ht="12.75" customHeight="1">
      <c r="A42">
        <v>26.0</v>
      </c>
      <c r="B42" s="22"/>
      <c r="C42" s="13"/>
      <c r="D42" s="22"/>
      <c r="E42" s="24"/>
    </row>
    <row r="43" ht="12.75" customHeight="1">
      <c r="A43">
        <v>27.0</v>
      </c>
      <c r="B43" s="22"/>
      <c r="C43" s="13"/>
      <c r="D43" s="22"/>
      <c r="E43" s="24"/>
    </row>
    <row r="44" ht="12.75" customHeight="1">
      <c r="A44">
        <v>28.0</v>
      </c>
      <c r="B44" s="22"/>
      <c r="C44" s="13"/>
      <c r="D44" s="22"/>
      <c r="E44" s="24"/>
    </row>
    <row r="45" ht="12.75" customHeight="1">
      <c r="A45">
        <v>29.0</v>
      </c>
      <c r="B45" s="22"/>
      <c r="C45" s="13"/>
      <c r="D45" s="22"/>
      <c r="E45" s="24"/>
    </row>
    <row r="46" ht="12.75" customHeight="1">
      <c r="A46">
        <v>30.0</v>
      </c>
      <c r="B46" s="22"/>
      <c r="C46" s="13"/>
      <c r="D46" s="22"/>
      <c r="E46" s="24"/>
    </row>
    <row r="47" ht="12.75" customHeight="1">
      <c r="A47">
        <v>31.0</v>
      </c>
      <c r="B47" s="22"/>
      <c r="C47" s="13"/>
      <c r="D47" s="22"/>
      <c r="E47" s="24"/>
    </row>
    <row r="48" ht="12.75" customHeight="1">
      <c r="A48">
        <v>32.0</v>
      </c>
      <c r="B48" s="22"/>
      <c r="C48" s="13"/>
      <c r="D48" s="22"/>
      <c r="E48" s="24"/>
    </row>
    <row r="49" ht="12.75" customHeight="1">
      <c r="A49">
        <v>33.0</v>
      </c>
      <c r="B49" s="22"/>
      <c r="C49" s="13"/>
      <c r="D49" s="22"/>
      <c r="E49" s="24"/>
    </row>
    <row r="50" ht="12.75" customHeight="1">
      <c r="A50">
        <v>34.0</v>
      </c>
      <c r="B50" s="22"/>
      <c r="C50" s="13"/>
      <c r="D50" s="22"/>
      <c r="E50" s="24"/>
    </row>
    <row r="51" ht="12.75" customHeight="1">
      <c r="A51">
        <v>35.0</v>
      </c>
      <c r="B51" s="22"/>
      <c r="C51" s="13"/>
      <c r="D51" s="22"/>
      <c r="E51" s="24"/>
    </row>
    <row r="52" ht="12.75" customHeight="1">
      <c r="A52">
        <v>36.0</v>
      </c>
      <c r="B52" s="22"/>
      <c r="C52" s="13"/>
      <c r="D52" s="22"/>
      <c r="E52" s="24"/>
    </row>
    <row r="53" ht="12.75" customHeight="1">
      <c r="A53">
        <v>37.0</v>
      </c>
      <c r="B53" s="22"/>
      <c r="C53" s="13"/>
      <c r="D53" s="22"/>
      <c r="E53" s="24"/>
    </row>
    <row r="54" ht="12.75" customHeight="1">
      <c r="A54">
        <v>38.0</v>
      </c>
      <c r="B54" s="22"/>
      <c r="C54" s="13"/>
      <c r="D54" s="22"/>
      <c r="E54" s="24"/>
    </row>
    <row r="55" ht="12.75" customHeight="1">
      <c r="A55">
        <v>39.0</v>
      </c>
      <c r="B55" s="22"/>
      <c r="C55" s="13"/>
      <c r="D55" s="22"/>
      <c r="E55" s="24"/>
    </row>
    <row r="56" ht="12.75" customHeight="1">
      <c r="A56">
        <v>40.0</v>
      </c>
      <c r="B56" s="22"/>
      <c r="C56" s="13"/>
      <c r="D56" s="22"/>
      <c r="E56" s="24"/>
    </row>
    <row r="57" ht="12.75" customHeight="1">
      <c r="A57">
        <v>41.0</v>
      </c>
      <c r="B57" s="22"/>
      <c r="C57" s="13"/>
      <c r="D57" s="22"/>
      <c r="E57" s="24"/>
    </row>
    <row r="58" ht="12.75" customHeight="1">
      <c r="A58">
        <v>42.0</v>
      </c>
      <c r="B58" s="22"/>
      <c r="C58" s="13"/>
      <c r="D58" s="22"/>
      <c r="E58" s="24"/>
    </row>
    <row r="59" ht="12.75" customHeight="1">
      <c r="A59">
        <v>43.0</v>
      </c>
      <c r="B59" s="22"/>
      <c r="C59" s="13"/>
      <c r="D59" s="22"/>
      <c r="E59" s="24"/>
    </row>
    <row r="60" ht="12.75" customHeight="1">
      <c r="A60">
        <v>44.0</v>
      </c>
      <c r="B60" s="22"/>
      <c r="C60" s="13"/>
      <c r="D60" s="22"/>
      <c r="E60" s="24"/>
    </row>
    <row r="61" ht="12.75" customHeight="1">
      <c r="A61">
        <v>45.0</v>
      </c>
      <c r="B61" s="22"/>
      <c r="C61" s="13"/>
      <c r="D61" s="22"/>
      <c r="E61" s="24"/>
    </row>
    <row r="62" ht="12.75" customHeight="1">
      <c r="A62">
        <v>46.0</v>
      </c>
      <c r="B62" s="22"/>
      <c r="C62" s="13"/>
      <c r="D62" s="22"/>
      <c r="E62" s="24"/>
    </row>
    <row r="63" ht="12.75" customHeight="1">
      <c r="A63">
        <v>47.0</v>
      </c>
      <c r="B63" s="22"/>
      <c r="C63" s="13"/>
      <c r="D63" s="22"/>
      <c r="E63" s="24"/>
    </row>
    <row r="64" ht="12.75" customHeight="1">
      <c r="A64">
        <v>48.0</v>
      </c>
      <c r="B64" s="22"/>
      <c r="C64" s="13"/>
      <c r="D64" s="22"/>
      <c r="E64" s="24"/>
    </row>
    <row r="65" ht="12.75" customHeight="1">
      <c r="A65">
        <v>49.0</v>
      </c>
      <c r="B65" s="22"/>
      <c r="C65" s="13"/>
      <c r="D65" s="22"/>
      <c r="E65" s="24"/>
    </row>
    <row r="66" ht="12.75" customHeight="1">
      <c r="A66">
        <v>50.0</v>
      </c>
      <c r="B66" s="22"/>
      <c r="C66" s="13"/>
      <c r="D66" s="22"/>
      <c r="E66" s="24"/>
    </row>
    <row r="67" ht="12.75" customHeight="1">
      <c r="A67">
        <v>51.0</v>
      </c>
      <c r="B67" s="22"/>
      <c r="C67" s="13"/>
      <c r="D67" s="22"/>
      <c r="E67" s="24"/>
    </row>
    <row r="68" ht="12.75" customHeight="1">
      <c r="A68">
        <v>52.0</v>
      </c>
      <c r="B68" s="22"/>
      <c r="C68" s="13"/>
      <c r="D68" s="22"/>
      <c r="E68" s="24"/>
    </row>
    <row r="69" ht="12.75" customHeight="1">
      <c r="A69">
        <v>53.0</v>
      </c>
      <c r="B69" s="22"/>
      <c r="C69" s="13"/>
      <c r="D69" s="22"/>
      <c r="E69" s="24"/>
    </row>
    <row r="70" ht="12.75" customHeight="1">
      <c r="A70">
        <v>54.0</v>
      </c>
      <c r="B70" s="22"/>
      <c r="C70" s="13"/>
      <c r="D70" s="22"/>
      <c r="E70" s="24"/>
    </row>
    <row r="71" ht="12.75" customHeight="1">
      <c r="A71">
        <v>55.0</v>
      </c>
      <c r="B71" s="22"/>
      <c r="C71" s="13"/>
      <c r="D71" s="22"/>
      <c r="E71" s="24"/>
    </row>
    <row r="72" ht="12.75" customHeight="1">
      <c r="A72">
        <v>56.0</v>
      </c>
      <c r="B72" s="22"/>
      <c r="C72" s="13"/>
      <c r="D72" s="22"/>
      <c r="E72" s="24"/>
    </row>
    <row r="73" ht="12.75" customHeight="1">
      <c r="A73">
        <v>57.0</v>
      </c>
      <c r="B73" s="22"/>
      <c r="C73" s="13"/>
      <c r="D73" s="22"/>
      <c r="E73" s="24"/>
    </row>
    <row r="74" ht="12.75" customHeight="1">
      <c r="A74">
        <v>58.0</v>
      </c>
      <c r="B74" s="22"/>
      <c r="C74" s="13"/>
      <c r="D74" s="22"/>
      <c r="E74" s="24"/>
    </row>
    <row r="75" ht="12.75" customHeight="1">
      <c r="A75">
        <v>59.0</v>
      </c>
      <c r="B75" s="22"/>
      <c r="C75" s="13"/>
      <c r="D75" s="22"/>
      <c r="E75" s="24"/>
    </row>
    <row r="76" ht="12.75" customHeight="1">
      <c r="A76">
        <v>60.0</v>
      </c>
      <c r="B76" s="22"/>
      <c r="C76" s="13"/>
      <c r="D76" s="22"/>
      <c r="E76" s="24"/>
    </row>
    <row r="77" ht="12.75" customHeight="1">
      <c r="A77">
        <v>61.0</v>
      </c>
      <c r="B77" s="22"/>
      <c r="C77" s="13"/>
      <c r="D77" s="22"/>
      <c r="E77" s="24"/>
    </row>
    <row r="78" ht="12.75" customHeight="1">
      <c r="A78">
        <v>62.0</v>
      </c>
      <c r="B78" s="22"/>
      <c r="C78" s="13"/>
      <c r="D78" s="22"/>
      <c r="E78" s="24"/>
    </row>
    <row r="79" ht="12.75" customHeight="1">
      <c r="A79">
        <v>63.0</v>
      </c>
      <c r="B79" s="22"/>
      <c r="C79" s="13"/>
      <c r="D79" s="22"/>
      <c r="E79" s="24"/>
    </row>
    <row r="80" ht="12.75" customHeight="1">
      <c r="A80">
        <v>64.0</v>
      </c>
      <c r="B80" s="22"/>
      <c r="C80" s="13"/>
      <c r="D80" s="22"/>
      <c r="E80" s="24"/>
    </row>
    <row r="81" ht="12.75" customHeight="1">
      <c r="A81">
        <v>65.0</v>
      </c>
      <c r="B81" s="22"/>
      <c r="C81" s="13"/>
      <c r="D81" s="22"/>
      <c r="E81" s="24"/>
    </row>
    <row r="82" ht="12.75" customHeight="1">
      <c r="A82">
        <v>66.0</v>
      </c>
      <c r="B82" s="22"/>
      <c r="C82" s="13"/>
      <c r="D82" s="22"/>
      <c r="E82" s="24"/>
    </row>
    <row r="83" ht="12.75" customHeight="1">
      <c r="A83">
        <v>67.0</v>
      </c>
      <c r="B83" s="22"/>
      <c r="C83" s="13"/>
      <c r="D83" s="22"/>
      <c r="E83" s="24"/>
    </row>
    <row r="84" ht="12.75" customHeight="1">
      <c r="A84">
        <v>68.0</v>
      </c>
      <c r="B84" s="22"/>
      <c r="C84" s="13"/>
      <c r="D84" s="22"/>
      <c r="E84" s="24"/>
    </row>
    <row r="85" ht="12.75" customHeight="1">
      <c r="A85">
        <v>69.0</v>
      </c>
      <c r="B85" s="22"/>
      <c r="C85" s="13"/>
      <c r="D85" s="22"/>
      <c r="E85" s="24"/>
    </row>
    <row r="86" ht="12.75" customHeight="1">
      <c r="A86">
        <v>70.0</v>
      </c>
      <c r="B86" s="22"/>
      <c r="C86" s="13"/>
      <c r="D86" s="22"/>
      <c r="E86" s="24"/>
    </row>
    <row r="87" ht="12.75" customHeight="1">
      <c r="A87">
        <v>71.0</v>
      </c>
      <c r="B87" s="22"/>
      <c r="C87" s="13"/>
      <c r="D87" s="22"/>
      <c r="E87" s="24"/>
    </row>
    <row r="88" ht="12.75" customHeight="1">
      <c r="A88">
        <v>72.0</v>
      </c>
      <c r="B88" s="22"/>
      <c r="C88" s="13"/>
      <c r="D88" s="22"/>
      <c r="E88" s="24"/>
    </row>
    <row r="89" ht="12.75" customHeight="1">
      <c r="A89">
        <v>73.0</v>
      </c>
      <c r="B89" s="22"/>
      <c r="C89" s="13"/>
      <c r="D89" s="22"/>
      <c r="E89" s="24"/>
    </row>
    <row r="90" ht="12.75" customHeight="1">
      <c r="A90">
        <v>74.0</v>
      </c>
      <c r="B90" s="22"/>
      <c r="C90" s="13"/>
      <c r="D90" s="22"/>
      <c r="E90" s="24"/>
    </row>
    <row r="91" ht="12.75" customHeight="1">
      <c r="A91">
        <v>75.0</v>
      </c>
      <c r="B91" s="22"/>
      <c r="C91" s="13"/>
      <c r="D91" s="22"/>
      <c r="E91" s="24"/>
    </row>
    <row r="92" ht="12.75" customHeight="1">
      <c r="A92">
        <v>76.0</v>
      </c>
      <c r="B92" s="22"/>
      <c r="C92" s="13"/>
      <c r="D92" s="22"/>
      <c r="E92" s="24"/>
    </row>
    <row r="93" ht="12.75" customHeight="1">
      <c r="A93">
        <v>77.0</v>
      </c>
      <c r="B93" s="22"/>
      <c r="C93" s="13"/>
      <c r="D93" s="22"/>
      <c r="E93" s="24"/>
    </row>
    <row r="94" ht="12.75" customHeight="1">
      <c r="A94">
        <v>78.0</v>
      </c>
      <c r="B94" s="22"/>
      <c r="C94" s="13"/>
      <c r="D94" s="22"/>
      <c r="E94" s="24"/>
    </row>
    <row r="95" ht="12.75" customHeight="1">
      <c r="A95">
        <v>79.0</v>
      </c>
      <c r="B95" s="22"/>
      <c r="C95" s="13"/>
      <c r="D95" s="22"/>
      <c r="E95" s="24"/>
    </row>
    <row r="96" ht="12.75" customHeight="1">
      <c r="A96">
        <v>80.0</v>
      </c>
      <c r="B96" s="22"/>
      <c r="C96" s="13"/>
      <c r="D96" s="22"/>
      <c r="E96" s="24"/>
    </row>
    <row r="97" ht="12.75" customHeight="1">
      <c r="A97">
        <v>81.0</v>
      </c>
      <c r="B97" s="22"/>
      <c r="C97" s="13"/>
      <c r="D97" s="22"/>
      <c r="E97" s="24"/>
    </row>
    <row r="98" ht="12.75" customHeight="1">
      <c r="A98">
        <v>82.0</v>
      </c>
      <c r="B98" s="22"/>
      <c r="C98" s="13"/>
      <c r="D98" s="22"/>
      <c r="E98" s="24"/>
    </row>
    <row r="99" ht="12.75" customHeight="1">
      <c r="A99">
        <v>83.0</v>
      </c>
      <c r="B99" s="22"/>
      <c r="C99" s="13"/>
      <c r="D99" s="22"/>
      <c r="E99" s="24"/>
    </row>
    <row r="100" ht="12.75" customHeight="1">
      <c r="A100">
        <v>84.0</v>
      </c>
      <c r="B100" s="22"/>
      <c r="C100" s="13"/>
      <c r="D100" s="22"/>
      <c r="E100" s="24"/>
    </row>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InputMessage="1" showErrorMessage="1" promptTitle="Implementation Status" prompt="Leave blank until task is begun. Select &quot;In Work&quot; when started (for long tasks only). Select Completed ONLY when this task is done.     Select &quot;Completed Day 1&quot; if finished on the first day, and     similarly for &quot;Completed on Day 2&quot; et. al." sqref="E17:E100">
      <formula1>"In Work,Completed Day 1,Completed Day 2,Completed Day 3,Completed Day 4,Completed Day 5,Completed Day 6,Completed Day 7"</formula1>
    </dataValidation>
    <dataValidation type="list" allowBlank="1" showInputMessage="1" showErrorMessage="1" prompt="Select Feature ID from Product Backlog - The list contains the Feature IDs from the same column on the Product Backlog tab.  For each (ahem) Feature ID, create one or more rows in this table representing the tasks you need to complete to implement that fe" sqref="B17:B100">
      <formula1>'Product Backlog'!$A$24:$A$105</formula1>
    </dataValidation>
    <dataValidation type="list" allowBlank="1" showInputMessage="1" showErrorMessage="1" prompt="Select Feature ID from Product Backlog - Exactly ONE team member may be responsible for any task, and they will receive grade credit for their work.  If you have more than one person on your team, each member MUST select their initials for each task the a" sqref="C17:C100">
      <formula1>'Product Backlog'!$G$5:$G$8</formula1>
    </dataValidation>
  </dataValidations>
  <printOptions/>
  <pageMargins bottom="1.025" footer="0.0" header="0.0" left="0.7875" right="0.7875" top="1.025"/>
  <pageSetup paperSize="9"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
    <col customWidth="1" min="2" max="2" width="10.86"/>
    <col customWidth="1" min="3" max="3" width="11.57"/>
    <col customWidth="1" min="4" max="4" width="48.86"/>
    <col customWidth="1" min="5" max="5" width="16.71"/>
    <col customWidth="1" min="6" max="6" width="48.86"/>
    <col customWidth="1" min="7" max="16" width="10.86"/>
    <col customWidth="1" min="17" max="26" width="8.71"/>
  </cols>
  <sheetData>
    <row r="1" ht="12.75" customHeight="1">
      <c r="A1" s="1" t="s">
        <v>0</v>
      </c>
      <c r="B1" s="1">
        <f>'Sprint 01 Backlog'!B1+1</f>
        <v>2</v>
      </c>
      <c r="C1" s="1"/>
      <c r="D1" s="2" t="s">
        <v>1</v>
      </c>
      <c r="F1" s="1"/>
      <c r="G1" s="3"/>
      <c r="H1" s="3"/>
      <c r="I1" s="3"/>
      <c r="J1" s="3"/>
      <c r="K1" s="3"/>
      <c r="L1" s="3"/>
      <c r="M1" s="3"/>
      <c r="N1" s="3"/>
      <c r="O1" s="3"/>
      <c r="P1" s="3"/>
      <c r="Q1" s="3"/>
      <c r="R1" s="3"/>
      <c r="S1" s="3"/>
      <c r="T1" s="3"/>
      <c r="U1" s="3"/>
      <c r="V1" s="3"/>
      <c r="W1" s="3"/>
      <c r="X1" s="3"/>
      <c r="Y1" s="3"/>
      <c r="Z1" s="3"/>
    </row>
    <row r="2" ht="12.75" customHeight="1">
      <c r="A2" s="1" t="s">
        <v>2</v>
      </c>
      <c r="B2" s="4">
        <f>'Sprint 01 Backlog'!B3</f>
        <v>43195</v>
      </c>
      <c r="C2" s="1"/>
      <c r="D2" s="5" t="s">
        <v>3</v>
      </c>
      <c r="E2" s="1"/>
      <c r="F2" s="1"/>
      <c r="G2" s="3"/>
      <c r="H2" s="3"/>
      <c r="I2" s="3"/>
      <c r="J2" s="3"/>
      <c r="K2" s="3"/>
      <c r="L2" s="3"/>
      <c r="M2" s="3"/>
      <c r="N2" s="3"/>
      <c r="O2" s="3"/>
      <c r="P2" s="3"/>
      <c r="Q2" s="3"/>
      <c r="R2" s="3"/>
      <c r="S2" s="3"/>
      <c r="T2" s="3"/>
      <c r="U2" s="3"/>
      <c r="V2" s="3"/>
      <c r="W2" s="3"/>
      <c r="X2" s="3"/>
      <c r="Y2" s="3"/>
      <c r="Z2" s="3"/>
    </row>
    <row r="3" ht="12.75" customHeight="1">
      <c r="A3" s="1" t="s">
        <v>4</v>
      </c>
      <c r="B3" s="4">
        <f>B2+7</f>
        <v>43202</v>
      </c>
      <c r="C3" s="1"/>
      <c r="D3" s="1"/>
      <c r="E3" s="1"/>
      <c r="F3" s="1"/>
      <c r="G3" s="3"/>
      <c r="H3" s="3"/>
      <c r="I3" s="3"/>
      <c r="J3" s="3"/>
      <c r="K3" s="3"/>
      <c r="L3" s="3"/>
      <c r="M3" s="3"/>
      <c r="N3" s="3"/>
      <c r="O3" s="3"/>
      <c r="P3" s="3"/>
      <c r="Q3" s="3"/>
      <c r="R3" s="3"/>
      <c r="S3" s="3"/>
      <c r="T3" s="3"/>
      <c r="U3" s="3"/>
      <c r="V3" s="3"/>
      <c r="W3" s="3"/>
      <c r="X3" s="3"/>
      <c r="Y3" s="3"/>
      <c r="Z3" s="3"/>
    </row>
    <row r="4" ht="12.75" customHeight="1">
      <c r="A4" s="1" t="s">
        <v>5</v>
      </c>
      <c r="B4" s="6" t="s">
        <v>6</v>
      </c>
      <c r="C4" s="1"/>
      <c r="D4" s="1"/>
      <c r="E4" s="1"/>
      <c r="F4" s="1"/>
      <c r="G4" s="3"/>
      <c r="H4" s="3"/>
      <c r="I4" s="3"/>
      <c r="J4" s="3"/>
      <c r="K4" s="3"/>
      <c r="L4" s="3"/>
      <c r="M4" s="3"/>
      <c r="N4" s="3"/>
      <c r="O4" s="3"/>
      <c r="P4" s="3"/>
      <c r="Q4" s="3"/>
      <c r="R4" s="3"/>
      <c r="S4" s="3"/>
      <c r="T4" s="3"/>
      <c r="U4" s="3"/>
      <c r="V4" s="3"/>
      <c r="W4" s="3"/>
      <c r="X4" s="3"/>
      <c r="Y4" s="3"/>
      <c r="Z4" s="3"/>
    </row>
    <row r="5" ht="12.75" customHeight="1">
      <c r="A5" s="1"/>
      <c r="B5" s="6"/>
      <c r="C5" s="1"/>
      <c r="D5" s="1"/>
      <c r="E5" s="1"/>
      <c r="F5" s="1"/>
      <c r="G5" s="3"/>
      <c r="H5" s="3"/>
      <c r="I5" s="3"/>
      <c r="J5" s="3"/>
      <c r="K5" s="3"/>
      <c r="L5" s="3"/>
      <c r="M5" s="3"/>
      <c r="N5" s="3"/>
      <c r="O5" s="3"/>
      <c r="P5" s="3"/>
      <c r="Q5" s="3"/>
      <c r="R5" s="3"/>
      <c r="S5" s="3"/>
      <c r="T5" s="3"/>
      <c r="U5" s="3"/>
      <c r="V5" s="3"/>
      <c r="W5" s="3"/>
      <c r="X5" s="3"/>
      <c r="Y5" s="3"/>
      <c r="Z5" s="3"/>
    </row>
    <row r="6" ht="12.75" customHeight="1">
      <c r="A6" s="1"/>
      <c r="B6" s="7" t="s">
        <v>7</v>
      </c>
      <c r="C6" s="1" t="s">
        <v>8</v>
      </c>
      <c r="D6" s="1"/>
      <c r="E6" s="1"/>
      <c r="F6" s="1"/>
      <c r="G6" s="3"/>
      <c r="H6" s="3"/>
      <c r="I6" s="3"/>
      <c r="J6" s="3"/>
      <c r="K6" s="3"/>
      <c r="L6" s="3"/>
      <c r="M6" s="3"/>
      <c r="N6" s="3"/>
      <c r="O6" s="3"/>
      <c r="P6" s="3"/>
      <c r="Q6" s="3"/>
      <c r="R6" s="3"/>
      <c r="S6" s="3"/>
      <c r="T6" s="3"/>
      <c r="U6" s="3"/>
      <c r="V6" s="3"/>
      <c r="W6" s="3"/>
      <c r="X6" s="3"/>
      <c r="Y6" s="3"/>
      <c r="Z6" s="3"/>
    </row>
    <row r="7" ht="12.75" customHeight="1">
      <c r="A7" s="1" t="s">
        <v>9</v>
      </c>
      <c r="B7" s="1">
        <f>COUNTA(D17:D995)</f>
        <v>20</v>
      </c>
      <c r="C7" s="1"/>
      <c r="D7" s="1"/>
      <c r="E7" s="1"/>
      <c r="F7" s="1"/>
      <c r="G7" s="3"/>
      <c r="H7" s="3"/>
      <c r="I7" s="3"/>
      <c r="J7" s="3"/>
      <c r="K7" s="3"/>
      <c r="L7" s="3"/>
      <c r="M7" s="3"/>
      <c r="N7" s="3"/>
      <c r="O7" s="3"/>
      <c r="P7" s="3"/>
      <c r="Q7" s="3"/>
      <c r="R7" s="3"/>
      <c r="S7" s="3"/>
      <c r="T7" s="3"/>
      <c r="U7" s="3"/>
      <c r="V7" s="3"/>
      <c r="W7" s="3"/>
      <c r="X7" s="3"/>
      <c r="Y7" s="3"/>
      <c r="Z7" s="3"/>
    </row>
    <row r="8" ht="12.75" customHeight="1">
      <c r="A8" s="1" t="s">
        <v>10</v>
      </c>
      <c r="B8" s="1">
        <f t="shared" ref="B8:B14" si="1">B7-C8</f>
        <v>20</v>
      </c>
      <c r="C8" s="1">
        <f>COUNTIF(E$17:E$995, "Completed Day 1")</f>
        <v>0</v>
      </c>
      <c r="D8" s="1"/>
      <c r="E8" s="1"/>
      <c r="F8" s="1"/>
      <c r="G8" s="3"/>
      <c r="H8" s="3"/>
      <c r="I8" s="3"/>
      <c r="J8" s="3"/>
      <c r="K8" s="3"/>
      <c r="L8" s="3"/>
      <c r="M8" s="3"/>
      <c r="N8" s="3"/>
      <c r="O8" s="3"/>
      <c r="P8" s="3"/>
      <c r="Q8" s="3"/>
      <c r="R8" s="3"/>
      <c r="S8" s="3"/>
      <c r="T8" s="3"/>
      <c r="U8" s="3"/>
      <c r="V8" s="3"/>
      <c r="W8" s="3"/>
      <c r="X8" s="3"/>
      <c r="Y8" s="3"/>
      <c r="Z8" s="3"/>
    </row>
    <row r="9" ht="12.75" customHeight="1">
      <c r="A9" s="1" t="s">
        <v>11</v>
      </c>
      <c r="B9" s="1">
        <f t="shared" si="1"/>
        <v>20</v>
      </c>
      <c r="C9" s="1">
        <f>COUNTIF(E$17:E$995, "Completed Day 2")</f>
        <v>0</v>
      </c>
      <c r="D9" s="1"/>
      <c r="E9" s="1"/>
      <c r="F9" s="1"/>
      <c r="G9" s="3"/>
      <c r="H9" s="3"/>
      <c r="I9" s="3"/>
      <c r="J9" s="3"/>
      <c r="K9" s="3"/>
      <c r="L9" s="3"/>
      <c r="M9" s="3"/>
      <c r="N9" s="3"/>
      <c r="O9" s="3"/>
      <c r="P9" s="3"/>
      <c r="Q9" s="3"/>
      <c r="R9" s="3"/>
      <c r="S9" s="3"/>
      <c r="T9" s="3"/>
      <c r="U9" s="3"/>
      <c r="V9" s="3"/>
      <c r="W9" s="3"/>
      <c r="X9" s="3"/>
      <c r="Y9" s="3"/>
      <c r="Z9" s="3"/>
    </row>
    <row r="10" ht="12.75" customHeight="1">
      <c r="A10" s="1" t="s">
        <v>12</v>
      </c>
      <c r="B10" s="1">
        <f t="shared" si="1"/>
        <v>19</v>
      </c>
      <c r="C10" s="1">
        <f>COUNTIF(E$17:E$995, "Completed Day 3")</f>
        <v>1</v>
      </c>
      <c r="D10" s="1"/>
      <c r="E10" s="1"/>
      <c r="F10" s="1"/>
      <c r="G10" s="3"/>
      <c r="H10" s="3"/>
      <c r="I10" s="3"/>
      <c r="J10" s="3"/>
      <c r="K10" s="3"/>
      <c r="L10" s="3"/>
      <c r="M10" s="3"/>
      <c r="N10" s="3"/>
      <c r="O10" s="3"/>
      <c r="P10" s="3"/>
      <c r="Q10" s="3"/>
      <c r="R10" s="3"/>
      <c r="S10" s="3"/>
      <c r="T10" s="3"/>
      <c r="U10" s="3"/>
      <c r="V10" s="3"/>
      <c r="W10" s="3"/>
      <c r="X10" s="3"/>
      <c r="Y10" s="3"/>
      <c r="Z10" s="3"/>
    </row>
    <row r="11" ht="12.75" customHeight="1">
      <c r="A11" s="1" t="s">
        <v>13</v>
      </c>
      <c r="B11" s="1">
        <f t="shared" si="1"/>
        <v>12</v>
      </c>
      <c r="C11" s="1">
        <f>COUNTIF(E$17:E$995, "Completed Day 4")</f>
        <v>7</v>
      </c>
      <c r="D11" s="1"/>
      <c r="E11" s="1"/>
      <c r="F11" s="1"/>
      <c r="G11" s="3"/>
      <c r="H11" s="3"/>
      <c r="I11" s="3"/>
      <c r="J11" s="3"/>
      <c r="K11" s="3"/>
      <c r="L11" s="3"/>
      <c r="M11" s="3"/>
      <c r="N11" s="3"/>
      <c r="O11" s="3"/>
      <c r="P11" s="3"/>
      <c r="Q11" s="3"/>
      <c r="R11" s="3"/>
      <c r="S11" s="3"/>
      <c r="T11" s="3"/>
      <c r="U11" s="3"/>
      <c r="V11" s="3"/>
      <c r="W11" s="3"/>
      <c r="X11" s="3"/>
      <c r="Y11" s="3"/>
      <c r="Z11" s="3"/>
    </row>
    <row r="12" ht="12.75" customHeight="1">
      <c r="A12" s="1" t="s">
        <v>14</v>
      </c>
      <c r="B12" s="1">
        <f t="shared" si="1"/>
        <v>9</v>
      </c>
      <c r="C12" s="1">
        <f>COUNTIF(E$17:E$995, "Completed Day 5")</f>
        <v>3</v>
      </c>
      <c r="D12" s="1"/>
      <c r="E12" s="1"/>
      <c r="F12" s="1"/>
      <c r="G12" s="3"/>
      <c r="H12" s="3"/>
      <c r="I12" s="3"/>
      <c r="J12" s="3"/>
      <c r="K12" s="3"/>
      <c r="L12" s="3"/>
      <c r="M12" s="3"/>
      <c r="N12" s="3"/>
      <c r="O12" s="3"/>
      <c r="P12" s="3"/>
      <c r="Q12" s="3"/>
      <c r="R12" s="3"/>
      <c r="S12" s="3"/>
      <c r="T12" s="3"/>
      <c r="U12" s="3"/>
      <c r="V12" s="3"/>
      <c r="W12" s="3"/>
      <c r="X12" s="3"/>
      <c r="Y12" s="3"/>
      <c r="Z12" s="3"/>
    </row>
    <row r="13" ht="12.75" customHeight="1">
      <c r="A13" s="1" t="s">
        <v>15</v>
      </c>
      <c r="B13" s="1">
        <f t="shared" si="1"/>
        <v>1</v>
      </c>
      <c r="C13" s="1">
        <f>COUNTIF(E$17:E$995, "Completed Day 6")</f>
        <v>8</v>
      </c>
      <c r="D13" s="1"/>
      <c r="E13" s="1"/>
      <c r="F13" s="1"/>
      <c r="G13" s="3"/>
      <c r="H13" s="3"/>
      <c r="I13" s="3"/>
      <c r="J13" s="3"/>
      <c r="K13" s="3"/>
      <c r="L13" s="3"/>
      <c r="M13" s="3"/>
      <c r="N13" s="3"/>
      <c r="O13" s="3"/>
      <c r="P13" s="3"/>
      <c r="Q13" s="3"/>
      <c r="R13" s="3"/>
      <c r="S13" s="3"/>
      <c r="T13" s="3"/>
      <c r="U13" s="3"/>
      <c r="V13" s="3"/>
      <c r="W13" s="3"/>
      <c r="X13" s="3"/>
      <c r="Y13" s="3"/>
      <c r="Z13" s="3"/>
    </row>
    <row r="14" ht="12.75" customHeight="1">
      <c r="A14" s="1" t="s">
        <v>16</v>
      </c>
      <c r="B14" s="1">
        <f t="shared" si="1"/>
        <v>1</v>
      </c>
      <c r="C14" s="1">
        <f>COUNTIF(E$17:E$995, "Completed Day 7")</f>
        <v>0</v>
      </c>
      <c r="D14" s="1"/>
      <c r="E14" s="1"/>
      <c r="F14" s="1"/>
      <c r="G14" s="3"/>
      <c r="H14" s="3"/>
      <c r="I14" s="3"/>
      <c r="J14" s="3"/>
      <c r="K14" s="3"/>
      <c r="L14" s="3"/>
      <c r="M14" s="3"/>
      <c r="N14" s="3"/>
      <c r="O14" s="3"/>
      <c r="P14" s="3"/>
      <c r="Q14" s="3"/>
      <c r="R14" s="3"/>
      <c r="S14" s="3"/>
      <c r="T14" s="3"/>
      <c r="U14" s="3"/>
      <c r="V14" s="3"/>
      <c r="W14" s="3"/>
      <c r="X14" s="3"/>
      <c r="Y14" s="3"/>
      <c r="Z14" s="3"/>
    </row>
    <row r="15" ht="12.75" customHeight="1">
      <c r="A15" s="1"/>
      <c r="B15" s="1"/>
      <c r="C15" s="1"/>
      <c r="D15" s="1"/>
      <c r="E15" s="1"/>
      <c r="F15" s="1"/>
      <c r="G15" s="3"/>
      <c r="H15" s="3"/>
      <c r="I15" s="3"/>
      <c r="J15" s="3"/>
      <c r="K15" s="3"/>
      <c r="L15" s="3"/>
      <c r="M15" s="3"/>
      <c r="N15" s="3"/>
      <c r="O15" s="3"/>
      <c r="P15" s="3"/>
      <c r="Q15" s="3"/>
      <c r="R15" s="3"/>
      <c r="S15" s="3"/>
      <c r="T15" s="3"/>
      <c r="U15" s="3"/>
      <c r="V15" s="3"/>
      <c r="W15" s="3"/>
      <c r="X15" s="3"/>
      <c r="Y15" s="3"/>
      <c r="Z15" s="3"/>
    </row>
    <row r="16" ht="12.75" customHeight="1">
      <c r="A16" s="8" t="s">
        <v>17</v>
      </c>
      <c r="B16" s="8" t="s">
        <v>18</v>
      </c>
      <c r="C16" s="8" t="s">
        <v>19</v>
      </c>
      <c r="D16" s="8" t="s">
        <v>20</v>
      </c>
      <c r="E16" s="8" t="s">
        <v>21</v>
      </c>
      <c r="F16" s="8" t="s">
        <v>22</v>
      </c>
    </row>
    <row r="17" ht="12.75" customHeight="1">
      <c r="A17" s="54">
        <v>1.0</v>
      </c>
      <c r="B17" s="55" t="s">
        <v>93</v>
      </c>
      <c r="C17" s="56"/>
      <c r="D17" s="55" t="s">
        <v>199</v>
      </c>
      <c r="E17" s="55" t="s">
        <v>28</v>
      </c>
      <c r="F17" s="57" t="s">
        <v>200</v>
      </c>
    </row>
    <row r="18" ht="12.75" customHeight="1">
      <c r="A18" s="54">
        <v>2.0</v>
      </c>
      <c r="B18" s="55" t="s">
        <v>98</v>
      </c>
      <c r="C18" s="56"/>
      <c r="D18" s="55" t="s">
        <v>201</v>
      </c>
      <c r="E18" s="55" t="s">
        <v>52</v>
      </c>
      <c r="F18" s="58"/>
    </row>
    <row r="19" ht="12.75" customHeight="1">
      <c r="A19" s="54">
        <v>3.0</v>
      </c>
      <c r="B19" s="55" t="s">
        <v>98</v>
      </c>
      <c r="C19" s="56"/>
      <c r="D19" s="55" t="s">
        <v>202</v>
      </c>
      <c r="E19" s="55" t="s">
        <v>52</v>
      </c>
      <c r="F19" s="58"/>
    </row>
    <row r="20" ht="12.75" customHeight="1">
      <c r="A20" s="54">
        <v>4.0</v>
      </c>
      <c r="B20" s="55" t="s">
        <v>98</v>
      </c>
      <c r="C20" s="56"/>
      <c r="D20" s="55" t="s">
        <v>203</v>
      </c>
      <c r="E20" s="55" t="s">
        <v>52</v>
      </c>
      <c r="F20" s="58"/>
    </row>
    <row r="21" ht="12.75" customHeight="1">
      <c r="A21" s="54">
        <v>5.0</v>
      </c>
      <c r="B21" s="55" t="s">
        <v>101</v>
      </c>
      <c r="C21" s="56"/>
      <c r="D21" s="55" t="s">
        <v>204</v>
      </c>
      <c r="E21" s="55" t="s">
        <v>52</v>
      </c>
      <c r="F21" s="58"/>
    </row>
    <row r="22" ht="12.75" customHeight="1">
      <c r="A22" s="54">
        <v>6.0</v>
      </c>
      <c r="B22" s="55" t="s">
        <v>101</v>
      </c>
      <c r="C22" s="56"/>
      <c r="D22" s="55" t="s">
        <v>205</v>
      </c>
      <c r="E22" s="55" t="s">
        <v>52</v>
      </c>
      <c r="F22" s="58"/>
    </row>
    <row r="23" ht="12.75" customHeight="1">
      <c r="A23" s="54">
        <v>7.0</v>
      </c>
      <c r="B23" s="55" t="s">
        <v>101</v>
      </c>
      <c r="C23" s="56"/>
      <c r="D23" s="55" t="s">
        <v>206</v>
      </c>
      <c r="E23" s="55" t="s">
        <v>52</v>
      </c>
      <c r="F23" s="58"/>
    </row>
    <row r="24" ht="12.75" customHeight="1">
      <c r="A24" s="54">
        <v>8.0</v>
      </c>
      <c r="B24" s="55" t="s">
        <v>101</v>
      </c>
      <c r="C24" s="56"/>
      <c r="D24" s="55" t="s">
        <v>207</v>
      </c>
      <c r="E24" s="55" t="s">
        <v>52</v>
      </c>
      <c r="F24" s="58"/>
    </row>
    <row r="25" ht="12.75" customHeight="1">
      <c r="A25" s="54">
        <v>9.0</v>
      </c>
      <c r="B25" s="55" t="s">
        <v>101</v>
      </c>
      <c r="C25" s="56"/>
      <c r="D25" s="55" t="s">
        <v>208</v>
      </c>
      <c r="E25" s="55" t="s">
        <v>31</v>
      </c>
      <c r="F25" s="58"/>
    </row>
    <row r="26" ht="12.75" customHeight="1">
      <c r="A26" s="54">
        <v>10.0</v>
      </c>
      <c r="B26" s="55" t="s">
        <v>101</v>
      </c>
      <c r="C26" s="56"/>
      <c r="D26" s="55" t="s">
        <v>209</v>
      </c>
      <c r="E26" s="55" t="s">
        <v>31</v>
      </c>
      <c r="F26" s="58"/>
    </row>
    <row r="27" ht="12.75" customHeight="1">
      <c r="A27" s="54">
        <v>11.0</v>
      </c>
      <c r="B27" s="55" t="s">
        <v>101</v>
      </c>
      <c r="C27" s="56"/>
      <c r="D27" s="55" t="s">
        <v>210</v>
      </c>
      <c r="E27" s="55" t="s">
        <v>31</v>
      </c>
      <c r="F27" s="58"/>
    </row>
    <row r="28" ht="12.75" customHeight="1">
      <c r="A28" s="54">
        <v>12.0</v>
      </c>
      <c r="B28" s="55" t="s">
        <v>101</v>
      </c>
      <c r="C28" s="56"/>
      <c r="D28" s="55" t="s">
        <v>211</v>
      </c>
      <c r="E28" s="55" t="s">
        <v>36</v>
      </c>
      <c r="F28" s="58"/>
    </row>
    <row r="29" ht="12.75" customHeight="1">
      <c r="A29" s="54">
        <v>13.0</v>
      </c>
      <c r="B29" s="55" t="s">
        <v>101</v>
      </c>
      <c r="C29" s="56"/>
      <c r="D29" s="55" t="s">
        <v>212</v>
      </c>
      <c r="E29" s="55" t="s">
        <v>36</v>
      </c>
      <c r="F29" s="58"/>
    </row>
    <row r="30" ht="12.75" customHeight="1">
      <c r="A30" s="54">
        <v>14.0</v>
      </c>
      <c r="B30" s="55" t="s">
        <v>101</v>
      </c>
      <c r="C30" s="56"/>
      <c r="D30" s="55" t="s">
        <v>213</v>
      </c>
      <c r="E30" s="55" t="s">
        <v>36</v>
      </c>
      <c r="F30" s="58"/>
    </row>
    <row r="31" ht="12.75" customHeight="1">
      <c r="A31" s="54">
        <v>15.0</v>
      </c>
      <c r="B31" s="55" t="s">
        <v>101</v>
      </c>
      <c r="C31" s="56"/>
      <c r="D31" s="55" t="s">
        <v>214</v>
      </c>
      <c r="E31" s="55" t="s">
        <v>36</v>
      </c>
      <c r="F31" s="58"/>
    </row>
    <row r="32" ht="12.75" customHeight="1">
      <c r="A32" s="54">
        <v>16.0</v>
      </c>
      <c r="B32" s="55" t="s">
        <v>101</v>
      </c>
      <c r="C32" s="56"/>
      <c r="D32" s="55" t="s">
        <v>215</v>
      </c>
      <c r="E32" s="55" t="s">
        <v>36</v>
      </c>
      <c r="F32" s="58"/>
    </row>
    <row r="33" ht="12.75" customHeight="1">
      <c r="A33" s="54">
        <v>17.0</v>
      </c>
      <c r="B33" s="55" t="s">
        <v>101</v>
      </c>
      <c r="C33" s="56"/>
      <c r="D33" s="55" t="s">
        <v>216</v>
      </c>
      <c r="E33" s="55" t="s">
        <v>36</v>
      </c>
      <c r="F33" s="58"/>
    </row>
    <row r="34" ht="12.75" customHeight="1">
      <c r="A34" s="54">
        <v>18.0</v>
      </c>
      <c r="B34" s="55" t="s">
        <v>101</v>
      </c>
      <c r="C34" s="56"/>
      <c r="D34" s="55" t="s">
        <v>217</v>
      </c>
      <c r="E34" s="55" t="s">
        <v>36</v>
      </c>
      <c r="F34" s="57" t="s">
        <v>218</v>
      </c>
    </row>
    <row r="35" ht="12.75" customHeight="1">
      <c r="A35" s="54">
        <v>19.0</v>
      </c>
      <c r="B35" s="55" t="s">
        <v>101</v>
      </c>
      <c r="C35" s="56"/>
      <c r="D35" s="55" t="s">
        <v>219</v>
      </c>
      <c r="E35" s="55" t="s">
        <v>36</v>
      </c>
      <c r="F35" s="58"/>
    </row>
    <row r="36" ht="12.75" customHeight="1">
      <c r="A36" s="54">
        <v>20.0</v>
      </c>
      <c r="B36" s="55" t="s">
        <v>101</v>
      </c>
      <c r="C36" s="56"/>
      <c r="D36" s="55" t="s">
        <v>220</v>
      </c>
      <c r="E36" s="56"/>
      <c r="F36" s="58"/>
    </row>
    <row r="37" ht="12.75" customHeight="1">
      <c r="A37" s="54">
        <v>21.0</v>
      </c>
      <c r="B37" s="56"/>
      <c r="C37" s="56"/>
      <c r="D37" s="56"/>
      <c r="E37" s="56"/>
      <c r="F37" s="58"/>
    </row>
    <row r="38" ht="12.75" customHeight="1">
      <c r="A38">
        <v>22.0</v>
      </c>
      <c r="B38" s="22"/>
      <c r="C38" s="13"/>
      <c r="D38" s="22"/>
      <c r="E38" s="24"/>
    </row>
    <row r="39" ht="12.75" customHeight="1">
      <c r="A39">
        <v>23.0</v>
      </c>
      <c r="B39" s="22"/>
      <c r="C39" s="13"/>
      <c r="D39" s="22"/>
      <c r="E39" s="24"/>
    </row>
    <row r="40" ht="12.75" customHeight="1">
      <c r="A40">
        <v>24.0</v>
      </c>
      <c r="B40" s="22"/>
      <c r="C40" s="13"/>
      <c r="D40" s="22"/>
      <c r="E40" s="24"/>
    </row>
    <row r="41" ht="12.75" customHeight="1">
      <c r="A41">
        <v>25.0</v>
      </c>
      <c r="B41" s="22"/>
      <c r="C41" s="13"/>
      <c r="D41" s="22"/>
      <c r="E41" s="24"/>
    </row>
    <row r="42" ht="12.75" customHeight="1">
      <c r="A42">
        <v>26.0</v>
      </c>
      <c r="B42" s="22"/>
      <c r="C42" s="13"/>
      <c r="D42" s="22"/>
      <c r="E42" s="24"/>
    </row>
    <row r="43" ht="12.75" customHeight="1">
      <c r="A43">
        <v>27.0</v>
      </c>
      <c r="B43" s="22"/>
      <c r="C43" s="13"/>
      <c r="D43" s="22"/>
      <c r="E43" s="24"/>
    </row>
    <row r="44" ht="12.75" customHeight="1">
      <c r="A44">
        <v>28.0</v>
      </c>
      <c r="B44" s="22"/>
      <c r="C44" s="13"/>
      <c r="D44" s="22"/>
      <c r="E44" s="24"/>
    </row>
    <row r="45" ht="12.75" customHeight="1">
      <c r="A45">
        <v>29.0</v>
      </c>
      <c r="B45" s="22"/>
      <c r="C45" s="13"/>
      <c r="D45" s="22"/>
      <c r="E45" s="24"/>
    </row>
    <row r="46" ht="12.75" customHeight="1">
      <c r="A46">
        <v>30.0</v>
      </c>
      <c r="B46" s="22"/>
      <c r="C46" s="13"/>
      <c r="D46" s="22"/>
      <c r="E46" s="24"/>
    </row>
    <row r="47" ht="12.75" customHeight="1">
      <c r="A47">
        <v>31.0</v>
      </c>
      <c r="B47" s="22"/>
      <c r="C47" s="13"/>
      <c r="D47" s="22"/>
      <c r="E47" s="24"/>
    </row>
    <row r="48" ht="12.75" customHeight="1">
      <c r="A48">
        <v>32.0</v>
      </c>
      <c r="B48" s="22"/>
      <c r="C48" s="13"/>
      <c r="D48" s="22"/>
      <c r="E48" s="24"/>
    </row>
    <row r="49" ht="12.75" customHeight="1">
      <c r="A49">
        <v>33.0</v>
      </c>
      <c r="B49" s="22"/>
      <c r="C49" s="13"/>
      <c r="D49" s="22"/>
      <c r="E49" s="24"/>
    </row>
    <row r="50" ht="12.75" customHeight="1">
      <c r="A50">
        <v>34.0</v>
      </c>
      <c r="B50" s="22"/>
      <c r="C50" s="13"/>
      <c r="D50" s="22"/>
      <c r="E50" s="24"/>
    </row>
    <row r="51" ht="12.75" customHeight="1">
      <c r="A51">
        <v>35.0</v>
      </c>
      <c r="B51" s="22"/>
      <c r="C51" s="13"/>
      <c r="D51" s="22"/>
      <c r="E51" s="24"/>
    </row>
    <row r="52" ht="12.75" customHeight="1">
      <c r="A52">
        <v>36.0</v>
      </c>
      <c r="B52" s="22"/>
      <c r="C52" s="13"/>
      <c r="D52" s="22"/>
      <c r="E52" s="24"/>
    </row>
    <row r="53" ht="12.75" customHeight="1">
      <c r="A53">
        <v>37.0</v>
      </c>
      <c r="B53" s="22"/>
      <c r="C53" s="13"/>
      <c r="D53" s="22"/>
      <c r="E53" s="24"/>
    </row>
    <row r="54" ht="12.75" customHeight="1">
      <c r="A54">
        <v>38.0</v>
      </c>
      <c r="B54" s="22"/>
      <c r="C54" s="13"/>
      <c r="D54" s="22"/>
      <c r="E54" s="24"/>
    </row>
    <row r="55" ht="12.75" customHeight="1">
      <c r="A55">
        <v>39.0</v>
      </c>
      <c r="B55" s="22"/>
      <c r="C55" s="13"/>
      <c r="D55" s="22"/>
      <c r="E55" s="24"/>
    </row>
    <row r="56" ht="12.75" customHeight="1">
      <c r="A56">
        <v>40.0</v>
      </c>
      <c r="B56" s="22"/>
      <c r="C56" s="13"/>
      <c r="D56" s="22"/>
      <c r="E56" s="24"/>
    </row>
    <row r="57" ht="12.75" customHeight="1">
      <c r="A57">
        <v>41.0</v>
      </c>
      <c r="B57" s="22"/>
      <c r="C57" s="13"/>
      <c r="D57" s="22"/>
      <c r="E57" s="24"/>
    </row>
    <row r="58" ht="12.75" customHeight="1">
      <c r="A58">
        <v>42.0</v>
      </c>
      <c r="B58" s="22"/>
      <c r="C58" s="13"/>
      <c r="D58" s="22"/>
      <c r="E58" s="24"/>
    </row>
    <row r="59" ht="12.75" customHeight="1">
      <c r="A59">
        <v>43.0</v>
      </c>
      <c r="B59" s="22"/>
      <c r="C59" s="13"/>
      <c r="D59" s="22"/>
      <c r="E59" s="24"/>
    </row>
    <row r="60" ht="12.75" customHeight="1">
      <c r="A60">
        <v>44.0</v>
      </c>
      <c r="B60" s="22"/>
      <c r="C60" s="13"/>
      <c r="D60" s="22"/>
      <c r="E60" s="24"/>
    </row>
    <row r="61" ht="12.75" customHeight="1">
      <c r="A61">
        <v>45.0</v>
      </c>
      <c r="B61" s="22"/>
      <c r="C61" s="13"/>
      <c r="D61" s="22"/>
      <c r="E61" s="24"/>
    </row>
    <row r="62" ht="12.75" customHeight="1">
      <c r="A62">
        <v>46.0</v>
      </c>
      <c r="B62" s="22"/>
      <c r="C62" s="13"/>
      <c r="D62" s="22"/>
      <c r="E62" s="24"/>
    </row>
    <row r="63" ht="12.75" customHeight="1">
      <c r="A63">
        <v>47.0</v>
      </c>
      <c r="B63" s="22"/>
      <c r="C63" s="13"/>
      <c r="D63" s="22"/>
      <c r="E63" s="24"/>
    </row>
    <row r="64" ht="12.75" customHeight="1">
      <c r="A64">
        <v>48.0</v>
      </c>
      <c r="B64" s="22"/>
      <c r="C64" s="13"/>
      <c r="D64" s="22"/>
      <c r="E64" s="24"/>
    </row>
    <row r="65" ht="12.75" customHeight="1">
      <c r="A65">
        <v>49.0</v>
      </c>
      <c r="B65" s="22"/>
      <c r="C65" s="13"/>
      <c r="D65" s="22"/>
      <c r="E65" s="24"/>
    </row>
    <row r="66" ht="12.75" customHeight="1">
      <c r="A66">
        <v>50.0</v>
      </c>
      <c r="B66" s="22"/>
      <c r="C66" s="13"/>
      <c r="D66" s="22"/>
      <c r="E66" s="24"/>
    </row>
    <row r="67" ht="12.75" customHeight="1">
      <c r="A67">
        <v>51.0</v>
      </c>
      <c r="B67" s="22"/>
      <c r="C67" s="13"/>
      <c r="D67" s="22"/>
      <c r="E67" s="24"/>
    </row>
    <row r="68" ht="12.75" customHeight="1">
      <c r="A68">
        <v>52.0</v>
      </c>
      <c r="B68" s="22"/>
      <c r="C68" s="13"/>
      <c r="D68" s="22"/>
      <c r="E68" s="24"/>
    </row>
    <row r="69" ht="12.75" customHeight="1">
      <c r="A69">
        <v>53.0</v>
      </c>
      <c r="B69" s="22"/>
      <c r="C69" s="13"/>
      <c r="D69" s="22"/>
      <c r="E69" s="24"/>
    </row>
    <row r="70" ht="12.75" customHeight="1">
      <c r="A70">
        <v>54.0</v>
      </c>
      <c r="B70" s="22"/>
      <c r="C70" s="13"/>
      <c r="D70" s="22"/>
      <c r="E70" s="24"/>
    </row>
    <row r="71" ht="12.75" customHeight="1">
      <c r="A71">
        <v>55.0</v>
      </c>
      <c r="B71" s="22"/>
      <c r="C71" s="13"/>
      <c r="D71" s="22"/>
      <c r="E71" s="24"/>
    </row>
    <row r="72" ht="12.75" customHeight="1">
      <c r="A72">
        <v>56.0</v>
      </c>
      <c r="B72" s="22"/>
      <c r="C72" s="13"/>
      <c r="D72" s="22"/>
      <c r="E72" s="24"/>
    </row>
    <row r="73" ht="12.75" customHeight="1">
      <c r="A73">
        <v>57.0</v>
      </c>
      <c r="B73" s="22"/>
      <c r="C73" s="13"/>
      <c r="D73" s="22"/>
      <c r="E73" s="24"/>
    </row>
    <row r="74" ht="12.75" customHeight="1">
      <c r="A74">
        <v>58.0</v>
      </c>
      <c r="B74" s="22"/>
      <c r="C74" s="13"/>
      <c r="D74" s="22"/>
      <c r="E74" s="24"/>
    </row>
    <row r="75" ht="12.75" customHeight="1">
      <c r="A75">
        <v>59.0</v>
      </c>
      <c r="B75" s="22"/>
      <c r="C75" s="13"/>
      <c r="D75" s="22"/>
      <c r="E75" s="24"/>
    </row>
    <row r="76" ht="12.75" customHeight="1">
      <c r="A76">
        <v>60.0</v>
      </c>
      <c r="B76" s="22"/>
      <c r="C76" s="13"/>
      <c r="D76" s="22"/>
      <c r="E76" s="24"/>
    </row>
    <row r="77" ht="12.75" customHeight="1">
      <c r="A77">
        <v>61.0</v>
      </c>
      <c r="B77" s="22"/>
      <c r="C77" s="13"/>
      <c r="D77" s="22"/>
      <c r="E77" s="24"/>
    </row>
    <row r="78" ht="12.75" customHeight="1">
      <c r="A78">
        <v>62.0</v>
      </c>
      <c r="B78" s="22"/>
      <c r="C78" s="13"/>
      <c r="D78" s="22"/>
      <c r="E78" s="24"/>
    </row>
    <row r="79" ht="12.75" customHeight="1">
      <c r="A79">
        <v>63.0</v>
      </c>
      <c r="B79" s="22"/>
      <c r="C79" s="13"/>
      <c r="D79" s="22"/>
      <c r="E79" s="24"/>
    </row>
    <row r="80" ht="12.75" customHeight="1">
      <c r="A80">
        <v>64.0</v>
      </c>
      <c r="B80" s="22"/>
      <c r="C80" s="13"/>
      <c r="D80" s="22"/>
      <c r="E80" s="24"/>
    </row>
    <row r="81" ht="12.75" customHeight="1">
      <c r="A81">
        <v>65.0</v>
      </c>
      <c r="B81" s="22"/>
      <c r="C81" s="13"/>
      <c r="D81" s="22"/>
      <c r="E81" s="24"/>
    </row>
    <row r="82" ht="12.75" customHeight="1">
      <c r="A82">
        <v>66.0</v>
      </c>
      <c r="B82" s="22"/>
      <c r="C82" s="13"/>
      <c r="D82" s="22"/>
      <c r="E82" s="24"/>
    </row>
    <row r="83" ht="12.75" customHeight="1">
      <c r="A83">
        <v>67.0</v>
      </c>
      <c r="B83" s="22"/>
      <c r="C83" s="13"/>
      <c r="D83" s="22"/>
      <c r="E83" s="24"/>
    </row>
    <row r="84" ht="12.75" customHeight="1">
      <c r="A84">
        <v>68.0</v>
      </c>
      <c r="B84" s="22"/>
      <c r="C84" s="13"/>
      <c r="D84" s="22"/>
      <c r="E84" s="24"/>
    </row>
    <row r="85" ht="12.75" customHeight="1">
      <c r="A85">
        <v>69.0</v>
      </c>
      <c r="B85" s="22"/>
      <c r="C85" s="13"/>
      <c r="D85" s="22"/>
      <c r="E85" s="24"/>
    </row>
    <row r="86" ht="12.75" customHeight="1">
      <c r="A86">
        <v>70.0</v>
      </c>
      <c r="B86" s="22"/>
      <c r="C86" s="13"/>
      <c r="D86" s="22"/>
      <c r="E86" s="24"/>
    </row>
    <row r="87" ht="12.75" customHeight="1">
      <c r="A87">
        <v>71.0</v>
      </c>
      <c r="B87" s="22"/>
      <c r="C87" s="13"/>
      <c r="D87" s="22"/>
      <c r="E87" s="24"/>
    </row>
    <row r="88" ht="12.75" customHeight="1">
      <c r="A88">
        <v>72.0</v>
      </c>
      <c r="B88" s="22"/>
      <c r="C88" s="13"/>
      <c r="D88" s="22"/>
      <c r="E88" s="24"/>
    </row>
    <row r="89" ht="12.75" customHeight="1">
      <c r="A89">
        <v>73.0</v>
      </c>
      <c r="B89" s="22"/>
      <c r="C89" s="13"/>
      <c r="D89" s="22"/>
      <c r="E89" s="24"/>
    </row>
    <row r="90" ht="12.75" customHeight="1">
      <c r="A90">
        <v>74.0</v>
      </c>
      <c r="B90" s="22"/>
      <c r="C90" s="13"/>
      <c r="D90" s="22"/>
      <c r="E90" s="24"/>
    </row>
    <row r="91" ht="12.75" customHeight="1">
      <c r="A91">
        <v>75.0</v>
      </c>
      <c r="B91" s="22"/>
      <c r="C91" s="13"/>
      <c r="D91" s="22"/>
      <c r="E91" s="24"/>
    </row>
    <row r="92" ht="12.75" customHeight="1">
      <c r="A92">
        <v>76.0</v>
      </c>
      <c r="B92" s="22"/>
      <c r="C92" s="13"/>
      <c r="D92" s="22"/>
      <c r="E92" s="24"/>
    </row>
    <row r="93" ht="12.75" customHeight="1">
      <c r="A93">
        <v>77.0</v>
      </c>
      <c r="B93" s="22"/>
      <c r="C93" s="13"/>
      <c r="D93" s="22"/>
      <c r="E93" s="24"/>
    </row>
    <row r="94" ht="12.75" customHeight="1">
      <c r="A94">
        <v>78.0</v>
      </c>
      <c r="B94" s="22"/>
      <c r="C94" s="13"/>
      <c r="D94" s="22"/>
      <c r="E94" s="24"/>
    </row>
    <row r="95" ht="12.75" customHeight="1">
      <c r="A95">
        <v>79.0</v>
      </c>
      <c r="B95" s="22"/>
      <c r="C95" s="13"/>
      <c r="D95" s="22"/>
      <c r="E95" s="24"/>
    </row>
    <row r="96" ht="12.75" customHeight="1">
      <c r="A96">
        <v>80.0</v>
      </c>
      <c r="B96" s="22"/>
      <c r="C96" s="13"/>
      <c r="D96" s="22"/>
      <c r="E96" s="24"/>
    </row>
    <row r="97" ht="12.75" customHeight="1">
      <c r="A97">
        <v>81.0</v>
      </c>
      <c r="B97" s="22"/>
      <c r="C97" s="13"/>
      <c r="D97" s="22"/>
      <c r="E97" s="24"/>
    </row>
    <row r="98" ht="12.75" customHeight="1">
      <c r="A98">
        <v>82.0</v>
      </c>
      <c r="B98" s="22"/>
      <c r="C98" s="13"/>
      <c r="D98" s="22"/>
      <c r="E98" s="24"/>
    </row>
    <row r="99" ht="12.75" customHeight="1">
      <c r="A99">
        <v>83.0</v>
      </c>
      <c r="B99" s="22"/>
      <c r="C99" s="13"/>
      <c r="D99" s="22"/>
      <c r="E99" s="24"/>
    </row>
    <row r="100" ht="12.75" customHeight="1">
      <c r="A100">
        <v>84.0</v>
      </c>
      <c r="B100" s="22"/>
      <c r="C100" s="13"/>
      <c r="D100" s="22"/>
      <c r="E100" s="24"/>
    </row>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InputMessage="1" showErrorMessage="1" promptTitle="Implementation Status" prompt="Leave blank until task is begun. Select &quot;In Work&quot; when started (for long tasks only). Select Completed ONLY when this task is done.     Select &quot;Completed Day 1&quot; if finished on the first day, and     similarly for &quot;Completed on Day 2&quot; et. al." sqref="E17:E100">
      <formula1>"In Work,Completed Day 1,Completed Day 2,Completed Day 3,Completed Day 4,Completed Day 5,Completed Day 6,Completed Day 7"</formula1>
    </dataValidation>
    <dataValidation type="list" allowBlank="1" showInputMessage="1" showErrorMessage="1" prompt="Select Feature ID from Product Backlog - The list contains the Feature IDs from the same column on the Product Backlog tab.  For each (ahem) Feature ID, create one or more rows in this table representing the tasks you need to complete to implement that fe" sqref="B17:B100">
      <formula1>'Product Backlog'!$A$24:$A$105</formula1>
    </dataValidation>
    <dataValidation type="list" allowBlank="1" showInputMessage="1" showErrorMessage="1" prompt="Select Feature ID from Product Backlog - Exactly ONE team member may be responsible for any task, and they will receive grade credit for their work.  If you have more than one person on your team, each member MUST select their initials for each task the a" sqref="C17:C100">
      <formula1>'Product Backlog'!$G$5:$G$8</formula1>
    </dataValidation>
  </dataValidations>
  <printOptions/>
  <pageMargins bottom="1.025" footer="0.0" header="0.0" left="0.7875" right="0.7875" top="1.025"/>
  <pageSetup paperSize="9"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
    <col customWidth="1" min="2" max="2" width="10.86"/>
    <col customWidth="1" min="3" max="3" width="11.57"/>
    <col customWidth="1" min="4" max="4" width="48.86"/>
    <col customWidth="1" min="5" max="5" width="16.71"/>
    <col customWidth="1" min="6" max="6" width="48.86"/>
    <col customWidth="1" min="7" max="16" width="10.86"/>
    <col customWidth="1" min="17" max="26" width="8.71"/>
  </cols>
  <sheetData>
    <row r="1" ht="12.75" customHeight="1">
      <c r="A1" s="1" t="s">
        <v>0</v>
      </c>
      <c r="B1" s="1">
        <f>'Sprint 03 Backlog'!B1+1</f>
        <v>4</v>
      </c>
      <c r="C1" s="1"/>
      <c r="D1" s="2" t="s">
        <v>1</v>
      </c>
      <c r="F1" s="1"/>
      <c r="G1" s="3"/>
      <c r="H1" s="3"/>
      <c r="I1" s="3"/>
      <c r="J1" s="3"/>
      <c r="K1" s="3"/>
      <c r="L1" s="3"/>
      <c r="M1" s="3"/>
      <c r="N1" s="3"/>
      <c r="O1" s="3"/>
      <c r="P1" s="3"/>
      <c r="Q1" s="3"/>
      <c r="R1" s="3"/>
      <c r="S1" s="3"/>
      <c r="T1" s="3"/>
      <c r="U1" s="3"/>
      <c r="V1" s="3"/>
      <c r="W1" s="3"/>
      <c r="X1" s="3"/>
      <c r="Y1" s="3"/>
      <c r="Z1" s="3"/>
    </row>
    <row r="2" ht="12.75" customHeight="1">
      <c r="A2" s="1" t="s">
        <v>2</v>
      </c>
      <c r="B2" s="4">
        <f>'Sprint 03 Backlog'!B3</f>
        <v>43209</v>
      </c>
      <c r="C2" s="1"/>
      <c r="D2" s="5" t="s">
        <v>3</v>
      </c>
      <c r="E2" s="1"/>
      <c r="F2" s="1"/>
      <c r="G2" s="3"/>
      <c r="H2" s="3"/>
      <c r="I2" s="3"/>
      <c r="J2" s="3"/>
      <c r="K2" s="3"/>
      <c r="L2" s="3"/>
      <c r="M2" s="3"/>
      <c r="N2" s="3"/>
      <c r="O2" s="3"/>
      <c r="P2" s="3"/>
      <c r="Q2" s="3"/>
      <c r="R2" s="3"/>
      <c r="S2" s="3"/>
      <c r="T2" s="3"/>
      <c r="U2" s="3"/>
      <c r="V2" s="3"/>
      <c r="W2" s="3"/>
      <c r="X2" s="3"/>
      <c r="Y2" s="3"/>
      <c r="Z2" s="3"/>
    </row>
    <row r="3" ht="12.75" customHeight="1">
      <c r="A3" s="1" t="s">
        <v>4</v>
      </c>
      <c r="B3" s="4">
        <f>B2+7</f>
        <v>43216</v>
      </c>
      <c r="C3" s="1"/>
      <c r="D3" s="1"/>
      <c r="E3" s="1"/>
      <c r="F3" s="1"/>
      <c r="G3" s="3"/>
      <c r="H3" s="3"/>
      <c r="I3" s="3"/>
      <c r="J3" s="3"/>
      <c r="K3" s="3"/>
      <c r="L3" s="3"/>
      <c r="M3" s="3"/>
      <c r="N3" s="3"/>
      <c r="O3" s="3"/>
      <c r="P3" s="3"/>
      <c r="Q3" s="3"/>
      <c r="R3" s="3"/>
      <c r="S3" s="3"/>
      <c r="T3" s="3"/>
      <c r="U3" s="3"/>
      <c r="V3" s="3"/>
      <c r="W3" s="3"/>
      <c r="X3" s="3"/>
      <c r="Y3" s="3"/>
      <c r="Z3" s="3"/>
    </row>
    <row r="4" ht="12.75" customHeight="1">
      <c r="A4" s="1" t="s">
        <v>5</v>
      </c>
      <c r="B4" s="6" t="s">
        <v>6</v>
      </c>
      <c r="C4" s="1"/>
      <c r="D4" s="1"/>
      <c r="E4" s="1"/>
      <c r="F4" s="1"/>
      <c r="G4" s="3"/>
      <c r="H4" s="3"/>
      <c r="I4" s="3"/>
      <c r="J4" s="3"/>
      <c r="K4" s="3"/>
      <c r="L4" s="3"/>
      <c r="M4" s="3"/>
      <c r="N4" s="3"/>
      <c r="O4" s="3"/>
      <c r="P4" s="3"/>
      <c r="Q4" s="3"/>
      <c r="R4" s="3"/>
      <c r="S4" s="3"/>
      <c r="T4" s="3"/>
      <c r="U4" s="3"/>
      <c r="V4" s="3"/>
      <c r="W4" s="3"/>
      <c r="X4" s="3"/>
      <c r="Y4" s="3"/>
      <c r="Z4" s="3"/>
    </row>
    <row r="5" ht="12.75" customHeight="1">
      <c r="A5" s="1"/>
      <c r="B5" s="6"/>
      <c r="C5" s="1"/>
      <c r="D5" s="1"/>
      <c r="E5" s="1"/>
      <c r="F5" s="1"/>
      <c r="G5" s="3"/>
      <c r="H5" s="3"/>
      <c r="I5" s="3"/>
      <c r="J5" s="3"/>
      <c r="K5" s="3"/>
      <c r="L5" s="3"/>
      <c r="M5" s="3"/>
      <c r="N5" s="3"/>
      <c r="O5" s="3"/>
      <c r="P5" s="3"/>
      <c r="Q5" s="3"/>
      <c r="R5" s="3"/>
      <c r="S5" s="3"/>
      <c r="T5" s="3"/>
      <c r="U5" s="3"/>
      <c r="V5" s="3"/>
      <c r="W5" s="3"/>
      <c r="X5" s="3"/>
      <c r="Y5" s="3"/>
      <c r="Z5" s="3"/>
    </row>
    <row r="6" ht="12.75" customHeight="1">
      <c r="A6" s="1"/>
      <c r="B6" s="7" t="s">
        <v>7</v>
      </c>
      <c r="C6" s="1" t="s">
        <v>8</v>
      </c>
      <c r="D6" s="1"/>
      <c r="E6" s="1"/>
      <c r="F6" s="1"/>
      <c r="G6" s="3"/>
      <c r="H6" s="3"/>
      <c r="I6" s="3"/>
      <c r="J6" s="3"/>
      <c r="K6" s="3"/>
      <c r="L6" s="3"/>
      <c r="M6" s="3"/>
      <c r="N6" s="3"/>
      <c r="O6" s="3"/>
      <c r="P6" s="3"/>
      <c r="Q6" s="3"/>
      <c r="R6" s="3"/>
      <c r="S6" s="3"/>
      <c r="T6" s="3"/>
      <c r="U6" s="3"/>
      <c r="V6" s="3"/>
      <c r="W6" s="3"/>
      <c r="X6" s="3"/>
      <c r="Y6" s="3"/>
      <c r="Z6" s="3"/>
    </row>
    <row r="7" ht="12.75" customHeight="1">
      <c r="A7" s="1" t="s">
        <v>9</v>
      </c>
      <c r="B7" s="1">
        <f>COUNTA(D17:D995)</f>
        <v>4</v>
      </c>
      <c r="C7" s="1"/>
      <c r="D7" s="1"/>
      <c r="E7" s="1"/>
      <c r="F7" s="1"/>
      <c r="G7" s="3"/>
      <c r="H7" s="3"/>
      <c r="I7" s="3"/>
      <c r="J7" s="3"/>
      <c r="K7" s="3"/>
      <c r="L7" s="3"/>
      <c r="M7" s="3"/>
      <c r="N7" s="3"/>
      <c r="O7" s="3"/>
      <c r="P7" s="3"/>
      <c r="Q7" s="3"/>
      <c r="R7" s="3"/>
      <c r="S7" s="3"/>
      <c r="T7" s="3"/>
      <c r="U7" s="3"/>
      <c r="V7" s="3"/>
      <c r="W7" s="3"/>
      <c r="X7" s="3"/>
      <c r="Y7" s="3"/>
      <c r="Z7" s="3"/>
    </row>
    <row r="8" ht="12.75" customHeight="1">
      <c r="A8" s="1" t="s">
        <v>10</v>
      </c>
      <c r="B8" s="1">
        <f t="shared" ref="B8:B14" si="1">B7-C8</f>
        <v>4</v>
      </c>
      <c r="C8" s="1">
        <f>COUNTIF(E$17:E$995, "Completed Day 1")</f>
        <v>0</v>
      </c>
      <c r="D8" s="1"/>
      <c r="E8" s="1"/>
      <c r="F8" s="1"/>
      <c r="G8" s="3"/>
      <c r="H8" s="3"/>
      <c r="I8" s="3"/>
      <c r="J8" s="3"/>
      <c r="K8" s="3"/>
      <c r="L8" s="3"/>
      <c r="M8" s="3"/>
      <c r="N8" s="3"/>
      <c r="O8" s="3"/>
      <c r="P8" s="3"/>
      <c r="Q8" s="3"/>
      <c r="R8" s="3"/>
      <c r="S8" s="3"/>
      <c r="T8" s="3"/>
      <c r="U8" s="3"/>
      <c r="V8" s="3"/>
      <c r="W8" s="3"/>
      <c r="X8" s="3"/>
      <c r="Y8" s="3"/>
      <c r="Z8" s="3"/>
    </row>
    <row r="9" ht="12.75" customHeight="1">
      <c r="A9" s="1" t="s">
        <v>11</v>
      </c>
      <c r="B9" s="1">
        <f t="shared" si="1"/>
        <v>4</v>
      </c>
      <c r="C9" s="1">
        <f>COUNTIF(E$17:E$995, "Completed Day 2")</f>
        <v>0</v>
      </c>
      <c r="D9" s="1"/>
      <c r="E9" s="1"/>
      <c r="F9" s="1"/>
      <c r="G9" s="3"/>
      <c r="H9" s="3"/>
      <c r="I9" s="3"/>
      <c r="J9" s="3"/>
      <c r="K9" s="3"/>
      <c r="L9" s="3"/>
      <c r="M9" s="3"/>
      <c r="N9" s="3"/>
      <c r="O9" s="3"/>
      <c r="P9" s="3"/>
      <c r="Q9" s="3"/>
      <c r="R9" s="3"/>
      <c r="S9" s="3"/>
      <c r="T9" s="3"/>
      <c r="U9" s="3"/>
      <c r="V9" s="3"/>
      <c r="W9" s="3"/>
      <c r="X9" s="3"/>
      <c r="Y9" s="3"/>
      <c r="Z9" s="3"/>
    </row>
    <row r="10" ht="12.75" customHeight="1">
      <c r="A10" s="1" t="s">
        <v>12</v>
      </c>
      <c r="B10" s="1">
        <f t="shared" si="1"/>
        <v>4</v>
      </c>
      <c r="C10" s="1">
        <f>COUNTIF(E$17:E$995, "Completed Day 3")</f>
        <v>0</v>
      </c>
      <c r="D10" s="1"/>
      <c r="E10" s="1"/>
      <c r="F10" s="1"/>
      <c r="G10" s="3"/>
      <c r="H10" s="3"/>
      <c r="I10" s="3"/>
      <c r="J10" s="3"/>
      <c r="K10" s="3"/>
      <c r="L10" s="3"/>
      <c r="M10" s="3"/>
      <c r="N10" s="3"/>
      <c r="O10" s="3"/>
      <c r="P10" s="3"/>
      <c r="Q10" s="3"/>
      <c r="R10" s="3"/>
      <c r="S10" s="3"/>
      <c r="T10" s="3"/>
      <c r="U10" s="3"/>
      <c r="V10" s="3"/>
      <c r="W10" s="3"/>
      <c r="X10" s="3"/>
      <c r="Y10" s="3"/>
      <c r="Z10" s="3"/>
    </row>
    <row r="11" ht="12.75" customHeight="1">
      <c r="A11" s="1" t="s">
        <v>13</v>
      </c>
      <c r="B11" s="1">
        <f t="shared" si="1"/>
        <v>4</v>
      </c>
      <c r="C11" s="1">
        <f>COUNTIF(E$17:E$995, "Completed Day 4")</f>
        <v>0</v>
      </c>
      <c r="D11" s="1"/>
      <c r="E11" s="1"/>
      <c r="F11" s="1"/>
      <c r="G11" s="3"/>
      <c r="H11" s="3"/>
      <c r="I11" s="3"/>
      <c r="J11" s="3"/>
      <c r="K11" s="3"/>
      <c r="L11" s="3"/>
      <c r="M11" s="3"/>
      <c r="N11" s="3"/>
      <c r="O11" s="3"/>
      <c r="P11" s="3"/>
      <c r="Q11" s="3"/>
      <c r="R11" s="3"/>
      <c r="S11" s="3"/>
      <c r="T11" s="3"/>
      <c r="U11" s="3"/>
      <c r="V11" s="3"/>
      <c r="W11" s="3"/>
      <c r="X11" s="3"/>
      <c r="Y11" s="3"/>
      <c r="Z11" s="3"/>
    </row>
    <row r="12" ht="12.75" customHeight="1">
      <c r="A12" s="1" t="s">
        <v>14</v>
      </c>
      <c r="B12" s="1">
        <f t="shared" si="1"/>
        <v>4</v>
      </c>
      <c r="C12" s="1">
        <f>COUNTIF(E$17:E$995, "Completed Day 5")</f>
        <v>0</v>
      </c>
      <c r="D12" s="1"/>
      <c r="E12" s="1"/>
      <c r="F12" s="1"/>
      <c r="G12" s="3"/>
      <c r="H12" s="3"/>
      <c r="I12" s="3"/>
      <c r="J12" s="3"/>
      <c r="K12" s="3"/>
      <c r="L12" s="3"/>
      <c r="M12" s="3"/>
      <c r="N12" s="3"/>
      <c r="O12" s="3"/>
      <c r="P12" s="3"/>
      <c r="Q12" s="3"/>
      <c r="R12" s="3"/>
      <c r="S12" s="3"/>
      <c r="T12" s="3"/>
      <c r="U12" s="3"/>
      <c r="V12" s="3"/>
      <c r="W12" s="3"/>
      <c r="X12" s="3"/>
      <c r="Y12" s="3"/>
      <c r="Z12" s="3"/>
    </row>
    <row r="13" ht="12.75" customHeight="1">
      <c r="A13" s="1" t="s">
        <v>15</v>
      </c>
      <c r="B13" s="1">
        <f t="shared" si="1"/>
        <v>2</v>
      </c>
      <c r="C13" s="1">
        <f>COUNTIF(E$17:E$995, "Completed Day 6")</f>
        <v>2</v>
      </c>
      <c r="D13" s="1"/>
      <c r="E13" s="1"/>
      <c r="F13" s="1"/>
      <c r="G13" s="3"/>
      <c r="H13" s="3"/>
      <c r="I13" s="3"/>
      <c r="J13" s="3"/>
      <c r="K13" s="3"/>
      <c r="L13" s="3"/>
      <c r="M13" s="3"/>
      <c r="N13" s="3"/>
      <c r="O13" s="3"/>
      <c r="P13" s="3"/>
      <c r="Q13" s="3"/>
      <c r="R13" s="3"/>
      <c r="S13" s="3"/>
      <c r="T13" s="3"/>
      <c r="U13" s="3"/>
      <c r="V13" s="3"/>
      <c r="W13" s="3"/>
      <c r="X13" s="3"/>
      <c r="Y13" s="3"/>
      <c r="Z13" s="3"/>
    </row>
    <row r="14" ht="12.75" customHeight="1">
      <c r="A14" s="1" t="s">
        <v>16</v>
      </c>
      <c r="B14" s="1">
        <f t="shared" si="1"/>
        <v>0</v>
      </c>
      <c r="C14" s="1">
        <f>COUNTIF(E$17:E$995, "Completed Day 7")</f>
        <v>2</v>
      </c>
      <c r="D14" s="1"/>
      <c r="E14" s="1"/>
      <c r="F14" s="1"/>
      <c r="G14" s="3"/>
      <c r="H14" s="3"/>
      <c r="I14" s="3"/>
      <c r="J14" s="3"/>
      <c r="K14" s="3"/>
      <c r="L14" s="3"/>
      <c r="M14" s="3"/>
      <c r="N14" s="3"/>
      <c r="O14" s="3"/>
      <c r="P14" s="3"/>
      <c r="Q14" s="3"/>
      <c r="R14" s="3"/>
      <c r="S14" s="3"/>
      <c r="T14" s="3"/>
      <c r="U14" s="3"/>
      <c r="V14" s="3"/>
      <c r="W14" s="3"/>
      <c r="X14" s="3"/>
      <c r="Y14" s="3"/>
      <c r="Z14" s="3"/>
    </row>
    <row r="15" ht="12.75" customHeight="1">
      <c r="A15" s="1"/>
      <c r="B15" s="1"/>
      <c r="C15" s="1"/>
      <c r="D15" s="1"/>
      <c r="E15" s="1"/>
      <c r="F15" s="1"/>
      <c r="G15" s="3"/>
      <c r="H15" s="3"/>
      <c r="I15" s="3"/>
      <c r="J15" s="3"/>
      <c r="K15" s="3"/>
      <c r="L15" s="3"/>
      <c r="M15" s="3"/>
      <c r="N15" s="3"/>
      <c r="O15" s="3"/>
      <c r="P15" s="3"/>
      <c r="Q15" s="3"/>
      <c r="R15" s="3"/>
      <c r="S15" s="3"/>
      <c r="T15" s="3"/>
      <c r="U15" s="3"/>
      <c r="V15" s="3"/>
      <c r="W15" s="3"/>
      <c r="X15" s="3"/>
      <c r="Y15" s="3"/>
      <c r="Z15" s="3"/>
    </row>
    <row r="16" ht="12.75" customHeight="1">
      <c r="A16" s="8" t="s">
        <v>17</v>
      </c>
      <c r="B16" s="8" t="s">
        <v>18</v>
      </c>
      <c r="C16" s="8" t="s">
        <v>19</v>
      </c>
      <c r="D16" s="8" t="s">
        <v>20</v>
      </c>
      <c r="E16" s="8" t="s">
        <v>21</v>
      </c>
      <c r="F16" s="8" t="s">
        <v>22</v>
      </c>
    </row>
    <row r="17" ht="12.75" customHeight="1">
      <c r="A17">
        <v>1.0</v>
      </c>
      <c r="B17" s="11" t="s">
        <v>53</v>
      </c>
      <c r="C17" s="13"/>
      <c r="D17" s="15" t="s">
        <v>195</v>
      </c>
      <c r="E17" s="17" t="s">
        <v>36</v>
      </c>
    </row>
    <row r="18" ht="12.75" customHeight="1">
      <c r="A18">
        <v>2.0</v>
      </c>
      <c r="B18" s="11" t="s">
        <v>124</v>
      </c>
      <c r="C18" s="13"/>
      <c r="D18" s="11" t="s">
        <v>196</v>
      </c>
      <c r="E18" s="17" t="s">
        <v>36</v>
      </c>
    </row>
    <row r="19" ht="12.75" customHeight="1">
      <c r="A19">
        <v>3.0</v>
      </c>
      <c r="B19" s="11" t="s">
        <v>130</v>
      </c>
      <c r="C19" s="13"/>
      <c r="D19" s="11" t="s">
        <v>197</v>
      </c>
      <c r="E19" s="17" t="s">
        <v>39</v>
      </c>
    </row>
    <row r="20" ht="12.75" customHeight="1">
      <c r="A20">
        <v>4.0</v>
      </c>
      <c r="B20" s="11" t="s">
        <v>127</v>
      </c>
      <c r="C20" s="13"/>
      <c r="D20" s="11" t="s">
        <v>198</v>
      </c>
      <c r="E20" s="17" t="s">
        <v>39</v>
      </c>
    </row>
    <row r="21" ht="12.75" customHeight="1">
      <c r="A21">
        <v>5.0</v>
      </c>
      <c r="B21" s="22"/>
      <c r="C21" s="13"/>
      <c r="D21" s="22"/>
      <c r="E21" s="24"/>
    </row>
    <row r="22" ht="12.75" customHeight="1">
      <c r="A22">
        <v>6.0</v>
      </c>
      <c r="B22" s="22"/>
      <c r="C22" s="13"/>
      <c r="D22" s="22"/>
      <c r="E22" s="24"/>
    </row>
    <row r="23" ht="12.75" customHeight="1">
      <c r="A23">
        <v>7.0</v>
      </c>
      <c r="B23" s="22"/>
      <c r="C23" s="13"/>
      <c r="D23" s="22"/>
      <c r="E23" s="24"/>
    </row>
    <row r="24" ht="12.75" customHeight="1">
      <c r="A24">
        <v>8.0</v>
      </c>
      <c r="B24" s="22"/>
      <c r="C24" s="13"/>
      <c r="D24" s="22"/>
      <c r="E24" s="24"/>
    </row>
    <row r="25" ht="12.75" customHeight="1">
      <c r="A25">
        <v>9.0</v>
      </c>
      <c r="B25" s="22"/>
      <c r="C25" s="13"/>
      <c r="D25" s="22"/>
      <c r="E25" s="24"/>
    </row>
    <row r="26" ht="12.75" customHeight="1">
      <c r="A26">
        <v>10.0</v>
      </c>
      <c r="B26" s="22"/>
      <c r="C26" s="13"/>
      <c r="D26" s="22"/>
      <c r="E26" s="24"/>
    </row>
    <row r="27" ht="12.75" customHeight="1">
      <c r="A27">
        <v>11.0</v>
      </c>
      <c r="B27" s="22"/>
      <c r="C27" s="13"/>
      <c r="D27" s="22"/>
      <c r="E27" s="24"/>
    </row>
    <row r="28" ht="12.75" customHeight="1">
      <c r="A28">
        <v>12.0</v>
      </c>
      <c r="B28" s="22"/>
      <c r="C28" s="13"/>
      <c r="D28" s="22"/>
      <c r="E28" s="24"/>
    </row>
    <row r="29" ht="12.75" customHeight="1">
      <c r="A29">
        <v>13.0</v>
      </c>
      <c r="B29" s="22"/>
      <c r="C29" s="13"/>
      <c r="D29" s="22"/>
      <c r="E29" s="24"/>
    </row>
    <row r="30" ht="12.75" customHeight="1">
      <c r="A30">
        <v>14.0</v>
      </c>
      <c r="B30" s="22"/>
      <c r="C30" s="13"/>
      <c r="D30" s="22"/>
      <c r="E30" s="24"/>
    </row>
    <row r="31" ht="12.75" customHeight="1">
      <c r="A31">
        <v>15.0</v>
      </c>
      <c r="B31" s="22"/>
      <c r="C31" s="13"/>
      <c r="D31" s="22"/>
      <c r="E31" s="24"/>
    </row>
    <row r="32" ht="12.75" customHeight="1">
      <c r="A32">
        <v>16.0</v>
      </c>
      <c r="B32" s="22"/>
      <c r="C32" s="13"/>
      <c r="D32" s="22"/>
      <c r="E32" s="24"/>
    </row>
    <row r="33" ht="12.75" customHeight="1">
      <c r="A33">
        <v>17.0</v>
      </c>
      <c r="B33" s="22"/>
      <c r="C33" s="13"/>
      <c r="D33" s="22"/>
      <c r="E33" s="24"/>
    </row>
    <row r="34" ht="12.75" customHeight="1">
      <c r="A34">
        <v>18.0</v>
      </c>
      <c r="B34" s="22"/>
      <c r="C34" s="13"/>
      <c r="D34" s="22"/>
      <c r="E34" s="24"/>
    </row>
    <row r="35" ht="12.75" customHeight="1">
      <c r="A35">
        <v>19.0</v>
      </c>
      <c r="B35" s="22"/>
      <c r="C35" s="13"/>
      <c r="D35" s="22"/>
      <c r="E35" s="24"/>
    </row>
    <row r="36" ht="12.75" customHeight="1">
      <c r="A36">
        <v>20.0</v>
      </c>
      <c r="B36" s="22"/>
      <c r="C36" s="13"/>
      <c r="D36" s="22"/>
      <c r="E36" s="24"/>
    </row>
    <row r="37" ht="12.75" customHeight="1">
      <c r="A37">
        <v>21.0</v>
      </c>
      <c r="B37" s="22"/>
      <c r="C37" s="13"/>
      <c r="D37" s="22"/>
      <c r="E37" s="24"/>
    </row>
    <row r="38" ht="12.75" customHeight="1">
      <c r="A38">
        <v>22.0</v>
      </c>
      <c r="B38" s="22"/>
      <c r="C38" s="13"/>
      <c r="D38" s="22"/>
      <c r="E38" s="24"/>
    </row>
    <row r="39" ht="12.75" customHeight="1">
      <c r="A39">
        <v>23.0</v>
      </c>
      <c r="B39" s="22"/>
      <c r="C39" s="13"/>
      <c r="D39" s="22"/>
      <c r="E39" s="24"/>
    </row>
    <row r="40" ht="12.75" customHeight="1">
      <c r="A40">
        <v>24.0</v>
      </c>
      <c r="B40" s="22"/>
      <c r="C40" s="13"/>
      <c r="D40" s="22"/>
      <c r="E40" s="24"/>
    </row>
    <row r="41" ht="12.75" customHeight="1">
      <c r="A41">
        <v>25.0</v>
      </c>
      <c r="B41" s="22"/>
      <c r="C41" s="13"/>
      <c r="D41" s="22"/>
      <c r="E41" s="24"/>
    </row>
    <row r="42" ht="12.75" customHeight="1">
      <c r="A42">
        <v>26.0</v>
      </c>
      <c r="B42" s="22"/>
      <c r="C42" s="13"/>
      <c r="D42" s="22"/>
      <c r="E42" s="24"/>
    </row>
    <row r="43" ht="12.75" customHeight="1">
      <c r="A43">
        <v>27.0</v>
      </c>
      <c r="B43" s="22"/>
      <c r="C43" s="13"/>
      <c r="D43" s="22"/>
      <c r="E43" s="24"/>
    </row>
    <row r="44" ht="12.75" customHeight="1">
      <c r="A44">
        <v>28.0</v>
      </c>
      <c r="B44" s="22"/>
      <c r="C44" s="13"/>
      <c r="D44" s="22"/>
      <c r="E44" s="24"/>
    </row>
    <row r="45" ht="12.75" customHeight="1">
      <c r="A45">
        <v>29.0</v>
      </c>
      <c r="B45" s="22"/>
      <c r="C45" s="13"/>
      <c r="D45" s="22"/>
      <c r="E45" s="24"/>
    </row>
    <row r="46" ht="12.75" customHeight="1">
      <c r="A46">
        <v>30.0</v>
      </c>
      <c r="B46" s="22"/>
      <c r="C46" s="13"/>
      <c r="D46" s="22"/>
      <c r="E46" s="24"/>
    </row>
    <row r="47" ht="12.75" customHeight="1">
      <c r="A47">
        <v>31.0</v>
      </c>
      <c r="B47" s="22"/>
      <c r="C47" s="13"/>
      <c r="D47" s="22"/>
      <c r="E47" s="24"/>
    </row>
    <row r="48" ht="12.75" customHeight="1">
      <c r="A48">
        <v>32.0</v>
      </c>
      <c r="B48" s="22"/>
      <c r="C48" s="13"/>
      <c r="D48" s="22"/>
      <c r="E48" s="24"/>
    </row>
    <row r="49" ht="12.75" customHeight="1">
      <c r="A49">
        <v>33.0</v>
      </c>
      <c r="B49" s="22"/>
      <c r="C49" s="13"/>
      <c r="D49" s="22"/>
      <c r="E49" s="24"/>
    </row>
    <row r="50" ht="12.75" customHeight="1">
      <c r="A50">
        <v>34.0</v>
      </c>
      <c r="B50" s="22"/>
      <c r="C50" s="13"/>
      <c r="D50" s="22"/>
      <c r="E50" s="24"/>
    </row>
    <row r="51" ht="12.75" customHeight="1">
      <c r="A51">
        <v>35.0</v>
      </c>
      <c r="B51" s="22"/>
      <c r="C51" s="13"/>
      <c r="D51" s="22"/>
      <c r="E51" s="24"/>
    </row>
    <row r="52" ht="12.75" customHeight="1">
      <c r="A52">
        <v>36.0</v>
      </c>
      <c r="B52" s="22"/>
      <c r="C52" s="13"/>
      <c r="D52" s="22"/>
      <c r="E52" s="24"/>
    </row>
    <row r="53" ht="12.75" customHeight="1">
      <c r="A53">
        <v>37.0</v>
      </c>
      <c r="B53" s="22"/>
      <c r="C53" s="13"/>
      <c r="D53" s="22"/>
      <c r="E53" s="24"/>
    </row>
    <row r="54" ht="12.75" customHeight="1">
      <c r="A54">
        <v>38.0</v>
      </c>
      <c r="B54" s="22"/>
      <c r="C54" s="13"/>
      <c r="D54" s="22"/>
      <c r="E54" s="24"/>
    </row>
    <row r="55" ht="12.75" customHeight="1">
      <c r="A55">
        <v>39.0</v>
      </c>
      <c r="B55" s="22"/>
      <c r="C55" s="13"/>
      <c r="D55" s="22"/>
      <c r="E55" s="24"/>
    </row>
    <row r="56" ht="12.75" customHeight="1">
      <c r="A56">
        <v>40.0</v>
      </c>
      <c r="B56" s="22"/>
      <c r="C56" s="13"/>
      <c r="D56" s="22"/>
      <c r="E56" s="24"/>
    </row>
    <row r="57" ht="12.75" customHeight="1">
      <c r="A57">
        <v>41.0</v>
      </c>
      <c r="B57" s="22"/>
      <c r="C57" s="13"/>
      <c r="D57" s="22"/>
      <c r="E57" s="24"/>
    </row>
    <row r="58" ht="12.75" customHeight="1">
      <c r="A58">
        <v>42.0</v>
      </c>
      <c r="B58" s="22"/>
      <c r="C58" s="13"/>
      <c r="D58" s="22"/>
      <c r="E58" s="24"/>
    </row>
    <row r="59" ht="12.75" customHeight="1">
      <c r="A59">
        <v>43.0</v>
      </c>
      <c r="B59" s="22"/>
      <c r="C59" s="13"/>
      <c r="D59" s="22"/>
      <c r="E59" s="24"/>
    </row>
    <row r="60" ht="12.75" customHeight="1">
      <c r="A60">
        <v>44.0</v>
      </c>
      <c r="B60" s="22"/>
      <c r="C60" s="13"/>
      <c r="D60" s="22"/>
      <c r="E60" s="24"/>
    </row>
    <row r="61" ht="12.75" customHeight="1">
      <c r="A61">
        <v>45.0</v>
      </c>
      <c r="B61" s="22"/>
      <c r="C61" s="13"/>
      <c r="D61" s="22"/>
      <c r="E61" s="24"/>
    </row>
    <row r="62" ht="12.75" customHeight="1">
      <c r="A62">
        <v>46.0</v>
      </c>
      <c r="B62" s="22"/>
      <c r="C62" s="13"/>
      <c r="D62" s="22"/>
      <c r="E62" s="24"/>
    </row>
    <row r="63" ht="12.75" customHeight="1">
      <c r="A63">
        <v>47.0</v>
      </c>
      <c r="B63" s="22"/>
      <c r="C63" s="13"/>
      <c r="D63" s="22"/>
      <c r="E63" s="24"/>
    </row>
    <row r="64" ht="12.75" customHeight="1">
      <c r="A64">
        <v>48.0</v>
      </c>
      <c r="B64" s="22"/>
      <c r="C64" s="13"/>
      <c r="D64" s="22"/>
      <c r="E64" s="24"/>
    </row>
    <row r="65" ht="12.75" customHeight="1">
      <c r="A65">
        <v>49.0</v>
      </c>
      <c r="B65" s="22"/>
      <c r="C65" s="13"/>
      <c r="D65" s="22"/>
      <c r="E65" s="24"/>
    </row>
    <row r="66" ht="12.75" customHeight="1">
      <c r="A66">
        <v>50.0</v>
      </c>
      <c r="B66" s="22"/>
      <c r="C66" s="13"/>
      <c r="D66" s="22"/>
      <c r="E66" s="24"/>
    </row>
    <row r="67" ht="12.75" customHeight="1">
      <c r="A67">
        <v>51.0</v>
      </c>
      <c r="B67" s="22"/>
      <c r="C67" s="13"/>
      <c r="D67" s="22"/>
      <c r="E67" s="24"/>
    </row>
    <row r="68" ht="12.75" customHeight="1">
      <c r="A68">
        <v>52.0</v>
      </c>
      <c r="B68" s="22"/>
      <c r="C68" s="13"/>
      <c r="D68" s="22"/>
      <c r="E68" s="24"/>
    </row>
    <row r="69" ht="12.75" customHeight="1">
      <c r="A69">
        <v>53.0</v>
      </c>
      <c r="B69" s="22"/>
      <c r="C69" s="13"/>
      <c r="D69" s="22"/>
      <c r="E69" s="24"/>
    </row>
    <row r="70" ht="12.75" customHeight="1">
      <c r="A70">
        <v>54.0</v>
      </c>
      <c r="B70" s="22"/>
      <c r="C70" s="13"/>
      <c r="D70" s="22"/>
      <c r="E70" s="24"/>
    </row>
    <row r="71" ht="12.75" customHeight="1">
      <c r="A71">
        <v>55.0</v>
      </c>
      <c r="B71" s="22"/>
      <c r="C71" s="13"/>
      <c r="D71" s="22"/>
      <c r="E71" s="24"/>
    </row>
    <row r="72" ht="12.75" customHeight="1">
      <c r="A72">
        <v>56.0</v>
      </c>
      <c r="B72" s="22"/>
      <c r="C72" s="13"/>
      <c r="D72" s="22"/>
      <c r="E72" s="24"/>
    </row>
    <row r="73" ht="12.75" customHeight="1">
      <c r="A73">
        <v>57.0</v>
      </c>
      <c r="B73" s="22"/>
      <c r="C73" s="13"/>
      <c r="D73" s="22"/>
      <c r="E73" s="24"/>
    </row>
    <row r="74" ht="12.75" customHeight="1">
      <c r="A74">
        <v>58.0</v>
      </c>
      <c r="B74" s="22"/>
      <c r="C74" s="13"/>
      <c r="D74" s="22"/>
      <c r="E74" s="24"/>
    </row>
    <row r="75" ht="12.75" customHeight="1">
      <c r="A75">
        <v>59.0</v>
      </c>
      <c r="B75" s="22"/>
      <c r="C75" s="13"/>
      <c r="D75" s="22"/>
      <c r="E75" s="24"/>
    </row>
    <row r="76" ht="12.75" customHeight="1">
      <c r="A76">
        <v>60.0</v>
      </c>
      <c r="B76" s="22"/>
      <c r="C76" s="13"/>
      <c r="D76" s="22"/>
      <c r="E76" s="24"/>
    </row>
    <row r="77" ht="12.75" customHeight="1">
      <c r="A77">
        <v>61.0</v>
      </c>
      <c r="B77" s="22"/>
      <c r="C77" s="13"/>
      <c r="D77" s="22"/>
      <c r="E77" s="24"/>
    </row>
    <row r="78" ht="12.75" customHeight="1">
      <c r="A78">
        <v>62.0</v>
      </c>
      <c r="B78" s="22"/>
      <c r="C78" s="13"/>
      <c r="D78" s="22"/>
      <c r="E78" s="24"/>
    </row>
    <row r="79" ht="12.75" customHeight="1">
      <c r="A79">
        <v>63.0</v>
      </c>
      <c r="B79" s="22"/>
      <c r="C79" s="13"/>
      <c r="D79" s="22"/>
      <c r="E79" s="24"/>
    </row>
    <row r="80" ht="12.75" customHeight="1">
      <c r="A80">
        <v>64.0</v>
      </c>
      <c r="B80" s="22"/>
      <c r="C80" s="13"/>
      <c r="D80" s="22"/>
      <c r="E80" s="24"/>
    </row>
    <row r="81" ht="12.75" customHeight="1">
      <c r="A81">
        <v>65.0</v>
      </c>
      <c r="B81" s="22"/>
      <c r="C81" s="13"/>
      <c r="D81" s="22"/>
      <c r="E81" s="24"/>
    </row>
    <row r="82" ht="12.75" customHeight="1">
      <c r="A82">
        <v>66.0</v>
      </c>
      <c r="B82" s="22"/>
      <c r="C82" s="13"/>
      <c r="D82" s="22"/>
      <c r="E82" s="24"/>
    </row>
    <row r="83" ht="12.75" customHeight="1">
      <c r="A83">
        <v>67.0</v>
      </c>
      <c r="B83" s="22"/>
      <c r="C83" s="13"/>
      <c r="D83" s="22"/>
      <c r="E83" s="24"/>
    </row>
    <row r="84" ht="12.75" customHeight="1">
      <c r="A84">
        <v>68.0</v>
      </c>
      <c r="B84" s="22"/>
      <c r="C84" s="13"/>
      <c r="D84" s="22"/>
      <c r="E84" s="24"/>
    </row>
    <row r="85" ht="12.75" customHeight="1">
      <c r="A85">
        <v>69.0</v>
      </c>
      <c r="B85" s="22"/>
      <c r="C85" s="13"/>
      <c r="D85" s="22"/>
      <c r="E85" s="24"/>
    </row>
    <row r="86" ht="12.75" customHeight="1">
      <c r="A86">
        <v>70.0</v>
      </c>
      <c r="B86" s="22"/>
      <c r="C86" s="13"/>
      <c r="D86" s="22"/>
      <c r="E86" s="24"/>
    </row>
    <row r="87" ht="12.75" customHeight="1">
      <c r="A87">
        <v>71.0</v>
      </c>
      <c r="B87" s="22"/>
      <c r="C87" s="13"/>
      <c r="D87" s="22"/>
      <c r="E87" s="24"/>
    </row>
    <row r="88" ht="12.75" customHeight="1">
      <c r="A88">
        <v>72.0</v>
      </c>
      <c r="B88" s="22"/>
      <c r="C88" s="13"/>
      <c r="D88" s="22"/>
      <c r="E88" s="24"/>
    </row>
    <row r="89" ht="12.75" customHeight="1">
      <c r="A89">
        <v>73.0</v>
      </c>
      <c r="B89" s="22"/>
      <c r="C89" s="13"/>
      <c r="D89" s="22"/>
      <c r="E89" s="24"/>
    </row>
    <row r="90" ht="12.75" customHeight="1">
      <c r="A90">
        <v>74.0</v>
      </c>
      <c r="B90" s="22"/>
      <c r="C90" s="13"/>
      <c r="D90" s="22"/>
      <c r="E90" s="24"/>
    </row>
    <row r="91" ht="12.75" customHeight="1">
      <c r="A91">
        <v>75.0</v>
      </c>
      <c r="B91" s="22"/>
      <c r="C91" s="13"/>
      <c r="D91" s="22"/>
      <c r="E91" s="24"/>
    </row>
    <row r="92" ht="12.75" customHeight="1">
      <c r="A92">
        <v>76.0</v>
      </c>
      <c r="B92" s="22"/>
      <c r="C92" s="13"/>
      <c r="D92" s="22"/>
      <c r="E92" s="24"/>
    </row>
    <row r="93" ht="12.75" customHeight="1">
      <c r="A93">
        <v>77.0</v>
      </c>
      <c r="B93" s="22"/>
      <c r="C93" s="13"/>
      <c r="D93" s="22"/>
      <c r="E93" s="24"/>
    </row>
    <row r="94" ht="12.75" customHeight="1">
      <c r="A94">
        <v>78.0</v>
      </c>
      <c r="B94" s="22"/>
      <c r="C94" s="13"/>
      <c r="D94" s="22"/>
      <c r="E94" s="24"/>
    </row>
    <row r="95" ht="12.75" customHeight="1">
      <c r="A95">
        <v>79.0</v>
      </c>
      <c r="B95" s="22"/>
      <c r="C95" s="13"/>
      <c r="D95" s="22"/>
      <c r="E95" s="24"/>
    </row>
    <row r="96" ht="12.75" customHeight="1">
      <c r="A96">
        <v>80.0</v>
      </c>
      <c r="B96" s="22"/>
      <c r="C96" s="13"/>
      <c r="D96" s="22"/>
      <c r="E96" s="24"/>
    </row>
    <row r="97" ht="12.75" customHeight="1">
      <c r="A97">
        <v>81.0</v>
      </c>
      <c r="B97" s="22"/>
      <c r="C97" s="13"/>
      <c r="D97" s="22"/>
      <c r="E97" s="24"/>
    </row>
    <row r="98" ht="12.75" customHeight="1">
      <c r="A98">
        <v>82.0</v>
      </c>
      <c r="B98" s="22"/>
      <c r="C98" s="13"/>
      <c r="D98" s="22"/>
      <c r="E98" s="24"/>
    </row>
    <row r="99" ht="12.75" customHeight="1">
      <c r="A99">
        <v>83.0</v>
      </c>
      <c r="B99" s="22"/>
      <c r="C99" s="13"/>
      <c r="D99" s="22"/>
      <c r="E99" s="24"/>
    </row>
    <row r="100" ht="12.75" customHeight="1">
      <c r="A100">
        <v>84.0</v>
      </c>
      <c r="B100" s="22"/>
      <c r="C100" s="13"/>
      <c r="D100" s="22"/>
      <c r="E100" s="24"/>
    </row>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InputMessage="1" showErrorMessage="1" promptTitle="Implementation Status" prompt="Leave blank until task is begun. Select &quot;In Work&quot; when started (for long tasks only). Select Completed ONLY when this task is done.     Select &quot;Completed Day 1&quot; if finished on the first day, and     similarly for &quot;Completed on Day 2&quot; et. al." sqref="E17:E100">
      <formula1>"In Work,Completed Day 1,Completed Day 2,Completed Day 3,Completed Day 4,Completed Day 5,Completed Day 6,Completed Day 7"</formula1>
    </dataValidation>
    <dataValidation type="list" allowBlank="1" showInputMessage="1" showErrorMessage="1" prompt="Select Feature ID from Product Backlog - The list contains the Feature IDs from the same column on the Product Backlog tab.  For each (ahem) Feature ID, create one or more rows in this table representing the tasks you need to complete to implement that fe" sqref="B17:B100">
      <formula1>'Product Backlog'!$A$24:$A$105</formula1>
    </dataValidation>
    <dataValidation type="list" allowBlank="1" showInputMessage="1" showErrorMessage="1" prompt="Select Feature ID from Product Backlog - Exactly ONE team member may be responsible for any task, and they will receive grade credit for their work.  If you have more than one person on your team, each member MUST select their initials for each task the a" sqref="C17:C100">
      <formula1>'Product Backlog'!$G$5:$G$8</formula1>
    </dataValidation>
  </dataValidations>
  <printOptions/>
  <pageMargins bottom="1.025" footer="0.0" header="0.0" left="0.7875" right="0.7875" top="1.025"/>
  <pageSetup paperSize="9" orientation="portrait"/>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
    <col customWidth="1" min="2" max="2" width="10.86"/>
    <col customWidth="1" min="3" max="3" width="11.57"/>
    <col customWidth="1" min="4" max="4" width="48.86"/>
    <col customWidth="1" min="5" max="5" width="16.71"/>
    <col customWidth="1" min="6" max="6" width="48.86"/>
    <col customWidth="1" min="7" max="16" width="10.86"/>
    <col customWidth="1" min="17" max="26" width="8.71"/>
  </cols>
  <sheetData>
    <row r="1" ht="12.75" customHeight="1">
      <c r="A1" s="1" t="s">
        <v>0</v>
      </c>
      <c r="B1" s="1">
        <f>'Sprint 04 Backlog'!B1+1</f>
        <v>5</v>
      </c>
      <c r="C1" s="1"/>
      <c r="D1" s="2" t="s">
        <v>1</v>
      </c>
      <c r="F1" s="1"/>
      <c r="G1" s="3"/>
      <c r="H1" s="3"/>
      <c r="I1" s="3"/>
      <c r="J1" s="3"/>
      <c r="K1" s="3"/>
      <c r="L1" s="3"/>
      <c r="M1" s="3"/>
      <c r="N1" s="3"/>
      <c r="O1" s="3"/>
      <c r="P1" s="3"/>
      <c r="Q1" s="3"/>
      <c r="R1" s="3"/>
      <c r="S1" s="3"/>
      <c r="T1" s="3"/>
      <c r="U1" s="3"/>
      <c r="V1" s="3"/>
      <c r="W1" s="3"/>
      <c r="X1" s="3"/>
      <c r="Y1" s="3"/>
      <c r="Z1" s="3"/>
    </row>
    <row r="2" ht="12.75" customHeight="1">
      <c r="A2" s="1" t="s">
        <v>2</v>
      </c>
      <c r="B2" s="4">
        <f>'Sprint 04 Backlog'!B3</f>
        <v>43216</v>
      </c>
      <c r="C2" s="1"/>
      <c r="D2" s="5" t="s">
        <v>3</v>
      </c>
      <c r="E2" s="1"/>
      <c r="F2" s="1"/>
      <c r="G2" s="3"/>
      <c r="H2" s="3"/>
      <c r="I2" s="3"/>
      <c r="J2" s="3"/>
      <c r="K2" s="3"/>
      <c r="L2" s="3"/>
      <c r="M2" s="3"/>
      <c r="N2" s="3"/>
      <c r="O2" s="3"/>
      <c r="P2" s="3"/>
      <c r="Q2" s="3"/>
      <c r="R2" s="3"/>
      <c r="S2" s="3"/>
      <c r="T2" s="3"/>
      <c r="U2" s="3"/>
      <c r="V2" s="3"/>
      <c r="W2" s="3"/>
      <c r="X2" s="3"/>
      <c r="Y2" s="3"/>
      <c r="Z2" s="3"/>
    </row>
    <row r="3" ht="12.75" customHeight="1">
      <c r="A3" s="1" t="s">
        <v>4</v>
      </c>
      <c r="B3" s="4">
        <f>B2+7</f>
        <v>43223</v>
      </c>
      <c r="C3" s="1"/>
      <c r="D3" s="1"/>
      <c r="E3" s="1"/>
      <c r="F3" s="1"/>
      <c r="G3" s="3"/>
      <c r="H3" s="3"/>
      <c r="I3" s="3"/>
      <c r="J3" s="3"/>
      <c r="K3" s="3"/>
      <c r="L3" s="3"/>
      <c r="M3" s="3"/>
      <c r="N3" s="3"/>
      <c r="O3" s="3"/>
      <c r="P3" s="3"/>
      <c r="Q3" s="3"/>
      <c r="R3" s="3"/>
      <c r="S3" s="3"/>
      <c r="T3" s="3"/>
      <c r="U3" s="3"/>
      <c r="V3" s="3"/>
      <c r="W3" s="3"/>
      <c r="X3" s="3"/>
      <c r="Y3" s="3"/>
      <c r="Z3" s="3"/>
    </row>
    <row r="4" ht="12.75" customHeight="1">
      <c r="A4" s="1" t="s">
        <v>5</v>
      </c>
      <c r="B4" s="6" t="s">
        <v>6</v>
      </c>
      <c r="C4" s="1"/>
      <c r="D4" s="1"/>
      <c r="E4" s="1"/>
      <c r="F4" s="1"/>
      <c r="G4" s="3"/>
      <c r="H4" s="3"/>
      <c r="I4" s="3"/>
      <c r="J4" s="3"/>
      <c r="K4" s="3"/>
      <c r="L4" s="3"/>
      <c r="M4" s="3"/>
      <c r="N4" s="3"/>
      <c r="O4" s="3"/>
      <c r="P4" s="3"/>
      <c r="Q4" s="3"/>
      <c r="R4" s="3"/>
      <c r="S4" s="3"/>
      <c r="T4" s="3"/>
      <c r="U4" s="3"/>
      <c r="V4" s="3"/>
      <c r="W4" s="3"/>
      <c r="X4" s="3"/>
      <c r="Y4" s="3"/>
      <c r="Z4" s="3"/>
    </row>
    <row r="5" ht="12.75" customHeight="1">
      <c r="A5" s="1"/>
      <c r="B5" s="6"/>
      <c r="C5" s="1"/>
      <c r="D5" s="1"/>
      <c r="E5" s="1"/>
      <c r="F5" s="1"/>
      <c r="G5" s="3"/>
      <c r="H5" s="3"/>
      <c r="I5" s="3"/>
      <c r="J5" s="3"/>
      <c r="K5" s="3"/>
      <c r="L5" s="3"/>
      <c r="M5" s="3"/>
      <c r="N5" s="3"/>
      <c r="O5" s="3"/>
      <c r="P5" s="3"/>
      <c r="Q5" s="3"/>
      <c r="R5" s="3"/>
      <c r="S5" s="3"/>
      <c r="T5" s="3"/>
      <c r="U5" s="3"/>
      <c r="V5" s="3"/>
      <c r="W5" s="3"/>
      <c r="X5" s="3"/>
      <c r="Y5" s="3"/>
      <c r="Z5" s="3"/>
    </row>
    <row r="6" ht="12.75" customHeight="1">
      <c r="A6" s="1"/>
      <c r="B6" s="7" t="s">
        <v>7</v>
      </c>
      <c r="C6" s="1" t="s">
        <v>8</v>
      </c>
      <c r="D6" s="1"/>
      <c r="E6" s="1"/>
      <c r="F6" s="1"/>
      <c r="G6" s="3"/>
      <c r="H6" s="3"/>
      <c r="I6" s="3"/>
      <c r="J6" s="3"/>
      <c r="K6" s="3"/>
      <c r="L6" s="3"/>
      <c r="M6" s="3"/>
      <c r="N6" s="3"/>
      <c r="O6" s="3"/>
      <c r="P6" s="3"/>
      <c r="Q6" s="3"/>
      <c r="R6" s="3"/>
      <c r="S6" s="3"/>
      <c r="T6" s="3"/>
      <c r="U6" s="3"/>
      <c r="V6" s="3"/>
      <c r="W6" s="3"/>
      <c r="X6" s="3"/>
      <c r="Y6" s="3"/>
      <c r="Z6" s="3"/>
    </row>
    <row r="7" ht="12.75" customHeight="1">
      <c r="A7" s="1" t="s">
        <v>9</v>
      </c>
      <c r="B7" s="1">
        <f>COUNTA(D17:D995)</f>
        <v>5</v>
      </c>
      <c r="C7" s="1"/>
      <c r="D7" s="1"/>
      <c r="E7" s="1"/>
      <c r="F7" s="1"/>
      <c r="G7" s="3"/>
      <c r="H7" s="3"/>
      <c r="I7" s="3"/>
      <c r="J7" s="3"/>
      <c r="K7" s="3"/>
      <c r="L7" s="3"/>
      <c r="M7" s="3"/>
      <c r="N7" s="3"/>
      <c r="O7" s="3"/>
      <c r="P7" s="3"/>
      <c r="Q7" s="3"/>
      <c r="R7" s="3"/>
      <c r="S7" s="3"/>
      <c r="T7" s="3"/>
      <c r="U7" s="3"/>
      <c r="V7" s="3"/>
      <c r="W7" s="3"/>
      <c r="X7" s="3"/>
      <c r="Y7" s="3"/>
      <c r="Z7" s="3"/>
    </row>
    <row r="8" ht="12.75" customHeight="1">
      <c r="A8" s="1" t="s">
        <v>10</v>
      </c>
      <c r="B8" s="1">
        <f t="shared" ref="B8:B14" si="1">B7-C8</f>
        <v>5</v>
      </c>
      <c r="C8" s="1">
        <f>COUNTIF(E$17:E$995, "Completed Day 1")</f>
        <v>0</v>
      </c>
      <c r="D8" s="1"/>
      <c r="E8" s="1"/>
      <c r="F8" s="1"/>
      <c r="G8" s="3"/>
      <c r="H8" s="3"/>
      <c r="I8" s="3"/>
      <c r="J8" s="3"/>
      <c r="K8" s="3"/>
      <c r="L8" s="3"/>
      <c r="M8" s="3"/>
      <c r="N8" s="3"/>
      <c r="O8" s="3"/>
      <c r="P8" s="3"/>
      <c r="Q8" s="3"/>
      <c r="R8" s="3"/>
      <c r="S8" s="3"/>
      <c r="T8" s="3"/>
      <c r="U8" s="3"/>
      <c r="V8" s="3"/>
      <c r="W8" s="3"/>
      <c r="X8" s="3"/>
      <c r="Y8" s="3"/>
      <c r="Z8" s="3"/>
    </row>
    <row r="9" ht="12.75" customHeight="1">
      <c r="A9" s="1" t="s">
        <v>11</v>
      </c>
      <c r="B9" s="1">
        <f t="shared" si="1"/>
        <v>3</v>
      </c>
      <c r="C9" s="1">
        <f>COUNTIF(E$17:E$995, "Completed Day 2")</f>
        <v>2</v>
      </c>
      <c r="D9" s="1"/>
      <c r="E9" s="1"/>
      <c r="F9" s="1"/>
      <c r="G9" s="3"/>
      <c r="H9" s="3"/>
      <c r="I9" s="3"/>
      <c r="J9" s="3"/>
      <c r="K9" s="3"/>
      <c r="L9" s="3"/>
      <c r="M9" s="3"/>
      <c r="N9" s="3"/>
      <c r="O9" s="3"/>
      <c r="P9" s="3"/>
      <c r="Q9" s="3"/>
      <c r="R9" s="3"/>
      <c r="S9" s="3"/>
      <c r="T9" s="3"/>
      <c r="U9" s="3"/>
      <c r="V9" s="3"/>
      <c r="W9" s="3"/>
      <c r="X9" s="3"/>
      <c r="Y9" s="3"/>
      <c r="Z9" s="3"/>
    </row>
    <row r="10" ht="12.75" customHeight="1">
      <c r="A10" s="1" t="s">
        <v>12</v>
      </c>
      <c r="B10" s="1">
        <f t="shared" si="1"/>
        <v>3</v>
      </c>
      <c r="C10" s="1">
        <f>COUNTIF(E$17:E$995, "Completed Day 3")</f>
        <v>0</v>
      </c>
      <c r="D10" s="1"/>
      <c r="E10" s="1"/>
      <c r="F10" s="1"/>
      <c r="G10" s="3"/>
      <c r="H10" s="3"/>
      <c r="I10" s="3"/>
      <c r="J10" s="3"/>
      <c r="K10" s="3"/>
      <c r="L10" s="3"/>
      <c r="M10" s="3"/>
      <c r="N10" s="3"/>
      <c r="O10" s="3"/>
      <c r="P10" s="3"/>
      <c r="Q10" s="3"/>
      <c r="R10" s="3"/>
      <c r="S10" s="3"/>
      <c r="T10" s="3"/>
      <c r="U10" s="3"/>
      <c r="V10" s="3"/>
      <c r="W10" s="3"/>
      <c r="X10" s="3"/>
      <c r="Y10" s="3"/>
      <c r="Z10" s="3"/>
    </row>
    <row r="11" ht="12.75" customHeight="1">
      <c r="A11" s="1" t="s">
        <v>13</v>
      </c>
      <c r="B11" s="1">
        <f t="shared" si="1"/>
        <v>3</v>
      </c>
      <c r="C11" s="1">
        <f>COUNTIF(E$17:E$995, "Completed Day 4")</f>
        <v>0</v>
      </c>
      <c r="D11" s="1"/>
      <c r="E11" s="1"/>
      <c r="F11" s="1"/>
      <c r="G11" s="3"/>
      <c r="H11" s="3"/>
      <c r="I11" s="3"/>
      <c r="J11" s="3"/>
      <c r="K11" s="3"/>
      <c r="L11" s="3"/>
      <c r="M11" s="3"/>
      <c r="N11" s="3"/>
      <c r="O11" s="3"/>
      <c r="P11" s="3"/>
      <c r="Q11" s="3"/>
      <c r="R11" s="3"/>
      <c r="S11" s="3"/>
      <c r="T11" s="3"/>
      <c r="U11" s="3"/>
      <c r="V11" s="3"/>
      <c r="W11" s="3"/>
      <c r="X11" s="3"/>
      <c r="Y11" s="3"/>
      <c r="Z11" s="3"/>
    </row>
    <row r="12" ht="12.75" customHeight="1">
      <c r="A12" s="1" t="s">
        <v>14</v>
      </c>
      <c r="B12" s="1">
        <f t="shared" si="1"/>
        <v>3</v>
      </c>
      <c r="C12" s="1">
        <f>COUNTIF(E$17:E$995, "Completed Day 5")</f>
        <v>0</v>
      </c>
      <c r="D12" s="1"/>
      <c r="E12" s="1"/>
      <c r="F12" s="1"/>
      <c r="G12" s="3"/>
      <c r="H12" s="3"/>
      <c r="I12" s="3"/>
      <c r="J12" s="3"/>
      <c r="K12" s="3"/>
      <c r="L12" s="3"/>
      <c r="M12" s="3"/>
      <c r="N12" s="3"/>
      <c r="O12" s="3"/>
      <c r="P12" s="3"/>
      <c r="Q12" s="3"/>
      <c r="R12" s="3"/>
      <c r="S12" s="3"/>
      <c r="T12" s="3"/>
      <c r="U12" s="3"/>
      <c r="V12" s="3"/>
      <c r="W12" s="3"/>
      <c r="X12" s="3"/>
      <c r="Y12" s="3"/>
      <c r="Z12" s="3"/>
    </row>
    <row r="13" ht="12.75" customHeight="1">
      <c r="A13" s="1" t="s">
        <v>15</v>
      </c>
      <c r="B13" s="1">
        <f t="shared" si="1"/>
        <v>1</v>
      </c>
      <c r="C13" s="1">
        <f>COUNTIF(E$17:E$995, "Completed Day 6")</f>
        <v>2</v>
      </c>
      <c r="D13" s="1"/>
      <c r="E13" s="1"/>
      <c r="F13" s="1"/>
      <c r="G13" s="3"/>
      <c r="H13" s="3"/>
      <c r="I13" s="3"/>
      <c r="J13" s="3"/>
      <c r="K13" s="3"/>
      <c r="L13" s="3"/>
      <c r="M13" s="3"/>
      <c r="N13" s="3"/>
      <c r="O13" s="3"/>
      <c r="P13" s="3"/>
      <c r="Q13" s="3"/>
      <c r="R13" s="3"/>
      <c r="S13" s="3"/>
      <c r="T13" s="3"/>
      <c r="U13" s="3"/>
      <c r="V13" s="3"/>
      <c r="W13" s="3"/>
      <c r="X13" s="3"/>
      <c r="Y13" s="3"/>
      <c r="Z13" s="3"/>
    </row>
    <row r="14" ht="12.75" customHeight="1">
      <c r="A14" s="1" t="s">
        <v>16</v>
      </c>
      <c r="B14" s="1">
        <f t="shared" si="1"/>
        <v>0</v>
      </c>
      <c r="C14" s="1">
        <f>COUNTIF(E$17:E$995, "Completed Day 7")</f>
        <v>1</v>
      </c>
      <c r="D14" s="1"/>
      <c r="E14" s="1"/>
      <c r="F14" s="1"/>
      <c r="G14" s="3"/>
      <c r="H14" s="3"/>
      <c r="I14" s="3"/>
      <c r="J14" s="3"/>
      <c r="K14" s="3"/>
      <c r="L14" s="3"/>
      <c r="M14" s="3"/>
      <c r="N14" s="3"/>
      <c r="O14" s="3"/>
      <c r="P14" s="3"/>
      <c r="Q14" s="3"/>
      <c r="R14" s="3"/>
      <c r="S14" s="3"/>
      <c r="T14" s="3"/>
      <c r="U14" s="3"/>
      <c r="V14" s="3"/>
      <c r="W14" s="3"/>
      <c r="X14" s="3"/>
      <c r="Y14" s="3"/>
      <c r="Z14" s="3"/>
    </row>
    <row r="15" ht="12.75" customHeight="1">
      <c r="A15" s="1"/>
      <c r="B15" s="1"/>
      <c r="C15" s="1"/>
      <c r="D15" s="1"/>
      <c r="E15" s="1"/>
      <c r="F15" s="1"/>
      <c r="G15" s="3"/>
      <c r="H15" s="3"/>
      <c r="I15" s="3"/>
      <c r="J15" s="3"/>
      <c r="K15" s="3"/>
      <c r="L15" s="3"/>
      <c r="M15" s="3"/>
      <c r="N15" s="3"/>
      <c r="O15" s="3"/>
      <c r="P15" s="3"/>
      <c r="Q15" s="3"/>
      <c r="R15" s="3"/>
      <c r="S15" s="3"/>
      <c r="T15" s="3"/>
      <c r="U15" s="3"/>
      <c r="V15" s="3"/>
      <c r="W15" s="3"/>
      <c r="X15" s="3"/>
      <c r="Y15" s="3"/>
      <c r="Z15" s="3"/>
    </row>
    <row r="16" ht="12.75" customHeight="1">
      <c r="A16" s="8" t="s">
        <v>17</v>
      </c>
      <c r="B16" s="8" t="s">
        <v>18</v>
      </c>
      <c r="C16" s="8" t="s">
        <v>19</v>
      </c>
      <c r="D16" s="8" t="s">
        <v>20</v>
      </c>
      <c r="E16" s="8" t="s">
        <v>21</v>
      </c>
      <c r="F16" s="8" t="s">
        <v>22</v>
      </c>
    </row>
    <row r="17" ht="12.75" customHeight="1">
      <c r="A17">
        <v>1.0</v>
      </c>
      <c r="B17" s="11" t="s">
        <v>132</v>
      </c>
      <c r="C17" s="13"/>
      <c r="D17" s="15" t="s">
        <v>221</v>
      </c>
      <c r="E17" s="17" t="s">
        <v>44</v>
      </c>
    </row>
    <row r="18" ht="12.75" customHeight="1">
      <c r="A18">
        <v>2.0</v>
      </c>
      <c r="B18" s="11" t="s">
        <v>137</v>
      </c>
      <c r="C18" s="13"/>
      <c r="D18" s="11" t="s">
        <v>222</v>
      </c>
      <c r="E18" s="17" t="s">
        <v>44</v>
      </c>
    </row>
    <row r="19" ht="12.75" customHeight="1">
      <c r="A19">
        <v>3.0</v>
      </c>
      <c r="B19" s="11" t="s">
        <v>141</v>
      </c>
      <c r="C19" s="13"/>
      <c r="D19" s="11" t="s">
        <v>223</v>
      </c>
      <c r="E19" s="17" t="s">
        <v>36</v>
      </c>
    </row>
    <row r="20" ht="12.75" customHeight="1">
      <c r="A20">
        <v>4.0</v>
      </c>
      <c r="B20" s="11" t="s">
        <v>144</v>
      </c>
      <c r="C20" s="13"/>
      <c r="D20" s="11" t="s">
        <v>224</v>
      </c>
      <c r="E20" s="17" t="s">
        <v>36</v>
      </c>
    </row>
    <row r="21" ht="12.75" customHeight="1">
      <c r="A21">
        <v>5.0</v>
      </c>
      <c r="B21" s="11" t="s">
        <v>148</v>
      </c>
      <c r="C21" s="13"/>
      <c r="D21" s="11" t="s">
        <v>225</v>
      </c>
      <c r="E21" s="17" t="s">
        <v>39</v>
      </c>
    </row>
    <row r="22" ht="12.75" customHeight="1">
      <c r="A22">
        <v>6.0</v>
      </c>
      <c r="B22" s="22"/>
      <c r="C22" s="13"/>
      <c r="D22" s="22"/>
      <c r="E22" s="24"/>
    </row>
    <row r="23" ht="12.75" customHeight="1">
      <c r="A23">
        <v>7.0</v>
      </c>
      <c r="B23" s="22"/>
      <c r="C23" s="13"/>
      <c r="D23" s="22"/>
      <c r="E23" s="24"/>
    </row>
    <row r="24" ht="12.75" customHeight="1">
      <c r="A24">
        <v>8.0</v>
      </c>
      <c r="B24" s="22"/>
      <c r="C24" s="13"/>
      <c r="D24" s="22"/>
      <c r="E24" s="24"/>
    </row>
    <row r="25" ht="12.75" customHeight="1">
      <c r="A25">
        <v>9.0</v>
      </c>
      <c r="B25" s="22"/>
      <c r="C25" s="13"/>
      <c r="D25" s="22"/>
      <c r="E25" s="24"/>
    </row>
    <row r="26" ht="12.75" customHeight="1">
      <c r="A26">
        <v>10.0</v>
      </c>
      <c r="B26" s="22"/>
      <c r="C26" s="13"/>
      <c r="D26" s="22"/>
      <c r="E26" s="24"/>
    </row>
    <row r="27" ht="12.75" customHeight="1">
      <c r="A27">
        <v>11.0</v>
      </c>
      <c r="B27" s="22"/>
      <c r="C27" s="13"/>
      <c r="D27" s="22"/>
      <c r="E27" s="24"/>
    </row>
    <row r="28" ht="12.75" customHeight="1">
      <c r="A28">
        <v>12.0</v>
      </c>
      <c r="B28" s="22"/>
      <c r="C28" s="13"/>
      <c r="D28" s="22"/>
      <c r="E28" s="24"/>
    </row>
    <row r="29" ht="12.75" customHeight="1">
      <c r="A29">
        <v>13.0</v>
      </c>
      <c r="B29" s="22"/>
      <c r="C29" s="13"/>
      <c r="D29" s="22"/>
      <c r="E29" s="24"/>
    </row>
    <row r="30" ht="12.75" customHeight="1">
      <c r="A30">
        <v>14.0</v>
      </c>
      <c r="B30" s="22"/>
      <c r="C30" s="13"/>
      <c r="D30" s="22"/>
      <c r="E30" s="24"/>
    </row>
    <row r="31" ht="12.75" customHeight="1">
      <c r="A31">
        <v>15.0</v>
      </c>
      <c r="B31" s="22"/>
      <c r="C31" s="13"/>
      <c r="D31" s="22"/>
      <c r="E31" s="24"/>
    </row>
    <row r="32" ht="12.75" customHeight="1">
      <c r="A32">
        <v>16.0</v>
      </c>
      <c r="B32" s="22"/>
      <c r="C32" s="13"/>
      <c r="D32" s="22"/>
      <c r="E32" s="24"/>
    </row>
    <row r="33" ht="12.75" customHeight="1">
      <c r="A33">
        <v>17.0</v>
      </c>
      <c r="B33" s="22"/>
      <c r="C33" s="13"/>
      <c r="D33" s="22"/>
      <c r="E33" s="24"/>
    </row>
    <row r="34" ht="12.75" customHeight="1">
      <c r="A34">
        <v>18.0</v>
      </c>
      <c r="B34" s="22"/>
      <c r="C34" s="13"/>
      <c r="D34" s="22"/>
      <c r="E34" s="24"/>
    </row>
    <row r="35" ht="12.75" customHeight="1">
      <c r="A35">
        <v>19.0</v>
      </c>
      <c r="B35" s="22"/>
      <c r="C35" s="13"/>
      <c r="D35" s="22"/>
      <c r="E35" s="24"/>
    </row>
    <row r="36" ht="12.75" customHeight="1">
      <c r="A36">
        <v>20.0</v>
      </c>
      <c r="B36" s="22"/>
      <c r="C36" s="13"/>
      <c r="D36" s="22"/>
      <c r="E36" s="24"/>
    </row>
    <row r="37" ht="12.75" customHeight="1">
      <c r="A37">
        <v>21.0</v>
      </c>
      <c r="B37" s="22"/>
      <c r="C37" s="13"/>
      <c r="D37" s="22"/>
      <c r="E37" s="24"/>
    </row>
    <row r="38" ht="12.75" customHeight="1">
      <c r="A38">
        <v>22.0</v>
      </c>
      <c r="B38" s="22"/>
      <c r="C38" s="13"/>
      <c r="D38" s="22"/>
      <c r="E38" s="24"/>
    </row>
    <row r="39" ht="12.75" customHeight="1">
      <c r="A39">
        <v>23.0</v>
      </c>
      <c r="B39" s="22"/>
      <c r="C39" s="13"/>
      <c r="D39" s="22"/>
      <c r="E39" s="24"/>
    </row>
    <row r="40" ht="12.75" customHeight="1">
      <c r="A40">
        <v>24.0</v>
      </c>
      <c r="B40" s="22"/>
      <c r="C40" s="13"/>
      <c r="D40" s="22"/>
      <c r="E40" s="24"/>
    </row>
    <row r="41" ht="12.75" customHeight="1">
      <c r="A41">
        <v>25.0</v>
      </c>
      <c r="B41" s="22"/>
      <c r="C41" s="13"/>
      <c r="D41" s="22"/>
      <c r="E41" s="24"/>
    </row>
    <row r="42" ht="12.75" customHeight="1">
      <c r="A42">
        <v>26.0</v>
      </c>
      <c r="B42" s="22"/>
      <c r="C42" s="13"/>
      <c r="D42" s="22"/>
      <c r="E42" s="24"/>
    </row>
    <row r="43" ht="12.75" customHeight="1">
      <c r="A43">
        <v>27.0</v>
      </c>
      <c r="B43" s="22"/>
      <c r="C43" s="13"/>
      <c r="D43" s="22"/>
      <c r="E43" s="24"/>
    </row>
    <row r="44" ht="12.75" customHeight="1">
      <c r="A44">
        <v>28.0</v>
      </c>
      <c r="B44" s="22"/>
      <c r="C44" s="13"/>
      <c r="D44" s="22"/>
      <c r="E44" s="24"/>
    </row>
    <row r="45" ht="12.75" customHeight="1">
      <c r="A45">
        <v>29.0</v>
      </c>
      <c r="B45" s="22"/>
      <c r="C45" s="13"/>
      <c r="D45" s="22"/>
      <c r="E45" s="24"/>
    </row>
    <row r="46" ht="12.75" customHeight="1">
      <c r="A46">
        <v>30.0</v>
      </c>
      <c r="B46" s="22"/>
      <c r="C46" s="13"/>
      <c r="D46" s="22"/>
      <c r="E46" s="24"/>
    </row>
    <row r="47" ht="12.75" customHeight="1">
      <c r="A47">
        <v>31.0</v>
      </c>
      <c r="B47" s="22"/>
      <c r="C47" s="13"/>
      <c r="D47" s="22"/>
      <c r="E47" s="24"/>
    </row>
    <row r="48" ht="12.75" customHeight="1">
      <c r="A48">
        <v>32.0</v>
      </c>
      <c r="B48" s="22"/>
      <c r="C48" s="13"/>
      <c r="D48" s="22"/>
      <c r="E48" s="24"/>
    </row>
    <row r="49" ht="12.75" customHeight="1">
      <c r="A49">
        <v>33.0</v>
      </c>
      <c r="B49" s="22"/>
      <c r="C49" s="13"/>
      <c r="D49" s="22"/>
      <c r="E49" s="24"/>
    </row>
    <row r="50" ht="12.75" customHeight="1">
      <c r="A50">
        <v>34.0</v>
      </c>
      <c r="B50" s="22"/>
      <c r="C50" s="13"/>
      <c r="D50" s="22"/>
      <c r="E50" s="24"/>
    </row>
    <row r="51" ht="12.75" customHeight="1">
      <c r="A51">
        <v>35.0</v>
      </c>
      <c r="B51" s="22"/>
      <c r="C51" s="13"/>
      <c r="D51" s="22"/>
      <c r="E51" s="24"/>
    </row>
    <row r="52" ht="12.75" customHeight="1">
      <c r="A52">
        <v>36.0</v>
      </c>
      <c r="B52" s="22"/>
      <c r="C52" s="13"/>
      <c r="D52" s="22"/>
      <c r="E52" s="24"/>
    </row>
    <row r="53" ht="12.75" customHeight="1">
      <c r="A53">
        <v>37.0</v>
      </c>
      <c r="B53" s="22"/>
      <c r="C53" s="13"/>
      <c r="D53" s="22"/>
      <c r="E53" s="24"/>
    </row>
    <row r="54" ht="12.75" customHeight="1">
      <c r="A54">
        <v>38.0</v>
      </c>
      <c r="B54" s="22"/>
      <c r="C54" s="13"/>
      <c r="D54" s="22"/>
      <c r="E54" s="24"/>
    </row>
    <row r="55" ht="12.75" customHeight="1">
      <c r="A55">
        <v>39.0</v>
      </c>
      <c r="B55" s="22"/>
      <c r="C55" s="13"/>
      <c r="D55" s="22"/>
      <c r="E55" s="24"/>
    </row>
    <row r="56" ht="12.75" customHeight="1">
      <c r="A56">
        <v>40.0</v>
      </c>
      <c r="B56" s="22"/>
      <c r="C56" s="13"/>
      <c r="D56" s="22"/>
      <c r="E56" s="24"/>
    </row>
    <row r="57" ht="12.75" customHeight="1">
      <c r="A57">
        <v>41.0</v>
      </c>
      <c r="B57" s="22"/>
      <c r="C57" s="13"/>
      <c r="D57" s="22"/>
      <c r="E57" s="24"/>
    </row>
    <row r="58" ht="12.75" customHeight="1">
      <c r="A58">
        <v>42.0</v>
      </c>
      <c r="B58" s="22"/>
      <c r="C58" s="13"/>
      <c r="D58" s="22"/>
      <c r="E58" s="24"/>
    </row>
    <row r="59" ht="12.75" customHeight="1">
      <c r="A59">
        <v>43.0</v>
      </c>
      <c r="B59" s="22"/>
      <c r="C59" s="13"/>
      <c r="D59" s="22"/>
      <c r="E59" s="24"/>
    </row>
    <row r="60" ht="12.75" customHeight="1">
      <c r="A60">
        <v>44.0</v>
      </c>
      <c r="B60" s="22"/>
      <c r="C60" s="13"/>
      <c r="D60" s="22"/>
      <c r="E60" s="24"/>
    </row>
    <row r="61" ht="12.75" customHeight="1">
      <c r="A61">
        <v>45.0</v>
      </c>
      <c r="B61" s="22"/>
      <c r="C61" s="13"/>
      <c r="D61" s="22"/>
      <c r="E61" s="24"/>
    </row>
    <row r="62" ht="12.75" customHeight="1">
      <c r="A62">
        <v>46.0</v>
      </c>
      <c r="B62" s="22"/>
      <c r="C62" s="13"/>
      <c r="D62" s="22"/>
      <c r="E62" s="24"/>
    </row>
    <row r="63" ht="12.75" customHeight="1">
      <c r="A63">
        <v>47.0</v>
      </c>
      <c r="B63" s="22"/>
      <c r="C63" s="13"/>
      <c r="D63" s="22"/>
      <c r="E63" s="24"/>
    </row>
    <row r="64" ht="12.75" customHeight="1">
      <c r="A64">
        <v>48.0</v>
      </c>
      <c r="B64" s="22"/>
      <c r="C64" s="13"/>
      <c r="D64" s="22"/>
      <c r="E64" s="24"/>
    </row>
    <row r="65" ht="12.75" customHeight="1">
      <c r="A65">
        <v>49.0</v>
      </c>
      <c r="B65" s="22"/>
      <c r="C65" s="13"/>
      <c r="D65" s="22"/>
      <c r="E65" s="24"/>
    </row>
    <row r="66" ht="12.75" customHeight="1">
      <c r="A66">
        <v>50.0</v>
      </c>
      <c r="B66" s="22"/>
      <c r="C66" s="13"/>
      <c r="D66" s="22"/>
      <c r="E66" s="24"/>
    </row>
    <row r="67" ht="12.75" customHeight="1">
      <c r="A67">
        <v>51.0</v>
      </c>
      <c r="B67" s="22"/>
      <c r="C67" s="13"/>
      <c r="D67" s="22"/>
      <c r="E67" s="24"/>
    </row>
    <row r="68" ht="12.75" customHeight="1">
      <c r="A68">
        <v>52.0</v>
      </c>
      <c r="B68" s="22"/>
      <c r="C68" s="13"/>
      <c r="D68" s="22"/>
      <c r="E68" s="24"/>
    </row>
    <row r="69" ht="12.75" customHeight="1">
      <c r="A69">
        <v>53.0</v>
      </c>
      <c r="B69" s="22"/>
      <c r="C69" s="13"/>
      <c r="D69" s="22"/>
      <c r="E69" s="24"/>
    </row>
    <row r="70" ht="12.75" customHeight="1">
      <c r="A70">
        <v>54.0</v>
      </c>
      <c r="B70" s="22"/>
      <c r="C70" s="13"/>
      <c r="D70" s="22"/>
      <c r="E70" s="24"/>
    </row>
    <row r="71" ht="12.75" customHeight="1">
      <c r="A71">
        <v>55.0</v>
      </c>
      <c r="B71" s="22"/>
      <c r="C71" s="13"/>
      <c r="D71" s="22"/>
      <c r="E71" s="24"/>
    </row>
    <row r="72" ht="12.75" customHeight="1">
      <c r="A72">
        <v>56.0</v>
      </c>
      <c r="B72" s="22"/>
      <c r="C72" s="13"/>
      <c r="D72" s="22"/>
      <c r="E72" s="24"/>
    </row>
    <row r="73" ht="12.75" customHeight="1">
      <c r="A73">
        <v>57.0</v>
      </c>
      <c r="B73" s="22"/>
      <c r="C73" s="13"/>
      <c r="D73" s="22"/>
      <c r="E73" s="24"/>
    </row>
    <row r="74" ht="12.75" customHeight="1">
      <c r="A74">
        <v>58.0</v>
      </c>
      <c r="B74" s="22"/>
      <c r="C74" s="13"/>
      <c r="D74" s="22"/>
      <c r="E74" s="24"/>
    </row>
    <row r="75" ht="12.75" customHeight="1">
      <c r="A75">
        <v>59.0</v>
      </c>
      <c r="B75" s="22"/>
      <c r="C75" s="13"/>
      <c r="D75" s="22"/>
      <c r="E75" s="24"/>
    </row>
    <row r="76" ht="12.75" customHeight="1">
      <c r="A76">
        <v>60.0</v>
      </c>
      <c r="B76" s="22"/>
      <c r="C76" s="13"/>
      <c r="D76" s="22"/>
      <c r="E76" s="24"/>
    </row>
    <row r="77" ht="12.75" customHeight="1">
      <c r="A77">
        <v>61.0</v>
      </c>
      <c r="B77" s="22"/>
      <c r="C77" s="13"/>
      <c r="D77" s="22"/>
      <c r="E77" s="24"/>
    </row>
    <row r="78" ht="12.75" customHeight="1">
      <c r="A78">
        <v>62.0</v>
      </c>
      <c r="B78" s="22"/>
      <c r="C78" s="13"/>
      <c r="D78" s="22"/>
      <c r="E78" s="24"/>
    </row>
    <row r="79" ht="12.75" customHeight="1">
      <c r="A79">
        <v>63.0</v>
      </c>
      <c r="B79" s="22"/>
      <c r="C79" s="13"/>
      <c r="D79" s="22"/>
      <c r="E79" s="24"/>
    </row>
    <row r="80" ht="12.75" customHeight="1">
      <c r="A80">
        <v>64.0</v>
      </c>
      <c r="B80" s="22"/>
      <c r="C80" s="13"/>
      <c r="D80" s="22"/>
      <c r="E80" s="24"/>
    </row>
    <row r="81" ht="12.75" customHeight="1">
      <c r="A81">
        <v>65.0</v>
      </c>
      <c r="B81" s="22"/>
      <c r="C81" s="13"/>
      <c r="D81" s="22"/>
      <c r="E81" s="24"/>
    </row>
    <row r="82" ht="12.75" customHeight="1">
      <c r="A82">
        <v>66.0</v>
      </c>
      <c r="B82" s="22"/>
      <c r="C82" s="13"/>
      <c r="D82" s="22"/>
      <c r="E82" s="24"/>
    </row>
    <row r="83" ht="12.75" customHeight="1">
      <c r="A83">
        <v>67.0</v>
      </c>
      <c r="B83" s="22"/>
      <c r="C83" s="13"/>
      <c r="D83" s="22"/>
      <c r="E83" s="24"/>
    </row>
    <row r="84" ht="12.75" customHeight="1">
      <c r="A84">
        <v>68.0</v>
      </c>
      <c r="B84" s="22"/>
      <c r="C84" s="13"/>
      <c r="D84" s="22"/>
      <c r="E84" s="24"/>
    </row>
    <row r="85" ht="12.75" customHeight="1">
      <c r="A85">
        <v>69.0</v>
      </c>
      <c r="B85" s="22"/>
      <c r="C85" s="13"/>
      <c r="D85" s="22"/>
      <c r="E85" s="24"/>
    </row>
    <row r="86" ht="12.75" customHeight="1">
      <c r="A86">
        <v>70.0</v>
      </c>
      <c r="B86" s="22"/>
      <c r="C86" s="13"/>
      <c r="D86" s="22"/>
      <c r="E86" s="24"/>
    </row>
    <row r="87" ht="12.75" customHeight="1">
      <c r="A87">
        <v>71.0</v>
      </c>
      <c r="B87" s="22"/>
      <c r="C87" s="13"/>
      <c r="D87" s="22"/>
      <c r="E87" s="24"/>
    </row>
    <row r="88" ht="12.75" customHeight="1">
      <c r="A88">
        <v>72.0</v>
      </c>
      <c r="B88" s="22"/>
      <c r="C88" s="13"/>
      <c r="D88" s="22"/>
      <c r="E88" s="24"/>
    </row>
    <row r="89" ht="12.75" customHeight="1">
      <c r="A89">
        <v>73.0</v>
      </c>
      <c r="B89" s="22"/>
      <c r="C89" s="13"/>
      <c r="D89" s="22"/>
      <c r="E89" s="24"/>
    </row>
    <row r="90" ht="12.75" customHeight="1">
      <c r="A90">
        <v>74.0</v>
      </c>
      <c r="B90" s="22"/>
      <c r="C90" s="13"/>
      <c r="D90" s="22"/>
      <c r="E90" s="24"/>
    </row>
    <row r="91" ht="12.75" customHeight="1">
      <c r="A91">
        <v>75.0</v>
      </c>
      <c r="B91" s="22"/>
      <c r="C91" s="13"/>
      <c r="D91" s="22"/>
      <c r="E91" s="24"/>
    </row>
    <row r="92" ht="12.75" customHeight="1">
      <c r="A92">
        <v>76.0</v>
      </c>
      <c r="B92" s="22"/>
      <c r="C92" s="13"/>
      <c r="D92" s="22"/>
      <c r="E92" s="24"/>
    </row>
    <row r="93" ht="12.75" customHeight="1">
      <c r="A93">
        <v>77.0</v>
      </c>
      <c r="B93" s="22"/>
      <c r="C93" s="13"/>
      <c r="D93" s="22"/>
      <c r="E93" s="24"/>
    </row>
    <row r="94" ht="12.75" customHeight="1">
      <c r="A94">
        <v>78.0</v>
      </c>
      <c r="B94" s="22"/>
      <c r="C94" s="13"/>
      <c r="D94" s="22"/>
      <c r="E94" s="24"/>
    </row>
    <row r="95" ht="12.75" customHeight="1">
      <c r="A95">
        <v>79.0</v>
      </c>
      <c r="B95" s="22"/>
      <c r="C95" s="13"/>
      <c r="D95" s="22"/>
      <c r="E95" s="24"/>
    </row>
    <row r="96" ht="12.75" customHeight="1">
      <c r="A96">
        <v>80.0</v>
      </c>
      <c r="B96" s="22"/>
      <c r="C96" s="13"/>
      <c r="D96" s="22"/>
      <c r="E96" s="24"/>
    </row>
    <row r="97" ht="12.75" customHeight="1">
      <c r="A97">
        <v>81.0</v>
      </c>
      <c r="B97" s="22"/>
      <c r="C97" s="13"/>
      <c r="D97" s="22"/>
      <c r="E97" s="24"/>
    </row>
    <row r="98" ht="12.75" customHeight="1">
      <c r="A98">
        <v>82.0</v>
      </c>
      <c r="B98" s="22"/>
      <c r="C98" s="13"/>
      <c r="D98" s="22"/>
      <c r="E98" s="24"/>
    </row>
    <row r="99" ht="12.75" customHeight="1">
      <c r="A99">
        <v>83.0</v>
      </c>
      <c r="B99" s="22"/>
      <c r="C99" s="13"/>
      <c r="D99" s="22"/>
      <c r="E99" s="24"/>
    </row>
    <row r="100" ht="12.75" customHeight="1">
      <c r="A100">
        <v>84.0</v>
      </c>
      <c r="B100" s="22"/>
      <c r="C100" s="13"/>
      <c r="D100" s="22"/>
      <c r="E100" s="24"/>
    </row>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InputMessage="1" showErrorMessage="1" promptTitle="Implementation Status" prompt="Leave blank until task is begun. Select &quot;In Work&quot; when started (for long tasks only). Select Completed ONLY when this task is done.     Select &quot;Completed Day 1&quot; if finished on the first day, and     similarly for &quot;Completed on Day 2&quot; et. al." sqref="E17:E100">
      <formula1>"In Work,Completed Day 1,Completed Day 2,Completed Day 3,Completed Day 4,Completed Day 5,Completed Day 6,Completed Day 7"</formula1>
    </dataValidation>
    <dataValidation type="list" allowBlank="1" showInputMessage="1" showErrorMessage="1" prompt="Select Feature ID from Product Backlog - The list contains the Feature IDs from the same column on the Product Backlog tab.  For each (ahem) Feature ID, create one or more rows in this table representing the tasks you need to complete to implement that fe" sqref="B17:B100">
      <formula1>'Product Backlog'!$A$24:$A$105</formula1>
    </dataValidation>
    <dataValidation type="list" allowBlank="1" showInputMessage="1" showErrorMessage="1" prompt="Select Feature ID from Product Backlog - Exactly ONE team member may be responsible for any task, and they will receive grade credit for their work.  If you have more than one person on your team, each member MUST select their initials for each task the a" sqref="C17:C100">
      <formula1>'Product Backlog'!$G$5:$G$8</formula1>
    </dataValidation>
  </dataValidations>
  <printOptions/>
  <pageMargins bottom="1.025" footer="0.0" header="0.0" left="0.7875" right="0.7875" top="1.025"/>
  <pageSetup paperSize="9" orientation="portrait"/>
  <headerFooter>
    <oddHeader>&amp;C&amp;A</oddHeader>
    <oddFooter>&amp;CPage &amp;P</oddFooter>
  </headerFooter>
  <drawing r:id="rId1"/>
</worksheet>
</file>