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 Ganesh K\Dropbox\My PC (DESKTOP-CO14JNH)\Documents\gamsdir\projdir\"/>
    </mc:Choice>
  </mc:AlternateContent>
  <xr:revisionPtr revIDLastSave="0" documentId="13_ncr:1_{0AF7F1DF-5133-4A8C-B45C-76D5995288E0}" xr6:coauthVersionLast="47" xr6:coauthVersionMax="47" xr10:uidLastSave="{00000000-0000-0000-0000-000000000000}"/>
  <bookViews>
    <workbookView xWindow="-110" yWindow="-110" windowWidth="19420" windowHeight="10300" activeTab="3" xr2:uid="{030DC0D9-8329-4EC5-8ABB-B2A5650781A7}"/>
  </bookViews>
  <sheets>
    <sheet name="PV_Data" sheetId="4" r:id="rId1"/>
    <sheet name="GRAPHS" sheetId="1" r:id="rId2"/>
    <sheet name="Gdetails1" sheetId="2" r:id="rId3"/>
    <sheet name="Demand_Data" sheetId="3" r:id="rId4"/>
    <sheet name="Wind_Data" sheetId="5" r:id="rId5"/>
    <sheet name="DSM_Data" sheetId="6" r:id="rId6"/>
    <sheet name="DSM1" sheetId="7" r:id="rId7"/>
    <sheet name="DSM11" sheetId="8" r:id="rId8"/>
    <sheet name="DSM12" sheetId="9" r:id="rId9"/>
    <sheet name="PX_Data" sheetId="10" r:id="rId10"/>
    <sheet name="PX_Cost" sheetId="11" r:id="rId11"/>
    <sheet name="PX_CA" sheetId="12" r:id="rId12"/>
    <sheet name="Hydro_Data" sheetId="13" r:id="rId13"/>
    <sheet name="Hydro_flow" sheetId="14" r:id="rId14"/>
    <sheet name="REC_Data" sheetId="15" r:id="rId15"/>
    <sheet name="DAM_Data" sheetId="16" r:id="rId16"/>
    <sheet name="RTM_Data" sheetId="17" r:id="rId17"/>
    <sheet name="Risk_Data" sheetId="18" r:id="rId18"/>
    <sheet name="UN_RISK" sheetId="19" r:id="rId19"/>
    <sheet name="Demand11" sheetId="20" r:id="rId20"/>
    <sheet name="DAM11" sheetId="21" r:id="rId21"/>
    <sheet name="RTM11" sheetId="22" r:id="rId22"/>
    <sheet name="REC" sheetId="23" r:id="rId23"/>
  </sheets>
  <definedNames>
    <definedName name="DSM_RATE">'DSM11'!$A:$B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2" i="5"/>
  <c r="H71" i="2"/>
  <c r="I70" i="2"/>
  <c r="E70" i="2"/>
  <c r="C70" i="2"/>
  <c r="B70" i="2"/>
  <c r="I69" i="2"/>
  <c r="E69" i="2"/>
  <c r="C69" i="2"/>
  <c r="B69" i="2"/>
  <c r="I68" i="2"/>
  <c r="E68" i="2"/>
  <c r="C68" i="2"/>
  <c r="B68" i="2"/>
  <c r="I67" i="2"/>
  <c r="E67" i="2"/>
  <c r="C67" i="2"/>
  <c r="B67" i="2"/>
  <c r="I66" i="2"/>
  <c r="E66" i="2"/>
  <c r="C66" i="2"/>
  <c r="B66" i="2"/>
  <c r="I65" i="2"/>
  <c r="E65" i="2"/>
  <c r="C65" i="2"/>
  <c r="B65" i="2"/>
  <c r="I64" i="2"/>
  <c r="E64" i="2"/>
  <c r="C64" i="2"/>
  <c r="B64" i="2"/>
  <c r="I63" i="2"/>
  <c r="E63" i="2"/>
  <c r="C63" i="2"/>
  <c r="B63" i="2"/>
  <c r="I62" i="2"/>
  <c r="E62" i="2"/>
  <c r="C62" i="2"/>
  <c r="B62" i="2"/>
  <c r="I61" i="2"/>
  <c r="E61" i="2"/>
  <c r="C61" i="2"/>
  <c r="B61" i="2"/>
  <c r="I60" i="2"/>
  <c r="E60" i="2"/>
  <c r="C60" i="2"/>
  <c r="B60" i="2"/>
  <c r="I59" i="2"/>
  <c r="E59" i="2"/>
  <c r="C59" i="2"/>
  <c r="B59" i="2"/>
  <c r="I58" i="2"/>
  <c r="E58" i="2"/>
  <c r="C58" i="2"/>
  <c r="B58" i="2"/>
  <c r="I57" i="2"/>
  <c r="E57" i="2"/>
  <c r="C57" i="2"/>
  <c r="B57" i="2"/>
  <c r="I56" i="2"/>
  <c r="E56" i="2"/>
  <c r="C56" i="2"/>
  <c r="B56" i="2"/>
  <c r="I55" i="2"/>
  <c r="E55" i="2"/>
  <c r="C55" i="2"/>
  <c r="B55" i="2"/>
  <c r="I54" i="2"/>
  <c r="E54" i="2"/>
  <c r="C54" i="2"/>
  <c r="B54" i="2"/>
  <c r="I53" i="2"/>
  <c r="E53" i="2"/>
  <c r="C53" i="2"/>
  <c r="B53" i="2"/>
  <c r="I52" i="2"/>
  <c r="E52" i="2"/>
  <c r="C52" i="2"/>
  <c r="B52" i="2"/>
  <c r="I51" i="2"/>
  <c r="E51" i="2"/>
  <c r="C51" i="2"/>
  <c r="B51" i="2"/>
  <c r="I50" i="2"/>
  <c r="E50" i="2"/>
  <c r="C50" i="2"/>
  <c r="B50" i="2"/>
  <c r="I49" i="2"/>
  <c r="E49" i="2"/>
  <c r="C49" i="2"/>
  <c r="B49" i="2"/>
  <c r="I48" i="2"/>
  <c r="E48" i="2"/>
  <c r="C48" i="2"/>
  <c r="B48" i="2"/>
  <c r="I47" i="2"/>
  <c r="E47" i="2"/>
  <c r="C47" i="2"/>
  <c r="B47" i="2"/>
  <c r="I46" i="2"/>
  <c r="E46" i="2"/>
  <c r="C46" i="2"/>
  <c r="B46" i="2"/>
  <c r="I45" i="2"/>
  <c r="E45" i="2"/>
  <c r="C45" i="2"/>
  <c r="B45" i="2"/>
  <c r="I44" i="2"/>
  <c r="E44" i="2"/>
  <c r="C44" i="2"/>
  <c r="B44" i="2"/>
  <c r="I43" i="2"/>
  <c r="E43" i="2"/>
  <c r="C43" i="2"/>
  <c r="B43" i="2"/>
  <c r="I42" i="2"/>
  <c r="E42" i="2"/>
  <c r="C42" i="2"/>
  <c r="B42" i="2"/>
  <c r="I41" i="2"/>
  <c r="E41" i="2"/>
  <c r="C41" i="2"/>
  <c r="B41" i="2"/>
  <c r="I40" i="2"/>
  <c r="E40" i="2"/>
  <c r="C40" i="2"/>
  <c r="B40" i="2"/>
  <c r="I39" i="2"/>
  <c r="E39" i="2"/>
  <c r="C39" i="2"/>
  <c r="B39" i="2"/>
  <c r="I38" i="2"/>
  <c r="E38" i="2"/>
  <c r="C38" i="2"/>
  <c r="B38" i="2"/>
  <c r="I37" i="2"/>
  <c r="E37" i="2"/>
  <c r="C37" i="2"/>
  <c r="B37" i="2"/>
  <c r="I36" i="2"/>
  <c r="E36" i="2"/>
  <c r="C36" i="2"/>
  <c r="B36" i="2"/>
  <c r="I35" i="2"/>
  <c r="E35" i="2"/>
  <c r="C35" i="2"/>
  <c r="B35" i="2"/>
  <c r="I34" i="2"/>
  <c r="E34" i="2"/>
  <c r="C34" i="2"/>
  <c r="B34" i="2"/>
  <c r="I33" i="2"/>
  <c r="E33" i="2"/>
  <c r="C33" i="2"/>
  <c r="B33" i="2"/>
  <c r="I32" i="2"/>
  <c r="E32" i="2"/>
  <c r="C32" i="2"/>
  <c r="B32" i="2"/>
  <c r="I31" i="2"/>
  <c r="E31" i="2"/>
  <c r="C31" i="2"/>
  <c r="B31" i="2"/>
  <c r="I30" i="2"/>
  <c r="E30" i="2"/>
  <c r="C30" i="2"/>
  <c r="B30" i="2"/>
  <c r="I29" i="2"/>
  <c r="E29" i="2"/>
  <c r="C29" i="2"/>
  <c r="B29" i="2"/>
  <c r="I28" i="2"/>
  <c r="E28" i="2"/>
  <c r="C28" i="2"/>
  <c r="B28" i="2"/>
  <c r="I27" i="2"/>
  <c r="E27" i="2"/>
  <c r="C27" i="2"/>
  <c r="B27" i="2"/>
  <c r="I26" i="2"/>
  <c r="E26" i="2"/>
  <c r="C26" i="2"/>
  <c r="B26" i="2"/>
  <c r="I25" i="2"/>
  <c r="E25" i="2"/>
  <c r="C25" i="2"/>
  <c r="B25" i="2"/>
  <c r="I24" i="2"/>
  <c r="E24" i="2"/>
  <c r="C24" i="2"/>
  <c r="B24" i="2"/>
  <c r="I23" i="2"/>
  <c r="E23" i="2"/>
  <c r="C23" i="2"/>
  <c r="B23" i="2"/>
  <c r="I22" i="2"/>
  <c r="E22" i="2"/>
  <c r="C22" i="2"/>
  <c r="B22" i="2"/>
  <c r="I21" i="2"/>
  <c r="E21" i="2"/>
  <c r="C21" i="2"/>
  <c r="B21" i="2"/>
  <c r="I20" i="2"/>
  <c r="E20" i="2"/>
  <c r="C20" i="2"/>
  <c r="B20" i="2"/>
  <c r="I19" i="2"/>
  <c r="E19" i="2"/>
  <c r="C19" i="2"/>
  <c r="B19" i="2"/>
  <c r="I18" i="2"/>
  <c r="E18" i="2"/>
  <c r="C18" i="2"/>
  <c r="B18" i="2"/>
  <c r="I17" i="2"/>
  <c r="E17" i="2"/>
  <c r="C17" i="2"/>
  <c r="B17" i="2"/>
  <c r="I16" i="2"/>
  <c r="E16" i="2"/>
  <c r="C16" i="2"/>
  <c r="B16" i="2"/>
  <c r="I15" i="2"/>
  <c r="E15" i="2"/>
  <c r="C15" i="2"/>
  <c r="B15" i="2"/>
  <c r="I14" i="2"/>
  <c r="E14" i="2"/>
  <c r="C14" i="2"/>
  <c r="B14" i="2"/>
  <c r="I13" i="2"/>
  <c r="E13" i="2"/>
  <c r="C13" i="2"/>
  <c r="B13" i="2"/>
  <c r="I12" i="2"/>
  <c r="E12" i="2"/>
  <c r="C12" i="2"/>
  <c r="B12" i="2"/>
  <c r="I11" i="2"/>
  <c r="E11" i="2"/>
  <c r="C11" i="2"/>
  <c r="B11" i="2"/>
  <c r="I10" i="2"/>
  <c r="E10" i="2"/>
  <c r="C10" i="2"/>
  <c r="B10" i="2"/>
  <c r="I9" i="2"/>
  <c r="E9" i="2"/>
  <c r="C9" i="2"/>
  <c r="B9" i="2"/>
  <c r="I8" i="2"/>
  <c r="E8" i="2"/>
  <c r="C8" i="2"/>
  <c r="B8" i="2"/>
  <c r="I7" i="2"/>
  <c r="E7" i="2"/>
  <c r="C7" i="2"/>
  <c r="B7" i="2"/>
  <c r="I6" i="2"/>
  <c r="E6" i="2"/>
  <c r="C6" i="2"/>
  <c r="B6" i="2"/>
  <c r="I5" i="2"/>
  <c r="E5" i="2"/>
  <c r="C5" i="2"/>
  <c r="B5" i="2"/>
  <c r="I4" i="2"/>
  <c r="E4" i="2"/>
  <c r="C4" i="2"/>
  <c r="B4" i="2"/>
  <c r="I3" i="2"/>
  <c r="E3" i="2"/>
  <c r="C3" i="2"/>
  <c r="B3" i="2"/>
  <c r="I2" i="2"/>
  <c r="I71" i="2" s="1"/>
  <c r="E2" i="2"/>
  <c r="C2" i="2"/>
  <c r="B2" i="2"/>
  <c r="C8" i="23"/>
  <c r="B8" i="23"/>
  <c r="BI97" i="22"/>
  <c r="BG97" i="22"/>
  <c r="BE97" i="22"/>
  <c r="AW97" i="22"/>
  <c r="AP97" i="22"/>
  <c r="AN97" i="22"/>
  <c r="AI97" i="22"/>
  <c r="AG97" i="22"/>
  <c r="BK96" i="22"/>
  <c r="BG96" i="22"/>
  <c r="BE96" i="22"/>
  <c r="BC96" i="22"/>
  <c r="BA96" i="22"/>
  <c r="AZ96" i="22"/>
  <c r="AY96" i="22"/>
  <c r="AW96" i="22"/>
  <c r="AR96" i="22"/>
  <c r="AQ96" i="22"/>
  <c r="AP96" i="22"/>
  <c r="AO96" i="22"/>
  <c r="AK96" i="22"/>
  <c r="AI96" i="22"/>
  <c r="AH96" i="22"/>
  <c r="AG96" i="22"/>
  <c r="BG95" i="22"/>
  <c r="BE95" i="22"/>
  <c r="BC95" i="22"/>
  <c r="AT95" i="22"/>
  <c r="AQ95" i="22"/>
  <c r="AM95" i="22"/>
  <c r="AJ95" i="22"/>
  <c r="AG95" i="22"/>
  <c r="AG94" i="22"/>
  <c r="BF93" i="22"/>
  <c r="AX93" i="22"/>
  <c r="AV93" i="22"/>
  <c r="AN93" i="22"/>
  <c r="AG93" i="22"/>
  <c r="AQ93" i="22" s="1"/>
  <c r="BK92" i="22"/>
  <c r="BI92" i="22"/>
  <c r="BH92" i="22"/>
  <c r="BE92" i="22"/>
  <c r="AX92" i="22"/>
  <c r="AW92" i="22"/>
  <c r="AS92" i="22"/>
  <c r="AQ92" i="22"/>
  <c r="AP92" i="22"/>
  <c r="AI92" i="22"/>
  <c r="AG92" i="22"/>
  <c r="BG91" i="22"/>
  <c r="AM91" i="22"/>
  <c r="AG91" i="22"/>
  <c r="AY91" i="22" s="1"/>
  <c r="BL90" i="22"/>
  <c r="BI90" i="22"/>
  <c r="BE90" i="22"/>
  <c r="BD90" i="22"/>
  <c r="BC90" i="22"/>
  <c r="BB90" i="22"/>
  <c r="AW90" i="22"/>
  <c r="AT90" i="22"/>
  <c r="AS90" i="22"/>
  <c r="AQ90" i="22"/>
  <c r="AO90" i="22"/>
  <c r="AM90" i="22"/>
  <c r="AI90" i="22"/>
  <c r="AG90" i="22"/>
  <c r="BF89" i="22"/>
  <c r="BD89" i="22"/>
  <c r="AY89" i="22"/>
  <c r="AU89" i="22"/>
  <c r="AK89" i="22"/>
  <c r="AI89" i="22"/>
  <c r="AH89" i="22"/>
  <c r="AG89" i="22"/>
  <c r="AX88" i="22"/>
  <c r="AO88" i="22"/>
  <c r="AG88" i="22"/>
  <c r="AU88" i="22" s="1"/>
  <c r="BK87" i="22"/>
  <c r="BJ87" i="22"/>
  <c r="BI87" i="22"/>
  <c r="BH87" i="22"/>
  <c r="BG87" i="22"/>
  <c r="BC87" i="22"/>
  <c r="BA87" i="22"/>
  <c r="AZ87" i="22"/>
  <c r="AY87" i="22"/>
  <c r="AW87" i="22"/>
  <c r="AU87" i="22"/>
  <c r="AS87" i="22"/>
  <c r="AQ87" i="22"/>
  <c r="AO87" i="22"/>
  <c r="AM87" i="22"/>
  <c r="AL87" i="22"/>
  <c r="AK87" i="22"/>
  <c r="AI87" i="22"/>
  <c r="AG87" i="22"/>
  <c r="BI86" i="22"/>
  <c r="BC86" i="22"/>
  <c r="BB86" i="22"/>
  <c r="AW86" i="22"/>
  <c r="AN86" i="22"/>
  <c r="AM86" i="22"/>
  <c r="AK86" i="22"/>
  <c r="AG86" i="22"/>
  <c r="BK85" i="22"/>
  <c r="BC85" i="22"/>
  <c r="AY85" i="22"/>
  <c r="AQ85" i="22"/>
  <c r="AG85" i="22"/>
  <c r="AG84" i="22"/>
  <c r="BK83" i="22"/>
  <c r="BJ83" i="22"/>
  <c r="BI83" i="22"/>
  <c r="BH83" i="22"/>
  <c r="BG83" i="22"/>
  <c r="BE83" i="22"/>
  <c r="BC83" i="22"/>
  <c r="BA83" i="22"/>
  <c r="AZ83" i="22"/>
  <c r="AY83" i="22"/>
  <c r="AW83" i="22"/>
  <c r="AU83" i="22"/>
  <c r="AT83" i="22"/>
  <c r="AS83" i="22"/>
  <c r="AQ83" i="22"/>
  <c r="AO83" i="22"/>
  <c r="AM83" i="22"/>
  <c r="AL83" i="22"/>
  <c r="AK83" i="22"/>
  <c r="AJ83" i="22"/>
  <c r="AI83" i="22"/>
  <c r="AG83" i="22"/>
  <c r="BK82" i="22"/>
  <c r="BI82" i="22"/>
  <c r="BG82" i="22"/>
  <c r="BE82" i="22"/>
  <c r="BC82" i="22"/>
  <c r="BA82" i="22"/>
  <c r="AY82" i="22"/>
  <c r="AW82" i="22"/>
  <c r="AU82" i="22"/>
  <c r="AS82" i="22"/>
  <c r="AO82" i="22"/>
  <c r="AN82" i="22"/>
  <c r="AM82" i="22"/>
  <c r="AL82" i="22"/>
  <c r="AK82" i="22"/>
  <c r="AG82" i="22"/>
  <c r="BK81" i="22"/>
  <c r="BI81" i="22"/>
  <c r="BE81" i="22"/>
  <c r="AY81" i="22"/>
  <c r="AW81" i="22"/>
  <c r="AU81" i="22"/>
  <c r="AQ81" i="22"/>
  <c r="AP81" i="22"/>
  <c r="AM81" i="22"/>
  <c r="AG81" i="22"/>
  <c r="BK80" i="22"/>
  <c r="BI80" i="22"/>
  <c r="BE80" i="22"/>
  <c r="AZ80" i="22"/>
  <c r="AW80" i="22"/>
  <c r="AS80" i="22"/>
  <c r="AQ80" i="22"/>
  <c r="AO80" i="22"/>
  <c r="AK80" i="22"/>
  <c r="AH80" i="22"/>
  <c r="AG80" i="22"/>
  <c r="BK79" i="22"/>
  <c r="BG79" i="22"/>
  <c r="BE79" i="22"/>
  <c r="BC79" i="22"/>
  <c r="BB79" i="22"/>
  <c r="BA79" i="22"/>
  <c r="AU79" i="22"/>
  <c r="AS79" i="22"/>
  <c r="AR79" i="22"/>
  <c r="AQ79" i="22"/>
  <c r="AM79" i="22"/>
  <c r="AK79" i="22"/>
  <c r="AI79" i="22"/>
  <c r="AG79" i="22"/>
  <c r="BG78" i="22"/>
  <c r="BE78" i="22"/>
  <c r="BC78" i="22"/>
  <c r="AU78" i="22"/>
  <c r="AM78" i="22"/>
  <c r="AK78" i="22"/>
  <c r="AI78" i="22"/>
  <c r="AG78" i="22"/>
  <c r="BK77" i="22"/>
  <c r="BG77" i="22"/>
  <c r="BE77" i="22"/>
  <c r="BC77" i="22"/>
  <c r="BB77" i="22"/>
  <c r="BA77" i="22"/>
  <c r="AU77" i="22"/>
  <c r="AS77" i="22"/>
  <c r="AR77" i="22"/>
  <c r="AQ77" i="22"/>
  <c r="AM77" i="22"/>
  <c r="AK77" i="22"/>
  <c r="AI77" i="22"/>
  <c r="AG77" i="22"/>
  <c r="BK76" i="22"/>
  <c r="BG76" i="22"/>
  <c r="BC76" i="22"/>
  <c r="AV76" i="22"/>
  <c r="AU76" i="22"/>
  <c r="AT76" i="22"/>
  <c r="AI76" i="22"/>
  <c r="AG76" i="22"/>
  <c r="BK75" i="22"/>
  <c r="BG75" i="22"/>
  <c r="BF75" i="22"/>
  <c r="BE75" i="22"/>
  <c r="BC75" i="22"/>
  <c r="AY75" i="22"/>
  <c r="AX75" i="22"/>
  <c r="AW75" i="22"/>
  <c r="AU75" i="22"/>
  <c r="AQ75" i="22"/>
  <c r="AO75" i="22"/>
  <c r="AN75" i="22"/>
  <c r="AM75" i="22"/>
  <c r="AK75" i="22"/>
  <c r="AI75" i="22"/>
  <c r="AG75" i="22"/>
  <c r="BH74" i="22"/>
  <c r="BG74" i="22"/>
  <c r="BE74" i="22"/>
  <c r="AY74" i="22"/>
  <c r="AS74" i="22"/>
  <c r="AQ74" i="22"/>
  <c r="AP74" i="22"/>
  <c r="AK74" i="22"/>
  <c r="AG74" i="22"/>
  <c r="BA74" i="22" s="1"/>
  <c r="BK73" i="22"/>
  <c r="BC73" i="22"/>
  <c r="AY73" i="22"/>
  <c r="AU73" i="22"/>
  <c r="AQ73" i="22"/>
  <c r="AK73" i="22"/>
  <c r="AI73" i="22"/>
  <c r="AG73" i="22"/>
  <c r="AZ73" i="22" s="1"/>
  <c r="BK72" i="22"/>
  <c r="BE72" i="22"/>
  <c r="BD72" i="22"/>
  <c r="BC72" i="22"/>
  <c r="BB72" i="22"/>
  <c r="BA72" i="22"/>
  <c r="AU72" i="22"/>
  <c r="AS72" i="22"/>
  <c r="AQ72" i="22"/>
  <c r="AO72" i="22"/>
  <c r="AM72" i="22"/>
  <c r="AK72" i="22"/>
  <c r="AH72" i="22"/>
  <c r="AG72" i="22"/>
  <c r="BL71" i="22"/>
  <c r="BK71" i="22"/>
  <c r="BJ71" i="22"/>
  <c r="BI71" i="22"/>
  <c r="BH71" i="22"/>
  <c r="BG71" i="22"/>
  <c r="BF71" i="22"/>
  <c r="BD71" i="22"/>
  <c r="BC71" i="22"/>
  <c r="BB71" i="22"/>
  <c r="BA71" i="22"/>
  <c r="AZ71" i="22"/>
  <c r="AY71" i="22"/>
  <c r="AX71" i="22"/>
  <c r="AV71" i="22"/>
  <c r="AU71" i="22"/>
  <c r="AT71" i="22"/>
  <c r="AS71" i="22"/>
  <c r="AR71" i="22"/>
  <c r="AQ71" i="22"/>
  <c r="AP71" i="22"/>
  <c r="AN71" i="22"/>
  <c r="AM71" i="22"/>
  <c r="AL71" i="22"/>
  <c r="AK71" i="22"/>
  <c r="AJ71" i="22"/>
  <c r="AI71" i="22"/>
  <c r="AH71" i="22"/>
  <c r="AG71" i="22"/>
  <c r="BE71" i="22" s="1"/>
  <c r="BL70" i="22"/>
  <c r="BK70" i="22"/>
  <c r="BJ70" i="22"/>
  <c r="BI70" i="22"/>
  <c r="BH70" i="22"/>
  <c r="BF70" i="22"/>
  <c r="BD70" i="22"/>
  <c r="BC70" i="22"/>
  <c r="BB70" i="22"/>
  <c r="BA70" i="22"/>
  <c r="AZ70" i="22"/>
  <c r="AX70" i="22"/>
  <c r="AV70" i="22"/>
  <c r="AU70" i="22"/>
  <c r="AT70" i="22"/>
  <c r="AS70" i="22"/>
  <c r="AR70" i="22"/>
  <c r="AP70" i="22"/>
  <c r="AN70" i="22"/>
  <c r="AM70" i="22"/>
  <c r="AL70" i="22"/>
  <c r="AK70" i="22"/>
  <c r="AJ70" i="22"/>
  <c r="AH70" i="22"/>
  <c r="AG70" i="22"/>
  <c r="BG70" i="22" s="1"/>
  <c r="BL69" i="22"/>
  <c r="BK69" i="22"/>
  <c r="BF69" i="22"/>
  <c r="BB69" i="22"/>
  <c r="AZ69" i="22"/>
  <c r="AV69" i="22"/>
  <c r="AR69" i="22"/>
  <c r="AP69" i="22"/>
  <c r="AO69" i="22"/>
  <c r="AL69" i="22"/>
  <c r="AG69" i="22"/>
  <c r="BH68" i="22"/>
  <c r="BE68" i="22"/>
  <c r="BD68" i="22"/>
  <c r="AX68" i="22"/>
  <c r="AR68" i="22"/>
  <c r="AQ68" i="22"/>
  <c r="AN68" i="22"/>
  <c r="AI68" i="22"/>
  <c r="AH68" i="22"/>
  <c r="AG68" i="22"/>
  <c r="AT68" i="22" s="1"/>
  <c r="BL67" i="22"/>
  <c r="BK67" i="22"/>
  <c r="BJ67" i="22"/>
  <c r="BI67" i="22"/>
  <c r="BH67" i="22"/>
  <c r="BG67" i="22"/>
  <c r="BF67" i="22"/>
  <c r="BD67" i="22"/>
  <c r="BC67" i="22"/>
  <c r="BB67" i="22"/>
  <c r="BA67" i="22"/>
  <c r="AZ67" i="22"/>
  <c r="AY67" i="22"/>
  <c r="AX67" i="22"/>
  <c r="AV67" i="22"/>
  <c r="AU67" i="22"/>
  <c r="AT67" i="22"/>
  <c r="AS67" i="22"/>
  <c r="AR67" i="22"/>
  <c r="AQ67" i="22"/>
  <c r="AP67" i="22"/>
  <c r="AN67" i="22"/>
  <c r="AM67" i="22"/>
  <c r="AL67" i="22"/>
  <c r="AK67" i="22"/>
  <c r="AJ67" i="22"/>
  <c r="AI67" i="22"/>
  <c r="AH67" i="22"/>
  <c r="AG67" i="22"/>
  <c r="BE67" i="22" s="1"/>
  <c r="BL66" i="22"/>
  <c r="BK66" i="22"/>
  <c r="BJ66" i="22"/>
  <c r="BI66" i="22"/>
  <c r="BH66" i="22"/>
  <c r="BF66" i="22"/>
  <c r="BD66" i="22"/>
  <c r="BC66" i="22"/>
  <c r="BB66" i="22"/>
  <c r="BA66" i="22"/>
  <c r="AZ66" i="22"/>
  <c r="AX66" i="22"/>
  <c r="AV66" i="22"/>
  <c r="AU66" i="22"/>
  <c r="AT66" i="22"/>
  <c r="AS66" i="22"/>
  <c r="AR66" i="22"/>
  <c r="AP66" i="22"/>
  <c r="AN66" i="22"/>
  <c r="AM66" i="22"/>
  <c r="AL66" i="22"/>
  <c r="AK66" i="22"/>
  <c r="AJ66" i="22"/>
  <c r="AH66" i="22"/>
  <c r="AG66" i="22"/>
  <c r="BG66" i="22" s="1"/>
  <c r="BL65" i="22"/>
  <c r="BK65" i="22"/>
  <c r="BJ65" i="22"/>
  <c r="BH65" i="22"/>
  <c r="BF65" i="22"/>
  <c r="BE65" i="22"/>
  <c r="BD65" i="22"/>
  <c r="BB65" i="22"/>
  <c r="AZ65" i="22"/>
  <c r="AX65" i="22"/>
  <c r="AW65" i="22"/>
  <c r="AV65" i="22"/>
  <c r="AU65" i="22"/>
  <c r="AT65" i="22"/>
  <c r="AP65" i="22"/>
  <c r="AO65" i="22"/>
  <c r="AN65" i="22"/>
  <c r="AM65" i="22"/>
  <c r="AL65" i="22"/>
  <c r="AJ65" i="22"/>
  <c r="AH65" i="22"/>
  <c r="AG65" i="22"/>
  <c r="BL64" i="22"/>
  <c r="BJ64" i="22"/>
  <c r="BH64" i="22"/>
  <c r="BG64" i="22"/>
  <c r="BF64" i="22"/>
  <c r="BD64" i="22"/>
  <c r="AZ64" i="22"/>
  <c r="AY64" i="22"/>
  <c r="AX64" i="22"/>
  <c r="AW64" i="22"/>
  <c r="AV64" i="22"/>
  <c r="AR64" i="22"/>
  <c r="AP64" i="22"/>
  <c r="AO64" i="22"/>
  <c r="AN64" i="22"/>
  <c r="AL64" i="22"/>
  <c r="AJ64" i="22"/>
  <c r="AH64" i="22"/>
  <c r="AG64" i="22"/>
  <c r="BL63" i="22"/>
  <c r="BK63" i="22"/>
  <c r="BJ63" i="22"/>
  <c r="BI63" i="22"/>
  <c r="BH63" i="22"/>
  <c r="BG63" i="22"/>
  <c r="BF63" i="22"/>
  <c r="BD63" i="22"/>
  <c r="BC63" i="22"/>
  <c r="BB63" i="22"/>
  <c r="BA63" i="22"/>
  <c r="AZ63" i="22"/>
  <c r="AY63" i="22"/>
  <c r="AX63" i="22"/>
  <c r="AV63" i="22"/>
  <c r="AU63" i="22"/>
  <c r="AT63" i="22"/>
  <c r="AS63" i="22"/>
  <c r="AR63" i="22"/>
  <c r="AQ63" i="22"/>
  <c r="AP63" i="22"/>
  <c r="AN63" i="22"/>
  <c r="AM63" i="22"/>
  <c r="AL63" i="22"/>
  <c r="AK63" i="22"/>
  <c r="AJ63" i="22"/>
  <c r="AI63" i="22"/>
  <c r="AH63" i="22"/>
  <c r="AG63" i="22"/>
  <c r="BE63" i="22" s="1"/>
  <c r="BL62" i="22"/>
  <c r="BK62" i="22"/>
  <c r="BJ62" i="22"/>
  <c r="BI62" i="22"/>
  <c r="BH62" i="22"/>
  <c r="BF62" i="22"/>
  <c r="BD62" i="22"/>
  <c r="BC62" i="22"/>
  <c r="BB62" i="22"/>
  <c r="BA62" i="22"/>
  <c r="AZ62" i="22"/>
  <c r="AX62" i="22"/>
  <c r="AV62" i="22"/>
  <c r="AU62" i="22"/>
  <c r="AT62" i="22"/>
  <c r="AS62" i="22"/>
  <c r="AR62" i="22"/>
  <c r="AP62" i="22"/>
  <c r="AN62" i="22"/>
  <c r="AM62" i="22"/>
  <c r="AL62" i="22"/>
  <c r="AK62" i="22"/>
  <c r="AJ62" i="22"/>
  <c r="AH62" i="22"/>
  <c r="AG62" i="22"/>
  <c r="BG62" i="22" s="1"/>
  <c r="BJ61" i="22"/>
  <c r="BF61" i="22"/>
  <c r="AZ61" i="22"/>
  <c r="AT61" i="22"/>
  <c r="AR61" i="22"/>
  <c r="AL61" i="22"/>
  <c r="AG61" i="22"/>
  <c r="BE60" i="22"/>
  <c r="BB60" i="22"/>
  <c r="AZ60" i="22"/>
  <c r="AX60" i="22"/>
  <c r="AQ60" i="22"/>
  <c r="AN60" i="22"/>
  <c r="AJ60" i="22"/>
  <c r="AI60" i="22"/>
  <c r="AG60" i="22"/>
  <c r="BF60" i="22" s="1"/>
  <c r="BL59" i="22"/>
  <c r="BK59" i="22"/>
  <c r="BJ59" i="22"/>
  <c r="BI59" i="22"/>
  <c r="BH59" i="22"/>
  <c r="BG59" i="22"/>
  <c r="BF59" i="22"/>
  <c r="BD59" i="22"/>
  <c r="BC59" i="22"/>
  <c r="BB59" i="22"/>
  <c r="BA59" i="22"/>
  <c r="AZ59" i="22"/>
  <c r="AY59" i="22"/>
  <c r="AX59" i="22"/>
  <c r="AV59" i="22"/>
  <c r="AU59" i="22"/>
  <c r="AT59" i="22"/>
  <c r="AS59" i="22"/>
  <c r="AR59" i="22"/>
  <c r="AQ59" i="22"/>
  <c r="AP59" i="22"/>
  <c r="AN59" i="22"/>
  <c r="AM59" i="22"/>
  <c r="AL59" i="22"/>
  <c r="AK59" i="22"/>
  <c r="AJ59" i="22"/>
  <c r="AI59" i="22"/>
  <c r="AH59" i="22"/>
  <c r="AG59" i="22"/>
  <c r="BE59" i="22" s="1"/>
  <c r="BL58" i="22"/>
  <c r="BK58" i="22"/>
  <c r="BJ58" i="22"/>
  <c r="BI58" i="22"/>
  <c r="BH58" i="22"/>
  <c r="BF58" i="22"/>
  <c r="BD58" i="22"/>
  <c r="BC58" i="22"/>
  <c r="BB58" i="22"/>
  <c r="BA58" i="22"/>
  <c r="AZ58" i="22"/>
  <c r="AX58" i="22"/>
  <c r="AV58" i="22"/>
  <c r="AU58" i="22"/>
  <c r="AT58" i="22"/>
  <c r="AS58" i="22"/>
  <c r="AR58" i="22"/>
  <c r="AP58" i="22"/>
  <c r="AN58" i="22"/>
  <c r="AM58" i="22"/>
  <c r="AL58" i="22"/>
  <c r="AK58" i="22"/>
  <c r="AJ58" i="22"/>
  <c r="AH58" i="22"/>
  <c r="AG58" i="22"/>
  <c r="BG58" i="22" s="1"/>
  <c r="BL57" i="22"/>
  <c r="BK57" i="22"/>
  <c r="BJ57" i="22"/>
  <c r="BH57" i="22"/>
  <c r="BF57" i="22"/>
  <c r="BE57" i="22"/>
  <c r="BD57" i="22"/>
  <c r="BB57" i="22"/>
  <c r="AZ57" i="22"/>
  <c r="AX57" i="22"/>
  <c r="AW57" i="22"/>
  <c r="AV57" i="22"/>
  <c r="AU57" i="22"/>
  <c r="AT57" i="22"/>
  <c r="AP57" i="22"/>
  <c r="AO57" i="22"/>
  <c r="AN57" i="22"/>
  <c r="AM57" i="22"/>
  <c r="AL57" i="22"/>
  <c r="AJ57" i="22"/>
  <c r="AH57" i="22"/>
  <c r="AG57" i="22"/>
  <c r="BL56" i="22"/>
  <c r="BJ56" i="22"/>
  <c r="BH56" i="22"/>
  <c r="BG56" i="22"/>
  <c r="BF56" i="22"/>
  <c r="BD56" i="22"/>
  <c r="AZ56" i="22"/>
  <c r="AY56" i="22"/>
  <c r="AX56" i="22"/>
  <c r="AW56" i="22"/>
  <c r="AV56" i="22"/>
  <c r="AR56" i="22"/>
  <c r="AP56" i="22"/>
  <c r="AO56" i="22"/>
  <c r="AN56" i="22"/>
  <c r="AL56" i="22"/>
  <c r="AJ56" i="22"/>
  <c r="AH56" i="22"/>
  <c r="AG56" i="22"/>
  <c r="BL55" i="22"/>
  <c r="BJ55" i="22"/>
  <c r="BI55" i="22"/>
  <c r="BH55" i="22"/>
  <c r="BG55" i="22"/>
  <c r="BF55" i="22"/>
  <c r="BD55" i="22"/>
  <c r="BB55" i="22"/>
  <c r="BA55" i="22"/>
  <c r="AZ55" i="22"/>
  <c r="AY55" i="22"/>
  <c r="AX55" i="22"/>
  <c r="AV55" i="22"/>
  <c r="AT55" i="22"/>
  <c r="AS55" i="22"/>
  <c r="AR55" i="22"/>
  <c r="AQ55" i="22"/>
  <c r="AP55" i="22"/>
  <c r="AN55" i="22"/>
  <c r="AL55" i="22"/>
  <c r="AK55" i="22"/>
  <c r="AJ55" i="22"/>
  <c r="AI55" i="22"/>
  <c r="AH55" i="22"/>
  <c r="AG55" i="22"/>
  <c r="BE55" i="22" s="1"/>
  <c r="BL54" i="22"/>
  <c r="BK54" i="22"/>
  <c r="BJ54" i="22"/>
  <c r="BI54" i="22"/>
  <c r="BH54" i="22"/>
  <c r="BF54" i="22"/>
  <c r="BD54" i="22"/>
  <c r="BC54" i="22"/>
  <c r="BB54" i="22"/>
  <c r="BA54" i="22"/>
  <c r="AZ54" i="22"/>
  <c r="AX54" i="22"/>
  <c r="AV54" i="22"/>
  <c r="AU54" i="22"/>
  <c r="AT54" i="22"/>
  <c r="AS54" i="22"/>
  <c r="AR54" i="22"/>
  <c r="AP54" i="22"/>
  <c r="AN54" i="22"/>
  <c r="AM54" i="22"/>
  <c r="AL54" i="22"/>
  <c r="AK54" i="22"/>
  <c r="AJ54" i="22"/>
  <c r="AH54" i="22"/>
  <c r="AG54" i="22"/>
  <c r="BG54" i="22" s="1"/>
  <c r="BL53" i="22"/>
  <c r="BK53" i="22"/>
  <c r="BJ53" i="22"/>
  <c r="BH53" i="22"/>
  <c r="BF53" i="22"/>
  <c r="BE53" i="22"/>
  <c r="BD53" i="22"/>
  <c r="BB53" i="22"/>
  <c r="AZ53" i="22"/>
  <c r="AX53" i="22"/>
  <c r="AW53" i="22"/>
  <c r="AV53" i="22"/>
  <c r="AU53" i="22"/>
  <c r="AT53" i="22"/>
  <c r="AP53" i="22"/>
  <c r="AO53" i="22"/>
  <c r="AN53" i="22"/>
  <c r="AM53" i="22"/>
  <c r="AL53" i="22"/>
  <c r="AJ53" i="22"/>
  <c r="AH53" i="22"/>
  <c r="AG53" i="22"/>
  <c r="BL52" i="22"/>
  <c r="BJ52" i="22"/>
  <c r="BH52" i="22"/>
  <c r="BG52" i="22"/>
  <c r="BF52" i="22"/>
  <c r="BD52" i="22"/>
  <c r="AZ52" i="22"/>
  <c r="AY52" i="22"/>
  <c r="AX52" i="22"/>
  <c r="AW52" i="22"/>
  <c r="AV52" i="22"/>
  <c r="AR52" i="22"/>
  <c r="AP52" i="22"/>
  <c r="AO52" i="22"/>
  <c r="AN52" i="22"/>
  <c r="AL52" i="22"/>
  <c r="AJ52" i="22"/>
  <c r="AH52" i="22"/>
  <c r="AG52" i="22"/>
  <c r="BL51" i="22"/>
  <c r="BJ51" i="22"/>
  <c r="BI51" i="22"/>
  <c r="BH51" i="22"/>
  <c r="BG51" i="22"/>
  <c r="BF51" i="22"/>
  <c r="BD51" i="22"/>
  <c r="BB51" i="22"/>
  <c r="BA51" i="22"/>
  <c r="AZ51" i="22"/>
  <c r="AY51" i="22"/>
  <c r="AX51" i="22"/>
  <c r="AV51" i="22"/>
  <c r="AT51" i="22"/>
  <c r="AS51" i="22"/>
  <c r="AR51" i="22"/>
  <c r="AQ51" i="22"/>
  <c r="AP51" i="22"/>
  <c r="AN51" i="22"/>
  <c r="AL51" i="22"/>
  <c r="AK51" i="22"/>
  <c r="AJ51" i="22"/>
  <c r="AI51" i="22"/>
  <c r="AH51" i="22"/>
  <c r="AG51" i="22"/>
  <c r="BE51" i="22" s="1"/>
  <c r="BL50" i="22"/>
  <c r="BK50" i="22"/>
  <c r="BJ50" i="22"/>
  <c r="BI50" i="22"/>
  <c r="BH50" i="22"/>
  <c r="BF50" i="22"/>
  <c r="BD50" i="22"/>
  <c r="BC50" i="22"/>
  <c r="BB50" i="22"/>
  <c r="BA50" i="22"/>
  <c r="AZ50" i="22"/>
  <c r="AX50" i="22"/>
  <c r="AV50" i="22"/>
  <c r="AU50" i="22"/>
  <c r="AT50" i="22"/>
  <c r="AS50" i="22"/>
  <c r="AR50" i="22"/>
  <c r="AP50" i="22"/>
  <c r="AN50" i="22"/>
  <c r="AM50" i="22"/>
  <c r="AL50" i="22"/>
  <c r="AK50" i="22"/>
  <c r="AJ50" i="22"/>
  <c r="AH50" i="22"/>
  <c r="AG50" i="22"/>
  <c r="BG50" i="22" s="1"/>
  <c r="BL49" i="22"/>
  <c r="BK49" i="22"/>
  <c r="BJ49" i="22"/>
  <c r="BH49" i="22"/>
  <c r="BF49" i="22"/>
  <c r="BE49" i="22"/>
  <c r="BD49" i="22"/>
  <c r="BB49" i="22"/>
  <c r="AZ49" i="22"/>
  <c r="AX49" i="22"/>
  <c r="AW49" i="22"/>
  <c r="AV49" i="22"/>
  <c r="AU49" i="22"/>
  <c r="AT49" i="22"/>
  <c r="AP49" i="22"/>
  <c r="AO49" i="22"/>
  <c r="AN49" i="22"/>
  <c r="AM49" i="22"/>
  <c r="AL49" i="22"/>
  <c r="AJ49" i="22"/>
  <c r="AH49" i="22"/>
  <c r="AG49" i="22"/>
  <c r="BL48" i="22"/>
  <c r="BJ48" i="22"/>
  <c r="BH48" i="22"/>
  <c r="BG48" i="22"/>
  <c r="BF48" i="22"/>
  <c r="BD48" i="22"/>
  <c r="AZ48" i="22"/>
  <c r="AY48" i="22"/>
  <c r="AX48" i="22"/>
  <c r="AW48" i="22"/>
  <c r="AV48" i="22"/>
  <c r="AR48" i="22"/>
  <c r="AP48" i="22"/>
  <c r="AO48" i="22"/>
  <c r="AN48" i="22"/>
  <c r="AL48" i="22"/>
  <c r="AJ48" i="22"/>
  <c r="AH48" i="22"/>
  <c r="AG48" i="22"/>
  <c r="BL47" i="22"/>
  <c r="BJ47" i="22"/>
  <c r="BI47" i="22"/>
  <c r="BH47" i="22"/>
  <c r="BG47" i="22"/>
  <c r="BF47" i="22"/>
  <c r="BD47" i="22"/>
  <c r="BB47" i="22"/>
  <c r="BA47" i="22"/>
  <c r="AZ47" i="22"/>
  <c r="AY47" i="22"/>
  <c r="AX47" i="22"/>
  <c r="AV47" i="22"/>
  <c r="AT47" i="22"/>
  <c r="AS47" i="22"/>
  <c r="AR47" i="22"/>
  <c r="AQ47" i="22"/>
  <c r="AP47" i="22"/>
  <c r="AN47" i="22"/>
  <c r="AL47" i="22"/>
  <c r="AK47" i="22"/>
  <c r="AJ47" i="22"/>
  <c r="AI47" i="22"/>
  <c r="AH47" i="22"/>
  <c r="AG47" i="22"/>
  <c r="BE47" i="22" s="1"/>
  <c r="BL46" i="22"/>
  <c r="BK46" i="22"/>
  <c r="BJ46" i="22"/>
  <c r="BI46" i="22"/>
  <c r="BH46" i="22"/>
  <c r="BF46" i="22"/>
  <c r="BD46" i="22"/>
  <c r="BC46" i="22"/>
  <c r="BB46" i="22"/>
  <c r="BA46" i="22"/>
  <c r="AZ46" i="22"/>
  <c r="AX46" i="22"/>
  <c r="AV46" i="22"/>
  <c r="AU46" i="22"/>
  <c r="AT46" i="22"/>
  <c r="AS46" i="22"/>
  <c r="AR46" i="22"/>
  <c r="AP46" i="22"/>
  <c r="AN46" i="22"/>
  <c r="AM46" i="22"/>
  <c r="AL46" i="22"/>
  <c r="AK46" i="22"/>
  <c r="AJ46" i="22"/>
  <c r="AI46" i="22"/>
  <c r="AH46" i="22"/>
  <c r="AG46" i="22"/>
  <c r="BG46" i="22" s="1"/>
  <c r="BK45" i="22"/>
  <c r="BH45" i="22"/>
  <c r="BF45" i="22"/>
  <c r="BE45" i="22"/>
  <c r="BC45" i="22"/>
  <c r="AZ45" i="22"/>
  <c r="AX45" i="22"/>
  <c r="AW45" i="22"/>
  <c r="AU45" i="22"/>
  <c r="AR45" i="22"/>
  <c r="AO45" i="22"/>
  <c r="AN45" i="22"/>
  <c r="AM45" i="22"/>
  <c r="AL45" i="22"/>
  <c r="AJ45" i="22"/>
  <c r="AG45" i="22"/>
  <c r="BG44" i="22"/>
  <c r="AY44" i="22"/>
  <c r="AT44" i="22"/>
  <c r="AQ44" i="22"/>
  <c r="AM44" i="22"/>
  <c r="AG44" i="22"/>
  <c r="BH44" i="22" s="1"/>
  <c r="BL43" i="22"/>
  <c r="BH43" i="22"/>
  <c r="BG43" i="22"/>
  <c r="BF43" i="22"/>
  <c r="BE43" i="22"/>
  <c r="BD43" i="22"/>
  <c r="AZ43" i="22"/>
  <c r="AX43" i="22"/>
  <c r="AW43" i="22"/>
  <c r="AV43" i="22"/>
  <c r="AT43" i="22"/>
  <c r="AR43" i="22"/>
  <c r="AP43" i="22"/>
  <c r="AN43" i="22"/>
  <c r="AL43" i="22"/>
  <c r="AJ43" i="22"/>
  <c r="AI43" i="22"/>
  <c r="AH43" i="22"/>
  <c r="AG43" i="22"/>
  <c r="BJ43" i="22" s="1"/>
  <c r="BL42" i="22"/>
  <c r="BK42" i="22"/>
  <c r="BJ42" i="22"/>
  <c r="BI42" i="22"/>
  <c r="BH42" i="22"/>
  <c r="BG42" i="22"/>
  <c r="BF42" i="22"/>
  <c r="BD42" i="22"/>
  <c r="BC42" i="22"/>
  <c r="BB42" i="22"/>
  <c r="BA42" i="22"/>
  <c r="AZ42" i="22"/>
  <c r="AY42" i="22"/>
  <c r="AX42" i="22"/>
  <c r="AV42" i="22"/>
  <c r="AU42" i="22"/>
  <c r="AT42" i="22"/>
  <c r="AS42" i="22"/>
  <c r="AR42" i="22"/>
  <c r="AQ42" i="22"/>
  <c r="AP42" i="22"/>
  <c r="AN42" i="22"/>
  <c r="AM42" i="22"/>
  <c r="AL42" i="22"/>
  <c r="AK42" i="22"/>
  <c r="AJ42" i="22"/>
  <c r="AI42" i="22"/>
  <c r="AH42" i="22"/>
  <c r="AG42" i="22"/>
  <c r="BE42" i="22" s="1"/>
  <c r="BL41" i="22"/>
  <c r="BK41" i="22"/>
  <c r="BJ41" i="22"/>
  <c r="BI41" i="22"/>
  <c r="BH41" i="22"/>
  <c r="BF41" i="22"/>
  <c r="BD41" i="22"/>
  <c r="BC41" i="22"/>
  <c r="BB41" i="22"/>
  <c r="BA41" i="22"/>
  <c r="AZ41" i="22"/>
  <c r="AX41" i="22"/>
  <c r="AV41" i="22"/>
  <c r="AU41" i="22"/>
  <c r="AT41" i="22"/>
  <c r="AS41" i="22"/>
  <c r="AR41" i="22"/>
  <c r="AP41" i="22"/>
  <c r="AN41" i="22"/>
  <c r="AM41" i="22"/>
  <c r="AL41" i="22"/>
  <c r="AK41" i="22"/>
  <c r="AJ41" i="22"/>
  <c r="AH41" i="22"/>
  <c r="AG41" i="22"/>
  <c r="BG41" i="22" s="1"/>
  <c r="BL40" i="22"/>
  <c r="BK40" i="22"/>
  <c r="BJ40" i="22"/>
  <c r="BH40" i="22"/>
  <c r="BF40" i="22"/>
  <c r="BE40" i="22"/>
  <c r="BD40" i="22"/>
  <c r="BB40" i="22"/>
  <c r="AZ40" i="22"/>
  <c r="AX40" i="22"/>
  <c r="AW40" i="22"/>
  <c r="AV40" i="22"/>
  <c r="AU40" i="22"/>
  <c r="AT40" i="22"/>
  <c r="AP40" i="22"/>
  <c r="AO40" i="22"/>
  <c r="AN40" i="22"/>
  <c r="AM40" i="22"/>
  <c r="AL40" i="22"/>
  <c r="AJ40" i="22"/>
  <c r="AH40" i="22"/>
  <c r="AG40" i="22"/>
  <c r="BL39" i="22"/>
  <c r="BJ39" i="22"/>
  <c r="BH39" i="22"/>
  <c r="BF39" i="22"/>
  <c r="BD39" i="22"/>
  <c r="AZ39" i="22"/>
  <c r="AY39" i="22"/>
  <c r="AX39" i="22"/>
  <c r="AV39" i="22"/>
  <c r="AR39" i="22"/>
  <c r="AP39" i="22"/>
  <c r="AO39" i="22"/>
  <c r="AN39" i="22"/>
  <c r="AJ39" i="22"/>
  <c r="AH39" i="22"/>
  <c r="AG39" i="22"/>
  <c r="BL38" i="22"/>
  <c r="BK38" i="22"/>
  <c r="BJ38" i="22"/>
  <c r="BI38" i="22"/>
  <c r="BH38" i="22"/>
  <c r="BG38" i="22"/>
  <c r="BF38" i="22"/>
  <c r="BD38" i="22"/>
  <c r="BC38" i="22"/>
  <c r="BB38" i="22"/>
  <c r="BA38" i="22"/>
  <c r="AZ38" i="22"/>
  <c r="AY38" i="22"/>
  <c r="AX38" i="22"/>
  <c r="AV38" i="22"/>
  <c r="AU38" i="22"/>
  <c r="AT38" i="22"/>
  <c r="AS38" i="22"/>
  <c r="AR38" i="22"/>
  <c r="AQ38" i="22"/>
  <c r="AP38" i="22"/>
  <c r="AN38" i="22"/>
  <c r="AM38" i="22"/>
  <c r="AL38" i="22"/>
  <c r="AK38" i="22"/>
  <c r="AJ38" i="22"/>
  <c r="AI38" i="22"/>
  <c r="AH38" i="22"/>
  <c r="AG38" i="22"/>
  <c r="BE38" i="22" s="1"/>
  <c r="BL37" i="22"/>
  <c r="BK37" i="22"/>
  <c r="BJ37" i="22"/>
  <c r="BI37" i="22"/>
  <c r="BH37" i="22"/>
  <c r="BF37" i="22"/>
  <c r="BD37" i="22"/>
  <c r="BC37" i="22"/>
  <c r="BB37" i="22"/>
  <c r="BA37" i="22"/>
  <c r="AZ37" i="22"/>
  <c r="AX37" i="22"/>
  <c r="AV37" i="22"/>
  <c r="AU37" i="22"/>
  <c r="AT37" i="22"/>
  <c r="AS37" i="22"/>
  <c r="AR37" i="22"/>
  <c r="AP37" i="22"/>
  <c r="AN37" i="22"/>
  <c r="AM37" i="22"/>
  <c r="AL37" i="22"/>
  <c r="AK37" i="22"/>
  <c r="AJ37" i="22"/>
  <c r="AH37" i="22"/>
  <c r="AG37" i="22"/>
  <c r="BG37" i="22" s="1"/>
  <c r="BL36" i="22"/>
  <c r="BF36" i="22"/>
  <c r="BC36" i="22"/>
  <c r="AX36" i="22"/>
  <c r="AR36" i="22"/>
  <c r="AL36" i="22"/>
  <c r="AG36" i="22"/>
  <c r="BL35" i="22"/>
  <c r="BH35" i="22"/>
  <c r="BG35" i="22"/>
  <c r="BF35" i="22"/>
  <c r="BE35" i="22"/>
  <c r="BD35" i="22"/>
  <c r="AZ35" i="22"/>
  <c r="AX35" i="22"/>
  <c r="AW35" i="22"/>
  <c r="AV35" i="22"/>
  <c r="AT35" i="22"/>
  <c r="AR35" i="22"/>
  <c r="AP35" i="22"/>
  <c r="AN35" i="22"/>
  <c r="AL35" i="22"/>
  <c r="AJ35" i="22"/>
  <c r="AI35" i="22"/>
  <c r="AH35" i="22"/>
  <c r="AG35" i="22"/>
  <c r="BJ35" i="22" s="1"/>
  <c r="BL34" i="22"/>
  <c r="BK34" i="22"/>
  <c r="BJ34" i="22"/>
  <c r="BI34" i="22"/>
  <c r="BH34" i="22"/>
  <c r="BG34" i="22"/>
  <c r="BF34" i="22"/>
  <c r="BD34" i="22"/>
  <c r="BC34" i="22"/>
  <c r="BB34" i="22"/>
  <c r="BA34" i="22"/>
  <c r="AZ34" i="22"/>
  <c r="AY34" i="22"/>
  <c r="AX34" i="22"/>
  <c r="AV34" i="22"/>
  <c r="AU34" i="22"/>
  <c r="AT34" i="22"/>
  <c r="AS34" i="22"/>
  <c r="AR34" i="22"/>
  <c r="AQ34" i="22"/>
  <c r="AP34" i="22"/>
  <c r="AN34" i="22"/>
  <c r="AM34" i="22"/>
  <c r="AL34" i="22"/>
  <c r="AK34" i="22"/>
  <c r="AJ34" i="22"/>
  <c r="AI34" i="22"/>
  <c r="AH34" i="22"/>
  <c r="AG34" i="22"/>
  <c r="BE34" i="22" s="1"/>
  <c r="BL33" i="22"/>
  <c r="BK33" i="22"/>
  <c r="BJ33" i="22"/>
  <c r="BI33" i="22"/>
  <c r="BH33" i="22"/>
  <c r="BF33" i="22"/>
  <c r="BD33" i="22"/>
  <c r="BC33" i="22"/>
  <c r="BB33" i="22"/>
  <c r="BA33" i="22"/>
  <c r="AZ33" i="22"/>
  <c r="AX33" i="22"/>
  <c r="AV33" i="22"/>
  <c r="AU33" i="22"/>
  <c r="AT33" i="22"/>
  <c r="AS33" i="22"/>
  <c r="AR33" i="22"/>
  <c r="AP33" i="22"/>
  <c r="AN33" i="22"/>
  <c r="AM33" i="22"/>
  <c r="AL33" i="22"/>
  <c r="AK33" i="22"/>
  <c r="AJ33" i="22"/>
  <c r="AH33" i="22"/>
  <c r="AG33" i="22"/>
  <c r="BG33" i="22" s="1"/>
  <c r="BL32" i="22"/>
  <c r="BK32" i="22"/>
  <c r="BJ32" i="22"/>
  <c r="BH32" i="22"/>
  <c r="BF32" i="22"/>
  <c r="BE32" i="22"/>
  <c r="BD32" i="22"/>
  <c r="BB32" i="22"/>
  <c r="AZ32" i="22"/>
  <c r="AX32" i="22"/>
  <c r="AW32" i="22"/>
  <c r="AV32" i="22"/>
  <c r="AU32" i="22"/>
  <c r="AT32" i="22"/>
  <c r="AP32" i="22"/>
  <c r="AO32" i="22"/>
  <c r="AN32" i="22"/>
  <c r="AM32" i="22"/>
  <c r="AL32" i="22"/>
  <c r="AJ32" i="22"/>
  <c r="AH32" i="22"/>
  <c r="AG32" i="22"/>
  <c r="BJ31" i="22"/>
  <c r="BF31" i="22"/>
  <c r="BD31" i="22"/>
  <c r="AZ31" i="22"/>
  <c r="AY31" i="22"/>
  <c r="AX31" i="22"/>
  <c r="AR31" i="22"/>
  <c r="AP31" i="22"/>
  <c r="AO31" i="22"/>
  <c r="AN31" i="22"/>
  <c r="AJ31" i="22"/>
  <c r="AH31" i="22"/>
  <c r="AG31" i="22"/>
  <c r="BH31" i="22" s="1"/>
  <c r="BL30" i="22"/>
  <c r="BK30" i="22"/>
  <c r="BJ30" i="22"/>
  <c r="BI30" i="22"/>
  <c r="BH30" i="22"/>
  <c r="BG30" i="22"/>
  <c r="BF30" i="22"/>
  <c r="BD30" i="22"/>
  <c r="BC30" i="22"/>
  <c r="BB30" i="22"/>
  <c r="BA30" i="22"/>
  <c r="AZ30" i="22"/>
  <c r="AY30" i="22"/>
  <c r="AX30" i="22"/>
  <c r="AV30" i="22"/>
  <c r="AU30" i="22"/>
  <c r="AT30" i="22"/>
  <c r="AS30" i="22"/>
  <c r="AR30" i="22"/>
  <c r="AQ30" i="22"/>
  <c r="AP30" i="22"/>
  <c r="AN30" i="22"/>
  <c r="AM30" i="22"/>
  <c r="AL30" i="22"/>
  <c r="AK30" i="22"/>
  <c r="AJ30" i="22"/>
  <c r="AI30" i="22"/>
  <c r="AH30" i="22"/>
  <c r="AG30" i="22"/>
  <c r="BE30" i="22" s="1"/>
  <c r="BL29" i="22"/>
  <c r="BK29" i="22"/>
  <c r="BJ29" i="22"/>
  <c r="BI29" i="22"/>
  <c r="BH29" i="22"/>
  <c r="BF29" i="22"/>
  <c r="BD29" i="22"/>
  <c r="BC29" i="22"/>
  <c r="BB29" i="22"/>
  <c r="BA29" i="22"/>
  <c r="AZ29" i="22"/>
  <c r="AX29" i="22"/>
  <c r="AV29" i="22"/>
  <c r="AU29" i="22"/>
  <c r="AT29" i="22"/>
  <c r="AS29" i="22"/>
  <c r="AR29" i="22"/>
  <c r="AP29" i="22"/>
  <c r="AN29" i="22"/>
  <c r="AM29" i="22"/>
  <c r="AL29" i="22"/>
  <c r="AK29" i="22"/>
  <c r="AJ29" i="22"/>
  <c r="AH29" i="22"/>
  <c r="AG29" i="22"/>
  <c r="BG29" i="22" s="1"/>
  <c r="BL28" i="22"/>
  <c r="BF28" i="22"/>
  <c r="BE28" i="22"/>
  <c r="BD28" i="22"/>
  <c r="BB28" i="22"/>
  <c r="AV28" i="22"/>
  <c r="AT28" i="22"/>
  <c r="AR28" i="22"/>
  <c r="AP28" i="22"/>
  <c r="AL28" i="22"/>
  <c r="AH28" i="22"/>
  <c r="AG28" i="22"/>
  <c r="BL27" i="22"/>
  <c r="BH27" i="22"/>
  <c r="BG27" i="22"/>
  <c r="BF27" i="22"/>
  <c r="BE27" i="22"/>
  <c r="BD27" i="22"/>
  <c r="AZ27" i="22"/>
  <c r="AX27" i="22"/>
  <c r="AW27" i="22"/>
  <c r="AV27" i="22"/>
  <c r="AT27" i="22"/>
  <c r="AR27" i="22"/>
  <c r="AP27" i="22"/>
  <c r="AN27" i="22"/>
  <c r="AL27" i="22"/>
  <c r="AJ27" i="22"/>
  <c r="AI27" i="22"/>
  <c r="AH27" i="22"/>
  <c r="AG27" i="22"/>
  <c r="BJ27" i="22" s="1"/>
  <c r="BL26" i="22"/>
  <c r="BJ26" i="22"/>
  <c r="BI26" i="22"/>
  <c r="BH26" i="22"/>
  <c r="BG26" i="22"/>
  <c r="BF26" i="22"/>
  <c r="BD26" i="22"/>
  <c r="BB26" i="22"/>
  <c r="BA26" i="22"/>
  <c r="AZ26" i="22"/>
  <c r="AY26" i="22"/>
  <c r="AX26" i="22"/>
  <c r="AV26" i="22"/>
  <c r="AT26" i="22"/>
  <c r="AS26" i="22"/>
  <c r="AR26" i="22"/>
  <c r="AQ26" i="22"/>
  <c r="AP26" i="22"/>
  <c r="AN26" i="22"/>
  <c r="AL26" i="22"/>
  <c r="AK26" i="22"/>
  <c r="AJ26" i="22"/>
  <c r="AI26" i="22"/>
  <c r="AH26" i="22"/>
  <c r="AG26" i="22"/>
  <c r="BE26" i="22" s="1"/>
  <c r="BL25" i="22"/>
  <c r="BK25" i="22"/>
  <c r="BJ25" i="22"/>
  <c r="BI25" i="22"/>
  <c r="BH25" i="22"/>
  <c r="BF25" i="22"/>
  <c r="BD25" i="22"/>
  <c r="BC25" i="22"/>
  <c r="BB25" i="22"/>
  <c r="BA25" i="22"/>
  <c r="AZ25" i="22"/>
  <c r="AX25" i="22"/>
  <c r="AV25" i="22"/>
  <c r="AU25" i="22"/>
  <c r="AT25" i="22"/>
  <c r="AS25" i="22"/>
  <c r="AR25" i="22"/>
  <c r="AP25" i="22"/>
  <c r="AN25" i="22"/>
  <c r="AM25" i="22"/>
  <c r="AL25" i="22"/>
  <c r="AK25" i="22"/>
  <c r="AJ25" i="22"/>
  <c r="AH25" i="22"/>
  <c r="AG25" i="22"/>
  <c r="BG25" i="22" s="1"/>
  <c r="BL24" i="22"/>
  <c r="BF24" i="22"/>
  <c r="BD24" i="22"/>
  <c r="BC24" i="22"/>
  <c r="BB24" i="22"/>
  <c r="AX24" i="22"/>
  <c r="AV24" i="22"/>
  <c r="AT24" i="22"/>
  <c r="AP24" i="22"/>
  <c r="AN24" i="22"/>
  <c r="AL24" i="22"/>
  <c r="AJ24" i="22"/>
  <c r="AH24" i="22"/>
  <c r="AG24" i="22"/>
  <c r="BE24" i="22" s="1"/>
  <c r="BL23" i="22"/>
  <c r="BH23" i="22"/>
  <c r="BG23" i="22"/>
  <c r="BF23" i="22"/>
  <c r="BE23" i="22"/>
  <c r="BD23" i="22"/>
  <c r="AZ23" i="22"/>
  <c r="AX23" i="22"/>
  <c r="AW23" i="22"/>
  <c r="AV23" i="22"/>
  <c r="AT23" i="22"/>
  <c r="AR23" i="22"/>
  <c r="AP23" i="22"/>
  <c r="AN23" i="22"/>
  <c r="AL23" i="22"/>
  <c r="AJ23" i="22"/>
  <c r="AI23" i="22"/>
  <c r="AH23" i="22"/>
  <c r="AG23" i="22"/>
  <c r="BJ23" i="22" s="1"/>
  <c r="BL22" i="22"/>
  <c r="BJ22" i="22"/>
  <c r="BI22" i="22"/>
  <c r="BH22" i="22"/>
  <c r="BG22" i="22"/>
  <c r="BF22" i="22"/>
  <c r="BD22" i="22"/>
  <c r="BB22" i="22"/>
  <c r="BA22" i="22"/>
  <c r="AZ22" i="22"/>
  <c r="AY22" i="22"/>
  <c r="AX22" i="22"/>
  <c r="AV22" i="22"/>
  <c r="AT22" i="22"/>
  <c r="AS22" i="22"/>
  <c r="AR22" i="22"/>
  <c r="AQ22" i="22"/>
  <c r="AP22" i="22"/>
  <c r="AN22" i="22"/>
  <c r="AL22" i="22"/>
  <c r="AK22" i="22"/>
  <c r="AJ22" i="22"/>
  <c r="AI22" i="22"/>
  <c r="AH22" i="22"/>
  <c r="AG22" i="22"/>
  <c r="BE22" i="22" s="1"/>
  <c r="BL21" i="22"/>
  <c r="BK21" i="22"/>
  <c r="BJ21" i="22"/>
  <c r="BI21" i="22"/>
  <c r="BH21" i="22"/>
  <c r="BF21" i="22"/>
  <c r="BD21" i="22"/>
  <c r="BC21" i="22"/>
  <c r="BB21" i="22"/>
  <c r="BA21" i="22"/>
  <c r="AZ21" i="22"/>
  <c r="AX21" i="22"/>
  <c r="AV21" i="22"/>
  <c r="AU21" i="22"/>
  <c r="AT21" i="22"/>
  <c r="AS21" i="22"/>
  <c r="AR21" i="22"/>
  <c r="AP21" i="22"/>
  <c r="AN21" i="22"/>
  <c r="AM21" i="22"/>
  <c r="AL21" i="22"/>
  <c r="AK21" i="22"/>
  <c r="AJ21" i="22"/>
  <c r="AH21" i="22"/>
  <c r="AG21" i="22"/>
  <c r="BG21" i="22" s="1"/>
  <c r="BL20" i="22"/>
  <c r="BF20" i="22"/>
  <c r="BE20" i="22"/>
  <c r="BD20" i="22"/>
  <c r="BB20" i="22"/>
  <c r="AV20" i="22"/>
  <c r="AT20" i="22"/>
  <c r="AR20" i="22"/>
  <c r="AP20" i="22"/>
  <c r="AL20" i="22"/>
  <c r="AH20" i="22"/>
  <c r="AG20" i="22"/>
  <c r="BL19" i="22"/>
  <c r="BH19" i="22"/>
  <c r="BG19" i="22"/>
  <c r="BF19" i="22"/>
  <c r="BE19" i="22"/>
  <c r="BD19" i="22"/>
  <c r="AZ19" i="22"/>
  <c r="AX19" i="22"/>
  <c r="AW19" i="22"/>
  <c r="AV19" i="22"/>
  <c r="AT19" i="22"/>
  <c r="AR19" i="22"/>
  <c r="AP19" i="22"/>
  <c r="AN19" i="22"/>
  <c r="AL19" i="22"/>
  <c r="AJ19" i="22"/>
  <c r="AI19" i="22"/>
  <c r="AH19" i="22"/>
  <c r="AG19" i="22"/>
  <c r="BJ19" i="22" s="1"/>
  <c r="BL18" i="22"/>
  <c r="BJ18" i="22"/>
  <c r="BI18" i="22"/>
  <c r="BH18" i="22"/>
  <c r="BG18" i="22"/>
  <c r="BF18" i="22"/>
  <c r="BD18" i="22"/>
  <c r="BB18" i="22"/>
  <c r="BA18" i="22"/>
  <c r="AZ18" i="22"/>
  <c r="AY18" i="22"/>
  <c r="AX18" i="22"/>
  <c r="AV18" i="22"/>
  <c r="AT18" i="22"/>
  <c r="AS18" i="22"/>
  <c r="AR18" i="22"/>
  <c r="AQ18" i="22"/>
  <c r="AP18" i="22"/>
  <c r="AN18" i="22"/>
  <c r="AL18" i="22"/>
  <c r="AK18" i="22"/>
  <c r="AJ18" i="22"/>
  <c r="AI18" i="22"/>
  <c r="AH18" i="22"/>
  <c r="AG18" i="22"/>
  <c r="BE18" i="22" s="1"/>
  <c r="BL17" i="22"/>
  <c r="BK17" i="22"/>
  <c r="BJ17" i="22"/>
  <c r="BI17" i="22"/>
  <c r="BH17" i="22"/>
  <c r="BF17" i="22"/>
  <c r="BD17" i="22"/>
  <c r="BC17" i="22"/>
  <c r="BB17" i="22"/>
  <c r="BA17" i="22"/>
  <c r="AZ17" i="22"/>
  <c r="AX17" i="22"/>
  <c r="AV17" i="22"/>
  <c r="AU17" i="22"/>
  <c r="AT17" i="22"/>
  <c r="AS17" i="22"/>
  <c r="AR17" i="22"/>
  <c r="AP17" i="22"/>
  <c r="AN17" i="22"/>
  <c r="AM17" i="22"/>
  <c r="AL17" i="22"/>
  <c r="AK17" i="22"/>
  <c r="AJ17" i="22"/>
  <c r="AH17" i="22"/>
  <c r="AG17" i="22"/>
  <c r="BG17" i="22" s="1"/>
  <c r="BL16" i="22"/>
  <c r="BF16" i="22"/>
  <c r="BD16" i="22"/>
  <c r="BC16" i="22"/>
  <c r="BB16" i="22"/>
  <c r="AX16" i="22"/>
  <c r="AV16" i="22"/>
  <c r="AT16" i="22"/>
  <c r="AP16" i="22"/>
  <c r="AN16" i="22"/>
  <c r="AL16" i="22"/>
  <c r="AJ16" i="22"/>
  <c r="AH16" i="22"/>
  <c r="AG16" i="22"/>
  <c r="BE16" i="22" s="1"/>
  <c r="BL15" i="22"/>
  <c r="BH15" i="22"/>
  <c r="BG15" i="22"/>
  <c r="BF15" i="22"/>
  <c r="BE15" i="22"/>
  <c r="BD15" i="22"/>
  <c r="AZ15" i="22"/>
  <c r="AX15" i="22"/>
  <c r="AW15" i="22"/>
  <c r="AV15" i="22"/>
  <c r="AT15" i="22"/>
  <c r="AR15" i="22"/>
  <c r="AP15" i="22"/>
  <c r="AN15" i="22"/>
  <c r="AL15" i="22"/>
  <c r="AJ15" i="22"/>
  <c r="AI15" i="22"/>
  <c r="AH15" i="22"/>
  <c r="AG15" i="22"/>
  <c r="BJ15" i="22" s="1"/>
  <c r="BJ14" i="22"/>
  <c r="BI14" i="22"/>
  <c r="BG14" i="22"/>
  <c r="BC14" i="22"/>
  <c r="AZ14" i="22"/>
  <c r="AY14" i="22"/>
  <c r="AX14" i="22"/>
  <c r="AU14" i="22"/>
  <c r="AR14" i="22"/>
  <c r="AP14" i="22"/>
  <c r="AO14" i="22"/>
  <c r="AM14" i="22"/>
  <c r="AJ14" i="22"/>
  <c r="AH14" i="22"/>
  <c r="AG14" i="22"/>
  <c r="BK13" i="22"/>
  <c r="BJ13" i="22"/>
  <c r="BH13" i="22"/>
  <c r="BE13" i="22"/>
  <c r="BB13" i="22"/>
  <c r="BA13" i="22"/>
  <c r="AW13" i="22"/>
  <c r="AT13" i="22"/>
  <c r="AR13" i="22"/>
  <c r="AQ13" i="22"/>
  <c r="AO13" i="22"/>
  <c r="AL13" i="22"/>
  <c r="AJ13" i="22"/>
  <c r="AG13" i="22"/>
  <c r="BL12" i="22"/>
  <c r="BJ12" i="22"/>
  <c r="BG12" i="22"/>
  <c r="BD12" i="22"/>
  <c r="BC12" i="22"/>
  <c r="BB12" i="22"/>
  <c r="AV12" i="22"/>
  <c r="AT12" i="22"/>
  <c r="AS12" i="22"/>
  <c r="AQ12" i="22"/>
  <c r="AN12" i="22"/>
  <c r="AL12" i="22"/>
  <c r="AI12" i="22"/>
  <c r="AG12" i="22"/>
  <c r="BL11" i="22"/>
  <c r="BI11" i="22"/>
  <c r="BG11" i="22"/>
  <c r="BF11" i="22"/>
  <c r="BE11" i="22"/>
  <c r="BD11" i="22"/>
  <c r="BA11" i="22"/>
  <c r="AX11" i="22"/>
  <c r="AW11" i="22"/>
  <c r="AV11" i="22"/>
  <c r="AU11" i="22"/>
  <c r="AS11" i="22"/>
  <c r="AP11" i="22"/>
  <c r="AN11" i="22"/>
  <c r="AM11" i="22"/>
  <c r="AK11" i="22"/>
  <c r="AI11" i="22"/>
  <c r="AH11" i="22"/>
  <c r="AG11" i="22"/>
  <c r="BK11" i="22" s="1"/>
  <c r="BK10" i="22"/>
  <c r="BI10" i="22"/>
  <c r="BH10" i="22"/>
  <c r="BG10" i="22"/>
  <c r="BF10" i="22"/>
  <c r="BE10" i="22"/>
  <c r="BC10" i="22"/>
  <c r="AZ10" i="22"/>
  <c r="AY10" i="22"/>
  <c r="AX10" i="22"/>
  <c r="AW10" i="22"/>
  <c r="AU10" i="22"/>
  <c r="AS10" i="22"/>
  <c r="AR10" i="22"/>
  <c r="AP10" i="22"/>
  <c r="AO10" i="22"/>
  <c r="AM10" i="22"/>
  <c r="AK10" i="22"/>
  <c r="AJ10" i="22"/>
  <c r="AI10" i="22"/>
  <c r="AH10" i="22"/>
  <c r="AG10" i="22"/>
  <c r="AO9" i="22"/>
  <c r="AG9" i="22"/>
  <c r="BL8" i="22"/>
  <c r="BK8" i="22"/>
  <c r="BJ8" i="22"/>
  <c r="BG8" i="22"/>
  <c r="BD8" i="22"/>
  <c r="BB8" i="22"/>
  <c r="BA8" i="22"/>
  <c r="AY8" i="22"/>
  <c r="AV8" i="22"/>
  <c r="AT8" i="22"/>
  <c r="AQ8" i="22"/>
  <c r="AO8" i="22"/>
  <c r="AN8" i="22"/>
  <c r="AL8" i="22"/>
  <c r="AI8" i="22"/>
  <c r="AG8" i="22"/>
  <c r="BL7" i="22"/>
  <c r="BI7" i="22"/>
  <c r="BD7" i="22"/>
  <c r="BA7" i="22"/>
  <c r="AV7" i="22"/>
  <c r="AS7" i="22"/>
  <c r="AQ7" i="22"/>
  <c r="AN7" i="22"/>
  <c r="AH7" i="22"/>
  <c r="AG7" i="22"/>
  <c r="BK6" i="22"/>
  <c r="BH6" i="22"/>
  <c r="BG6" i="22"/>
  <c r="BF6" i="22"/>
  <c r="BE6" i="22"/>
  <c r="BC6" i="22"/>
  <c r="AZ6" i="22"/>
  <c r="AX6" i="22"/>
  <c r="AW6" i="22"/>
  <c r="AU6" i="22"/>
  <c r="AS6" i="22"/>
  <c r="AR6" i="22"/>
  <c r="AP6" i="22"/>
  <c r="AM6" i="22"/>
  <c r="AK6" i="22"/>
  <c r="AJ6" i="22"/>
  <c r="AI6" i="22"/>
  <c r="AH6" i="22"/>
  <c r="AG6" i="22"/>
  <c r="BI6" i="22" s="1"/>
  <c r="BE5" i="22"/>
  <c r="BB5" i="22"/>
  <c r="AG5" i="22"/>
  <c r="BI5" i="22" s="1"/>
  <c r="BL4" i="22"/>
  <c r="BK4" i="22"/>
  <c r="BJ4" i="22"/>
  <c r="BI4" i="22"/>
  <c r="BG4" i="22"/>
  <c r="BE4" i="22"/>
  <c r="BD4" i="22"/>
  <c r="BB4" i="22"/>
  <c r="BA4" i="22"/>
  <c r="AY4" i="22"/>
  <c r="AW4" i="22"/>
  <c r="AV4" i="22"/>
  <c r="AU4" i="22"/>
  <c r="AT4" i="22"/>
  <c r="AQ4" i="22"/>
  <c r="AO4" i="22"/>
  <c r="AN4" i="22"/>
  <c r="AM4" i="22"/>
  <c r="AL4" i="22"/>
  <c r="AK4" i="22"/>
  <c r="AI4" i="22"/>
  <c r="AG4" i="22"/>
  <c r="BI3" i="22"/>
  <c r="BF3" i="22"/>
  <c r="AY3" i="22"/>
  <c r="AS3" i="22"/>
  <c r="AQ3" i="22"/>
  <c r="AK3" i="22"/>
  <c r="AG3" i="22"/>
  <c r="BE2" i="22"/>
  <c r="BA2" i="22"/>
  <c r="AZ2" i="22"/>
  <c r="AX2" i="22"/>
  <c r="AQ2" i="22"/>
  <c r="AM2" i="22"/>
  <c r="AJ2" i="22"/>
  <c r="AI2" i="22"/>
  <c r="AG2" i="22"/>
  <c r="BF2" i="22" s="1"/>
  <c r="BJ97" i="21"/>
  <c r="BG97" i="21"/>
  <c r="BE97" i="21"/>
  <c r="BC97" i="21"/>
  <c r="AZ97" i="21"/>
  <c r="AU97" i="21"/>
  <c r="AS97" i="21"/>
  <c r="AR97" i="21"/>
  <c r="AO97" i="21"/>
  <c r="AK97" i="21"/>
  <c r="AI97" i="21"/>
  <c r="AG97" i="21"/>
  <c r="BL96" i="21"/>
  <c r="BJ96" i="21"/>
  <c r="BI96" i="21"/>
  <c r="BG96" i="21"/>
  <c r="BE96" i="21"/>
  <c r="BD96" i="21"/>
  <c r="BB96" i="21"/>
  <c r="AY96" i="21"/>
  <c r="AW96" i="21"/>
  <c r="AV96" i="21"/>
  <c r="AU96" i="21"/>
  <c r="AT96" i="21"/>
  <c r="AQ96" i="21"/>
  <c r="AN96" i="21"/>
  <c r="AM96" i="21"/>
  <c r="AL96" i="21"/>
  <c r="AK96" i="21"/>
  <c r="AI96" i="21"/>
  <c r="AG96" i="21"/>
  <c r="BK96" i="21" s="1"/>
  <c r="BL95" i="21"/>
  <c r="BK95" i="21"/>
  <c r="BI95" i="21"/>
  <c r="BG95" i="21"/>
  <c r="BF95" i="21"/>
  <c r="BE95" i="21"/>
  <c r="BD95" i="21"/>
  <c r="BA95" i="21"/>
  <c r="AY95" i="21"/>
  <c r="AX95" i="21"/>
  <c r="AW95" i="21"/>
  <c r="AV95" i="21"/>
  <c r="AU95" i="21"/>
  <c r="AS95" i="21"/>
  <c r="AP95" i="21"/>
  <c r="AO95" i="21"/>
  <c r="AN95" i="21"/>
  <c r="AM95" i="21"/>
  <c r="AK95" i="21"/>
  <c r="AI95" i="21"/>
  <c r="AH95" i="21"/>
  <c r="AG95" i="21"/>
  <c r="BK94" i="21"/>
  <c r="BH94" i="21"/>
  <c r="BF94" i="21"/>
  <c r="BC94" i="21"/>
  <c r="BA94" i="21"/>
  <c r="AZ94" i="21"/>
  <c r="AX94" i="21"/>
  <c r="AR94" i="21"/>
  <c r="AQ94" i="21"/>
  <c r="AP94" i="21"/>
  <c r="AO94" i="21"/>
  <c r="AM94" i="21"/>
  <c r="AH94" i="21"/>
  <c r="AG94" i="21"/>
  <c r="BH93" i="21"/>
  <c r="BE93" i="21"/>
  <c r="AZ93" i="21"/>
  <c r="AS93" i="21"/>
  <c r="AR93" i="21"/>
  <c r="AJ93" i="21"/>
  <c r="AG93" i="21"/>
  <c r="BL92" i="21"/>
  <c r="BG92" i="21"/>
  <c r="BE92" i="21"/>
  <c r="BD92" i="21"/>
  <c r="BC92" i="21"/>
  <c r="BB92" i="21"/>
  <c r="AY92" i="21"/>
  <c r="AV92" i="21"/>
  <c r="AT92" i="21"/>
  <c r="AS92" i="21"/>
  <c r="AQ92" i="21"/>
  <c r="AN92" i="21"/>
  <c r="AL92" i="21"/>
  <c r="AK92" i="21"/>
  <c r="AI92" i="21"/>
  <c r="AG92" i="21"/>
  <c r="BL91" i="21"/>
  <c r="BI91" i="21"/>
  <c r="BG91" i="21"/>
  <c r="BF91" i="21"/>
  <c r="BE91" i="21"/>
  <c r="BD91" i="21"/>
  <c r="BA91" i="21"/>
  <c r="AX91" i="21"/>
  <c r="AW91" i="21"/>
  <c r="AV91" i="21"/>
  <c r="AU91" i="21"/>
  <c r="AS91" i="21"/>
  <c r="AP91" i="21"/>
  <c r="AN91" i="21"/>
  <c r="AM91" i="21"/>
  <c r="AK91" i="21"/>
  <c r="AI91" i="21"/>
  <c r="AH91" i="21"/>
  <c r="AG91" i="21"/>
  <c r="BK91" i="21" s="1"/>
  <c r="BK90" i="21"/>
  <c r="BI90" i="21"/>
  <c r="BH90" i="21"/>
  <c r="BG90" i="21"/>
  <c r="BF90" i="21"/>
  <c r="BE90" i="21"/>
  <c r="BC90" i="21"/>
  <c r="AZ90" i="21"/>
  <c r="AY90" i="21"/>
  <c r="AX90" i="21"/>
  <c r="AW90" i="21"/>
  <c r="AU90" i="21"/>
  <c r="AS90" i="21"/>
  <c r="AR90" i="21"/>
  <c r="AP90" i="21"/>
  <c r="AO90" i="21"/>
  <c r="AM90" i="21"/>
  <c r="AK90" i="21"/>
  <c r="AJ90" i="21"/>
  <c r="AI90" i="21"/>
  <c r="AH90" i="21"/>
  <c r="AG90" i="21"/>
  <c r="BJ89" i="21"/>
  <c r="BA89" i="21"/>
  <c r="AW89" i="21"/>
  <c r="AT89" i="21"/>
  <c r="AG89" i="21"/>
  <c r="BI89" i="21" s="1"/>
  <c r="BG88" i="21"/>
  <c r="BB88" i="21"/>
  <c r="BA88" i="21"/>
  <c r="AS88" i="21"/>
  <c r="AN88" i="21"/>
  <c r="AL88" i="21"/>
  <c r="AG88" i="21"/>
  <c r="BJ88" i="21" s="1"/>
  <c r="BF87" i="21"/>
  <c r="BE87" i="21"/>
  <c r="AX87" i="21"/>
  <c r="AS87" i="21"/>
  <c r="AQ87" i="21"/>
  <c r="AI87" i="21"/>
  <c r="AG87" i="21"/>
  <c r="BK86" i="21"/>
  <c r="BH86" i="21"/>
  <c r="BG86" i="21"/>
  <c r="BF86" i="21"/>
  <c r="BE86" i="21"/>
  <c r="BC86" i="21"/>
  <c r="AZ86" i="21"/>
  <c r="AX86" i="21"/>
  <c r="AW86" i="21"/>
  <c r="AU86" i="21"/>
  <c r="AS86" i="21"/>
  <c r="AR86" i="21"/>
  <c r="AP86" i="21"/>
  <c r="AM86" i="21"/>
  <c r="AK86" i="21"/>
  <c r="AJ86" i="21"/>
  <c r="AI86" i="21"/>
  <c r="AH86" i="21"/>
  <c r="AG86" i="21"/>
  <c r="BI86" i="21" s="1"/>
  <c r="BJ85" i="21"/>
  <c r="BH85" i="21"/>
  <c r="BG85" i="21"/>
  <c r="BE85" i="21"/>
  <c r="AZ85" i="21"/>
  <c r="AW85" i="21"/>
  <c r="AT85" i="21"/>
  <c r="AR85" i="21"/>
  <c r="AO85" i="21"/>
  <c r="AL85" i="21"/>
  <c r="AJ85" i="21"/>
  <c r="AG85" i="21"/>
  <c r="BL84" i="21"/>
  <c r="BK84" i="21"/>
  <c r="BJ84" i="21"/>
  <c r="BI84" i="21"/>
  <c r="BG84" i="21"/>
  <c r="BE84" i="21"/>
  <c r="BD84" i="21"/>
  <c r="BB84" i="21"/>
  <c r="BA84" i="21"/>
  <c r="AY84" i="21"/>
  <c r="AW84" i="21"/>
  <c r="AV84" i="21"/>
  <c r="AU84" i="21"/>
  <c r="AT84" i="21"/>
  <c r="AQ84" i="21"/>
  <c r="AO84" i="21"/>
  <c r="AN84" i="21"/>
  <c r="AM84" i="21"/>
  <c r="AL84" i="21"/>
  <c r="AK84" i="21"/>
  <c r="AI84" i="21"/>
  <c r="AG84" i="21"/>
  <c r="BA83" i="21"/>
  <c r="AN83" i="21"/>
  <c r="AG83" i="21"/>
  <c r="BK82" i="21"/>
  <c r="BF82" i="21"/>
  <c r="BE82" i="21"/>
  <c r="BC82" i="21"/>
  <c r="BA82" i="21"/>
  <c r="AZ82" i="21"/>
  <c r="AU82" i="21"/>
  <c r="AR82" i="21"/>
  <c r="AQ82" i="21"/>
  <c r="AP82" i="21"/>
  <c r="AM82" i="21"/>
  <c r="AJ82" i="21"/>
  <c r="AH82" i="21"/>
  <c r="AG82" i="21"/>
  <c r="BG81" i="21"/>
  <c r="BE81" i="21"/>
  <c r="AW81" i="21"/>
  <c r="AS81" i="21"/>
  <c r="AR81" i="21"/>
  <c r="AJ81" i="21"/>
  <c r="AG81" i="21"/>
  <c r="BL80" i="21"/>
  <c r="BJ80" i="21"/>
  <c r="BI80" i="21"/>
  <c r="BG80" i="21"/>
  <c r="BE80" i="21"/>
  <c r="BD80" i="21"/>
  <c r="BB80" i="21"/>
  <c r="AY80" i="21"/>
  <c r="AW80" i="21"/>
  <c r="AV80" i="21"/>
  <c r="AU80" i="21"/>
  <c r="AT80" i="21"/>
  <c r="AQ80" i="21"/>
  <c r="AN80" i="21"/>
  <c r="AM80" i="21"/>
  <c r="AL80" i="21"/>
  <c r="AK80" i="21"/>
  <c r="AI80" i="21"/>
  <c r="AG80" i="21"/>
  <c r="BK80" i="21" s="1"/>
  <c r="BL79" i="21"/>
  <c r="BK79" i="21"/>
  <c r="BI79" i="21"/>
  <c r="BG79" i="21"/>
  <c r="BF79" i="21"/>
  <c r="BE79" i="21"/>
  <c r="BD79" i="21"/>
  <c r="BA79" i="21"/>
  <c r="AY79" i="21"/>
  <c r="AX79" i="21"/>
  <c r="AW79" i="21"/>
  <c r="AV79" i="21"/>
  <c r="AU79" i="21"/>
  <c r="AS79" i="21"/>
  <c r="AP79" i="21"/>
  <c r="AO79" i="21"/>
  <c r="AN79" i="21"/>
  <c r="AM79" i="21"/>
  <c r="AK79" i="21"/>
  <c r="AI79" i="21"/>
  <c r="AH79" i="21"/>
  <c r="AG79" i="21"/>
  <c r="AG78" i="21"/>
  <c r="BJ77" i="21"/>
  <c r="AS77" i="21"/>
  <c r="AG77" i="21"/>
  <c r="BE76" i="21"/>
  <c r="BB76" i="21"/>
  <c r="AY76" i="21"/>
  <c r="AS76" i="21"/>
  <c r="AL76" i="21"/>
  <c r="AK76" i="21"/>
  <c r="AG76" i="21"/>
  <c r="BG76" i="21" s="1"/>
  <c r="BL75" i="21"/>
  <c r="BI75" i="21"/>
  <c r="BG75" i="21"/>
  <c r="BF75" i="21"/>
  <c r="BE75" i="21"/>
  <c r="BD75" i="21"/>
  <c r="BA75" i="21"/>
  <c r="AX75" i="21"/>
  <c r="AW75" i="21"/>
  <c r="AV75" i="21"/>
  <c r="AU75" i="21"/>
  <c r="AS75" i="21"/>
  <c r="AP75" i="21"/>
  <c r="AN75" i="21"/>
  <c r="AM75" i="21"/>
  <c r="AK75" i="21"/>
  <c r="AI75" i="21"/>
  <c r="AH75" i="21"/>
  <c r="AG75" i="21"/>
  <c r="BK75" i="21" s="1"/>
  <c r="BK74" i="21"/>
  <c r="BI74" i="21"/>
  <c r="BH74" i="21"/>
  <c r="BG74" i="21"/>
  <c r="BF74" i="21"/>
  <c r="BE74" i="21"/>
  <c r="BC74" i="21"/>
  <c r="AZ74" i="21"/>
  <c r="AY74" i="21"/>
  <c r="AX74" i="21"/>
  <c r="AW74" i="21"/>
  <c r="AU74" i="21"/>
  <c r="AS74" i="21"/>
  <c r="AR74" i="21"/>
  <c r="AP74" i="21"/>
  <c r="AO74" i="21"/>
  <c r="AM74" i="21"/>
  <c r="AK74" i="21"/>
  <c r="AJ74" i="21"/>
  <c r="AI74" i="21"/>
  <c r="AH74" i="21"/>
  <c r="AG74" i="21"/>
  <c r="AJ73" i="21"/>
  <c r="AG73" i="21"/>
  <c r="BL72" i="21"/>
  <c r="BJ72" i="21"/>
  <c r="BG72" i="21"/>
  <c r="BD72" i="21"/>
  <c r="BC72" i="21"/>
  <c r="BB72" i="21"/>
  <c r="AY72" i="21"/>
  <c r="AT72" i="21"/>
  <c r="AS72" i="21"/>
  <c r="AQ72" i="21"/>
  <c r="AO72" i="21"/>
  <c r="AN72" i="21"/>
  <c r="AI72" i="21"/>
  <c r="AG72" i="21"/>
  <c r="BI71" i="21"/>
  <c r="AS71" i="21"/>
  <c r="AG71" i="21"/>
  <c r="BK70" i="21"/>
  <c r="BH70" i="21"/>
  <c r="BG70" i="21"/>
  <c r="BF70" i="21"/>
  <c r="BE70" i="21"/>
  <c r="BC70" i="21"/>
  <c r="AZ70" i="21"/>
  <c r="AX70" i="21"/>
  <c r="AW70" i="21"/>
  <c r="AU70" i="21"/>
  <c r="AS70" i="21"/>
  <c r="AR70" i="21"/>
  <c r="AP70" i="21"/>
  <c r="AM70" i="21"/>
  <c r="AK70" i="21"/>
  <c r="AJ70" i="21"/>
  <c r="AI70" i="21"/>
  <c r="AH70" i="21"/>
  <c r="AG70" i="21"/>
  <c r="BI70" i="21" s="1"/>
  <c r="BH69" i="21"/>
  <c r="BG69" i="21"/>
  <c r="AY69" i="21"/>
  <c r="AT69" i="21"/>
  <c r="AR69" i="21"/>
  <c r="AK69" i="21"/>
  <c r="AG69" i="21"/>
  <c r="BL68" i="21"/>
  <c r="BK68" i="21"/>
  <c r="BJ68" i="21"/>
  <c r="BI68" i="21"/>
  <c r="BG68" i="21"/>
  <c r="BE68" i="21"/>
  <c r="BD68" i="21"/>
  <c r="BB68" i="21"/>
  <c r="BA68" i="21"/>
  <c r="AY68" i="21"/>
  <c r="AW68" i="21"/>
  <c r="AV68" i="21"/>
  <c r="AU68" i="21"/>
  <c r="AT68" i="21"/>
  <c r="AQ68" i="21"/>
  <c r="AO68" i="21"/>
  <c r="AN68" i="21"/>
  <c r="AM68" i="21"/>
  <c r="AL68" i="21"/>
  <c r="AK68" i="21"/>
  <c r="AI68" i="21"/>
  <c r="AG68" i="21"/>
  <c r="AH67" i="21"/>
  <c r="AG67" i="21"/>
  <c r="AG66" i="21"/>
  <c r="BH65" i="21"/>
  <c r="AG65" i="21"/>
  <c r="BL64" i="21"/>
  <c r="BJ64" i="21"/>
  <c r="BI64" i="21"/>
  <c r="BG64" i="21"/>
  <c r="BE64" i="21"/>
  <c r="BD64" i="21"/>
  <c r="BB64" i="21"/>
  <c r="AY64" i="21"/>
  <c r="AW64" i="21"/>
  <c r="AV64" i="21"/>
  <c r="AU64" i="21"/>
  <c r="AT64" i="21"/>
  <c r="AQ64" i="21"/>
  <c r="AN64" i="21"/>
  <c r="AM64" i="21"/>
  <c r="AL64" i="21"/>
  <c r="AK64" i="21"/>
  <c r="AI64" i="21"/>
  <c r="AG64" i="21"/>
  <c r="BK64" i="21" s="1"/>
  <c r="BL63" i="21"/>
  <c r="BK63" i="21"/>
  <c r="BI63" i="21"/>
  <c r="BG63" i="21"/>
  <c r="BF63" i="21"/>
  <c r="BE63" i="21"/>
  <c r="BD63" i="21"/>
  <c r="BA63" i="21"/>
  <c r="AY63" i="21"/>
  <c r="AX63" i="21"/>
  <c r="AW63" i="21"/>
  <c r="AV63" i="21"/>
  <c r="AU63" i="21"/>
  <c r="AS63" i="21"/>
  <c r="AP63" i="21"/>
  <c r="AO63" i="21"/>
  <c r="AN63" i="21"/>
  <c r="AM63" i="21"/>
  <c r="AK63" i="21"/>
  <c r="AI63" i="21"/>
  <c r="AH63" i="21"/>
  <c r="AG63" i="21"/>
  <c r="BK62" i="21"/>
  <c r="BH62" i="21"/>
  <c r="BF62" i="21"/>
  <c r="BC62" i="21"/>
  <c r="AZ62" i="21"/>
  <c r="AX62" i="21"/>
  <c r="AR62" i="21"/>
  <c r="AQ62" i="21"/>
  <c r="AP62" i="21"/>
  <c r="AM62" i="21"/>
  <c r="AH62" i="21"/>
  <c r="AG62" i="21"/>
  <c r="BK61" i="21"/>
  <c r="BJ61" i="21"/>
  <c r="AW61" i="21"/>
  <c r="AO61" i="21"/>
  <c r="AJ61" i="21"/>
  <c r="AG61" i="21"/>
  <c r="AZ61" i="21" s="1"/>
  <c r="BL60" i="21"/>
  <c r="BG60" i="21"/>
  <c r="BE60" i="21"/>
  <c r="BD60" i="21"/>
  <c r="BC60" i="21"/>
  <c r="BB60" i="21"/>
  <c r="AV60" i="21"/>
  <c r="AT60" i="21"/>
  <c r="AS60" i="21"/>
  <c r="AQ60" i="21"/>
  <c r="AN60" i="21"/>
  <c r="AL60" i="21"/>
  <c r="AI60" i="21"/>
  <c r="AG60" i="21"/>
  <c r="BL59" i="21"/>
  <c r="BI59" i="21"/>
  <c r="BG59" i="21"/>
  <c r="BF59" i="21"/>
  <c r="BE59" i="21"/>
  <c r="BD59" i="21"/>
  <c r="BA59" i="21"/>
  <c r="AX59" i="21"/>
  <c r="AW59" i="21"/>
  <c r="AV59" i="21"/>
  <c r="AU59" i="21"/>
  <c r="AS59" i="21"/>
  <c r="AP59" i="21"/>
  <c r="AN59" i="21"/>
  <c r="AM59" i="21"/>
  <c r="AK59" i="21"/>
  <c r="AI59" i="21"/>
  <c r="AH59" i="21"/>
  <c r="AG59" i="21"/>
  <c r="BK59" i="21" s="1"/>
  <c r="BK58" i="21"/>
  <c r="BI58" i="21"/>
  <c r="BH58" i="21"/>
  <c r="BG58" i="21"/>
  <c r="BF58" i="21"/>
  <c r="BE58" i="21"/>
  <c r="BC58" i="21"/>
  <c r="AZ58" i="21"/>
  <c r="AY58" i="21"/>
  <c r="AX58" i="21"/>
  <c r="AW58" i="21"/>
  <c r="AU58" i="21"/>
  <c r="AS58" i="21"/>
  <c r="AR58" i="21"/>
  <c r="AP58" i="21"/>
  <c r="AO58" i="21"/>
  <c r="AM58" i="21"/>
  <c r="AK58" i="21"/>
  <c r="AJ58" i="21"/>
  <c r="AI58" i="21"/>
  <c r="AH58" i="21"/>
  <c r="AG58" i="21"/>
  <c r="BK57" i="21"/>
  <c r="BI57" i="21"/>
  <c r="BH57" i="21"/>
  <c r="BE57" i="21"/>
  <c r="BB57" i="21"/>
  <c r="BA57" i="21"/>
  <c r="AZ57" i="21"/>
  <c r="AY57" i="21"/>
  <c r="AT57" i="21"/>
  <c r="AR57" i="21"/>
  <c r="AQ57" i="21"/>
  <c r="AO57" i="21"/>
  <c r="AM57" i="21"/>
  <c r="AL57" i="21"/>
  <c r="AJ57" i="21"/>
  <c r="AG57" i="21"/>
  <c r="BD56" i="21"/>
  <c r="AS56" i="21"/>
  <c r="AG56" i="21"/>
  <c r="BG56" i="21" s="1"/>
  <c r="BL55" i="21"/>
  <c r="BE55" i="21"/>
  <c r="AX55" i="21"/>
  <c r="AV55" i="21"/>
  <c r="AU55" i="21"/>
  <c r="AN55" i="21"/>
  <c r="AH55" i="21"/>
  <c r="AG55" i="21"/>
  <c r="BK54" i="21"/>
  <c r="BH54" i="21"/>
  <c r="BG54" i="21"/>
  <c r="BF54" i="21"/>
  <c r="BE54" i="21"/>
  <c r="BC54" i="21"/>
  <c r="AZ54" i="21"/>
  <c r="AX54" i="21"/>
  <c r="AW54" i="21"/>
  <c r="AU54" i="21"/>
  <c r="AS54" i="21"/>
  <c r="AR54" i="21"/>
  <c r="AP54" i="21"/>
  <c r="AM54" i="21"/>
  <c r="AK54" i="21"/>
  <c r="AJ54" i="21"/>
  <c r="AI54" i="21"/>
  <c r="AH54" i="21"/>
  <c r="AG54" i="21"/>
  <c r="BI54" i="21" s="1"/>
  <c r="BE53" i="21"/>
  <c r="AU53" i="21"/>
  <c r="AT53" i="21"/>
  <c r="AG53" i="21"/>
  <c r="BL52" i="21"/>
  <c r="BK52" i="21"/>
  <c r="BJ52" i="21"/>
  <c r="BM52" i="21" s="1"/>
  <c r="BN52" i="21" s="1"/>
  <c r="BI52" i="21"/>
  <c r="BG52" i="21"/>
  <c r="BE52" i="21"/>
  <c r="BD52" i="21"/>
  <c r="BB52" i="21"/>
  <c r="BA52" i="21"/>
  <c r="AY52" i="21"/>
  <c r="AW52" i="21"/>
  <c r="AV52" i="21"/>
  <c r="AU52" i="21"/>
  <c r="AT52" i="21"/>
  <c r="AQ52" i="21"/>
  <c r="AO52" i="21"/>
  <c r="AN52" i="21"/>
  <c r="AM52" i="21"/>
  <c r="AL52" i="21"/>
  <c r="AK52" i="21"/>
  <c r="AI52" i="21"/>
  <c r="AG52" i="21"/>
  <c r="BL51" i="21"/>
  <c r="BI51" i="21"/>
  <c r="BD51" i="21"/>
  <c r="BC51" i="21"/>
  <c r="BA51" i="21"/>
  <c r="AY51" i="21"/>
  <c r="AX51" i="21"/>
  <c r="AS51" i="21"/>
  <c r="AQ51" i="21"/>
  <c r="AP51" i="21"/>
  <c r="AO51" i="21"/>
  <c r="AN51" i="21"/>
  <c r="AK51" i="21"/>
  <c r="AH51" i="21"/>
  <c r="AG51" i="21"/>
  <c r="BF51" i="21" s="1"/>
  <c r="BK50" i="21"/>
  <c r="BF50" i="21"/>
  <c r="BE50" i="21"/>
  <c r="BC50" i="21"/>
  <c r="AZ50" i="21"/>
  <c r="AU50" i="21"/>
  <c r="AR50" i="21"/>
  <c r="AQ50" i="21"/>
  <c r="AP50" i="21"/>
  <c r="AJ50" i="21"/>
  <c r="AH50" i="21"/>
  <c r="AG50" i="21"/>
  <c r="BJ49" i="21"/>
  <c r="BE49" i="21"/>
  <c r="AW49" i="21"/>
  <c r="AU49" i="21"/>
  <c r="AT49" i="21"/>
  <c r="AL49" i="21"/>
  <c r="AI49" i="21"/>
  <c r="AG49" i="21"/>
  <c r="BL48" i="21"/>
  <c r="BJ48" i="21"/>
  <c r="BM48" i="21" s="1"/>
  <c r="BN48" i="21" s="1"/>
  <c r="BI48" i="21"/>
  <c r="BG48" i="21"/>
  <c r="BE48" i="21"/>
  <c r="BD48" i="21"/>
  <c r="BB48" i="21"/>
  <c r="AY48" i="21"/>
  <c r="AW48" i="21"/>
  <c r="AV48" i="21"/>
  <c r="AU48" i="21"/>
  <c r="AT48" i="21"/>
  <c r="AQ48" i="21"/>
  <c r="AN48" i="21"/>
  <c r="AM48" i="21"/>
  <c r="AL48" i="21"/>
  <c r="AK48" i="21"/>
  <c r="AI48" i="21"/>
  <c r="AG48" i="21"/>
  <c r="BK48" i="21" s="1"/>
  <c r="BL47" i="21"/>
  <c r="BK47" i="21"/>
  <c r="BI47" i="21"/>
  <c r="BG47" i="21"/>
  <c r="BF47" i="21"/>
  <c r="BE47" i="21"/>
  <c r="BD47" i="21"/>
  <c r="BA47" i="21"/>
  <c r="AY47" i="21"/>
  <c r="AX47" i="21"/>
  <c r="AW47" i="21"/>
  <c r="AV47" i="21"/>
  <c r="AU47" i="21"/>
  <c r="AS47" i="21"/>
  <c r="AP47" i="21"/>
  <c r="AO47" i="21"/>
  <c r="AN47" i="21"/>
  <c r="AM47" i="21"/>
  <c r="AK47" i="21"/>
  <c r="AI47" i="21"/>
  <c r="AH47" i="21"/>
  <c r="AG47" i="21"/>
  <c r="BK46" i="21"/>
  <c r="BI46" i="21"/>
  <c r="BH46" i="21"/>
  <c r="BF46" i="21"/>
  <c r="BA46" i="21"/>
  <c r="AY46" i="21"/>
  <c r="AX46" i="21"/>
  <c r="AU46" i="21"/>
  <c r="AS46" i="21"/>
  <c r="AR46" i="21"/>
  <c r="AP46" i="21"/>
  <c r="AO46" i="21"/>
  <c r="AM46" i="21"/>
  <c r="AK46" i="21"/>
  <c r="AJ46" i="21"/>
  <c r="AI46" i="21"/>
  <c r="AH46" i="21"/>
  <c r="AG46" i="21"/>
  <c r="AZ46" i="21" s="1"/>
  <c r="BJ45" i="21"/>
  <c r="BE45" i="21"/>
  <c r="BB45" i="21"/>
  <c r="AT45" i="21"/>
  <c r="AL45" i="21"/>
  <c r="AK45" i="21"/>
  <c r="AG45" i="21"/>
  <c r="AU45" i="21" s="1"/>
  <c r="BL44" i="21"/>
  <c r="BK44" i="21"/>
  <c r="BJ44" i="21"/>
  <c r="BM44" i="21" s="1"/>
  <c r="BN44" i="21" s="1"/>
  <c r="BI44" i="21"/>
  <c r="BG44" i="21"/>
  <c r="BD44" i="21"/>
  <c r="BB44" i="21"/>
  <c r="BA44" i="21"/>
  <c r="AY44" i="21"/>
  <c r="AW44" i="21"/>
  <c r="AV44" i="21"/>
  <c r="AT44" i="21"/>
  <c r="AQ44" i="21"/>
  <c r="AO44" i="21"/>
  <c r="AN44" i="21"/>
  <c r="AM44" i="21"/>
  <c r="AL44" i="21"/>
  <c r="AI44" i="21"/>
  <c r="AG44" i="21"/>
  <c r="BL43" i="21"/>
  <c r="BK43" i="21"/>
  <c r="BA43" i="21"/>
  <c r="AV43" i="21"/>
  <c r="AS43" i="21"/>
  <c r="AK43" i="21"/>
  <c r="AG43" i="21"/>
  <c r="BE42" i="21"/>
  <c r="AZ42" i="21"/>
  <c r="AX42" i="21"/>
  <c r="AQ42" i="21"/>
  <c r="AJ42" i="21"/>
  <c r="AI42" i="21"/>
  <c r="AG42" i="21"/>
  <c r="BF42" i="21" s="1"/>
  <c r="BJ41" i="21"/>
  <c r="BG41" i="21"/>
  <c r="BE41" i="21"/>
  <c r="BC41" i="21"/>
  <c r="AZ41" i="21"/>
  <c r="AU41" i="21"/>
  <c r="AS41" i="21"/>
  <c r="AR41" i="21"/>
  <c r="AO41" i="21"/>
  <c r="AK41" i="21"/>
  <c r="AI41" i="21"/>
  <c r="AG41" i="21"/>
  <c r="BL40" i="21"/>
  <c r="BJ40" i="21"/>
  <c r="BM40" i="21" s="1"/>
  <c r="BN40" i="21" s="1"/>
  <c r="BI40" i="21"/>
  <c r="BG40" i="21"/>
  <c r="BE40" i="21"/>
  <c r="BD40" i="21"/>
  <c r="BB40" i="21"/>
  <c r="BA40" i="21"/>
  <c r="AY40" i="21"/>
  <c r="AW40" i="21"/>
  <c r="AV40" i="21"/>
  <c r="AU40" i="21"/>
  <c r="AT40" i="21"/>
  <c r="AQ40" i="21"/>
  <c r="AO40" i="21"/>
  <c r="AN40" i="21"/>
  <c r="AM40" i="21"/>
  <c r="AL40" i="21"/>
  <c r="AK40" i="21"/>
  <c r="AI40" i="21"/>
  <c r="AG40" i="21"/>
  <c r="BK40" i="21" s="1"/>
  <c r="BL39" i="21"/>
  <c r="BK39" i="21"/>
  <c r="BI39" i="21"/>
  <c r="BG39" i="21"/>
  <c r="BF39" i="21"/>
  <c r="BD39" i="21"/>
  <c r="BA39" i="21"/>
  <c r="AY39" i="21"/>
  <c r="AX39" i="21"/>
  <c r="AW39" i="21"/>
  <c r="AV39" i="21"/>
  <c r="AS39" i="21"/>
  <c r="AP39" i="21"/>
  <c r="AO39" i="21"/>
  <c r="AN39" i="21"/>
  <c r="AM39" i="21"/>
  <c r="AK39" i="21"/>
  <c r="AH39" i="21"/>
  <c r="AG39" i="21"/>
  <c r="BF38" i="21"/>
  <c r="AZ38" i="21"/>
  <c r="AY38" i="21"/>
  <c r="AQ38" i="21"/>
  <c r="AM38" i="21"/>
  <c r="AJ38" i="21"/>
  <c r="AG38" i="21"/>
  <c r="BH38" i="21" s="1"/>
  <c r="BK37" i="21"/>
  <c r="BH37" i="21"/>
  <c r="BE37" i="21"/>
  <c r="BC37" i="21"/>
  <c r="BA37" i="21"/>
  <c r="AW37" i="21"/>
  <c r="AS37" i="21"/>
  <c r="AR37" i="21"/>
  <c r="AQ37" i="21"/>
  <c r="AL37" i="21"/>
  <c r="AI37" i="21"/>
  <c r="AG37" i="21"/>
  <c r="BL36" i="21"/>
  <c r="BJ36" i="21"/>
  <c r="BC36" i="21"/>
  <c r="AV36" i="21"/>
  <c r="AU36" i="21"/>
  <c r="AI36" i="21"/>
  <c r="AG36" i="21"/>
  <c r="BL35" i="21"/>
  <c r="BI35" i="21"/>
  <c r="BG35" i="21"/>
  <c r="BF35" i="21"/>
  <c r="BE35" i="21"/>
  <c r="BD35" i="21"/>
  <c r="BA35" i="21"/>
  <c r="AX35" i="21"/>
  <c r="AW35" i="21"/>
  <c r="AV35" i="21"/>
  <c r="AU35" i="21"/>
  <c r="AS35" i="21"/>
  <c r="AP35" i="21"/>
  <c r="AN35" i="21"/>
  <c r="AM35" i="21"/>
  <c r="AK35" i="21"/>
  <c r="AI35" i="21"/>
  <c r="AH35" i="21"/>
  <c r="AG35" i="21"/>
  <c r="BK35" i="21" s="1"/>
  <c r="BK34" i="21"/>
  <c r="BI34" i="21"/>
  <c r="BH34" i="21"/>
  <c r="BG34" i="21"/>
  <c r="BF34" i="21"/>
  <c r="BE34" i="21"/>
  <c r="BC34" i="21"/>
  <c r="AZ34" i="21"/>
  <c r="AY34" i="21"/>
  <c r="AX34" i="21"/>
  <c r="AW34" i="21"/>
  <c r="AU34" i="21"/>
  <c r="AS34" i="21"/>
  <c r="AR34" i="21"/>
  <c r="AP34" i="21"/>
  <c r="AO34" i="21"/>
  <c r="AM34" i="21"/>
  <c r="AK34" i="21"/>
  <c r="AJ34" i="21"/>
  <c r="AI34" i="21"/>
  <c r="AH34" i="21"/>
  <c r="AG34" i="21"/>
  <c r="BI33" i="21"/>
  <c r="BH33" i="21"/>
  <c r="AZ33" i="21"/>
  <c r="AT33" i="21"/>
  <c r="AR33" i="21"/>
  <c r="AL33" i="21"/>
  <c r="AG33" i="21"/>
  <c r="BL32" i="21"/>
  <c r="BJ32" i="21"/>
  <c r="BG32" i="21"/>
  <c r="BD32" i="21"/>
  <c r="BC32" i="21"/>
  <c r="BB32" i="21"/>
  <c r="BA32" i="21"/>
  <c r="AY32" i="21"/>
  <c r="AT32" i="21"/>
  <c r="AS32" i="21"/>
  <c r="AQ32" i="21"/>
  <c r="AO32" i="21"/>
  <c r="AN32" i="21"/>
  <c r="AL32" i="21"/>
  <c r="AI32" i="21"/>
  <c r="AG32" i="21"/>
  <c r="BL31" i="21"/>
  <c r="BF31" i="21"/>
  <c r="BE31" i="21"/>
  <c r="BD31" i="21"/>
  <c r="BA31" i="21"/>
  <c r="AV31" i="21"/>
  <c r="AS31" i="21"/>
  <c r="AQ31" i="21"/>
  <c r="AP31" i="21"/>
  <c r="AK31" i="21"/>
  <c r="AH31" i="21"/>
  <c r="AG31" i="21"/>
  <c r="BK30" i="21"/>
  <c r="BH30" i="21"/>
  <c r="BG30" i="21"/>
  <c r="BF30" i="21"/>
  <c r="BE30" i="21"/>
  <c r="BC30" i="21"/>
  <c r="AZ30" i="21"/>
  <c r="AX30" i="21"/>
  <c r="AW30" i="21"/>
  <c r="AU30" i="21"/>
  <c r="AS30" i="21"/>
  <c r="AR30" i="21"/>
  <c r="AP30" i="21"/>
  <c r="AM30" i="21"/>
  <c r="AK30" i="21"/>
  <c r="AJ30" i="21"/>
  <c r="AI30" i="21"/>
  <c r="AH30" i="21"/>
  <c r="AG30" i="21"/>
  <c r="BI30" i="21" s="1"/>
  <c r="BI29" i="21"/>
  <c r="BE29" i="21"/>
  <c r="BB29" i="21"/>
  <c r="AU29" i="21"/>
  <c r="AM29" i="21"/>
  <c r="AG29" i="21"/>
  <c r="BL28" i="21"/>
  <c r="BK28" i="21"/>
  <c r="BJ28" i="21"/>
  <c r="BM28" i="21" s="1"/>
  <c r="BN28" i="21" s="1"/>
  <c r="BI28" i="21"/>
  <c r="BG28" i="21"/>
  <c r="BE28" i="21"/>
  <c r="BD28" i="21"/>
  <c r="BB28" i="21"/>
  <c r="BA28" i="21"/>
  <c r="AY28" i="21"/>
  <c r="AW28" i="21"/>
  <c r="AV28" i="21"/>
  <c r="AU28" i="21"/>
  <c r="AT28" i="21"/>
  <c r="AQ28" i="21"/>
  <c r="AO28" i="21"/>
  <c r="AN28" i="21"/>
  <c r="AM28" i="21"/>
  <c r="AL28" i="21"/>
  <c r="AK28" i="21"/>
  <c r="AI28" i="21"/>
  <c r="AG28" i="21"/>
  <c r="BI27" i="21"/>
  <c r="BF27" i="21"/>
  <c r="AY27" i="21"/>
  <c r="AS27" i="21"/>
  <c r="AQ27" i="21"/>
  <c r="AK27" i="21"/>
  <c r="AG27" i="21"/>
  <c r="BE26" i="21"/>
  <c r="BA26" i="21"/>
  <c r="AZ26" i="21"/>
  <c r="AX26" i="21"/>
  <c r="AQ26" i="21"/>
  <c r="AM26" i="21"/>
  <c r="AJ26" i="21"/>
  <c r="AI26" i="21"/>
  <c r="AG26" i="21"/>
  <c r="BF26" i="21" s="1"/>
  <c r="BJ25" i="21"/>
  <c r="BG25" i="21"/>
  <c r="BE25" i="21"/>
  <c r="BC25" i="21"/>
  <c r="AZ25" i="21"/>
  <c r="AU25" i="21"/>
  <c r="AS25" i="21"/>
  <c r="AR25" i="21"/>
  <c r="AO25" i="21"/>
  <c r="AK25" i="21"/>
  <c r="AI25" i="21"/>
  <c r="AG25" i="21"/>
  <c r="BL24" i="21"/>
  <c r="BJ24" i="21"/>
  <c r="BM24" i="21" s="1"/>
  <c r="BN24" i="21" s="1"/>
  <c r="BI24" i="21"/>
  <c r="BG24" i="21"/>
  <c r="BE24" i="21"/>
  <c r="BD24" i="21"/>
  <c r="BB24" i="21"/>
  <c r="AY24" i="21"/>
  <c r="AW24" i="21"/>
  <c r="AV24" i="21"/>
  <c r="AU24" i="21"/>
  <c r="AT24" i="21"/>
  <c r="AQ24" i="21"/>
  <c r="AN24" i="21"/>
  <c r="AM24" i="21"/>
  <c r="AL24" i="21"/>
  <c r="AK24" i="21"/>
  <c r="AI24" i="21"/>
  <c r="AG24" i="21"/>
  <c r="BK24" i="21" s="1"/>
  <c r="BL23" i="21"/>
  <c r="BK23" i="21"/>
  <c r="BI23" i="21"/>
  <c r="BG23" i="21"/>
  <c r="BF23" i="21"/>
  <c r="BE23" i="21"/>
  <c r="BD23" i="21"/>
  <c r="BA23" i="21"/>
  <c r="AY23" i="21"/>
  <c r="AX23" i="21"/>
  <c r="AW23" i="21"/>
  <c r="AV23" i="21"/>
  <c r="AU23" i="21"/>
  <c r="AS23" i="21"/>
  <c r="AP23" i="21"/>
  <c r="AO23" i="21"/>
  <c r="AN23" i="21"/>
  <c r="AM23" i="21"/>
  <c r="AK23" i="21"/>
  <c r="AI23" i="21"/>
  <c r="AH23" i="21"/>
  <c r="AG23" i="21"/>
  <c r="BK22" i="21"/>
  <c r="BH22" i="21"/>
  <c r="BF22" i="21"/>
  <c r="BC22" i="21"/>
  <c r="BA22" i="21"/>
  <c r="AZ22" i="21"/>
  <c r="AX22" i="21"/>
  <c r="AR22" i="21"/>
  <c r="AQ22" i="21"/>
  <c r="AP22" i="21"/>
  <c r="AO22" i="21"/>
  <c r="AM22" i="21"/>
  <c r="AH22" i="21"/>
  <c r="AG22" i="21"/>
  <c r="BH21" i="21"/>
  <c r="BE21" i="21"/>
  <c r="AZ21" i="21"/>
  <c r="AS21" i="21"/>
  <c r="AR21" i="21"/>
  <c r="AJ21" i="21"/>
  <c r="AG21" i="21"/>
  <c r="BL20" i="21"/>
  <c r="BG20" i="21"/>
  <c r="BE20" i="21"/>
  <c r="BD20" i="21"/>
  <c r="BC20" i="21"/>
  <c r="BB20" i="21"/>
  <c r="AY20" i="21"/>
  <c r="AV20" i="21"/>
  <c r="AT20" i="21"/>
  <c r="AS20" i="21"/>
  <c r="AQ20" i="21"/>
  <c r="AN20" i="21"/>
  <c r="AL20" i="21"/>
  <c r="AK20" i="21"/>
  <c r="AI20" i="21"/>
  <c r="AG20" i="21"/>
  <c r="BL19" i="21"/>
  <c r="BI19" i="21"/>
  <c r="BG19" i="21"/>
  <c r="BF19" i="21"/>
  <c r="BE19" i="21"/>
  <c r="BD19" i="21"/>
  <c r="BA19" i="21"/>
  <c r="AX19" i="21"/>
  <c r="AW19" i="21"/>
  <c r="AV19" i="21"/>
  <c r="AU19" i="21"/>
  <c r="AS19" i="21"/>
  <c r="AP19" i="21"/>
  <c r="AN19" i="21"/>
  <c r="AM19" i="21"/>
  <c r="AK19" i="21"/>
  <c r="AI19" i="21"/>
  <c r="AH19" i="21"/>
  <c r="AG19" i="21"/>
  <c r="BK19" i="21" s="1"/>
  <c r="BK18" i="21"/>
  <c r="BI18" i="21"/>
  <c r="BH18" i="21"/>
  <c r="BG18" i="21"/>
  <c r="BF18" i="21"/>
  <c r="BE18" i="21"/>
  <c r="BC18" i="21"/>
  <c r="AZ18" i="21"/>
  <c r="AY18" i="21"/>
  <c r="AX18" i="21"/>
  <c r="AW18" i="21"/>
  <c r="AU18" i="21"/>
  <c r="AS18" i="21"/>
  <c r="AR18" i="21"/>
  <c r="AP18" i="21"/>
  <c r="AO18" i="21"/>
  <c r="AM18" i="21"/>
  <c r="AK18" i="21"/>
  <c r="AJ18" i="21"/>
  <c r="AI18" i="21"/>
  <c r="AH18" i="21"/>
  <c r="AG18" i="21"/>
  <c r="BJ17" i="21"/>
  <c r="BI17" i="21"/>
  <c r="BA17" i="21"/>
  <c r="AW17" i="21"/>
  <c r="AT17" i="21"/>
  <c r="AM17" i="21"/>
  <c r="AG17" i="21"/>
  <c r="BG16" i="21"/>
  <c r="BB16" i="21"/>
  <c r="BA16" i="21"/>
  <c r="AS16" i="21"/>
  <c r="AN16" i="21"/>
  <c r="AL16" i="21"/>
  <c r="AG16" i="21"/>
  <c r="BJ16" i="21" s="1"/>
  <c r="BF15" i="21"/>
  <c r="BE15" i="21"/>
  <c r="AX15" i="21"/>
  <c r="AS15" i="21"/>
  <c r="AQ15" i="21"/>
  <c r="AI15" i="21"/>
  <c r="AG15" i="21"/>
  <c r="BK14" i="21"/>
  <c r="BH14" i="21"/>
  <c r="BG14" i="21"/>
  <c r="BF14" i="21"/>
  <c r="BE14" i="21"/>
  <c r="BC14" i="21"/>
  <c r="AZ14" i="21"/>
  <c r="AX14" i="21"/>
  <c r="AW14" i="21"/>
  <c r="AU14" i="21"/>
  <c r="AS14" i="21"/>
  <c r="AR14" i="21"/>
  <c r="AP14" i="21"/>
  <c r="AM14" i="21"/>
  <c r="AK14" i="21"/>
  <c r="AJ14" i="21"/>
  <c r="AI14" i="21"/>
  <c r="AH14" i="21"/>
  <c r="AG14" i="21"/>
  <c r="BI14" i="21" s="1"/>
  <c r="BJ13" i="21"/>
  <c r="BH13" i="21"/>
  <c r="BG13" i="21"/>
  <c r="BE13" i="21"/>
  <c r="AZ13" i="21"/>
  <c r="AW13" i="21"/>
  <c r="AT13" i="21"/>
  <c r="AR13" i="21"/>
  <c r="AO13" i="21"/>
  <c r="AL13" i="21"/>
  <c r="AJ13" i="21"/>
  <c r="AG13" i="21"/>
  <c r="BL12" i="21"/>
  <c r="BK12" i="21"/>
  <c r="BJ12" i="21"/>
  <c r="BM12" i="21" s="1"/>
  <c r="BN12" i="21" s="1"/>
  <c r="BI12" i="21"/>
  <c r="BG12" i="21"/>
  <c r="BE12" i="21"/>
  <c r="BD12" i="21"/>
  <c r="BB12" i="21"/>
  <c r="BA12" i="21"/>
  <c r="AY12" i="21"/>
  <c r="AW12" i="21"/>
  <c r="AV12" i="21"/>
  <c r="AU12" i="21"/>
  <c r="AT12" i="21"/>
  <c r="AQ12" i="21"/>
  <c r="AO12" i="21"/>
  <c r="AN12" i="21"/>
  <c r="AM12" i="21"/>
  <c r="AL12" i="21"/>
  <c r="AK12" i="21"/>
  <c r="AI12" i="21"/>
  <c r="AG12" i="21"/>
  <c r="AG11" i="21"/>
  <c r="BK10" i="21"/>
  <c r="BF10" i="21"/>
  <c r="BE10" i="21"/>
  <c r="BC10" i="21"/>
  <c r="BA10" i="21"/>
  <c r="AZ10" i="21"/>
  <c r="AU10" i="21"/>
  <c r="AR10" i="21"/>
  <c r="AQ10" i="21"/>
  <c r="AP10" i="21"/>
  <c r="AM10" i="21"/>
  <c r="AJ10" i="21"/>
  <c r="AH10" i="21"/>
  <c r="AG10" i="21"/>
  <c r="BJ9" i="21"/>
  <c r="BH9" i="21"/>
  <c r="BG9" i="21"/>
  <c r="BE9" i="21"/>
  <c r="BC9" i="21"/>
  <c r="BB9" i="21"/>
  <c r="AZ9" i="21"/>
  <c r="AW9" i="21"/>
  <c r="AU9" i="21"/>
  <c r="AT9" i="21"/>
  <c r="AS9" i="21"/>
  <c r="AR9" i="21"/>
  <c r="AO9" i="21"/>
  <c r="AL9" i="21"/>
  <c r="AK9" i="21"/>
  <c r="AJ9" i="21"/>
  <c r="AI9" i="21"/>
  <c r="AH9" i="21"/>
  <c r="AG9" i="21"/>
  <c r="BI9" i="21" s="1"/>
  <c r="BL8" i="21"/>
  <c r="BK8" i="21"/>
  <c r="BJ8" i="21"/>
  <c r="BI8" i="21"/>
  <c r="BH8" i="21"/>
  <c r="BG8" i="21"/>
  <c r="BF8" i="21"/>
  <c r="BD8" i="21"/>
  <c r="BC8" i="21"/>
  <c r="BB8" i="21"/>
  <c r="BA8" i="21"/>
  <c r="AZ8" i="21"/>
  <c r="AY8" i="21"/>
  <c r="AX8" i="21"/>
  <c r="AV8" i="21"/>
  <c r="AU8" i="21"/>
  <c r="AT8" i="21"/>
  <c r="AS8" i="21"/>
  <c r="AR8" i="21"/>
  <c r="AQ8" i="21"/>
  <c r="AP8" i="21"/>
  <c r="AN8" i="21"/>
  <c r="AM8" i="21"/>
  <c r="AL8" i="21"/>
  <c r="AK8" i="21"/>
  <c r="AJ8" i="21"/>
  <c r="AI8" i="21"/>
  <c r="AH8" i="21"/>
  <c r="AG8" i="21"/>
  <c r="BE8" i="21" s="1"/>
  <c r="BC7" i="21"/>
  <c r="AR7" i="21"/>
  <c r="AP7" i="21"/>
  <c r="AG7" i="21"/>
  <c r="BF7" i="21" s="1"/>
  <c r="BL6" i="21"/>
  <c r="BJ6" i="21"/>
  <c r="BH6" i="21"/>
  <c r="BG6" i="21"/>
  <c r="BF6" i="21"/>
  <c r="BE6" i="21"/>
  <c r="BD6" i="21"/>
  <c r="AZ6" i="21"/>
  <c r="AY6" i="21"/>
  <c r="AX6" i="21"/>
  <c r="AW6" i="21"/>
  <c r="AV6" i="21"/>
  <c r="AT6" i="21"/>
  <c r="AR6" i="21"/>
  <c r="AP6" i="21"/>
  <c r="AO6" i="21"/>
  <c r="AN6" i="21"/>
  <c r="AL6" i="21"/>
  <c r="AJ6" i="21"/>
  <c r="AI6" i="21"/>
  <c r="AH6" i="21"/>
  <c r="AG6" i="21"/>
  <c r="BL5" i="21"/>
  <c r="BJ5" i="21"/>
  <c r="BI5" i="21"/>
  <c r="BH5" i="21"/>
  <c r="BG5" i="21"/>
  <c r="BF5" i="21"/>
  <c r="BD5" i="21"/>
  <c r="BB5" i="21"/>
  <c r="BA5" i="21"/>
  <c r="AZ5" i="21"/>
  <c r="AY5" i="21"/>
  <c r="AX5" i="21"/>
  <c r="AV5" i="21"/>
  <c r="AT5" i="21"/>
  <c r="AS5" i="21"/>
  <c r="AR5" i="21"/>
  <c r="AQ5" i="21"/>
  <c r="AP5" i="21"/>
  <c r="AN5" i="21"/>
  <c r="AL5" i="21"/>
  <c r="AK5" i="21"/>
  <c r="AJ5" i="21"/>
  <c r="AI5" i="21"/>
  <c r="AH5" i="21"/>
  <c r="AG5" i="21"/>
  <c r="BE5" i="21" s="1"/>
  <c r="BL4" i="21"/>
  <c r="BK4" i="21"/>
  <c r="BJ4" i="21"/>
  <c r="BM4" i="21" s="1"/>
  <c r="BN4" i="21" s="1"/>
  <c r="BI4" i="21"/>
  <c r="BH4" i="21"/>
  <c r="BG4" i="21"/>
  <c r="BF4" i="21"/>
  <c r="BD4" i="21"/>
  <c r="BC4" i="21"/>
  <c r="BB4" i="21"/>
  <c r="BA4" i="21"/>
  <c r="AZ4" i="21"/>
  <c r="AY4" i="21"/>
  <c r="AX4" i="21"/>
  <c r="AV4" i="21"/>
  <c r="AU4" i="21"/>
  <c r="AT4" i="21"/>
  <c r="AS4" i="21"/>
  <c r="AR4" i="21"/>
  <c r="AQ4" i="21"/>
  <c r="AP4" i="21"/>
  <c r="AN4" i="21"/>
  <c r="AM4" i="21"/>
  <c r="AL4" i="21"/>
  <c r="AK4" i="21"/>
  <c r="AJ4" i="21"/>
  <c r="AI4" i="21"/>
  <c r="AH4" i="21"/>
  <c r="AG4" i="21"/>
  <c r="BE4" i="21" s="1"/>
  <c r="BL3" i="21"/>
  <c r="BK3" i="21"/>
  <c r="BJ3" i="21"/>
  <c r="BM3" i="21" s="1"/>
  <c r="BN3" i="21" s="1"/>
  <c r="BH3" i="21"/>
  <c r="BF3" i="21"/>
  <c r="BD3" i="21"/>
  <c r="BB3" i="21"/>
  <c r="AZ3" i="21"/>
  <c r="AX3" i="21"/>
  <c r="AW3" i="21"/>
  <c r="AV3" i="21"/>
  <c r="AT3" i="21"/>
  <c r="AP3" i="21"/>
  <c r="AO3" i="21"/>
  <c r="AN3" i="21"/>
  <c r="AM3" i="21"/>
  <c r="AL3" i="21"/>
  <c r="AH3" i="21"/>
  <c r="AG3" i="21"/>
  <c r="BL2" i="21"/>
  <c r="BJ2" i="21"/>
  <c r="BH2" i="21"/>
  <c r="BF2" i="21"/>
  <c r="BD2" i="21"/>
  <c r="AZ2" i="21"/>
  <c r="AY2" i="21"/>
  <c r="AX2" i="21"/>
  <c r="AV2" i="21"/>
  <c r="AR2" i="21"/>
  <c r="AP2" i="21"/>
  <c r="AO2" i="21"/>
  <c r="AN2" i="21"/>
  <c r="AJ2" i="21"/>
  <c r="AH2" i="21"/>
  <c r="AG2" i="21"/>
  <c r="AG97" i="20"/>
  <c r="AG96" i="20"/>
  <c r="AG95" i="20"/>
  <c r="AG94" i="20"/>
  <c r="AG93" i="20"/>
  <c r="AG92" i="20"/>
  <c r="AG91" i="20"/>
  <c r="AG90" i="20"/>
  <c r="AG89" i="20"/>
  <c r="AG88" i="20"/>
  <c r="AG87" i="20"/>
  <c r="AG86" i="20"/>
  <c r="AG85" i="20"/>
  <c r="AG84" i="20"/>
  <c r="AG83" i="20"/>
  <c r="AG82" i="20"/>
  <c r="AG81" i="20"/>
  <c r="AG80" i="20"/>
  <c r="AG79" i="20"/>
  <c r="AG78" i="20"/>
  <c r="AG77" i="20"/>
  <c r="AG76" i="20"/>
  <c r="AG75" i="20"/>
  <c r="AG74" i="20"/>
  <c r="AG73" i="20"/>
  <c r="AG72" i="20"/>
  <c r="AG71" i="20"/>
  <c r="AG70" i="20"/>
  <c r="AG69" i="20"/>
  <c r="AG68" i="20"/>
  <c r="AG67" i="20"/>
  <c r="AG66" i="20"/>
  <c r="AG65" i="20"/>
  <c r="AG64" i="20"/>
  <c r="AG63" i="20"/>
  <c r="AG62" i="20"/>
  <c r="AG61" i="20"/>
  <c r="AG60" i="20"/>
  <c r="AG59" i="20"/>
  <c r="AG58" i="20"/>
  <c r="AG57" i="20"/>
  <c r="AG56" i="20"/>
  <c r="AG55" i="20"/>
  <c r="AG54" i="20"/>
  <c r="AG53" i="20"/>
  <c r="AG52" i="20"/>
  <c r="AG51" i="20"/>
  <c r="AG50" i="20"/>
  <c r="AG49" i="20"/>
  <c r="AG48" i="20"/>
  <c r="AG47" i="20"/>
  <c r="AG46" i="20"/>
  <c r="AG45" i="20"/>
  <c r="AG44" i="20"/>
  <c r="AG43" i="20"/>
  <c r="AG42" i="20"/>
  <c r="AG41" i="20"/>
  <c r="AG40" i="20"/>
  <c r="AG39" i="20"/>
  <c r="AG38" i="20"/>
  <c r="AG37" i="20"/>
  <c r="AG36" i="20"/>
  <c r="AG35" i="20"/>
  <c r="AG34" i="20"/>
  <c r="AG33" i="20"/>
  <c r="AG32" i="20"/>
  <c r="AG31" i="20"/>
  <c r="AG30" i="20"/>
  <c r="AG29" i="20"/>
  <c r="AG28" i="20"/>
  <c r="AG27" i="20"/>
  <c r="AG26" i="20"/>
  <c r="AG25" i="20"/>
  <c r="AG24" i="20"/>
  <c r="AG23" i="20"/>
  <c r="AG22" i="20"/>
  <c r="AG21" i="20"/>
  <c r="AG20" i="20"/>
  <c r="AG19" i="20"/>
  <c r="AG18" i="20"/>
  <c r="AG17" i="20"/>
  <c r="AG16" i="20"/>
  <c r="AG15" i="20"/>
  <c r="AG14" i="20"/>
  <c r="AG13" i="20"/>
  <c r="AG12" i="20"/>
  <c r="AG11" i="20"/>
  <c r="AG10" i="20"/>
  <c r="AG9" i="20"/>
  <c r="AG8" i="20"/>
  <c r="AG7" i="20"/>
  <c r="AG6" i="20"/>
  <c r="AG5" i="20"/>
  <c r="AG4" i="20"/>
  <c r="AG3" i="20"/>
  <c r="AG2" i="20"/>
  <c r="DF97" i="19"/>
  <c r="DE97" i="19"/>
  <c r="DD97" i="19"/>
  <c r="DC97" i="19"/>
  <c r="DB97" i="19"/>
  <c r="DA97" i="19"/>
  <c r="DF96" i="19"/>
  <c r="DE96" i="19"/>
  <c r="DD96" i="19"/>
  <c r="DC96" i="19"/>
  <c r="DB96" i="19"/>
  <c r="DA96" i="19"/>
  <c r="DF95" i="19"/>
  <c r="DE95" i="19"/>
  <c r="DD95" i="19"/>
  <c r="DC95" i="19"/>
  <c r="DB95" i="19"/>
  <c r="DA95" i="19"/>
  <c r="DF94" i="19"/>
  <c r="DE94" i="19"/>
  <c r="DD94" i="19"/>
  <c r="DC94" i="19"/>
  <c r="DB94" i="19"/>
  <c r="DA94" i="19"/>
  <c r="DF93" i="19"/>
  <c r="DE93" i="19"/>
  <c r="DD93" i="19"/>
  <c r="DC93" i="19"/>
  <c r="DB93" i="19"/>
  <c r="DA93" i="19"/>
  <c r="DF92" i="19"/>
  <c r="DE92" i="19"/>
  <c r="DD92" i="19"/>
  <c r="DC92" i="19"/>
  <c r="DB92" i="19"/>
  <c r="DA92" i="19"/>
  <c r="DF91" i="19"/>
  <c r="DE91" i="19"/>
  <c r="DD91" i="19"/>
  <c r="DC91" i="19"/>
  <c r="DB91" i="19"/>
  <c r="DA91" i="19"/>
  <c r="DF90" i="19"/>
  <c r="DE90" i="19"/>
  <c r="DD90" i="19"/>
  <c r="DC90" i="19"/>
  <c r="DB90" i="19"/>
  <c r="DA90" i="19"/>
  <c r="DF89" i="19"/>
  <c r="DE89" i="19"/>
  <c r="DD89" i="19"/>
  <c r="DC89" i="19"/>
  <c r="DB89" i="19"/>
  <c r="DA89" i="19"/>
  <c r="DF88" i="19"/>
  <c r="DE88" i="19"/>
  <c r="DD88" i="19"/>
  <c r="DC88" i="19"/>
  <c r="DB88" i="19"/>
  <c r="DA88" i="19"/>
  <c r="DF87" i="19"/>
  <c r="DE87" i="19"/>
  <c r="DD87" i="19"/>
  <c r="DC87" i="19"/>
  <c r="DB87" i="19"/>
  <c r="DA87" i="19"/>
  <c r="DF86" i="19"/>
  <c r="DE86" i="19"/>
  <c r="DD86" i="19"/>
  <c r="DC86" i="19"/>
  <c r="DB86" i="19"/>
  <c r="DA86" i="19"/>
  <c r="DF85" i="19"/>
  <c r="DE85" i="19"/>
  <c r="DD85" i="19"/>
  <c r="DC85" i="19"/>
  <c r="DB85" i="19"/>
  <c r="DA85" i="19"/>
  <c r="DF84" i="19"/>
  <c r="DE84" i="19"/>
  <c r="DD84" i="19"/>
  <c r="DC84" i="19"/>
  <c r="DB84" i="19"/>
  <c r="DA84" i="19"/>
  <c r="DF83" i="19"/>
  <c r="DE83" i="19"/>
  <c r="DD83" i="19"/>
  <c r="DC83" i="19"/>
  <c r="DA83" i="19"/>
  <c r="DB83" i="19" s="1"/>
  <c r="DF82" i="19"/>
  <c r="DE82" i="19"/>
  <c r="DD82" i="19"/>
  <c r="DC82" i="19"/>
  <c r="DB82" i="19"/>
  <c r="DA82" i="19"/>
  <c r="DE81" i="19"/>
  <c r="DF81" i="19" s="1"/>
  <c r="DD81" i="19"/>
  <c r="DC81" i="19"/>
  <c r="DB81" i="19"/>
  <c r="DA81" i="19"/>
  <c r="DF80" i="19"/>
  <c r="DE80" i="19"/>
  <c r="DC80" i="19"/>
  <c r="DD80" i="19" s="1"/>
  <c r="DB80" i="19"/>
  <c r="DA80" i="19"/>
  <c r="DF79" i="19"/>
  <c r="DE79" i="19"/>
  <c r="DD79" i="19"/>
  <c r="DC79" i="19"/>
  <c r="DA79" i="19"/>
  <c r="DB79" i="19" s="1"/>
  <c r="DF78" i="19"/>
  <c r="DE78" i="19"/>
  <c r="DD78" i="19"/>
  <c r="DC78" i="19"/>
  <c r="DB78" i="19"/>
  <c r="DA78" i="19"/>
  <c r="DE77" i="19"/>
  <c r="DF77" i="19" s="1"/>
  <c r="DD77" i="19"/>
  <c r="DC77" i="19"/>
  <c r="DB77" i="19"/>
  <c r="DA77" i="19"/>
  <c r="DF76" i="19"/>
  <c r="DE76" i="19"/>
  <c r="DC76" i="19"/>
  <c r="DD76" i="19" s="1"/>
  <c r="DB76" i="19"/>
  <c r="DA76" i="19"/>
  <c r="DF75" i="19"/>
  <c r="DE75" i="19"/>
  <c r="DD75" i="19"/>
  <c r="DC75" i="19"/>
  <c r="DA75" i="19"/>
  <c r="DB75" i="19" s="1"/>
  <c r="DF74" i="19"/>
  <c r="DE74" i="19"/>
  <c r="DD74" i="19"/>
  <c r="DC74" i="19"/>
  <c r="DB74" i="19"/>
  <c r="DA74" i="19"/>
  <c r="DE73" i="19"/>
  <c r="DF73" i="19" s="1"/>
  <c r="DD73" i="19"/>
  <c r="DC73" i="19"/>
  <c r="DB73" i="19"/>
  <c r="DA73" i="19"/>
  <c r="DF72" i="19"/>
  <c r="DE72" i="19"/>
  <c r="DC72" i="19"/>
  <c r="DD72" i="19" s="1"/>
  <c r="DB72" i="19"/>
  <c r="DA72" i="19"/>
  <c r="DF71" i="19"/>
  <c r="DE71" i="19"/>
  <c r="DD71" i="19"/>
  <c r="DC71" i="19"/>
  <c r="DA71" i="19"/>
  <c r="DB71" i="19" s="1"/>
  <c r="DF70" i="19"/>
  <c r="DE70" i="19"/>
  <c r="DD70" i="19"/>
  <c r="DC70" i="19"/>
  <c r="DB70" i="19"/>
  <c r="DA70" i="19"/>
  <c r="DE69" i="19"/>
  <c r="DF69" i="19" s="1"/>
  <c r="DD69" i="19"/>
  <c r="DC69" i="19"/>
  <c r="DB69" i="19"/>
  <c r="DA69" i="19"/>
  <c r="DF68" i="19"/>
  <c r="DE68" i="19"/>
  <c r="DC68" i="19"/>
  <c r="DD68" i="19" s="1"/>
  <c r="DB68" i="19"/>
  <c r="DA68" i="19"/>
  <c r="DF67" i="19"/>
  <c r="DE67" i="19"/>
  <c r="DD67" i="19"/>
  <c r="DC67" i="19"/>
  <c r="DA67" i="19"/>
  <c r="DB67" i="19" s="1"/>
  <c r="DF66" i="19"/>
  <c r="DE66" i="19"/>
  <c r="DD66" i="19"/>
  <c r="DC66" i="19"/>
  <c r="DB66" i="19"/>
  <c r="DA66" i="19"/>
  <c r="DE65" i="19"/>
  <c r="DF65" i="19" s="1"/>
  <c r="DD65" i="19"/>
  <c r="DC65" i="19"/>
  <c r="DB65" i="19"/>
  <c r="DA65" i="19"/>
  <c r="DF64" i="19"/>
  <c r="DE64" i="19"/>
  <c r="DC64" i="19"/>
  <c r="DD64" i="19" s="1"/>
  <c r="DB64" i="19"/>
  <c r="DA64" i="19"/>
  <c r="DF63" i="19"/>
  <c r="DE63" i="19"/>
  <c r="DD63" i="19"/>
  <c r="DC63" i="19"/>
  <c r="DA63" i="19"/>
  <c r="DB63" i="19" s="1"/>
  <c r="DF62" i="19"/>
  <c r="DE62" i="19"/>
  <c r="DD62" i="19"/>
  <c r="DC62" i="19"/>
  <c r="DB62" i="19"/>
  <c r="DA62" i="19"/>
  <c r="DE61" i="19"/>
  <c r="DF61" i="19" s="1"/>
  <c r="DD61" i="19"/>
  <c r="DC61" i="19"/>
  <c r="DB61" i="19"/>
  <c r="DA61" i="19"/>
  <c r="DF60" i="19"/>
  <c r="DE60" i="19"/>
  <c r="DC60" i="19"/>
  <c r="DD60" i="19" s="1"/>
  <c r="DB60" i="19"/>
  <c r="DA60" i="19"/>
  <c r="DF59" i="19"/>
  <c r="DE59" i="19"/>
  <c r="DD59" i="19"/>
  <c r="DC59" i="19"/>
  <c r="DA59" i="19"/>
  <c r="DB59" i="19" s="1"/>
  <c r="DF58" i="19"/>
  <c r="DE58" i="19"/>
  <c r="DC58" i="19"/>
  <c r="DD58" i="19" s="1"/>
  <c r="DB58" i="19"/>
  <c r="DA58" i="19"/>
  <c r="DE57" i="19"/>
  <c r="DF57" i="19" s="1"/>
  <c r="DD57" i="19"/>
  <c r="DC57" i="19"/>
  <c r="DA57" i="19"/>
  <c r="DB57" i="19" s="1"/>
  <c r="DF56" i="19"/>
  <c r="DE56" i="19"/>
  <c r="DC56" i="19"/>
  <c r="DD56" i="19" s="1"/>
  <c r="DB56" i="19"/>
  <c r="DA56" i="19"/>
  <c r="DE55" i="19"/>
  <c r="DF55" i="19" s="1"/>
  <c r="DD55" i="19"/>
  <c r="DC55" i="19"/>
  <c r="DA55" i="19"/>
  <c r="DB55" i="19" s="1"/>
  <c r="DF54" i="19"/>
  <c r="DE54" i="19"/>
  <c r="DC54" i="19"/>
  <c r="DD54" i="19" s="1"/>
  <c r="DB54" i="19"/>
  <c r="DA54" i="19"/>
  <c r="DE53" i="19"/>
  <c r="DF53" i="19" s="1"/>
  <c r="DD53" i="19"/>
  <c r="DC53" i="19"/>
  <c r="DA53" i="19"/>
  <c r="DB53" i="19" s="1"/>
  <c r="DF52" i="19"/>
  <c r="DE52" i="19"/>
  <c r="DC52" i="19"/>
  <c r="DD52" i="19" s="1"/>
  <c r="DB52" i="19"/>
  <c r="DA52" i="19"/>
  <c r="DE51" i="19"/>
  <c r="DF51" i="19" s="1"/>
  <c r="DD51" i="19"/>
  <c r="DC51" i="19"/>
  <c r="DA51" i="19"/>
  <c r="DB51" i="19" s="1"/>
  <c r="DF50" i="19"/>
  <c r="DE50" i="19"/>
  <c r="DC50" i="19"/>
  <c r="DD50" i="19" s="1"/>
  <c r="DA50" i="19"/>
  <c r="DB50" i="19" s="1"/>
  <c r="DE49" i="19"/>
  <c r="DF49" i="19" s="1"/>
  <c r="DD49" i="19"/>
  <c r="DC49" i="19"/>
  <c r="DA49" i="19"/>
  <c r="DB49" i="19" s="1"/>
  <c r="DE48" i="19"/>
  <c r="DF48" i="19" s="1"/>
  <c r="DC48" i="19"/>
  <c r="DD48" i="19" s="1"/>
  <c r="DB48" i="19"/>
  <c r="DA48" i="19"/>
  <c r="DE47" i="19"/>
  <c r="DF47" i="19" s="1"/>
  <c r="DD47" i="19"/>
  <c r="DC47" i="19"/>
  <c r="DA47" i="19"/>
  <c r="DB47" i="19" s="1"/>
  <c r="DF46" i="19"/>
  <c r="DE46" i="19"/>
  <c r="DC46" i="19"/>
  <c r="DD46" i="19" s="1"/>
  <c r="DA46" i="19"/>
  <c r="DB46" i="19" s="1"/>
  <c r="DE45" i="19"/>
  <c r="DF45" i="19" s="1"/>
  <c r="DD45" i="19"/>
  <c r="DC45" i="19"/>
  <c r="DA45" i="19"/>
  <c r="DB45" i="19" s="1"/>
  <c r="DE44" i="19"/>
  <c r="DF44" i="19" s="1"/>
  <c r="DC44" i="19"/>
  <c r="DD44" i="19" s="1"/>
  <c r="DB44" i="19"/>
  <c r="DA44" i="19"/>
  <c r="DE43" i="19"/>
  <c r="DF43" i="19" s="1"/>
  <c r="DC43" i="19"/>
  <c r="DD43" i="19" s="1"/>
  <c r="DA43" i="19"/>
  <c r="DB43" i="19" s="1"/>
  <c r="DF42" i="19"/>
  <c r="DE42" i="19"/>
  <c r="DC42" i="19"/>
  <c r="DD42" i="19" s="1"/>
  <c r="DB42" i="19"/>
  <c r="DA42" i="19"/>
  <c r="DE41" i="19"/>
  <c r="DF41" i="19" s="1"/>
  <c r="DD41" i="19"/>
  <c r="DC41" i="19"/>
  <c r="DA41" i="19"/>
  <c r="DB41" i="19" s="1"/>
  <c r="DE40" i="19"/>
  <c r="DF40" i="19" s="1"/>
  <c r="DC40" i="19"/>
  <c r="DD40" i="19" s="1"/>
  <c r="DB40" i="19"/>
  <c r="DA40" i="19"/>
  <c r="DE39" i="19"/>
  <c r="DF39" i="19" s="1"/>
  <c r="DC39" i="19"/>
  <c r="DD39" i="19" s="1"/>
  <c r="DA39" i="19"/>
  <c r="DB39" i="19" s="1"/>
  <c r="DF38" i="19"/>
  <c r="DE38" i="19"/>
  <c r="DC38" i="19"/>
  <c r="DD38" i="19" s="1"/>
  <c r="DA38" i="19"/>
  <c r="DB38" i="19" s="1"/>
  <c r="DE37" i="19"/>
  <c r="DF37" i="19" s="1"/>
  <c r="DD37" i="19"/>
  <c r="DC37" i="19"/>
  <c r="DA37" i="19"/>
  <c r="DB37" i="19" s="1"/>
  <c r="DE36" i="19"/>
  <c r="DF36" i="19" s="1"/>
  <c r="DC36" i="19"/>
  <c r="DD36" i="19" s="1"/>
  <c r="DB36" i="19"/>
  <c r="DA36" i="19"/>
  <c r="DE35" i="19"/>
  <c r="DF35" i="19" s="1"/>
  <c r="DC35" i="19"/>
  <c r="DD35" i="19" s="1"/>
  <c r="DA35" i="19"/>
  <c r="DB35" i="19" s="1"/>
  <c r="DF34" i="19"/>
  <c r="DE34" i="19"/>
  <c r="DC34" i="19"/>
  <c r="DD34" i="19" s="1"/>
  <c r="DA34" i="19"/>
  <c r="DB34" i="19" s="1"/>
  <c r="DE33" i="19"/>
  <c r="DF33" i="19" s="1"/>
  <c r="DD33" i="19"/>
  <c r="DC33" i="19"/>
  <c r="DA33" i="19"/>
  <c r="DB33" i="19" s="1"/>
  <c r="DE32" i="19"/>
  <c r="DF32" i="19" s="1"/>
  <c r="DC32" i="19"/>
  <c r="DD32" i="19" s="1"/>
  <c r="DB32" i="19"/>
  <c r="DA32" i="19"/>
  <c r="DE31" i="19"/>
  <c r="DF31" i="19" s="1"/>
  <c r="DC31" i="19"/>
  <c r="DD31" i="19" s="1"/>
  <c r="DA31" i="19"/>
  <c r="DB31" i="19" s="1"/>
  <c r="DF30" i="19"/>
  <c r="DE30" i="19"/>
  <c r="DC30" i="19"/>
  <c r="DD30" i="19" s="1"/>
  <c r="DA30" i="19"/>
  <c r="DB30" i="19" s="1"/>
  <c r="DE29" i="19"/>
  <c r="DF29" i="19" s="1"/>
  <c r="DD29" i="19"/>
  <c r="DC29" i="19"/>
  <c r="DA29" i="19"/>
  <c r="DB29" i="19" s="1"/>
  <c r="DE28" i="19"/>
  <c r="DF28" i="19" s="1"/>
  <c r="DC28" i="19"/>
  <c r="DD28" i="19" s="1"/>
  <c r="DB28" i="19"/>
  <c r="DA28" i="19"/>
  <c r="DE27" i="19"/>
  <c r="DF27" i="19" s="1"/>
  <c r="DC27" i="19"/>
  <c r="DD27" i="19" s="1"/>
  <c r="DA27" i="19"/>
  <c r="DB27" i="19" s="1"/>
  <c r="DE26" i="19"/>
  <c r="DF26" i="19" s="1"/>
  <c r="DC26" i="19"/>
  <c r="DD26" i="19" s="1"/>
  <c r="DA26" i="19"/>
  <c r="DB26" i="19" s="1"/>
  <c r="DE25" i="19"/>
  <c r="DF25" i="19" s="1"/>
  <c r="DC25" i="19"/>
  <c r="DD25" i="19" s="1"/>
  <c r="DA25" i="19"/>
  <c r="DB25" i="19" s="1"/>
  <c r="DE24" i="19"/>
  <c r="DF24" i="19" s="1"/>
  <c r="DC24" i="19"/>
  <c r="DD24" i="19" s="1"/>
  <c r="DA24" i="19"/>
  <c r="DB24" i="19" s="1"/>
  <c r="DE23" i="19"/>
  <c r="DF23" i="19" s="1"/>
  <c r="DC23" i="19"/>
  <c r="DD23" i="19" s="1"/>
  <c r="DA23" i="19"/>
  <c r="DB23" i="19" s="1"/>
  <c r="DE22" i="19"/>
  <c r="DF22" i="19" s="1"/>
  <c r="DC22" i="19"/>
  <c r="DD22" i="19" s="1"/>
  <c r="DA22" i="19"/>
  <c r="DB22" i="19" s="1"/>
  <c r="DE21" i="19"/>
  <c r="DF21" i="19" s="1"/>
  <c r="DC21" i="19"/>
  <c r="DD21" i="19" s="1"/>
  <c r="DA21" i="19"/>
  <c r="DB21" i="19" s="1"/>
  <c r="DE20" i="19"/>
  <c r="DF20" i="19" s="1"/>
  <c r="DC20" i="19"/>
  <c r="DD20" i="19" s="1"/>
  <c r="DA20" i="19"/>
  <c r="DB20" i="19" s="1"/>
  <c r="DE19" i="19"/>
  <c r="DF19" i="19" s="1"/>
  <c r="DC19" i="19"/>
  <c r="DD19" i="19" s="1"/>
  <c r="DA19" i="19"/>
  <c r="DB19" i="19" s="1"/>
  <c r="DE18" i="19"/>
  <c r="DF18" i="19" s="1"/>
  <c r="DC18" i="19"/>
  <c r="DD18" i="19" s="1"/>
  <c r="DA18" i="19"/>
  <c r="DB18" i="19" s="1"/>
  <c r="DE17" i="19"/>
  <c r="DF17" i="19" s="1"/>
  <c r="DC17" i="19"/>
  <c r="DD17" i="19" s="1"/>
  <c r="DA17" i="19"/>
  <c r="DB17" i="19" s="1"/>
  <c r="DE16" i="19"/>
  <c r="DF16" i="19" s="1"/>
  <c r="DC16" i="19"/>
  <c r="DD16" i="19" s="1"/>
  <c r="DA16" i="19"/>
  <c r="DB16" i="19" s="1"/>
  <c r="DE15" i="19"/>
  <c r="DF15" i="19" s="1"/>
  <c r="DC15" i="19"/>
  <c r="DD15" i="19" s="1"/>
  <c r="DA15" i="19"/>
  <c r="DB15" i="19" s="1"/>
  <c r="DE14" i="19"/>
  <c r="DF14" i="19" s="1"/>
  <c r="DC14" i="19"/>
  <c r="DD14" i="19" s="1"/>
  <c r="DA14" i="19"/>
  <c r="DB14" i="19" s="1"/>
  <c r="DE13" i="19"/>
  <c r="DF13" i="19" s="1"/>
  <c r="DC13" i="19"/>
  <c r="DD13" i="19" s="1"/>
  <c r="DA13" i="19"/>
  <c r="DB13" i="19" s="1"/>
  <c r="DE12" i="19"/>
  <c r="DF12" i="19" s="1"/>
  <c r="DC12" i="19"/>
  <c r="DD12" i="19" s="1"/>
  <c r="DA12" i="19"/>
  <c r="DB12" i="19" s="1"/>
  <c r="DE11" i="19"/>
  <c r="DF11" i="19" s="1"/>
  <c r="DC11" i="19"/>
  <c r="DD11" i="19" s="1"/>
  <c r="DA11" i="19"/>
  <c r="DB11" i="19" s="1"/>
  <c r="DE10" i="19"/>
  <c r="DF10" i="19" s="1"/>
  <c r="DC10" i="19"/>
  <c r="DD10" i="19" s="1"/>
  <c r="DA10" i="19"/>
  <c r="DB10" i="19" s="1"/>
  <c r="DE9" i="19"/>
  <c r="DF9" i="19" s="1"/>
  <c r="DC9" i="19"/>
  <c r="DD9" i="19" s="1"/>
  <c r="DA9" i="19"/>
  <c r="DB9" i="19" s="1"/>
  <c r="DE8" i="19"/>
  <c r="DF8" i="19" s="1"/>
  <c r="DC8" i="19"/>
  <c r="DD8" i="19" s="1"/>
  <c r="DA8" i="19"/>
  <c r="DB8" i="19" s="1"/>
  <c r="DE7" i="19"/>
  <c r="DF7" i="19" s="1"/>
  <c r="DC7" i="19"/>
  <c r="DD7" i="19" s="1"/>
  <c r="DA7" i="19"/>
  <c r="DB7" i="19" s="1"/>
  <c r="DE6" i="19"/>
  <c r="DF6" i="19" s="1"/>
  <c r="DC6" i="19"/>
  <c r="DD6" i="19" s="1"/>
  <c r="DA6" i="19"/>
  <c r="DB6" i="19" s="1"/>
  <c r="DE5" i="19"/>
  <c r="DF5" i="19" s="1"/>
  <c r="DC5" i="19"/>
  <c r="DD5" i="19" s="1"/>
  <c r="DA5" i="19"/>
  <c r="DB5" i="19" s="1"/>
  <c r="DE4" i="19"/>
  <c r="DF4" i="19" s="1"/>
  <c r="DC4" i="19"/>
  <c r="DD4" i="19" s="1"/>
  <c r="DA4" i="19"/>
  <c r="DB4" i="19" s="1"/>
  <c r="DE3" i="19"/>
  <c r="DF3" i="19" s="1"/>
  <c r="DC3" i="19"/>
  <c r="DD3" i="19" s="1"/>
  <c r="DA3" i="19"/>
  <c r="DB3" i="19" s="1"/>
  <c r="DE2" i="19"/>
  <c r="DF2" i="19" s="1"/>
  <c r="DC2" i="19"/>
  <c r="DD2" i="19" s="1"/>
  <c r="DA2" i="19"/>
  <c r="DB2" i="19" s="1"/>
  <c r="R6" i="13"/>
  <c r="P5" i="13"/>
  <c r="P4" i="13"/>
  <c r="P3" i="13"/>
  <c r="P2" i="13"/>
  <c r="CT16" i="12"/>
  <c r="CT15" i="12"/>
  <c r="CT14" i="12"/>
  <c r="CT13" i="12"/>
  <c r="CT12" i="12"/>
  <c r="CT11" i="12"/>
  <c r="CT10" i="12"/>
  <c r="CT9" i="12"/>
  <c r="CT8" i="12"/>
  <c r="CT7" i="12"/>
  <c r="CT6" i="12"/>
  <c r="CT5" i="12"/>
  <c r="CT4" i="12"/>
  <c r="CT3" i="12"/>
  <c r="CT2" i="12"/>
  <c r="BN98" i="9"/>
  <c r="CL98" i="9" s="1"/>
  <c r="BL98" i="9"/>
  <c r="BJ98" i="9"/>
  <c r="BH98" i="9"/>
  <c r="BF98" i="9"/>
  <c r="BD98" i="9"/>
  <c r="BB98" i="9"/>
  <c r="AZ98" i="9"/>
  <c r="AX98" i="9"/>
  <c r="AV98" i="9"/>
  <c r="AT98" i="9"/>
  <c r="AR98" i="9"/>
  <c r="AP98" i="9"/>
  <c r="AN98" i="9"/>
  <c r="AL98" i="9"/>
  <c r="AJ98" i="9"/>
  <c r="AH98" i="9"/>
  <c r="AF98" i="9"/>
  <c r="AD98" i="9"/>
  <c r="AB98" i="9"/>
  <c r="Z98" i="9"/>
  <c r="X98" i="9"/>
  <c r="V98" i="9"/>
  <c r="T98" i="9"/>
  <c r="R98" i="9"/>
  <c r="P98" i="9"/>
  <c r="N98" i="9"/>
  <c r="L98" i="9"/>
  <c r="J98" i="9"/>
  <c r="H98" i="9"/>
  <c r="F98" i="9"/>
  <c r="D98" i="9"/>
  <c r="CL97" i="9"/>
  <c r="BN97" i="9"/>
  <c r="CP97" i="9" s="1"/>
  <c r="BL97" i="9"/>
  <c r="BJ97" i="9"/>
  <c r="BH97" i="9"/>
  <c r="BF97" i="9"/>
  <c r="BD97" i="9"/>
  <c r="BB97" i="9"/>
  <c r="AZ97" i="9"/>
  <c r="AX97" i="9"/>
  <c r="AV97" i="9"/>
  <c r="AT97" i="9"/>
  <c r="AR97" i="9"/>
  <c r="AP97" i="9"/>
  <c r="AN97" i="9"/>
  <c r="AL97" i="9"/>
  <c r="AJ97" i="9"/>
  <c r="AH97" i="9"/>
  <c r="AF97" i="9"/>
  <c r="AD97" i="9"/>
  <c r="AB97" i="9"/>
  <c r="Z97" i="9"/>
  <c r="X97" i="9"/>
  <c r="V97" i="9"/>
  <c r="T97" i="9"/>
  <c r="R97" i="9"/>
  <c r="P97" i="9"/>
  <c r="N97" i="9"/>
  <c r="L97" i="9"/>
  <c r="J97" i="9"/>
  <c r="H97" i="9"/>
  <c r="F97" i="9"/>
  <c r="D97" i="9"/>
  <c r="CN96" i="9"/>
  <c r="BN96" i="9"/>
  <c r="CE96" i="9" s="1"/>
  <c r="BL96" i="9"/>
  <c r="BJ96" i="9"/>
  <c r="BH96" i="9"/>
  <c r="BF96" i="9"/>
  <c r="BD96" i="9"/>
  <c r="BB96" i="9"/>
  <c r="AZ96" i="9"/>
  <c r="AX96" i="9"/>
  <c r="CL96" i="9" s="1"/>
  <c r="AV96" i="9"/>
  <c r="AT96" i="9"/>
  <c r="AR96" i="9"/>
  <c r="AP96" i="9"/>
  <c r="AN96" i="9"/>
  <c r="AL96" i="9"/>
  <c r="AJ96" i="9"/>
  <c r="AH96" i="9"/>
  <c r="CD96" i="9" s="1"/>
  <c r="AF96" i="9"/>
  <c r="AD96" i="9"/>
  <c r="AB96" i="9"/>
  <c r="Z96" i="9"/>
  <c r="X96" i="9"/>
  <c r="V96" i="9"/>
  <c r="T96" i="9"/>
  <c r="R96" i="9"/>
  <c r="BV96" i="9" s="1"/>
  <c r="P96" i="9"/>
  <c r="N96" i="9"/>
  <c r="L96" i="9"/>
  <c r="J96" i="9"/>
  <c r="H96" i="9"/>
  <c r="F96" i="9"/>
  <c r="D96" i="9"/>
  <c r="CD95" i="9"/>
  <c r="BN95" i="9"/>
  <c r="BY95" i="9" s="1"/>
  <c r="BL95" i="9"/>
  <c r="BJ95" i="9"/>
  <c r="BH95" i="9"/>
  <c r="BF95" i="9"/>
  <c r="BD95" i="9"/>
  <c r="BB95" i="9"/>
  <c r="AZ95" i="9"/>
  <c r="AX95" i="9"/>
  <c r="AV95" i="9"/>
  <c r="AT95" i="9"/>
  <c r="AR95" i="9"/>
  <c r="AP95" i="9"/>
  <c r="AN95" i="9"/>
  <c r="AL95" i="9"/>
  <c r="AJ95" i="9"/>
  <c r="AH95" i="9"/>
  <c r="AF95" i="9"/>
  <c r="AD95" i="9"/>
  <c r="AB95" i="9"/>
  <c r="Z95" i="9"/>
  <c r="X95" i="9"/>
  <c r="V95" i="9"/>
  <c r="T95" i="9"/>
  <c r="R95" i="9"/>
  <c r="P95" i="9"/>
  <c r="N95" i="9"/>
  <c r="L95" i="9"/>
  <c r="J95" i="9"/>
  <c r="H95" i="9"/>
  <c r="F95" i="9"/>
  <c r="D95" i="9"/>
  <c r="CA94" i="9"/>
  <c r="BN94" i="9"/>
  <c r="CL94" i="9" s="1"/>
  <c r="BL94" i="9"/>
  <c r="BJ94" i="9"/>
  <c r="BH94" i="9"/>
  <c r="BF94" i="9"/>
  <c r="CP94" i="9" s="1"/>
  <c r="BD94" i="9"/>
  <c r="BB94" i="9"/>
  <c r="AZ94" i="9"/>
  <c r="AX94" i="9"/>
  <c r="AV94" i="9"/>
  <c r="AT94" i="9"/>
  <c r="AR94" i="9"/>
  <c r="AP94" i="9"/>
  <c r="CH94" i="9" s="1"/>
  <c r="AN94" i="9"/>
  <c r="AL94" i="9"/>
  <c r="AJ94" i="9"/>
  <c r="AH94" i="9"/>
  <c r="AF94" i="9"/>
  <c r="AD94" i="9"/>
  <c r="AB94" i="9"/>
  <c r="Z94" i="9"/>
  <c r="BZ94" i="9" s="1"/>
  <c r="X94" i="9"/>
  <c r="V94" i="9"/>
  <c r="T94" i="9"/>
  <c r="R94" i="9"/>
  <c r="P94" i="9"/>
  <c r="N94" i="9"/>
  <c r="L94" i="9"/>
  <c r="J94" i="9"/>
  <c r="BR94" i="9" s="1"/>
  <c r="H94" i="9"/>
  <c r="F94" i="9"/>
  <c r="D94" i="9"/>
  <c r="BN93" i="9"/>
  <c r="BL93" i="9"/>
  <c r="BJ93" i="9"/>
  <c r="BH93" i="9"/>
  <c r="BF93" i="9"/>
  <c r="BD93" i="9"/>
  <c r="BB93" i="9"/>
  <c r="AZ93" i="9"/>
  <c r="AX93" i="9"/>
  <c r="AV93" i="9"/>
  <c r="AT93" i="9"/>
  <c r="AR93" i="9"/>
  <c r="AP93" i="9"/>
  <c r="AN93" i="9"/>
  <c r="AL93" i="9"/>
  <c r="AJ93" i="9"/>
  <c r="AH93" i="9"/>
  <c r="AF93" i="9"/>
  <c r="AD93" i="9"/>
  <c r="AB93" i="9"/>
  <c r="Z93" i="9"/>
  <c r="X93" i="9"/>
  <c r="V93" i="9"/>
  <c r="T93" i="9"/>
  <c r="R93" i="9"/>
  <c r="P93" i="9"/>
  <c r="N93" i="9"/>
  <c r="L93" i="9"/>
  <c r="J93" i="9"/>
  <c r="H93" i="9"/>
  <c r="F93" i="9"/>
  <c r="D93" i="9"/>
  <c r="CR92" i="9"/>
  <c r="CF92" i="9"/>
  <c r="CE92" i="9"/>
  <c r="BP92" i="9"/>
  <c r="BN92" i="9"/>
  <c r="CP92" i="9" s="1"/>
  <c r="BL92" i="9"/>
  <c r="CS92" i="9" s="1"/>
  <c r="BJ92" i="9"/>
  <c r="BH92" i="9"/>
  <c r="BF92" i="9"/>
  <c r="BD92" i="9"/>
  <c r="BB92" i="9"/>
  <c r="CN92" i="9" s="1"/>
  <c r="AZ92" i="9"/>
  <c r="AX92" i="9"/>
  <c r="AV92" i="9"/>
  <c r="CK92" i="9" s="1"/>
  <c r="AT92" i="9"/>
  <c r="AR92" i="9"/>
  <c r="AP92" i="9"/>
  <c r="AN92" i="9"/>
  <c r="AL92" i="9"/>
  <c r="AJ92" i="9"/>
  <c r="AH92" i="9"/>
  <c r="AF92" i="9"/>
  <c r="CC92" i="9" s="1"/>
  <c r="AD92" i="9"/>
  <c r="AB92" i="9"/>
  <c r="Z92" i="9"/>
  <c r="X92" i="9"/>
  <c r="V92" i="9"/>
  <c r="BX92" i="9" s="1"/>
  <c r="T92" i="9"/>
  <c r="R92" i="9"/>
  <c r="P92" i="9"/>
  <c r="BU92" i="9" s="1"/>
  <c r="N92" i="9"/>
  <c r="L92" i="9"/>
  <c r="J92" i="9"/>
  <c r="H92" i="9"/>
  <c r="F92" i="9"/>
  <c r="D92" i="9"/>
  <c r="CG91" i="9"/>
  <c r="BQ91" i="9"/>
  <c r="BN91" i="9"/>
  <c r="CO91" i="9" s="1"/>
  <c r="BL91" i="9"/>
  <c r="BJ91" i="9"/>
  <c r="BH91" i="9"/>
  <c r="CQ91" i="9" s="1"/>
  <c r="BF91" i="9"/>
  <c r="BD91" i="9"/>
  <c r="BB91" i="9"/>
  <c r="AZ91" i="9"/>
  <c r="CM91" i="9" s="1"/>
  <c r="AX91" i="9"/>
  <c r="AV91" i="9"/>
  <c r="AT91" i="9"/>
  <c r="AR91" i="9"/>
  <c r="CI91" i="9" s="1"/>
  <c r="AP91" i="9"/>
  <c r="AN91" i="9"/>
  <c r="AL91" i="9"/>
  <c r="AJ91" i="9"/>
  <c r="CE91" i="9" s="1"/>
  <c r="AH91" i="9"/>
  <c r="AF91" i="9"/>
  <c r="AD91" i="9"/>
  <c r="AB91" i="9"/>
  <c r="CA91" i="9" s="1"/>
  <c r="Z91" i="9"/>
  <c r="X91" i="9"/>
  <c r="V91" i="9"/>
  <c r="T91" i="9"/>
  <c r="BW91" i="9" s="1"/>
  <c r="R91" i="9"/>
  <c r="P91" i="9"/>
  <c r="N91" i="9"/>
  <c r="L91" i="9"/>
  <c r="BS91" i="9" s="1"/>
  <c r="J91" i="9"/>
  <c r="H91" i="9"/>
  <c r="F91" i="9"/>
  <c r="D91" i="9"/>
  <c r="BO91" i="9" s="1"/>
  <c r="CA90" i="9"/>
  <c r="BN90" i="9"/>
  <c r="CL90" i="9" s="1"/>
  <c r="BL90" i="9"/>
  <c r="BJ90" i="9"/>
  <c r="BH90" i="9"/>
  <c r="BF90" i="9"/>
  <c r="BD90" i="9"/>
  <c r="CO90" i="9" s="1"/>
  <c r="BB90" i="9"/>
  <c r="AZ90" i="9"/>
  <c r="AX90" i="9"/>
  <c r="AV90" i="9"/>
  <c r="AT90" i="9"/>
  <c r="AR90" i="9"/>
  <c r="AP90" i="9"/>
  <c r="AN90" i="9"/>
  <c r="CG90" i="9" s="1"/>
  <c r="AL90" i="9"/>
  <c r="AJ90" i="9"/>
  <c r="AH90" i="9"/>
  <c r="AF90" i="9"/>
  <c r="AD90" i="9"/>
  <c r="AB90" i="9"/>
  <c r="Z90" i="9"/>
  <c r="X90" i="9"/>
  <c r="BY90" i="9" s="1"/>
  <c r="V90" i="9"/>
  <c r="T90" i="9"/>
  <c r="R90" i="9"/>
  <c r="P90" i="9"/>
  <c r="N90" i="9"/>
  <c r="L90" i="9"/>
  <c r="J90" i="9"/>
  <c r="H90" i="9"/>
  <c r="BQ90" i="9" s="1"/>
  <c r="F90" i="9"/>
  <c r="D90" i="9"/>
  <c r="BN89" i="9"/>
  <c r="BL89" i="9"/>
  <c r="BJ89" i="9"/>
  <c r="BH89" i="9"/>
  <c r="BF89" i="9"/>
  <c r="BD89" i="9"/>
  <c r="BB89" i="9"/>
  <c r="AZ89" i="9"/>
  <c r="AX89" i="9"/>
  <c r="CL89" i="9" s="1"/>
  <c r="AV89" i="9"/>
  <c r="AT89" i="9"/>
  <c r="AR89" i="9"/>
  <c r="AP89" i="9"/>
  <c r="AN89" i="9"/>
  <c r="AL89" i="9"/>
  <c r="AJ89" i="9"/>
  <c r="AH89" i="9"/>
  <c r="AF89" i="9"/>
  <c r="AD89" i="9"/>
  <c r="AB89" i="9"/>
  <c r="Z89" i="9"/>
  <c r="X89" i="9"/>
  <c r="V89" i="9"/>
  <c r="T89" i="9"/>
  <c r="R89" i="9"/>
  <c r="BV89" i="9" s="1"/>
  <c r="P89" i="9"/>
  <c r="N89" i="9"/>
  <c r="L89" i="9"/>
  <c r="J89" i="9"/>
  <c r="H89" i="9"/>
  <c r="F89" i="9"/>
  <c r="D89" i="9"/>
  <c r="CR88" i="9"/>
  <c r="CH88" i="9"/>
  <c r="CE88" i="9"/>
  <c r="BV88" i="9"/>
  <c r="BO88" i="9"/>
  <c r="BN88" i="9"/>
  <c r="CP88" i="9" s="1"/>
  <c r="BL88" i="9"/>
  <c r="CS88" i="9" s="1"/>
  <c r="BJ88" i="9"/>
  <c r="BH88" i="9"/>
  <c r="BF88" i="9"/>
  <c r="BD88" i="9"/>
  <c r="BB88" i="9"/>
  <c r="AZ88" i="9"/>
  <c r="CM88" i="9" s="1"/>
  <c r="AX88" i="9"/>
  <c r="AV88" i="9"/>
  <c r="CK88" i="9" s="1"/>
  <c r="AT88" i="9"/>
  <c r="AR88" i="9"/>
  <c r="CI88" i="9" s="1"/>
  <c r="AP88" i="9"/>
  <c r="AN88" i="9"/>
  <c r="AL88" i="9"/>
  <c r="AJ88" i="9"/>
  <c r="AH88" i="9"/>
  <c r="AF88" i="9"/>
  <c r="CC88" i="9" s="1"/>
  <c r="AD88" i="9"/>
  <c r="AB88" i="9"/>
  <c r="CA88" i="9" s="1"/>
  <c r="Z88" i="9"/>
  <c r="X88" i="9"/>
  <c r="V88" i="9"/>
  <c r="T88" i="9"/>
  <c r="R88" i="9"/>
  <c r="P88" i="9"/>
  <c r="BU88" i="9" s="1"/>
  <c r="N88" i="9"/>
  <c r="L88" i="9"/>
  <c r="BS88" i="9" s="1"/>
  <c r="J88" i="9"/>
  <c r="H88" i="9"/>
  <c r="F88" i="9"/>
  <c r="D88" i="9"/>
  <c r="CO87" i="9"/>
  <c r="BN87" i="9"/>
  <c r="BL87" i="9"/>
  <c r="BJ87" i="9"/>
  <c r="BH87" i="9"/>
  <c r="BF87" i="9"/>
  <c r="BD87" i="9"/>
  <c r="BB87" i="9"/>
  <c r="AZ87" i="9"/>
  <c r="AX87" i="9"/>
  <c r="AV87" i="9"/>
  <c r="AT87" i="9"/>
  <c r="AR87" i="9"/>
  <c r="AP87" i="9"/>
  <c r="AN87" i="9"/>
  <c r="CG87" i="9" s="1"/>
  <c r="AL87" i="9"/>
  <c r="AJ87" i="9"/>
  <c r="AH87" i="9"/>
  <c r="AF87" i="9"/>
  <c r="AD87" i="9"/>
  <c r="AB87" i="9"/>
  <c r="Z87" i="9"/>
  <c r="X87" i="9"/>
  <c r="BY87" i="9" s="1"/>
  <c r="V87" i="9"/>
  <c r="T87" i="9"/>
  <c r="R87" i="9"/>
  <c r="P87" i="9"/>
  <c r="N87" i="9"/>
  <c r="L87" i="9"/>
  <c r="J87" i="9"/>
  <c r="BR87" i="9" s="1"/>
  <c r="H87" i="9"/>
  <c r="BQ87" i="9" s="1"/>
  <c r="F87" i="9"/>
  <c r="D87" i="9"/>
  <c r="CP86" i="9"/>
  <c r="CL86" i="9"/>
  <c r="CF86" i="9"/>
  <c r="BZ86" i="9"/>
  <c r="BX86" i="9"/>
  <c r="BV86" i="9"/>
  <c r="BS86" i="9"/>
  <c r="BP86" i="9"/>
  <c r="BN86" i="9"/>
  <c r="CH86" i="9" s="1"/>
  <c r="BL86" i="9"/>
  <c r="BJ86" i="9"/>
  <c r="CR86" i="9" s="1"/>
  <c r="BH86" i="9"/>
  <c r="BF86" i="9"/>
  <c r="BD86" i="9"/>
  <c r="BB86" i="9"/>
  <c r="AZ86" i="9"/>
  <c r="CM86" i="9" s="1"/>
  <c r="AX86" i="9"/>
  <c r="AV86" i="9"/>
  <c r="AT86" i="9"/>
  <c r="AR86" i="9"/>
  <c r="AP86" i="9"/>
  <c r="AN86" i="9"/>
  <c r="AL86" i="9"/>
  <c r="AJ86" i="9"/>
  <c r="CE86" i="9" s="1"/>
  <c r="AH86" i="9"/>
  <c r="AF86" i="9"/>
  <c r="AD86" i="9"/>
  <c r="CB86" i="9" s="1"/>
  <c r="AB86" i="9"/>
  <c r="Z86" i="9"/>
  <c r="X86" i="9"/>
  <c r="V86" i="9"/>
  <c r="T86" i="9"/>
  <c r="BW86" i="9" s="1"/>
  <c r="R86" i="9"/>
  <c r="P86" i="9"/>
  <c r="N86" i="9"/>
  <c r="BT86" i="9" s="1"/>
  <c r="L86" i="9"/>
  <c r="J86" i="9"/>
  <c r="H86" i="9"/>
  <c r="F86" i="9"/>
  <c r="D86" i="9"/>
  <c r="BO86" i="9" s="1"/>
  <c r="CH85" i="9"/>
  <c r="CF85" i="9"/>
  <c r="CD85" i="9"/>
  <c r="BU85" i="9"/>
  <c r="BT85" i="9"/>
  <c r="BR85" i="9"/>
  <c r="BN85" i="9"/>
  <c r="CP85" i="9" s="1"/>
  <c r="BL85" i="9"/>
  <c r="BJ85" i="9"/>
  <c r="BH85" i="9"/>
  <c r="CQ85" i="9" s="1"/>
  <c r="BF85" i="9"/>
  <c r="BD85" i="9"/>
  <c r="CO85" i="9" s="1"/>
  <c r="BB85" i="9"/>
  <c r="AZ85" i="9"/>
  <c r="CM85" i="9" s="1"/>
  <c r="AX85" i="9"/>
  <c r="CL85" i="9" s="1"/>
  <c r="AV85" i="9"/>
  <c r="AT85" i="9"/>
  <c r="AR85" i="9"/>
  <c r="CI85" i="9" s="1"/>
  <c r="AP85" i="9"/>
  <c r="AN85" i="9"/>
  <c r="CG85" i="9" s="1"/>
  <c r="AL85" i="9"/>
  <c r="AJ85" i="9"/>
  <c r="CE85" i="9" s="1"/>
  <c r="AH85" i="9"/>
  <c r="AF85" i="9"/>
  <c r="AD85" i="9"/>
  <c r="AB85" i="9"/>
  <c r="CA85" i="9" s="1"/>
  <c r="Z85" i="9"/>
  <c r="X85" i="9"/>
  <c r="BY85" i="9" s="1"/>
  <c r="V85" i="9"/>
  <c r="T85" i="9"/>
  <c r="BW85" i="9" s="1"/>
  <c r="R85" i="9"/>
  <c r="P85" i="9"/>
  <c r="N85" i="9"/>
  <c r="L85" i="9"/>
  <c r="BS85" i="9" s="1"/>
  <c r="J85" i="9"/>
  <c r="H85" i="9"/>
  <c r="BQ85" i="9" s="1"/>
  <c r="F85" i="9"/>
  <c r="D85" i="9"/>
  <c r="BO85" i="9" s="1"/>
  <c r="BN84" i="9"/>
  <c r="BL84" i="9"/>
  <c r="BJ84" i="9"/>
  <c r="BH84" i="9"/>
  <c r="BF84" i="9"/>
  <c r="BD84" i="9"/>
  <c r="BB84" i="9"/>
  <c r="AZ84" i="9"/>
  <c r="AX84" i="9"/>
  <c r="CL84" i="9" s="1"/>
  <c r="AV84" i="9"/>
  <c r="AT84" i="9"/>
  <c r="AR84" i="9"/>
  <c r="AP84" i="9"/>
  <c r="AN84" i="9"/>
  <c r="AL84" i="9"/>
  <c r="AJ84" i="9"/>
  <c r="AH84" i="9"/>
  <c r="CD84" i="9" s="1"/>
  <c r="AF84" i="9"/>
  <c r="AD84" i="9"/>
  <c r="AB84" i="9"/>
  <c r="Z84" i="9"/>
  <c r="X84" i="9"/>
  <c r="V84" i="9"/>
  <c r="T84" i="9"/>
  <c r="R84" i="9"/>
  <c r="BV84" i="9" s="1"/>
  <c r="P84" i="9"/>
  <c r="N84" i="9"/>
  <c r="L84" i="9"/>
  <c r="J84" i="9"/>
  <c r="H84" i="9"/>
  <c r="F84" i="9"/>
  <c r="D84" i="9"/>
  <c r="CR83" i="9"/>
  <c r="BY83" i="9"/>
  <c r="BW83" i="9"/>
  <c r="BN83" i="9"/>
  <c r="CG83" i="9" s="1"/>
  <c r="BL83" i="9"/>
  <c r="BJ83" i="9"/>
  <c r="BH83" i="9"/>
  <c r="CQ83" i="9" s="1"/>
  <c r="BF83" i="9"/>
  <c r="CP83" i="9" s="1"/>
  <c r="BD83" i="9"/>
  <c r="BB83" i="9"/>
  <c r="AZ83" i="9"/>
  <c r="AX83" i="9"/>
  <c r="AV83" i="9"/>
  <c r="AT83" i="9"/>
  <c r="AR83" i="9"/>
  <c r="CI83" i="9" s="1"/>
  <c r="AP83" i="9"/>
  <c r="CH83" i="9" s="1"/>
  <c r="AN83" i="9"/>
  <c r="AL83" i="9"/>
  <c r="AJ83" i="9"/>
  <c r="AH83" i="9"/>
  <c r="AF83" i="9"/>
  <c r="AD83" i="9"/>
  <c r="AB83" i="9"/>
  <c r="CA83" i="9" s="1"/>
  <c r="Z83" i="9"/>
  <c r="BZ83" i="9" s="1"/>
  <c r="X83" i="9"/>
  <c r="V83" i="9"/>
  <c r="T83" i="9"/>
  <c r="R83" i="9"/>
  <c r="P83" i="9"/>
  <c r="N83" i="9"/>
  <c r="L83" i="9"/>
  <c r="BS83" i="9" s="1"/>
  <c r="J83" i="9"/>
  <c r="H83" i="9"/>
  <c r="F83" i="9"/>
  <c r="D83" i="9"/>
  <c r="CP82" i="9"/>
  <c r="CL82" i="9"/>
  <c r="CF82" i="9"/>
  <c r="CD82" i="9"/>
  <c r="CA82" i="9"/>
  <c r="BV82" i="9"/>
  <c r="BN82" i="9"/>
  <c r="CN82" i="9" s="1"/>
  <c r="BL82" i="9"/>
  <c r="BJ82" i="9"/>
  <c r="CR82" i="9" s="1"/>
  <c r="BH82" i="9"/>
  <c r="CQ82" i="9" s="1"/>
  <c r="BF82" i="9"/>
  <c r="BD82" i="9"/>
  <c r="CO82" i="9" s="1"/>
  <c r="BB82" i="9"/>
  <c r="AZ82" i="9"/>
  <c r="CM82" i="9" s="1"/>
  <c r="AX82" i="9"/>
  <c r="AV82" i="9"/>
  <c r="AT82" i="9"/>
  <c r="CJ82" i="9" s="1"/>
  <c r="AR82" i="9"/>
  <c r="CI82" i="9" s="1"/>
  <c r="AP82" i="9"/>
  <c r="AN82" i="9"/>
  <c r="CG82" i="9" s="1"/>
  <c r="AL82" i="9"/>
  <c r="AJ82" i="9"/>
  <c r="CE82" i="9" s="1"/>
  <c r="AH82" i="9"/>
  <c r="AF82" i="9"/>
  <c r="AD82" i="9"/>
  <c r="CB82" i="9" s="1"/>
  <c r="AB82" i="9"/>
  <c r="Z82" i="9"/>
  <c r="X82" i="9"/>
  <c r="BY82" i="9" s="1"/>
  <c r="V82" i="9"/>
  <c r="T82" i="9"/>
  <c r="BW82" i="9" s="1"/>
  <c r="R82" i="9"/>
  <c r="P82" i="9"/>
  <c r="N82" i="9"/>
  <c r="BT82" i="9" s="1"/>
  <c r="L82" i="9"/>
  <c r="BS82" i="9" s="1"/>
  <c r="J82" i="9"/>
  <c r="BR82" i="9" s="1"/>
  <c r="H82" i="9"/>
  <c r="BQ82" i="9" s="1"/>
  <c r="F82" i="9"/>
  <c r="D82" i="9"/>
  <c r="BO82" i="9" s="1"/>
  <c r="BN81" i="9"/>
  <c r="BL81" i="9"/>
  <c r="BJ81" i="9"/>
  <c r="BH81" i="9"/>
  <c r="BF81" i="9"/>
  <c r="BD81" i="9"/>
  <c r="BB81" i="9"/>
  <c r="AZ81" i="9"/>
  <c r="AX81" i="9"/>
  <c r="AV81" i="9"/>
  <c r="AT81" i="9"/>
  <c r="AR81" i="9"/>
  <c r="AP81" i="9"/>
  <c r="AN81" i="9"/>
  <c r="AL81" i="9"/>
  <c r="AJ81" i="9"/>
  <c r="AH81" i="9"/>
  <c r="AF81" i="9"/>
  <c r="AD81" i="9"/>
  <c r="AB81" i="9"/>
  <c r="Z81" i="9"/>
  <c r="X81" i="9"/>
  <c r="V81" i="9"/>
  <c r="T81" i="9"/>
  <c r="R81" i="9"/>
  <c r="P81" i="9"/>
  <c r="N81" i="9"/>
  <c r="L81" i="9"/>
  <c r="J81" i="9"/>
  <c r="H81" i="9"/>
  <c r="F81" i="9"/>
  <c r="D81" i="9"/>
  <c r="BN80" i="9"/>
  <c r="CJ80" i="9" s="1"/>
  <c r="BL80" i="9"/>
  <c r="BJ80" i="9"/>
  <c r="BH80" i="9"/>
  <c r="BF80" i="9"/>
  <c r="BD80" i="9"/>
  <c r="BB80" i="9"/>
  <c r="AZ80" i="9"/>
  <c r="AX80" i="9"/>
  <c r="AV80" i="9"/>
  <c r="AT80" i="9"/>
  <c r="AR80" i="9"/>
  <c r="AP80" i="9"/>
  <c r="AN80" i="9"/>
  <c r="AL80" i="9"/>
  <c r="AJ80" i="9"/>
  <c r="AH80" i="9"/>
  <c r="AF80" i="9"/>
  <c r="AD80" i="9"/>
  <c r="AB80" i="9"/>
  <c r="Z80" i="9"/>
  <c r="X80" i="9"/>
  <c r="V80" i="9"/>
  <c r="T80" i="9"/>
  <c r="R80" i="9"/>
  <c r="P80" i="9"/>
  <c r="N80" i="9"/>
  <c r="L80" i="9"/>
  <c r="J80" i="9"/>
  <c r="H80" i="9"/>
  <c r="F80" i="9"/>
  <c r="D80" i="9"/>
  <c r="BO80" i="9" s="1"/>
  <c r="CB79" i="9"/>
  <c r="BV79" i="9"/>
  <c r="BN79" i="9"/>
  <c r="CE79" i="9" s="1"/>
  <c r="BL79" i="9"/>
  <c r="BJ79" i="9"/>
  <c r="BH79" i="9"/>
  <c r="BF79" i="9"/>
  <c r="CP79" i="9" s="1"/>
  <c r="BD79" i="9"/>
  <c r="BB79" i="9"/>
  <c r="AZ79" i="9"/>
  <c r="AX79" i="9"/>
  <c r="AV79" i="9"/>
  <c r="AT79" i="9"/>
  <c r="AR79" i="9"/>
  <c r="AP79" i="9"/>
  <c r="CH79" i="9" s="1"/>
  <c r="AN79" i="9"/>
  <c r="AL79" i="9"/>
  <c r="AJ79" i="9"/>
  <c r="AH79" i="9"/>
  <c r="AF79" i="9"/>
  <c r="AD79" i="9"/>
  <c r="AB79" i="9"/>
  <c r="Z79" i="9"/>
  <c r="X79" i="9"/>
  <c r="V79" i="9"/>
  <c r="T79" i="9"/>
  <c r="R79" i="9"/>
  <c r="P79" i="9"/>
  <c r="N79" i="9"/>
  <c r="L79" i="9"/>
  <c r="J79" i="9"/>
  <c r="BR79" i="9" s="1"/>
  <c r="H79" i="9"/>
  <c r="F79" i="9"/>
  <c r="D79" i="9"/>
  <c r="BY78" i="9"/>
  <c r="BN78" i="9"/>
  <c r="CN78" i="9" s="1"/>
  <c r="BL78" i="9"/>
  <c r="BJ78" i="9"/>
  <c r="BH78" i="9"/>
  <c r="BF78" i="9"/>
  <c r="BD78" i="9"/>
  <c r="BB78" i="9"/>
  <c r="AZ78" i="9"/>
  <c r="CM78" i="9" s="1"/>
  <c r="AX78" i="9"/>
  <c r="AV78" i="9"/>
  <c r="AT78" i="9"/>
  <c r="AR78" i="9"/>
  <c r="AP78" i="9"/>
  <c r="AN78" i="9"/>
  <c r="AL78" i="9"/>
  <c r="AJ78" i="9"/>
  <c r="CE78" i="9" s="1"/>
  <c r="AH78" i="9"/>
  <c r="AF78" i="9"/>
  <c r="AD78" i="9"/>
  <c r="AB78" i="9"/>
  <c r="Z78" i="9"/>
  <c r="X78" i="9"/>
  <c r="V78" i="9"/>
  <c r="T78" i="9"/>
  <c r="BW78" i="9" s="1"/>
  <c r="R78" i="9"/>
  <c r="P78" i="9"/>
  <c r="N78" i="9"/>
  <c r="L78" i="9"/>
  <c r="J78" i="9"/>
  <c r="H78" i="9"/>
  <c r="F78" i="9"/>
  <c r="D78" i="9"/>
  <c r="BO78" i="9" s="1"/>
  <c r="CD77" i="9"/>
  <c r="BN77" i="9"/>
  <c r="CK77" i="9" s="1"/>
  <c r="BL77" i="9"/>
  <c r="BJ77" i="9"/>
  <c r="CR77" i="9" s="1"/>
  <c r="BH77" i="9"/>
  <c r="CQ77" i="9" s="1"/>
  <c r="BF77" i="9"/>
  <c r="BD77" i="9"/>
  <c r="BB77" i="9"/>
  <c r="AZ77" i="9"/>
  <c r="AX77" i="9"/>
  <c r="CL77" i="9" s="1"/>
  <c r="AV77" i="9"/>
  <c r="AT77" i="9"/>
  <c r="CJ77" i="9" s="1"/>
  <c r="AR77" i="9"/>
  <c r="CI77" i="9" s="1"/>
  <c r="AP77" i="9"/>
  <c r="AN77" i="9"/>
  <c r="AL77" i="9"/>
  <c r="AJ77" i="9"/>
  <c r="AH77" i="9"/>
  <c r="AF77" i="9"/>
  <c r="AD77" i="9"/>
  <c r="CB77" i="9" s="1"/>
  <c r="AB77" i="9"/>
  <c r="CA77" i="9" s="1"/>
  <c r="Z77" i="9"/>
  <c r="X77" i="9"/>
  <c r="V77" i="9"/>
  <c r="T77" i="9"/>
  <c r="R77" i="9"/>
  <c r="BV77" i="9" s="1"/>
  <c r="P77" i="9"/>
  <c r="N77" i="9"/>
  <c r="L77" i="9"/>
  <c r="BS77" i="9" s="1"/>
  <c r="J77" i="9"/>
  <c r="H77" i="9"/>
  <c r="F77" i="9"/>
  <c r="D77" i="9"/>
  <c r="CE76" i="9"/>
  <c r="BV76" i="9"/>
  <c r="BN76" i="9"/>
  <c r="CM76" i="9" s="1"/>
  <c r="BL76" i="9"/>
  <c r="BJ76" i="9"/>
  <c r="BH76" i="9"/>
  <c r="BF76" i="9"/>
  <c r="BD76" i="9"/>
  <c r="BB76" i="9"/>
  <c r="AZ76" i="9"/>
  <c r="AX76" i="9"/>
  <c r="CL76" i="9" s="1"/>
  <c r="AV76" i="9"/>
  <c r="AT76" i="9"/>
  <c r="AR76" i="9"/>
  <c r="AP76" i="9"/>
  <c r="AN76" i="9"/>
  <c r="AL76" i="9"/>
  <c r="AJ76" i="9"/>
  <c r="AH76" i="9"/>
  <c r="CD76" i="9" s="1"/>
  <c r="AF76" i="9"/>
  <c r="AD76" i="9"/>
  <c r="AB76" i="9"/>
  <c r="Z76" i="9"/>
  <c r="X76" i="9"/>
  <c r="V76" i="9"/>
  <c r="T76" i="9"/>
  <c r="R76" i="9"/>
  <c r="P76" i="9"/>
  <c r="N76" i="9"/>
  <c r="L76" i="9"/>
  <c r="J76" i="9"/>
  <c r="H76" i="9"/>
  <c r="F76" i="9"/>
  <c r="D76" i="9"/>
  <c r="CO75" i="9"/>
  <c r="CH75" i="9"/>
  <c r="CE75" i="9"/>
  <c r="BN75" i="9"/>
  <c r="BL75" i="9"/>
  <c r="BJ75" i="9"/>
  <c r="BH75" i="9"/>
  <c r="BF75" i="9"/>
  <c r="BD75" i="9"/>
  <c r="BB75" i="9"/>
  <c r="AZ75" i="9"/>
  <c r="CM75" i="9" s="1"/>
  <c r="AX75" i="9"/>
  <c r="AV75" i="9"/>
  <c r="AT75" i="9"/>
  <c r="AR75" i="9"/>
  <c r="AP75" i="9"/>
  <c r="AN75" i="9"/>
  <c r="AL75" i="9"/>
  <c r="AJ75" i="9"/>
  <c r="AH75" i="9"/>
  <c r="AF75" i="9"/>
  <c r="AD75" i="9"/>
  <c r="AB75" i="9"/>
  <c r="Z75" i="9"/>
  <c r="X75" i="9"/>
  <c r="V75" i="9"/>
  <c r="T75" i="9"/>
  <c r="BW75" i="9" s="1"/>
  <c r="R75" i="9"/>
  <c r="P75" i="9"/>
  <c r="N75" i="9"/>
  <c r="L75" i="9"/>
  <c r="J75" i="9"/>
  <c r="H75" i="9"/>
  <c r="F75" i="9"/>
  <c r="D75" i="9"/>
  <c r="BO75" i="9" s="1"/>
  <c r="BN74" i="9"/>
  <c r="BP74" i="9" s="1"/>
  <c r="BL74" i="9"/>
  <c r="BJ74" i="9"/>
  <c r="BH74" i="9"/>
  <c r="BF74" i="9"/>
  <c r="BD74" i="9"/>
  <c r="BB74" i="9"/>
  <c r="AZ74" i="9"/>
  <c r="AX74" i="9"/>
  <c r="AV74" i="9"/>
  <c r="AT74" i="9"/>
  <c r="AR74" i="9"/>
  <c r="AP74" i="9"/>
  <c r="AN74" i="9"/>
  <c r="AL74" i="9"/>
  <c r="AJ74" i="9"/>
  <c r="CE74" i="9" s="1"/>
  <c r="AH74" i="9"/>
  <c r="AF74" i="9"/>
  <c r="AD74" i="9"/>
  <c r="AB74" i="9"/>
  <c r="Z74" i="9"/>
  <c r="X74" i="9"/>
  <c r="V74" i="9"/>
  <c r="T74" i="9"/>
  <c r="BW74" i="9" s="1"/>
  <c r="R74" i="9"/>
  <c r="P74" i="9"/>
  <c r="N74" i="9"/>
  <c r="L74" i="9"/>
  <c r="J74" i="9"/>
  <c r="H74" i="9"/>
  <c r="F74" i="9"/>
  <c r="D74" i="9"/>
  <c r="BO74" i="9" s="1"/>
  <c r="BR73" i="9"/>
  <c r="BN73" i="9"/>
  <c r="BL73" i="9"/>
  <c r="BJ73" i="9"/>
  <c r="BH73" i="9"/>
  <c r="BF73" i="9"/>
  <c r="BD73" i="9"/>
  <c r="BB73" i="9"/>
  <c r="AZ73" i="9"/>
  <c r="AX73" i="9"/>
  <c r="CL73" i="9" s="1"/>
  <c r="AV73" i="9"/>
  <c r="AT73" i="9"/>
  <c r="AR73" i="9"/>
  <c r="AP73" i="9"/>
  <c r="AN73" i="9"/>
  <c r="AL73" i="9"/>
  <c r="AJ73" i="9"/>
  <c r="AH73" i="9"/>
  <c r="CD73" i="9" s="1"/>
  <c r="AF73" i="9"/>
  <c r="AD73" i="9"/>
  <c r="AB73" i="9"/>
  <c r="Z73" i="9"/>
  <c r="X73" i="9"/>
  <c r="V73" i="9"/>
  <c r="T73" i="9"/>
  <c r="R73" i="9"/>
  <c r="BV73" i="9" s="1"/>
  <c r="P73" i="9"/>
  <c r="N73" i="9"/>
  <c r="L73" i="9"/>
  <c r="J73" i="9"/>
  <c r="H73" i="9"/>
  <c r="F73" i="9"/>
  <c r="D73" i="9"/>
  <c r="CD72" i="9"/>
  <c r="BZ72" i="9"/>
  <c r="BR72" i="9"/>
  <c r="BN72" i="9"/>
  <c r="CK72" i="9" s="1"/>
  <c r="BL72" i="9"/>
  <c r="BJ72" i="9"/>
  <c r="BH72" i="9"/>
  <c r="CQ72" i="9" s="1"/>
  <c r="BF72" i="9"/>
  <c r="BD72" i="9"/>
  <c r="BB72" i="9"/>
  <c r="CN72" i="9" s="1"/>
  <c r="AZ72" i="9"/>
  <c r="AX72" i="9"/>
  <c r="CL72" i="9" s="1"/>
  <c r="AV72" i="9"/>
  <c r="AT72" i="9"/>
  <c r="AR72" i="9"/>
  <c r="CI72" i="9" s="1"/>
  <c r="AP72" i="9"/>
  <c r="AN72" i="9"/>
  <c r="AL72" i="9"/>
  <c r="CF72" i="9" s="1"/>
  <c r="AJ72" i="9"/>
  <c r="AH72" i="9"/>
  <c r="AF72" i="9"/>
  <c r="AD72" i="9"/>
  <c r="AB72" i="9"/>
  <c r="CA72" i="9" s="1"/>
  <c r="Z72" i="9"/>
  <c r="X72" i="9"/>
  <c r="V72" i="9"/>
  <c r="BX72" i="9" s="1"/>
  <c r="T72" i="9"/>
  <c r="R72" i="9"/>
  <c r="BV72" i="9" s="1"/>
  <c r="P72" i="9"/>
  <c r="N72" i="9"/>
  <c r="L72" i="9"/>
  <c r="BS72" i="9" s="1"/>
  <c r="J72" i="9"/>
  <c r="H72" i="9"/>
  <c r="F72" i="9"/>
  <c r="BP72" i="9" s="1"/>
  <c r="D72" i="9"/>
  <c r="CR71" i="9"/>
  <c r="CF71" i="9"/>
  <c r="CE71" i="9"/>
  <c r="BY71" i="9"/>
  <c r="BT71" i="9"/>
  <c r="BQ71" i="9"/>
  <c r="BN71" i="9"/>
  <c r="CB71" i="9" s="1"/>
  <c r="BL71" i="9"/>
  <c r="CS71" i="9" s="1"/>
  <c r="BJ71" i="9"/>
  <c r="BH71" i="9"/>
  <c r="BF71" i="9"/>
  <c r="BD71" i="9"/>
  <c r="BB71" i="9"/>
  <c r="CN71" i="9" s="1"/>
  <c r="AZ71" i="9"/>
  <c r="AX71" i="9"/>
  <c r="AV71" i="9"/>
  <c r="CK71" i="9" s="1"/>
  <c r="AT71" i="9"/>
  <c r="AR71" i="9"/>
  <c r="AP71" i="9"/>
  <c r="AN71" i="9"/>
  <c r="AL71" i="9"/>
  <c r="AJ71" i="9"/>
  <c r="AH71" i="9"/>
  <c r="AF71" i="9"/>
  <c r="CC71" i="9" s="1"/>
  <c r="AD71" i="9"/>
  <c r="AB71" i="9"/>
  <c r="Z71" i="9"/>
  <c r="X71" i="9"/>
  <c r="V71" i="9"/>
  <c r="BX71" i="9" s="1"/>
  <c r="T71" i="9"/>
  <c r="R71" i="9"/>
  <c r="P71" i="9"/>
  <c r="BU71" i="9" s="1"/>
  <c r="N71" i="9"/>
  <c r="L71" i="9"/>
  <c r="J71" i="9"/>
  <c r="H71" i="9"/>
  <c r="F71" i="9"/>
  <c r="BP71" i="9" s="1"/>
  <c r="D71" i="9"/>
  <c r="CQ70" i="9"/>
  <c r="CO70" i="9"/>
  <c r="BX70" i="9"/>
  <c r="BV70" i="9"/>
  <c r="BS70" i="9"/>
  <c r="BN70" i="9"/>
  <c r="CR70" i="9" s="1"/>
  <c r="BL70" i="9"/>
  <c r="BJ70" i="9"/>
  <c r="BH70" i="9"/>
  <c r="BF70" i="9"/>
  <c r="BD70" i="9"/>
  <c r="BB70" i="9"/>
  <c r="AZ70" i="9"/>
  <c r="CM70" i="9" s="1"/>
  <c r="AX70" i="9"/>
  <c r="AV70" i="9"/>
  <c r="AT70" i="9"/>
  <c r="AR70" i="9"/>
  <c r="AP70" i="9"/>
  <c r="AN70" i="9"/>
  <c r="AL70" i="9"/>
  <c r="AJ70" i="9"/>
  <c r="CE70" i="9" s="1"/>
  <c r="AH70" i="9"/>
  <c r="AF70" i="9"/>
  <c r="AD70" i="9"/>
  <c r="AB70" i="9"/>
  <c r="Z70" i="9"/>
  <c r="X70" i="9"/>
  <c r="V70" i="9"/>
  <c r="T70" i="9"/>
  <c r="BW70" i="9" s="1"/>
  <c r="R70" i="9"/>
  <c r="P70" i="9"/>
  <c r="BU70" i="9" s="1"/>
  <c r="N70" i="9"/>
  <c r="L70" i="9"/>
  <c r="J70" i="9"/>
  <c r="BR70" i="9" s="1"/>
  <c r="H70" i="9"/>
  <c r="BQ70" i="9" s="1"/>
  <c r="F70" i="9"/>
  <c r="D70" i="9"/>
  <c r="BO70" i="9" s="1"/>
  <c r="BN69" i="9"/>
  <c r="BL69" i="9"/>
  <c r="BJ69" i="9"/>
  <c r="BH69" i="9"/>
  <c r="BF69" i="9"/>
  <c r="BD69" i="9"/>
  <c r="BB69" i="9"/>
  <c r="AZ69" i="9"/>
  <c r="AX69" i="9"/>
  <c r="AV69" i="9"/>
  <c r="AT69" i="9"/>
  <c r="AR69" i="9"/>
  <c r="AP69" i="9"/>
  <c r="AN69" i="9"/>
  <c r="AL69" i="9"/>
  <c r="AJ69" i="9"/>
  <c r="AH69" i="9"/>
  <c r="AF69" i="9"/>
  <c r="AD69" i="9"/>
  <c r="AB69" i="9"/>
  <c r="Z69" i="9"/>
  <c r="X69" i="9"/>
  <c r="V69" i="9"/>
  <c r="T69" i="9"/>
  <c r="R69" i="9"/>
  <c r="P69" i="9"/>
  <c r="N69" i="9"/>
  <c r="L69" i="9"/>
  <c r="J69" i="9"/>
  <c r="H69" i="9"/>
  <c r="F69" i="9"/>
  <c r="D69" i="9"/>
  <c r="CK68" i="9"/>
  <c r="BO68" i="9"/>
  <c r="BN68" i="9"/>
  <c r="BL68" i="9"/>
  <c r="BJ68" i="9"/>
  <c r="BH68" i="9"/>
  <c r="BF68" i="9"/>
  <c r="BD68" i="9"/>
  <c r="BB68" i="9"/>
  <c r="AZ68" i="9"/>
  <c r="AX68" i="9"/>
  <c r="CL68" i="9" s="1"/>
  <c r="AV68" i="9"/>
  <c r="AT68" i="9"/>
  <c r="AR68" i="9"/>
  <c r="AP68" i="9"/>
  <c r="AN68" i="9"/>
  <c r="AL68" i="9"/>
  <c r="AJ68" i="9"/>
  <c r="AH68" i="9"/>
  <c r="CD68" i="9" s="1"/>
  <c r="AF68" i="9"/>
  <c r="AD68" i="9"/>
  <c r="AB68" i="9"/>
  <c r="Z68" i="9"/>
  <c r="X68" i="9"/>
  <c r="V68" i="9"/>
  <c r="T68" i="9"/>
  <c r="R68" i="9"/>
  <c r="BV68" i="9" s="1"/>
  <c r="P68" i="9"/>
  <c r="N68" i="9"/>
  <c r="L68" i="9"/>
  <c r="J68" i="9"/>
  <c r="H68" i="9"/>
  <c r="F68" i="9"/>
  <c r="BP68" i="9" s="1"/>
  <c r="D68" i="9"/>
  <c r="BN67" i="9"/>
  <c r="BL67" i="9"/>
  <c r="BJ67" i="9"/>
  <c r="BH67" i="9"/>
  <c r="BF67" i="9"/>
  <c r="BD67" i="9"/>
  <c r="BB67" i="9"/>
  <c r="AZ67" i="9"/>
  <c r="AX67" i="9"/>
  <c r="AV67" i="9"/>
  <c r="AT67" i="9"/>
  <c r="AR67" i="9"/>
  <c r="AP67" i="9"/>
  <c r="AN67" i="9"/>
  <c r="AL67" i="9"/>
  <c r="AJ67" i="9"/>
  <c r="AH67" i="9"/>
  <c r="AF67" i="9"/>
  <c r="AD67" i="9"/>
  <c r="AB67" i="9"/>
  <c r="Z67" i="9"/>
  <c r="X67" i="9"/>
  <c r="V67" i="9"/>
  <c r="T67" i="9"/>
  <c r="R67" i="9"/>
  <c r="P67" i="9"/>
  <c r="N67" i="9"/>
  <c r="L67" i="9"/>
  <c r="J67" i="9"/>
  <c r="H67" i="9"/>
  <c r="F67" i="9"/>
  <c r="D67" i="9"/>
  <c r="CP66" i="9"/>
  <c r="CL66" i="9"/>
  <c r="CG66" i="9"/>
  <c r="CF66" i="9"/>
  <c r="CD66" i="9"/>
  <c r="BV66" i="9"/>
  <c r="BN66" i="9"/>
  <c r="CN66" i="9" s="1"/>
  <c r="BL66" i="9"/>
  <c r="CS66" i="9" s="1"/>
  <c r="BJ66" i="9"/>
  <c r="CR66" i="9" s="1"/>
  <c r="BH66" i="9"/>
  <c r="CQ66" i="9" s="1"/>
  <c r="BF66" i="9"/>
  <c r="BD66" i="9"/>
  <c r="CO66" i="9" s="1"/>
  <c r="BB66" i="9"/>
  <c r="AZ66" i="9"/>
  <c r="AX66" i="9"/>
  <c r="AV66" i="9"/>
  <c r="CK66" i="9" s="1"/>
  <c r="AT66" i="9"/>
  <c r="CJ66" i="9" s="1"/>
  <c r="AR66" i="9"/>
  <c r="CI66" i="9" s="1"/>
  <c r="AP66" i="9"/>
  <c r="AN66" i="9"/>
  <c r="AL66" i="9"/>
  <c r="AJ66" i="9"/>
  <c r="CE66" i="9" s="1"/>
  <c r="AH66" i="9"/>
  <c r="AF66" i="9"/>
  <c r="CC66" i="9" s="1"/>
  <c r="AD66" i="9"/>
  <c r="CB66" i="9" s="1"/>
  <c r="AB66" i="9"/>
  <c r="CA66" i="9" s="1"/>
  <c r="Z66" i="9"/>
  <c r="BZ66" i="9" s="1"/>
  <c r="X66" i="9"/>
  <c r="BY66" i="9" s="1"/>
  <c r="V66" i="9"/>
  <c r="T66" i="9"/>
  <c r="BW66" i="9" s="1"/>
  <c r="R66" i="9"/>
  <c r="P66" i="9"/>
  <c r="BU66" i="9" s="1"/>
  <c r="N66" i="9"/>
  <c r="BT66" i="9" s="1"/>
  <c r="L66" i="9"/>
  <c r="BS66" i="9" s="1"/>
  <c r="J66" i="9"/>
  <c r="BR66" i="9" s="1"/>
  <c r="H66" i="9"/>
  <c r="F66" i="9"/>
  <c r="D66" i="9"/>
  <c r="BO66" i="9" s="1"/>
  <c r="CA65" i="9"/>
  <c r="BV65" i="9"/>
  <c r="BN65" i="9"/>
  <c r="CN65" i="9" s="1"/>
  <c r="BL65" i="9"/>
  <c r="BJ65" i="9"/>
  <c r="BH65" i="9"/>
  <c r="BF65" i="9"/>
  <c r="BD65" i="9"/>
  <c r="BB65" i="9"/>
  <c r="AZ65" i="9"/>
  <c r="AX65" i="9"/>
  <c r="CL65" i="9" s="1"/>
  <c r="AV65" i="9"/>
  <c r="AT65" i="9"/>
  <c r="AR65" i="9"/>
  <c r="AP65" i="9"/>
  <c r="AN65" i="9"/>
  <c r="AL65" i="9"/>
  <c r="AJ65" i="9"/>
  <c r="AH65" i="9"/>
  <c r="CD65" i="9" s="1"/>
  <c r="AF65" i="9"/>
  <c r="AD65" i="9"/>
  <c r="AB65" i="9"/>
  <c r="Z65" i="9"/>
  <c r="X65" i="9"/>
  <c r="V65" i="9"/>
  <c r="T65" i="9"/>
  <c r="R65" i="9"/>
  <c r="P65" i="9"/>
  <c r="N65" i="9"/>
  <c r="L65" i="9"/>
  <c r="J65" i="9"/>
  <c r="H65" i="9"/>
  <c r="F65" i="9"/>
  <c r="D65" i="9"/>
  <c r="CC64" i="9"/>
  <c r="BN64" i="9"/>
  <c r="BL64" i="9"/>
  <c r="BJ64" i="9"/>
  <c r="BH64" i="9"/>
  <c r="BF64" i="9"/>
  <c r="BD64" i="9"/>
  <c r="BB64" i="9"/>
  <c r="AZ64" i="9"/>
  <c r="AX64" i="9"/>
  <c r="CL64" i="9" s="1"/>
  <c r="AV64" i="9"/>
  <c r="AT64" i="9"/>
  <c r="AR64" i="9"/>
  <c r="AP64" i="9"/>
  <c r="AN64" i="9"/>
  <c r="AL64" i="9"/>
  <c r="AJ64" i="9"/>
  <c r="CE64" i="9" s="1"/>
  <c r="AH64" i="9"/>
  <c r="CD64" i="9" s="1"/>
  <c r="AF64" i="9"/>
  <c r="AD64" i="9"/>
  <c r="AB64" i="9"/>
  <c r="Z64" i="9"/>
  <c r="X64" i="9"/>
  <c r="V64" i="9"/>
  <c r="T64" i="9"/>
  <c r="R64" i="9"/>
  <c r="BV64" i="9" s="1"/>
  <c r="P64" i="9"/>
  <c r="N64" i="9"/>
  <c r="L64" i="9"/>
  <c r="J64" i="9"/>
  <c r="H64" i="9"/>
  <c r="F64" i="9"/>
  <c r="D64" i="9"/>
  <c r="BO64" i="9" s="1"/>
  <c r="CR63" i="9"/>
  <c r="CM63" i="9"/>
  <c r="CE63" i="9"/>
  <c r="CD63" i="9"/>
  <c r="CB63" i="9"/>
  <c r="BW63" i="9"/>
  <c r="BT63" i="9"/>
  <c r="BO63" i="9"/>
  <c r="BN63" i="9"/>
  <c r="BV63" i="9" s="1"/>
  <c r="BL63" i="9"/>
  <c r="BJ63" i="9"/>
  <c r="BH63" i="9"/>
  <c r="CQ63" i="9" s="1"/>
  <c r="BF63" i="9"/>
  <c r="CP63" i="9" s="1"/>
  <c r="BD63" i="9"/>
  <c r="CO63" i="9" s="1"/>
  <c r="BB63" i="9"/>
  <c r="CN63" i="9" s="1"/>
  <c r="AZ63" i="9"/>
  <c r="AX63" i="9"/>
  <c r="AV63" i="9"/>
  <c r="AT63" i="9"/>
  <c r="AR63" i="9"/>
  <c r="CI63" i="9" s="1"/>
  <c r="AP63" i="9"/>
  <c r="CH63" i="9" s="1"/>
  <c r="AN63" i="9"/>
  <c r="CG63" i="9" s="1"/>
  <c r="AL63" i="9"/>
  <c r="CF63" i="9" s="1"/>
  <c r="AJ63" i="9"/>
  <c r="AH63" i="9"/>
  <c r="AF63" i="9"/>
  <c r="CC63" i="9" s="1"/>
  <c r="AD63" i="9"/>
  <c r="AB63" i="9"/>
  <c r="CA63" i="9" s="1"/>
  <c r="Z63" i="9"/>
  <c r="BZ63" i="9" s="1"/>
  <c r="X63" i="9"/>
  <c r="BY63" i="9" s="1"/>
  <c r="V63" i="9"/>
  <c r="BX63" i="9" s="1"/>
  <c r="T63" i="9"/>
  <c r="R63" i="9"/>
  <c r="P63" i="9"/>
  <c r="BU63" i="9" s="1"/>
  <c r="N63" i="9"/>
  <c r="L63" i="9"/>
  <c r="BS63" i="9" s="1"/>
  <c r="J63" i="9"/>
  <c r="BR63" i="9" s="1"/>
  <c r="H63" i="9"/>
  <c r="BQ63" i="9" s="1"/>
  <c r="F63" i="9"/>
  <c r="BP63" i="9" s="1"/>
  <c r="D63" i="9"/>
  <c r="BN62" i="9"/>
  <c r="BL62" i="9"/>
  <c r="BJ62" i="9"/>
  <c r="BH62" i="9"/>
  <c r="BF62" i="9"/>
  <c r="BD62" i="9"/>
  <c r="CO62" i="9" s="1"/>
  <c r="BB62" i="9"/>
  <c r="AZ62" i="9"/>
  <c r="AX62" i="9"/>
  <c r="AV62" i="9"/>
  <c r="AT62" i="9"/>
  <c r="AR62" i="9"/>
  <c r="AP62" i="9"/>
  <c r="AN62" i="9"/>
  <c r="AL62" i="9"/>
  <c r="AJ62" i="9"/>
  <c r="AH62" i="9"/>
  <c r="AF62" i="9"/>
  <c r="AD62" i="9"/>
  <c r="AB62" i="9"/>
  <c r="Z62" i="9"/>
  <c r="X62" i="9"/>
  <c r="BY62" i="9" s="1"/>
  <c r="V62" i="9"/>
  <c r="T62" i="9"/>
  <c r="R62" i="9"/>
  <c r="P62" i="9"/>
  <c r="N62" i="9"/>
  <c r="L62" i="9"/>
  <c r="J62" i="9"/>
  <c r="H62" i="9"/>
  <c r="F62" i="9"/>
  <c r="D62" i="9"/>
  <c r="BN61" i="9"/>
  <c r="CF61" i="9" s="1"/>
  <c r="BL61" i="9"/>
  <c r="BJ61" i="9"/>
  <c r="BH61" i="9"/>
  <c r="BF61" i="9"/>
  <c r="BD61" i="9"/>
  <c r="BB61" i="9"/>
  <c r="AZ61" i="9"/>
  <c r="AX61" i="9"/>
  <c r="CL61" i="9" s="1"/>
  <c r="AV61" i="9"/>
  <c r="AT61" i="9"/>
  <c r="AR61" i="9"/>
  <c r="AP61" i="9"/>
  <c r="AN61" i="9"/>
  <c r="AL61" i="9"/>
  <c r="AJ61" i="9"/>
  <c r="AH61" i="9"/>
  <c r="CD61" i="9" s="1"/>
  <c r="AF61" i="9"/>
  <c r="AD61" i="9"/>
  <c r="AB61" i="9"/>
  <c r="Z61" i="9"/>
  <c r="X61" i="9"/>
  <c r="V61" i="9"/>
  <c r="T61" i="9"/>
  <c r="R61" i="9"/>
  <c r="BV61" i="9" s="1"/>
  <c r="P61" i="9"/>
  <c r="N61" i="9"/>
  <c r="L61" i="9"/>
  <c r="J61" i="9"/>
  <c r="H61" i="9"/>
  <c r="F61" i="9"/>
  <c r="D61" i="9"/>
  <c r="CF60" i="9"/>
  <c r="BO60" i="9"/>
  <c r="BN60" i="9"/>
  <c r="BL60" i="9"/>
  <c r="CS60" i="9" s="1"/>
  <c r="BJ60" i="9"/>
  <c r="BH60" i="9"/>
  <c r="BF60" i="9"/>
  <c r="BD60" i="9"/>
  <c r="BB60" i="9"/>
  <c r="AZ60" i="9"/>
  <c r="AX60" i="9"/>
  <c r="CL60" i="9" s="1"/>
  <c r="AV60" i="9"/>
  <c r="AT60" i="9"/>
  <c r="AR60" i="9"/>
  <c r="AP60" i="9"/>
  <c r="AN60" i="9"/>
  <c r="AL60" i="9"/>
  <c r="AJ60" i="9"/>
  <c r="AH60" i="9"/>
  <c r="CD60" i="9" s="1"/>
  <c r="AF60" i="9"/>
  <c r="CC60" i="9" s="1"/>
  <c r="AD60" i="9"/>
  <c r="AB60" i="9"/>
  <c r="Z60" i="9"/>
  <c r="X60" i="9"/>
  <c r="V60" i="9"/>
  <c r="T60" i="9"/>
  <c r="R60" i="9"/>
  <c r="BV60" i="9" s="1"/>
  <c r="P60" i="9"/>
  <c r="N60" i="9"/>
  <c r="L60" i="9"/>
  <c r="J60" i="9"/>
  <c r="H60" i="9"/>
  <c r="F60" i="9"/>
  <c r="D60" i="9"/>
  <c r="BN59" i="9"/>
  <c r="CG59" i="9" s="1"/>
  <c r="BL59" i="9"/>
  <c r="BJ59" i="9"/>
  <c r="BH59" i="9"/>
  <c r="BF59" i="9"/>
  <c r="BD59" i="9"/>
  <c r="BB59" i="9"/>
  <c r="AZ59" i="9"/>
  <c r="AX59" i="9"/>
  <c r="AV59" i="9"/>
  <c r="AT59" i="9"/>
  <c r="AR59" i="9"/>
  <c r="AP59" i="9"/>
  <c r="AN59" i="9"/>
  <c r="AL59" i="9"/>
  <c r="AJ59" i="9"/>
  <c r="AH59" i="9"/>
  <c r="AF59" i="9"/>
  <c r="AD59" i="9"/>
  <c r="AB59" i="9"/>
  <c r="Z59" i="9"/>
  <c r="X59" i="9"/>
  <c r="V59" i="9"/>
  <c r="T59" i="9"/>
  <c r="R59" i="9"/>
  <c r="P59" i="9"/>
  <c r="N59" i="9"/>
  <c r="L59" i="9"/>
  <c r="J59" i="9"/>
  <c r="H59" i="9"/>
  <c r="F59" i="9"/>
  <c r="D59" i="9"/>
  <c r="BN58" i="9"/>
  <c r="BL58" i="9"/>
  <c r="BJ58" i="9"/>
  <c r="BH58" i="9"/>
  <c r="BF58" i="9"/>
  <c r="BD58" i="9"/>
  <c r="BB58" i="9"/>
  <c r="AZ58" i="9"/>
  <c r="AX58" i="9"/>
  <c r="AV58" i="9"/>
  <c r="AT58" i="9"/>
  <c r="AR58" i="9"/>
  <c r="AP58" i="9"/>
  <c r="AN58" i="9"/>
  <c r="AL58" i="9"/>
  <c r="AJ58" i="9"/>
  <c r="AH58" i="9"/>
  <c r="AF58" i="9"/>
  <c r="AD58" i="9"/>
  <c r="AB58" i="9"/>
  <c r="Z58" i="9"/>
  <c r="X58" i="9"/>
  <c r="V58" i="9"/>
  <c r="T58" i="9"/>
  <c r="R58" i="9"/>
  <c r="P58" i="9"/>
  <c r="N58" i="9"/>
  <c r="L58" i="9"/>
  <c r="J58" i="9"/>
  <c r="H58" i="9"/>
  <c r="F58" i="9"/>
  <c r="D58" i="9"/>
  <c r="CF57" i="9"/>
  <c r="BN57" i="9"/>
  <c r="CC57" i="9" s="1"/>
  <c r="BL57" i="9"/>
  <c r="BJ57" i="9"/>
  <c r="BH57" i="9"/>
  <c r="BF57" i="9"/>
  <c r="BD57" i="9"/>
  <c r="BB57" i="9"/>
  <c r="AZ57" i="9"/>
  <c r="AX57" i="9"/>
  <c r="CL57" i="9" s="1"/>
  <c r="AV57" i="9"/>
  <c r="AT57" i="9"/>
  <c r="AR57" i="9"/>
  <c r="AP57" i="9"/>
  <c r="AN57" i="9"/>
  <c r="AL57" i="9"/>
  <c r="AJ57" i="9"/>
  <c r="AH57" i="9"/>
  <c r="CD57" i="9" s="1"/>
  <c r="AF57" i="9"/>
  <c r="AD57" i="9"/>
  <c r="AB57" i="9"/>
  <c r="Z57" i="9"/>
  <c r="X57" i="9"/>
  <c r="V57" i="9"/>
  <c r="T57" i="9"/>
  <c r="R57" i="9"/>
  <c r="BV57" i="9" s="1"/>
  <c r="P57" i="9"/>
  <c r="N57" i="9"/>
  <c r="L57" i="9"/>
  <c r="J57" i="9"/>
  <c r="H57" i="9"/>
  <c r="F57" i="9"/>
  <c r="D57" i="9"/>
  <c r="BN56" i="9"/>
  <c r="BL56" i="9"/>
  <c r="BJ56" i="9"/>
  <c r="BH56" i="9"/>
  <c r="BF56" i="9"/>
  <c r="BD56" i="9"/>
  <c r="BB56" i="9"/>
  <c r="AZ56" i="9"/>
  <c r="AX56" i="9"/>
  <c r="CL56" i="9" s="1"/>
  <c r="AV56" i="9"/>
  <c r="AT56" i="9"/>
  <c r="AR56" i="9"/>
  <c r="AP56" i="9"/>
  <c r="AN56" i="9"/>
  <c r="AL56" i="9"/>
  <c r="AJ56" i="9"/>
  <c r="AH56" i="9"/>
  <c r="CD56" i="9" s="1"/>
  <c r="AF56" i="9"/>
  <c r="AD56" i="9"/>
  <c r="AB56" i="9"/>
  <c r="Z56" i="9"/>
  <c r="X56" i="9"/>
  <c r="V56" i="9"/>
  <c r="T56" i="9"/>
  <c r="R56" i="9"/>
  <c r="BV56" i="9" s="1"/>
  <c r="P56" i="9"/>
  <c r="N56" i="9"/>
  <c r="L56" i="9"/>
  <c r="J56" i="9"/>
  <c r="H56" i="9"/>
  <c r="F56" i="9"/>
  <c r="D56" i="9"/>
  <c r="CO55" i="9"/>
  <c r="CM55" i="9"/>
  <c r="CE55" i="9"/>
  <c r="CB55" i="9"/>
  <c r="BV55" i="9"/>
  <c r="BT55" i="9"/>
  <c r="BQ55" i="9"/>
  <c r="BO55" i="9"/>
  <c r="BN55" i="9"/>
  <c r="CG55" i="9" s="1"/>
  <c r="BL55" i="9"/>
  <c r="BJ55" i="9"/>
  <c r="BH55" i="9"/>
  <c r="BF55" i="9"/>
  <c r="BD55" i="9"/>
  <c r="BB55" i="9"/>
  <c r="CN55" i="9" s="1"/>
  <c r="AZ55" i="9"/>
  <c r="AX55" i="9"/>
  <c r="AV55" i="9"/>
  <c r="AT55" i="9"/>
  <c r="AR55" i="9"/>
  <c r="AP55" i="9"/>
  <c r="CH55" i="9" s="1"/>
  <c r="AN55" i="9"/>
  <c r="AL55" i="9"/>
  <c r="CF55" i="9" s="1"/>
  <c r="AJ55" i="9"/>
  <c r="AH55" i="9"/>
  <c r="AF55" i="9"/>
  <c r="AD55" i="9"/>
  <c r="AB55" i="9"/>
  <c r="Z55" i="9"/>
  <c r="BZ55" i="9" s="1"/>
  <c r="X55" i="9"/>
  <c r="V55" i="9"/>
  <c r="BX55" i="9" s="1"/>
  <c r="T55" i="9"/>
  <c r="R55" i="9"/>
  <c r="P55" i="9"/>
  <c r="N55" i="9"/>
  <c r="L55" i="9"/>
  <c r="J55" i="9"/>
  <c r="BR55" i="9" s="1"/>
  <c r="H55" i="9"/>
  <c r="F55" i="9"/>
  <c r="BP55" i="9" s="1"/>
  <c r="D55" i="9"/>
  <c r="BN54" i="9"/>
  <c r="CG54" i="9" s="1"/>
  <c r="BL54" i="9"/>
  <c r="BJ54" i="9"/>
  <c r="BH54" i="9"/>
  <c r="CQ54" i="9" s="1"/>
  <c r="BF54" i="9"/>
  <c r="BD54" i="9"/>
  <c r="BB54" i="9"/>
  <c r="AZ54" i="9"/>
  <c r="AX54" i="9"/>
  <c r="AV54" i="9"/>
  <c r="AT54" i="9"/>
  <c r="AR54" i="9"/>
  <c r="AP54" i="9"/>
  <c r="AN54" i="9"/>
  <c r="AL54" i="9"/>
  <c r="AJ54" i="9"/>
  <c r="AH54" i="9"/>
  <c r="AF54" i="9"/>
  <c r="AD54" i="9"/>
  <c r="AB54" i="9"/>
  <c r="Z54" i="9"/>
  <c r="X54" i="9"/>
  <c r="V54" i="9"/>
  <c r="T54" i="9"/>
  <c r="BW54" i="9" s="1"/>
  <c r="R54" i="9"/>
  <c r="P54" i="9"/>
  <c r="N54" i="9"/>
  <c r="L54" i="9"/>
  <c r="J54" i="9"/>
  <c r="H54" i="9"/>
  <c r="F54" i="9"/>
  <c r="D54" i="9"/>
  <c r="BO54" i="9" s="1"/>
  <c r="BN53" i="9"/>
  <c r="BL53" i="9"/>
  <c r="BJ53" i="9"/>
  <c r="BH53" i="9"/>
  <c r="BF53" i="9"/>
  <c r="BD53" i="9"/>
  <c r="BB53" i="9"/>
  <c r="AZ53" i="9"/>
  <c r="AX53" i="9"/>
  <c r="AV53" i="9"/>
  <c r="AT53" i="9"/>
  <c r="AR53" i="9"/>
  <c r="AP53" i="9"/>
  <c r="AN53" i="9"/>
  <c r="AL53" i="9"/>
  <c r="AJ53" i="9"/>
  <c r="CE53" i="9" s="1"/>
  <c r="AH53" i="9"/>
  <c r="AF53" i="9"/>
  <c r="AD53" i="9"/>
  <c r="AB53" i="9"/>
  <c r="Z53" i="9"/>
  <c r="X53" i="9"/>
  <c r="V53" i="9"/>
  <c r="T53" i="9"/>
  <c r="BW53" i="9" s="1"/>
  <c r="R53" i="9"/>
  <c r="P53" i="9"/>
  <c r="N53" i="9"/>
  <c r="L53" i="9"/>
  <c r="J53" i="9"/>
  <c r="H53" i="9"/>
  <c r="F53" i="9"/>
  <c r="D53" i="9"/>
  <c r="BO53" i="9" s="1"/>
  <c r="CK52" i="9"/>
  <c r="CH52" i="9"/>
  <c r="CE52" i="9"/>
  <c r="CB52" i="9"/>
  <c r="BW52" i="9"/>
  <c r="BU52" i="9"/>
  <c r="BN52" i="9"/>
  <c r="CS52" i="9" s="1"/>
  <c r="BL52" i="9"/>
  <c r="BJ52" i="9"/>
  <c r="BH52" i="9"/>
  <c r="BF52" i="9"/>
  <c r="BD52" i="9"/>
  <c r="CO52" i="9" s="1"/>
  <c r="BB52" i="9"/>
  <c r="AZ52" i="9"/>
  <c r="AX52" i="9"/>
  <c r="AV52" i="9"/>
  <c r="AT52" i="9"/>
  <c r="AR52" i="9"/>
  <c r="AP52" i="9"/>
  <c r="AN52" i="9"/>
  <c r="CG52" i="9" s="1"/>
  <c r="AL52" i="9"/>
  <c r="AJ52" i="9"/>
  <c r="AH52" i="9"/>
  <c r="CD52" i="9" s="1"/>
  <c r="AF52" i="9"/>
  <c r="AD52" i="9"/>
  <c r="AB52" i="9"/>
  <c r="Z52" i="9"/>
  <c r="X52" i="9"/>
  <c r="BY52" i="9" s="1"/>
  <c r="V52" i="9"/>
  <c r="T52" i="9"/>
  <c r="R52" i="9"/>
  <c r="BV52" i="9" s="1"/>
  <c r="P52" i="9"/>
  <c r="N52" i="9"/>
  <c r="L52" i="9"/>
  <c r="J52" i="9"/>
  <c r="H52" i="9"/>
  <c r="BQ52" i="9" s="1"/>
  <c r="F52" i="9"/>
  <c r="D52" i="9"/>
  <c r="BN51" i="9"/>
  <c r="BU51" i="9" s="1"/>
  <c r="BL51" i="9"/>
  <c r="BJ51" i="9"/>
  <c r="BH51" i="9"/>
  <c r="BF51" i="9"/>
  <c r="BD51" i="9"/>
  <c r="BB51" i="9"/>
  <c r="AZ51" i="9"/>
  <c r="AX51" i="9"/>
  <c r="CL51" i="9" s="1"/>
  <c r="AV51" i="9"/>
  <c r="AT51" i="9"/>
  <c r="AR51" i="9"/>
  <c r="AP51" i="9"/>
  <c r="AN51" i="9"/>
  <c r="AL51" i="9"/>
  <c r="AJ51" i="9"/>
  <c r="AH51" i="9"/>
  <c r="CD51" i="9" s="1"/>
  <c r="AF51" i="9"/>
  <c r="AD51" i="9"/>
  <c r="AB51" i="9"/>
  <c r="Z51" i="9"/>
  <c r="X51" i="9"/>
  <c r="V51" i="9"/>
  <c r="T51" i="9"/>
  <c r="R51" i="9"/>
  <c r="BV51" i="9" s="1"/>
  <c r="P51" i="9"/>
  <c r="N51" i="9"/>
  <c r="L51" i="9"/>
  <c r="J51" i="9"/>
  <c r="H51" i="9"/>
  <c r="F51" i="9"/>
  <c r="D51" i="9"/>
  <c r="CJ50" i="9"/>
  <c r="BW50" i="9"/>
  <c r="BN50" i="9"/>
  <c r="BV50" i="9" s="1"/>
  <c r="BL50" i="9"/>
  <c r="CS50" i="9" s="1"/>
  <c r="BJ50" i="9"/>
  <c r="BH50" i="9"/>
  <c r="BF50" i="9"/>
  <c r="BD50" i="9"/>
  <c r="BB50" i="9"/>
  <c r="AZ50" i="9"/>
  <c r="CM50" i="9" s="1"/>
  <c r="AX50" i="9"/>
  <c r="AV50" i="9"/>
  <c r="CK50" i="9" s="1"/>
  <c r="AT50" i="9"/>
  <c r="AR50" i="9"/>
  <c r="AP50" i="9"/>
  <c r="AN50" i="9"/>
  <c r="AL50" i="9"/>
  <c r="AJ50" i="9"/>
  <c r="CE50" i="9" s="1"/>
  <c r="AH50" i="9"/>
  <c r="AF50" i="9"/>
  <c r="CC50" i="9" s="1"/>
  <c r="AD50" i="9"/>
  <c r="AB50" i="9"/>
  <c r="Z50" i="9"/>
  <c r="X50" i="9"/>
  <c r="V50" i="9"/>
  <c r="T50" i="9"/>
  <c r="R50" i="9"/>
  <c r="P50" i="9"/>
  <c r="BU50" i="9" s="1"/>
  <c r="N50" i="9"/>
  <c r="L50" i="9"/>
  <c r="J50" i="9"/>
  <c r="H50" i="9"/>
  <c r="F50" i="9"/>
  <c r="D50" i="9"/>
  <c r="BO50" i="9" s="1"/>
  <c r="BY49" i="9"/>
  <c r="BX49" i="9"/>
  <c r="BP49" i="9"/>
  <c r="BN49" i="9"/>
  <c r="BL49" i="9"/>
  <c r="BJ49" i="9"/>
  <c r="BH49" i="9"/>
  <c r="BF49" i="9"/>
  <c r="BD49" i="9"/>
  <c r="CO49" i="9" s="1"/>
  <c r="BB49" i="9"/>
  <c r="AZ49" i="9"/>
  <c r="CM49" i="9" s="1"/>
  <c r="AX49" i="9"/>
  <c r="AV49" i="9"/>
  <c r="AT49" i="9"/>
  <c r="AR49" i="9"/>
  <c r="AP49" i="9"/>
  <c r="AN49" i="9"/>
  <c r="CG49" i="9" s="1"/>
  <c r="AL49" i="9"/>
  <c r="AJ49" i="9"/>
  <c r="CE49" i="9" s="1"/>
  <c r="AH49" i="9"/>
  <c r="AF49" i="9"/>
  <c r="AD49" i="9"/>
  <c r="AB49" i="9"/>
  <c r="Z49" i="9"/>
  <c r="X49" i="9"/>
  <c r="V49" i="9"/>
  <c r="T49" i="9"/>
  <c r="BW49" i="9" s="1"/>
  <c r="R49" i="9"/>
  <c r="P49" i="9"/>
  <c r="N49" i="9"/>
  <c r="L49" i="9"/>
  <c r="J49" i="9"/>
  <c r="H49" i="9"/>
  <c r="BQ49" i="9" s="1"/>
  <c r="F49" i="9"/>
  <c r="D49" i="9"/>
  <c r="BO49" i="9" s="1"/>
  <c r="BN48" i="9"/>
  <c r="BL48" i="9"/>
  <c r="BJ48" i="9"/>
  <c r="BH48" i="9"/>
  <c r="BF48" i="9"/>
  <c r="BD48" i="9"/>
  <c r="BB48" i="9"/>
  <c r="AZ48" i="9"/>
  <c r="AX48" i="9"/>
  <c r="CL48" i="9" s="1"/>
  <c r="AV48" i="9"/>
  <c r="AT48" i="9"/>
  <c r="AR48" i="9"/>
  <c r="AP48" i="9"/>
  <c r="AN48" i="9"/>
  <c r="AL48" i="9"/>
  <c r="AJ48" i="9"/>
  <c r="AH48" i="9"/>
  <c r="CD48" i="9" s="1"/>
  <c r="AF48" i="9"/>
  <c r="AD48" i="9"/>
  <c r="AB48" i="9"/>
  <c r="Z48" i="9"/>
  <c r="X48" i="9"/>
  <c r="V48" i="9"/>
  <c r="T48" i="9"/>
  <c r="R48" i="9"/>
  <c r="BV48" i="9" s="1"/>
  <c r="P48" i="9"/>
  <c r="N48" i="9"/>
  <c r="L48" i="9"/>
  <c r="J48" i="9"/>
  <c r="H48" i="9"/>
  <c r="F48" i="9"/>
  <c r="D48" i="9"/>
  <c r="CP47" i="9"/>
  <c r="CB47" i="9"/>
  <c r="BZ47" i="9"/>
  <c r="BN47" i="9"/>
  <c r="BY47" i="9" s="1"/>
  <c r="BL47" i="9"/>
  <c r="CS47" i="9" s="1"/>
  <c r="BJ47" i="9"/>
  <c r="CR47" i="9" s="1"/>
  <c r="BH47" i="9"/>
  <c r="BF47" i="9"/>
  <c r="BD47" i="9"/>
  <c r="BB47" i="9"/>
  <c r="AZ47" i="9"/>
  <c r="AX47" i="9"/>
  <c r="CL47" i="9" s="1"/>
  <c r="AV47" i="9"/>
  <c r="CK47" i="9" s="1"/>
  <c r="AT47" i="9"/>
  <c r="AR47" i="9"/>
  <c r="AP47" i="9"/>
  <c r="AN47" i="9"/>
  <c r="AL47" i="9"/>
  <c r="AJ47" i="9"/>
  <c r="AH47" i="9"/>
  <c r="CD47" i="9" s="1"/>
  <c r="AF47" i="9"/>
  <c r="AD47" i="9"/>
  <c r="AB47" i="9"/>
  <c r="Z47" i="9"/>
  <c r="X47" i="9"/>
  <c r="V47" i="9"/>
  <c r="T47" i="9"/>
  <c r="R47" i="9"/>
  <c r="BV47" i="9" s="1"/>
  <c r="P47" i="9"/>
  <c r="BU47" i="9" s="1"/>
  <c r="N47" i="9"/>
  <c r="L47" i="9"/>
  <c r="J47" i="9"/>
  <c r="H47" i="9"/>
  <c r="F47" i="9"/>
  <c r="D47" i="9"/>
  <c r="CO46" i="9"/>
  <c r="CL46" i="9"/>
  <c r="BN46" i="9"/>
  <c r="BS46" i="9" s="1"/>
  <c r="BL46" i="9"/>
  <c r="CS46" i="9" s="1"/>
  <c r="BJ46" i="9"/>
  <c r="CR46" i="9" s="1"/>
  <c r="BH46" i="9"/>
  <c r="BF46" i="9"/>
  <c r="BD46" i="9"/>
  <c r="BB46" i="9"/>
  <c r="AZ46" i="9"/>
  <c r="AX46" i="9"/>
  <c r="AV46" i="9"/>
  <c r="CK46" i="9" s="1"/>
  <c r="AT46" i="9"/>
  <c r="CJ46" i="9" s="1"/>
  <c r="AR46" i="9"/>
  <c r="AP46" i="9"/>
  <c r="AN46" i="9"/>
  <c r="AL46" i="9"/>
  <c r="AJ46" i="9"/>
  <c r="AH46" i="9"/>
  <c r="AF46" i="9"/>
  <c r="CC46" i="9" s="1"/>
  <c r="AD46" i="9"/>
  <c r="CB46" i="9" s="1"/>
  <c r="AB46" i="9"/>
  <c r="Z46" i="9"/>
  <c r="X46" i="9"/>
  <c r="V46" i="9"/>
  <c r="T46" i="9"/>
  <c r="R46" i="9"/>
  <c r="P46" i="9"/>
  <c r="BU46" i="9" s="1"/>
  <c r="N46" i="9"/>
  <c r="BT46" i="9" s="1"/>
  <c r="L46" i="9"/>
  <c r="J46" i="9"/>
  <c r="H46" i="9"/>
  <c r="F46" i="9"/>
  <c r="D46" i="9"/>
  <c r="CS45" i="9"/>
  <c r="BX45" i="9"/>
  <c r="BW45" i="9"/>
  <c r="BN45" i="9"/>
  <c r="CG45" i="9" s="1"/>
  <c r="BL45" i="9"/>
  <c r="BJ45" i="9"/>
  <c r="BH45" i="9"/>
  <c r="BF45" i="9"/>
  <c r="BD45" i="9"/>
  <c r="BB45" i="9"/>
  <c r="AZ45" i="9"/>
  <c r="CM45" i="9" s="1"/>
  <c r="AX45" i="9"/>
  <c r="AV45" i="9"/>
  <c r="AT45" i="9"/>
  <c r="AR45" i="9"/>
  <c r="AP45" i="9"/>
  <c r="AN45" i="9"/>
  <c r="AL45" i="9"/>
  <c r="AJ45" i="9"/>
  <c r="CE45" i="9" s="1"/>
  <c r="AH45" i="9"/>
  <c r="AF45" i="9"/>
  <c r="AD45" i="9"/>
  <c r="AB45" i="9"/>
  <c r="Z45" i="9"/>
  <c r="X45" i="9"/>
  <c r="V45" i="9"/>
  <c r="T45" i="9"/>
  <c r="R45" i="9"/>
  <c r="P45" i="9"/>
  <c r="N45" i="9"/>
  <c r="L45" i="9"/>
  <c r="J45" i="9"/>
  <c r="H45" i="9"/>
  <c r="F45" i="9"/>
  <c r="D45" i="9"/>
  <c r="BO45" i="9" s="1"/>
  <c r="BO44" i="9"/>
  <c r="BN44" i="9"/>
  <c r="CK44" i="9" s="1"/>
  <c r="BL44" i="9"/>
  <c r="BJ44" i="9"/>
  <c r="CR44" i="9" s="1"/>
  <c r="BH44" i="9"/>
  <c r="BF44" i="9"/>
  <c r="BD44" i="9"/>
  <c r="BB44" i="9"/>
  <c r="AZ44" i="9"/>
  <c r="AX44" i="9"/>
  <c r="CL44" i="9" s="1"/>
  <c r="AV44" i="9"/>
  <c r="AT44" i="9"/>
  <c r="CJ44" i="9" s="1"/>
  <c r="AR44" i="9"/>
  <c r="AP44" i="9"/>
  <c r="AN44" i="9"/>
  <c r="AL44" i="9"/>
  <c r="AJ44" i="9"/>
  <c r="AH44" i="9"/>
  <c r="CD44" i="9" s="1"/>
  <c r="AF44" i="9"/>
  <c r="AD44" i="9"/>
  <c r="CB44" i="9" s="1"/>
  <c r="AB44" i="9"/>
  <c r="Z44" i="9"/>
  <c r="X44" i="9"/>
  <c r="V44" i="9"/>
  <c r="T44" i="9"/>
  <c r="R44" i="9"/>
  <c r="BV44" i="9" s="1"/>
  <c r="P44" i="9"/>
  <c r="N44" i="9"/>
  <c r="BT44" i="9" s="1"/>
  <c r="L44" i="9"/>
  <c r="J44" i="9"/>
  <c r="H44" i="9"/>
  <c r="F44" i="9"/>
  <c r="D44" i="9"/>
  <c r="CP43" i="9"/>
  <c r="CO43" i="9"/>
  <c r="CM43" i="9"/>
  <c r="BZ43" i="9"/>
  <c r="BW43" i="9"/>
  <c r="BT43" i="9"/>
  <c r="BN43" i="9"/>
  <c r="BY43" i="9" s="1"/>
  <c r="BL43" i="9"/>
  <c r="BJ43" i="9"/>
  <c r="BH43" i="9"/>
  <c r="CQ43" i="9" s="1"/>
  <c r="BF43" i="9"/>
  <c r="BD43" i="9"/>
  <c r="BB43" i="9"/>
  <c r="AZ43" i="9"/>
  <c r="AX43" i="9"/>
  <c r="CL43" i="9" s="1"/>
  <c r="AV43" i="9"/>
  <c r="AT43" i="9"/>
  <c r="AR43" i="9"/>
  <c r="CI43" i="9" s="1"/>
  <c r="AP43" i="9"/>
  <c r="AN43" i="9"/>
  <c r="AL43" i="9"/>
  <c r="AJ43" i="9"/>
  <c r="AH43" i="9"/>
  <c r="CD43" i="9" s="1"/>
  <c r="AF43" i="9"/>
  <c r="AD43" i="9"/>
  <c r="AB43" i="9"/>
  <c r="Z43" i="9"/>
  <c r="X43" i="9"/>
  <c r="V43" i="9"/>
  <c r="T43" i="9"/>
  <c r="R43" i="9"/>
  <c r="BV43" i="9" s="1"/>
  <c r="P43" i="9"/>
  <c r="N43" i="9"/>
  <c r="L43" i="9"/>
  <c r="BS43" i="9" s="1"/>
  <c r="J43" i="9"/>
  <c r="H43" i="9"/>
  <c r="F43" i="9"/>
  <c r="D43" i="9"/>
  <c r="CO42" i="9"/>
  <c r="CL42" i="9"/>
  <c r="CD42" i="9"/>
  <c r="CC42" i="9"/>
  <c r="CB42" i="9"/>
  <c r="BT42" i="9"/>
  <c r="BN42" i="9"/>
  <c r="BQ42" i="9" s="1"/>
  <c r="BL42" i="9"/>
  <c r="CS42" i="9" s="1"/>
  <c r="BJ42" i="9"/>
  <c r="BH42" i="9"/>
  <c r="BF42" i="9"/>
  <c r="CP42" i="9" s="1"/>
  <c r="BD42" i="9"/>
  <c r="BB42" i="9"/>
  <c r="AZ42" i="9"/>
  <c r="AX42" i="9"/>
  <c r="AV42" i="9"/>
  <c r="CK42" i="9" s="1"/>
  <c r="AT42" i="9"/>
  <c r="AR42" i="9"/>
  <c r="AP42" i="9"/>
  <c r="CH42" i="9" s="1"/>
  <c r="AN42" i="9"/>
  <c r="AL42" i="9"/>
  <c r="AJ42" i="9"/>
  <c r="AH42" i="9"/>
  <c r="AF42" i="9"/>
  <c r="AD42" i="9"/>
  <c r="AB42" i="9"/>
  <c r="Z42" i="9"/>
  <c r="BZ42" i="9" s="1"/>
  <c r="X42" i="9"/>
  <c r="V42" i="9"/>
  <c r="T42" i="9"/>
  <c r="R42" i="9"/>
  <c r="P42" i="9"/>
  <c r="BU42" i="9" s="1"/>
  <c r="N42" i="9"/>
  <c r="L42" i="9"/>
  <c r="J42" i="9"/>
  <c r="BR42" i="9" s="1"/>
  <c r="H42" i="9"/>
  <c r="F42" i="9"/>
  <c r="D42" i="9"/>
  <c r="BO42" i="9" s="1"/>
  <c r="BN41" i="9"/>
  <c r="BL41" i="9"/>
  <c r="BJ41" i="9"/>
  <c r="BH41" i="9"/>
  <c r="BF41" i="9"/>
  <c r="BD41" i="9"/>
  <c r="BB41" i="9"/>
  <c r="AZ41" i="9"/>
  <c r="AX41" i="9"/>
  <c r="AV41" i="9"/>
  <c r="AT41" i="9"/>
  <c r="AR41" i="9"/>
  <c r="AP41" i="9"/>
  <c r="AN41" i="9"/>
  <c r="AL41" i="9"/>
  <c r="AJ41" i="9"/>
  <c r="AH41" i="9"/>
  <c r="AF41" i="9"/>
  <c r="AD41" i="9"/>
  <c r="AB41" i="9"/>
  <c r="Z41" i="9"/>
  <c r="X41" i="9"/>
  <c r="V41" i="9"/>
  <c r="T41" i="9"/>
  <c r="R41" i="9"/>
  <c r="P41" i="9"/>
  <c r="N41" i="9"/>
  <c r="L41" i="9"/>
  <c r="J41" i="9"/>
  <c r="H41" i="9"/>
  <c r="F41" i="9"/>
  <c r="D41" i="9"/>
  <c r="BN40" i="9"/>
  <c r="BL40" i="9"/>
  <c r="BJ40" i="9"/>
  <c r="BH40" i="9"/>
  <c r="BF40" i="9"/>
  <c r="BD40" i="9"/>
  <c r="BB40" i="9"/>
  <c r="AZ40" i="9"/>
  <c r="AX40" i="9"/>
  <c r="CL40" i="9" s="1"/>
  <c r="AV40" i="9"/>
  <c r="AT40" i="9"/>
  <c r="AR40" i="9"/>
  <c r="AP40" i="9"/>
  <c r="AN40" i="9"/>
  <c r="AL40" i="9"/>
  <c r="AJ40" i="9"/>
  <c r="AH40" i="9"/>
  <c r="CD40" i="9" s="1"/>
  <c r="AF40" i="9"/>
  <c r="AD40" i="9"/>
  <c r="AB40" i="9"/>
  <c r="Z40" i="9"/>
  <c r="X40" i="9"/>
  <c r="V40" i="9"/>
  <c r="T40" i="9"/>
  <c r="R40" i="9"/>
  <c r="BV40" i="9" s="1"/>
  <c r="P40" i="9"/>
  <c r="N40" i="9"/>
  <c r="L40" i="9"/>
  <c r="J40" i="9"/>
  <c r="H40" i="9"/>
  <c r="F40" i="9"/>
  <c r="D40" i="9"/>
  <c r="BN39" i="9"/>
  <c r="CE39" i="9" s="1"/>
  <c r="BL39" i="9"/>
  <c r="BJ39" i="9"/>
  <c r="BH39" i="9"/>
  <c r="BF39" i="9"/>
  <c r="BD39" i="9"/>
  <c r="BB39" i="9"/>
  <c r="AZ39" i="9"/>
  <c r="AX39" i="9"/>
  <c r="AV39" i="9"/>
  <c r="AT39" i="9"/>
  <c r="AR39" i="9"/>
  <c r="AP39" i="9"/>
  <c r="AN39" i="9"/>
  <c r="AL39" i="9"/>
  <c r="AJ39" i="9"/>
  <c r="AH39" i="9"/>
  <c r="AF39" i="9"/>
  <c r="AD39" i="9"/>
  <c r="AB39" i="9"/>
  <c r="Z39" i="9"/>
  <c r="X39" i="9"/>
  <c r="V39" i="9"/>
  <c r="T39" i="9"/>
  <c r="R39" i="9"/>
  <c r="P39" i="9"/>
  <c r="N39" i="9"/>
  <c r="L39" i="9"/>
  <c r="J39" i="9"/>
  <c r="H39" i="9"/>
  <c r="F39" i="9"/>
  <c r="D39" i="9"/>
  <c r="CM38" i="9"/>
  <c r="BY38" i="9"/>
  <c r="BN38" i="9"/>
  <c r="BL38" i="9"/>
  <c r="BJ38" i="9"/>
  <c r="BH38" i="9"/>
  <c r="BF38" i="9"/>
  <c r="BD38" i="9"/>
  <c r="CO38" i="9" s="1"/>
  <c r="BB38" i="9"/>
  <c r="AZ38" i="9"/>
  <c r="AX38" i="9"/>
  <c r="CL38" i="9" s="1"/>
  <c r="AV38" i="9"/>
  <c r="AT38" i="9"/>
  <c r="AR38" i="9"/>
  <c r="AP38" i="9"/>
  <c r="AN38" i="9"/>
  <c r="AL38" i="9"/>
  <c r="CF38" i="9" s="1"/>
  <c r="AJ38" i="9"/>
  <c r="AH38" i="9"/>
  <c r="CD38" i="9" s="1"/>
  <c r="AF38" i="9"/>
  <c r="AD38" i="9"/>
  <c r="AB38" i="9"/>
  <c r="Z38" i="9"/>
  <c r="X38" i="9"/>
  <c r="V38" i="9"/>
  <c r="T38" i="9"/>
  <c r="R38" i="9"/>
  <c r="BV38" i="9" s="1"/>
  <c r="P38" i="9"/>
  <c r="N38" i="9"/>
  <c r="L38" i="9"/>
  <c r="J38" i="9"/>
  <c r="H38" i="9"/>
  <c r="BQ38" i="9" s="1"/>
  <c r="F38" i="9"/>
  <c r="BP38" i="9" s="1"/>
  <c r="D38" i="9"/>
  <c r="CG37" i="9"/>
  <c r="CC37" i="9"/>
  <c r="BW37" i="9"/>
  <c r="BU37" i="9"/>
  <c r="BQ37" i="9"/>
  <c r="BN37" i="9"/>
  <c r="CE37" i="9" s="1"/>
  <c r="BL37" i="9"/>
  <c r="BJ37" i="9"/>
  <c r="BH37" i="9"/>
  <c r="CQ37" i="9" s="1"/>
  <c r="BF37" i="9"/>
  <c r="BD37" i="9"/>
  <c r="BB37" i="9"/>
  <c r="CN37" i="9" s="1"/>
  <c r="AZ37" i="9"/>
  <c r="AX37" i="9"/>
  <c r="CL37" i="9" s="1"/>
  <c r="AV37" i="9"/>
  <c r="AT37" i="9"/>
  <c r="AR37" i="9"/>
  <c r="CI37" i="9" s="1"/>
  <c r="AP37" i="9"/>
  <c r="AN37" i="9"/>
  <c r="AL37" i="9"/>
  <c r="CF37" i="9" s="1"/>
  <c r="AJ37" i="9"/>
  <c r="AH37" i="9"/>
  <c r="CD37" i="9" s="1"/>
  <c r="AF37" i="9"/>
  <c r="AD37" i="9"/>
  <c r="AB37" i="9"/>
  <c r="CA37" i="9" s="1"/>
  <c r="Z37" i="9"/>
  <c r="BZ37" i="9" s="1"/>
  <c r="X37" i="9"/>
  <c r="V37" i="9"/>
  <c r="BX37" i="9" s="1"/>
  <c r="T37" i="9"/>
  <c r="R37" i="9"/>
  <c r="BV37" i="9" s="1"/>
  <c r="P37" i="9"/>
  <c r="N37" i="9"/>
  <c r="L37" i="9"/>
  <c r="BS37" i="9" s="1"/>
  <c r="J37" i="9"/>
  <c r="BR37" i="9" s="1"/>
  <c r="H37" i="9"/>
  <c r="F37" i="9"/>
  <c r="BP37" i="9" s="1"/>
  <c r="D37" i="9"/>
  <c r="CB36" i="9"/>
  <c r="BN36" i="9"/>
  <c r="BL36" i="9"/>
  <c r="BJ36" i="9"/>
  <c r="BH36" i="9"/>
  <c r="BF36" i="9"/>
  <c r="BD36" i="9"/>
  <c r="BB36" i="9"/>
  <c r="AZ36" i="9"/>
  <c r="AX36" i="9"/>
  <c r="CL36" i="9" s="1"/>
  <c r="AV36" i="9"/>
  <c r="AT36" i="9"/>
  <c r="AR36" i="9"/>
  <c r="AP36" i="9"/>
  <c r="AN36" i="9"/>
  <c r="AL36" i="9"/>
  <c r="AJ36" i="9"/>
  <c r="AH36" i="9"/>
  <c r="CD36" i="9" s="1"/>
  <c r="AF36" i="9"/>
  <c r="AD36" i="9"/>
  <c r="AB36" i="9"/>
  <c r="Z36" i="9"/>
  <c r="X36" i="9"/>
  <c r="V36" i="9"/>
  <c r="T36" i="9"/>
  <c r="R36" i="9"/>
  <c r="BV36" i="9" s="1"/>
  <c r="P36" i="9"/>
  <c r="N36" i="9"/>
  <c r="L36" i="9"/>
  <c r="J36" i="9"/>
  <c r="H36" i="9"/>
  <c r="F36" i="9"/>
  <c r="D36" i="9"/>
  <c r="CL35" i="9"/>
  <c r="BN35" i="9"/>
  <c r="BY35" i="9" s="1"/>
  <c r="BL35" i="9"/>
  <c r="BJ35" i="9"/>
  <c r="BH35" i="9"/>
  <c r="BF35" i="9"/>
  <c r="BD35" i="9"/>
  <c r="BB35" i="9"/>
  <c r="AZ35" i="9"/>
  <c r="AX35" i="9"/>
  <c r="AV35" i="9"/>
  <c r="AT35" i="9"/>
  <c r="AR35" i="9"/>
  <c r="AP35" i="9"/>
  <c r="AN35" i="9"/>
  <c r="AL35" i="9"/>
  <c r="AJ35" i="9"/>
  <c r="AH35" i="9"/>
  <c r="CD35" i="9" s="1"/>
  <c r="AF35" i="9"/>
  <c r="AD35" i="9"/>
  <c r="AB35" i="9"/>
  <c r="Z35" i="9"/>
  <c r="X35" i="9"/>
  <c r="V35" i="9"/>
  <c r="T35" i="9"/>
  <c r="R35" i="9"/>
  <c r="BV35" i="9" s="1"/>
  <c r="P35" i="9"/>
  <c r="N35" i="9"/>
  <c r="L35" i="9"/>
  <c r="J35" i="9"/>
  <c r="H35" i="9"/>
  <c r="F35" i="9"/>
  <c r="D35" i="9"/>
  <c r="BN34" i="9"/>
  <c r="BL34" i="9"/>
  <c r="BJ34" i="9"/>
  <c r="BH34" i="9"/>
  <c r="BF34" i="9"/>
  <c r="BD34" i="9"/>
  <c r="BB34" i="9"/>
  <c r="AZ34" i="9"/>
  <c r="AX34" i="9"/>
  <c r="CL34" i="9" s="1"/>
  <c r="AV34" i="9"/>
  <c r="AT34" i="9"/>
  <c r="AR34" i="9"/>
  <c r="AP34" i="9"/>
  <c r="AN34" i="9"/>
  <c r="AL34" i="9"/>
  <c r="AJ34" i="9"/>
  <c r="AH34" i="9"/>
  <c r="CD34" i="9" s="1"/>
  <c r="AF34" i="9"/>
  <c r="AD34" i="9"/>
  <c r="AB34" i="9"/>
  <c r="Z34" i="9"/>
  <c r="X34" i="9"/>
  <c r="V34" i="9"/>
  <c r="T34" i="9"/>
  <c r="R34" i="9"/>
  <c r="BV34" i="9" s="1"/>
  <c r="P34" i="9"/>
  <c r="N34" i="9"/>
  <c r="L34" i="9"/>
  <c r="J34" i="9"/>
  <c r="H34" i="9"/>
  <c r="F34" i="9"/>
  <c r="D34" i="9"/>
  <c r="CS33" i="9"/>
  <c r="CQ33" i="9"/>
  <c r="CP33" i="9"/>
  <c r="CO33" i="9"/>
  <c r="CG33" i="9"/>
  <c r="CE33" i="9"/>
  <c r="CC33" i="9"/>
  <c r="BY33" i="9"/>
  <c r="BR33" i="9"/>
  <c r="BQ33" i="9"/>
  <c r="BN33" i="9"/>
  <c r="CM33" i="9" s="1"/>
  <c r="BL33" i="9"/>
  <c r="BJ33" i="9"/>
  <c r="BH33" i="9"/>
  <c r="BF33" i="9"/>
  <c r="BD33" i="9"/>
  <c r="BB33" i="9"/>
  <c r="CN33" i="9" s="1"/>
  <c r="AZ33" i="9"/>
  <c r="AX33" i="9"/>
  <c r="CL33" i="9" s="1"/>
  <c r="AV33" i="9"/>
  <c r="AT33" i="9"/>
  <c r="AR33" i="9"/>
  <c r="CI33" i="9" s="1"/>
  <c r="AP33" i="9"/>
  <c r="AN33" i="9"/>
  <c r="AL33" i="9"/>
  <c r="CF33" i="9" s="1"/>
  <c r="AJ33" i="9"/>
  <c r="AH33" i="9"/>
  <c r="CD33" i="9" s="1"/>
  <c r="AF33" i="9"/>
  <c r="AD33" i="9"/>
  <c r="AB33" i="9"/>
  <c r="CA33" i="9" s="1"/>
  <c r="Z33" i="9"/>
  <c r="BZ33" i="9" s="1"/>
  <c r="X33" i="9"/>
  <c r="V33" i="9"/>
  <c r="BX33" i="9" s="1"/>
  <c r="T33" i="9"/>
  <c r="R33" i="9"/>
  <c r="BV33" i="9" s="1"/>
  <c r="P33" i="9"/>
  <c r="BU33" i="9" s="1"/>
  <c r="N33" i="9"/>
  <c r="L33" i="9"/>
  <c r="BS33" i="9" s="1"/>
  <c r="J33" i="9"/>
  <c r="H33" i="9"/>
  <c r="F33" i="9"/>
  <c r="BP33" i="9" s="1"/>
  <c r="D33" i="9"/>
  <c r="BN32" i="9"/>
  <c r="BL32" i="9"/>
  <c r="BJ32" i="9"/>
  <c r="BH32" i="9"/>
  <c r="BF32" i="9"/>
  <c r="BD32" i="9"/>
  <c r="BB32" i="9"/>
  <c r="AZ32" i="9"/>
  <c r="AX32" i="9"/>
  <c r="AV32" i="9"/>
  <c r="CK32" i="9" s="1"/>
  <c r="AT32" i="9"/>
  <c r="AR32" i="9"/>
  <c r="AP32" i="9"/>
  <c r="AN32" i="9"/>
  <c r="AL32" i="9"/>
  <c r="AJ32" i="9"/>
  <c r="AH32" i="9"/>
  <c r="AF32" i="9"/>
  <c r="AD32" i="9"/>
  <c r="AB32" i="9"/>
  <c r="Z32" i="9"/>
  <c r="X32" i="9"/>
  <c r="V32" i="9"/>
  <c r="T32" i="9"/>
  <c r="R32" i="9"/>
  <c r="P32" i="9"/>
  <c r="BU32" i="9" s="1"/>
  <c r="N32" i="9"/>
  <c r="L32" i="9"/>
  <c r="J32" i="9"/>
  <c r="H32" i="9"/>
  <c r="F32" i="9"/>
  <c r="D32" i="9"/>
  <c r="CL31" i="9"/>
  <c r="BV31" i="9"/>
  <c r="BN31" i="9"/>
  <c r="BL31" i="9"/>
  <c r="BJ31" i="9"/>
  <c r="BH31" i="9"/>
  <c r="BF31" i="9"/>
  <c r="BD31" i="9"/>
  <c r="BB31" i="9"/>
  <c r="AZ31" i="9"/>
  <c r="AX31" i="9"/>
  <c r="AV31" i="9"/>
  <c r="AT31" i="9"/>
  <c r="AR31" i="9"/>
  <c r="AP31" i="9"/>
  <c r="AN31" i="9"/>
  <c r="CG31" i="9" s="1"/>
  <c r="AL31" i="9"/>
  <c r="AJ31" i="9"/>
  <c r="AH31" i="9"/>
  <c r="AF31" i="9"/>
  <c r="AD31" i="9"/>
  <c r="AB31" i="9"/>
  <c r="Z31" i="9"/>
  <c r="X31" i="9"/>
  <c r="BY31" i="9" s="1"/>
  <c r="V31" i="9"/>
  <c r="T31" i="9"/>
  <c r="R31" i="9"/>
  <c r="P31" i="9"/>
  <c r="N31" i="9"/>
  <c r="L31" i="9"/>
  <c r="J31" i="9"/>
  <c r="H31" i="9"/>
  <c r="BQ31" i="9" s="1"/>
  <c r="F31" i="9"/>
  <c r="D31" i="9"/>
  <c r="CQ30" i="9"/>
  <c r="CN30" i="9"/>
  <c r="BN30" i="9"/>
  <c r="BL30" i="9"/>
  <c r="BJ30" i="9"/>
  <c r="BH30" i="9"/>
  <c r="BF30" i="9"/>
  <c r="CP30" i="9" s="1"/>
  <c r="BD30" i="9"/>
  <c r="BB30" i="9"/>
  <c r="AZ30" i="9"/>
  <c r="AX30" i="9"/>
  <c r="CL30" i="9" s="1"/>
  <c r="AV30" i="9"/>
  <c r="AT30" i="9"/>
  <c r="AR30" i="9"/>
  <c r="AP30" i="9"/>
  <c r="CH30" i="9" s="1"/>
  <c r="AN30" i="9"/>
  <c r="AL30" i="9"/>
  <c r="AJ30" i="9"/>
  <c r="AH30" i="9"/>
  <c r="CD30" i="9" s="1"/>
  <c r="AF30" i="9"/>
  <c r="AD30" i="9"/>
  <c r="AB30" i="9"/>
  <c r="CA30" i="9" s="1"/>
  <c r="Z30" i="9"/>
  <c r="BZ30" i="9" s="1"/>
  <c r="X30" i="9"/>
  <c r="V30" i="9"/>
  <c r="T30" i="9"/>
  <c r="R30" i="9"/>
  <c r="BV30" i="9" s="1"/>
  <c r="P30" i="9"/>
  <c r="N30" i="9"/>
  <c r="L30" i="9"/>
  <c r="BS30" i="9" s="1"/>
  <c r="J30" i="9"/>
  <c r="BR30" i="9" s="1"/>
  <c r="H30" i="9"/>
  <c r="F30" i="9"/>
  <c r="D30" i="9"/>
  <c r="CS29" i="9"/>
  <c r="BN29" i="9"/>
  <c r="CI29" i="9" s="1"/>
  <c r="BL29" i="9"/>
  <c r="BJ29" i="9"/>
  <c r="BH29" i="9"/>
  <c r="BF29" i="9"/>
  <c r="BD29" i="9"/>
  <c r="BB29" i="9"/>
  <c r="AZ29" i="9"/>
  <c r="AX29" i="9"/>
  <c r="CL29" i="9" s="1"/>
  <c r="AV29" i="9"/>
  <c r="CK29" i="9" s="1"/>
  <c r="AT29" i="9"/>
  <c r="AR29" i="9"/>
  <c r="AP29" i="9"/>
  <c r="AN29" i="9"/>
  <c r="AL29" i="9"/>
  <c r="AJ29" i="9"/>
  <c r="AH29" i="9"/>
  <c r="CD29" i="9" s="1"/>
  <c r="AF29" i="9"/>
  <c r="CC29" i="9" s="1"/>
  <c r="AD29" i="9"/>
  <c r="AB29" i="9"/>
  <c r="Z29" i="9"/>
  <c r="X29" i="9"/>
  <c r="V29" i="9"/>
  <c r="T29" i="9"/>
  <c r="R29" i="9"/>
  <c r="BV29" i="9" s="1"/>
  <c r="P29" i="9"/>
  <c r="BU29" i="9" s="1"/>
  <c r="N29" i="9"/>
  <c r="L29" i="9"/>
  <c r="J29" i="9"/>
  <c r="H29" i="9"/>
  <c r="F29" i="9"/>
  <c r="D29" i="9"/>
  <c r="CR28" i="9"/>
  <c r="CO28" i="9"/>
  <c r="CL28" i="9"/>
  <c r="CD28" i="9"/>
  <c r="CB28" i="9"/>
  <c r="CA28" i="9"/>
  <c r="BV28" i="9"/>
  <c r="BT28" i="9"/>
  <c r="BQ28" i="9"/>
  <c r="BN28" i="9"/>
  <c r="CI28" i="9" s="1"/>
  <c r="BL28" i="9"/>
  <c r="CS28" i="9" s="1"/>
  <c r="BJ28" i="9"/>
  <c r="BH28" i="9"/>
  <c r="BF28" i="9"/>
  <c r="BD28" i="9"/>
  <c r="BB28" i="9"/>
  <c r="CN28" i="9" s="1"/>
  <c r="AZ28" i="9"/>
  <c r="AX28" i="9"/>
  <c r="AV28" i="9"/>
  <c r="AT28" i="9"/>
  <c r="AR28" i="9"/>
  <c r="AP28" i="9"/>
  <c r="AN28" i="9"/>
  <c r="AL28" i="9"/>
  <c r="CF28" i="9" s="1"/>
  <c r="AJ28" i="9"/>
  <c r="AH28" i="9"/>
  <c r="AF28" i="9"/>
  <c r="CC28" i="9" s="1"/>
  <c r="AD28" i="9"/>
  <c r="AB28" i="9"/>
  <c r="Z28" i="9"/>
  <c r="X28" i="9"/>
  <c r="V28" i="9"/>
  <c r="BX28" i="9" s="1"/>
  <c r="T28" i="9"/>
  <c r="BW28" i="9" s="1"/>
  <c r="R28" i="9"/>
  <c r="P28" i="9"/>
  <c r="BU28" i="9" s="1"/>
  <c r="N28" i="9"/>
  <c r="L28" i="9"/>
  <c r="J28" i="9"/>
  <c r="H28" i="9"/>
  <c r="F28" i="9"/>
  <c r="BP28" i="9" s="1"/>
  <c r="D28" i="9"/>
  <c r="BN27" i="9"/>
  <c r="BL27" i="9"/>
  <c r="BJ27" i="9"/>
  <c r="BH27" i="9"/>
  <c r="BF27" i="9"/>
  <c r="BD27" i="9"/>
  <c r="BB27" i="9"/>
  <c r="AZ27" i="9"/>
  <c r="AX27" i="9"/>
  <c r="AV27" i="9"/>
  <c r="AT27" i="9"/>
  <c r="AR27" i="9"/>
  <c r="AP27" i="9"/>
  <c r="AN27" i="9"/>
  <c r="AL27" i="9"/>
  <c r="AJ27" i="9"/>
  <c r="AH27" i="9"/>
  <c r="AF27" i="9"/>
  <c r="AD27" i="9"/>
  <c r="AB27" i="9"/>
  <c r="Z27" i="9"/>
  <c r="X27" i="9"/>
  <c r="V27" i="9"/>
  <c r="T27" i="9"/>
  <c r="R27" i="9"/>
  <c r="P27" i="9"/>
  <c r="N27" i="9"/>
  <c r="L27" i="9"/>
  <c r="J27" i="9"/>
  <c r="H27" i="9"/>
  <c r="F27" i="9"/>
  <c r="D27" i="9"/>
  <c r="CP26" i="9"/>
  <c r="CO26" i="9"/>
  <c r="CK26" i="9"/>
  <c r="CE26" i="9"/>
  <c r="BP26" i="9"/>
  <c r="BN26" i="9"/>
  <c r="BL26" i="9"/>
  <c r="BJ26" i="9"/>
  <c r="CR26" i="9" s="1"/>
  <c r="BH26" i="9"/>
  <c r="CQ26" i="9" s="1"/>
  <c r="BF26" i="9"/>
  <c r="BD26" i="9"/>
  <c r="BB26" i="9"/>
  <c r="AZ26" i="9"/>
  <c r="AX26" i="9"/>
  <c r="CL26" i="9" s="1"/>
  <c r="AV26" i="9"/>
  <c r="AT26" i="9"/>
  <c r="CJ26" i="9" s="1"/>
  <c r="AR26" i="9"/>
  <c r="CI26" i="9" s="1"/>
  <c r="AP26" i="9"/>
  <c r="CH26" i="9" s="1"/>
  <c r="AN26" i="9"/>
  <c r="AL26" i="9"/>
  <c r="AJ26" i="9"/>
  <c r="AH26" i="9"/>
  <c r="CD26" i="9" s="1"/>
  <c r="AF26" i="9"/>
  <c r="AD26" i="9"/>
  <c r="CB26" i="9" s="1"/>
  <c r="AB26" i="9"/>
  <c r="CA26" i="9" s="1"/>
  <c r="Z26" i="9"/>
  <c r="X26" i="9"/>
  <c r="V26" i="9"/>
  <c r="T26" i="9"/>
  <c r="R26" i="9"/>
  <c r="BV26" i="9" s="1"/>
  <c r="P26" i="9"/>
  <c r="N26" i="9"/>
  <c r="BT26" i="9" s="1"/>
  <c r="L26" i="9"/>
  <c r="BS26" i="9" s="1"/>
  <c r="J26" i="9"/>
  <c r="BR26" i="9" s="1"/>
  <c r="H26" i="9"/>
  <c r="BQ26" i="9" s="1"/>
  <c r="F26" i="9"/>
  <c r="D26" i="9"/>
  <c r="BZ25" i="9"/>
  <c r="BN25" i="9"/>
  <c r="CO25" i="9" s="1"/>
  <c r="BL25" i="9"/>
  <c r="BJ25" i="9"/>
  <c r="BH25" i="9"/>
  <c r="BF25" i="9"/>
  <c r="BD25" i="9"/>
  <c r="BB25" i="9"/>
  <c r="AZ25" i="9"/>
  <c r="AX25" i="9"/>
  <c r="CL25" i="9" s="1"/>
  <c r="AV25" i="9"/>
  <c r="AT25" i="9"/>
  <c r="AR25" i="9"/>
  <c r="CI25" i="9" s="1"/>
  <c r="AP25" i="9"/>
  <c r="AN25" i="9"/>
  <c r="AL25" i="9"/>
  <c r="AJ25" i="9"/>
  <c r="AH25" i="9"/>
  <c r="CD25" i="9" s="1"/>
  <c r="AF25" i="9"/>
  <c r="AD25" i="9"/>
  <c r="AB25" i="9"/>
  <c r="CA25" i="9" s="1"/>
  <c r="Z25" i="9"/>
  <c r="X25" i="9"/>
  <c r="V25" i="9"/>
  <c r="T25" i="9"/>
  <c r="R25" i="9"/>
  <c r="BV25" i="9" s="1"/>
  <c r="P25" i="9"/>
  <c r="N25" i="9"/>
  <c r="L25" i="9"/>
  <c r="BS25" i="9" s="1"/>
  <c r="J25" i="9"/>
  <c r="H25" i="9"/>
  <c r="F25" i="9"/>
  <c r="D25" i="9"/>
  <c r="BN24" i="9"/>
  <c r="BT24" i="9" s="1"/>
  <c r="BL24" i="9"/>
  <c r="BJ24" i="9"/>
  <c r="BH24" i="9"/>
  <c r="BF24" i="9"/>
  <c r="BD24" i="9"/>
  <c r="BB24" i="9"/>
  <c r="AZ24" i="9"/>
  <c r="AX24" i="9"/>
  <c r="CL24" i="9" s="1"/>
  <c r="AV24" i="9"/>
  <c r="AT24" i="9"/>
  <c r="AR24" i="9"/>
  <c r="AP24" i="9"/>
  <c r="AN24" i="9"/>
  <c r="AL24" i="9"/>
  <c r="AJ24" i="9"/>
  <c r="AH24" i="9"/>
  <c r="CD24" i="9" s="1"/>
  <c r="AF24" i="9"/>
  <c r="AD24" i="9"/>
  <c r="AB24" i="9"/>
  <c r="Z24" i="9"/>
  <c r="X24" i="9"/>
  <c r="V24" i="9"/>
  <c r="T24" i="9"/>
  <c r="R24" i="9"/>
  <c r="P24" i="9"/>
  <c r="N24" i="9"/>
  <c r="L24" i="9"/>
  <c r="J24" i="9"/>
  <c r="H24" i="9"/>
  <c r="F24" i="9"/>
  <c r="D24" i="9"/>
  <c r="CE23" i="9"/>
  <c r="BN23" i="9"/>
  <c r="CP23" i="9" s="1"/>
  <c r="BL23" i="9"/>
  <c r="BJ23" i="9"/>
  <c r="BH23" i="9"/>
  <c r="CQ23" i="9" s="1"/>
  <c r="BF23" i="9"/>
  <c r="BD23" i="9"/>
  <c r="BB23" i="9"/>
  <c r="AZ23" i="9"/>
  <c r="AX23" i="9"/>
  <c r="AV23" i="9"/>
  <c r="AT23" i="9"/>
  <c r="AR23" i="9"/>
  <c r="CI23" i="9" s="1"/>
  <c r="AP23" i="9"/>
  <c r="AN23" i="9"/>
  <c r="AL23" i="9"/>
  <c r="AJ23" i="9"/>
  <c r="AH23" i="9"/>
  <c r="AF23" i="9"/>
  <c r="AD23" i="9"/>
  <c r="AB23" i="9"/>
  <c r="CA23" i="9" s="1"/>
  <c r="Z23" i="9"/>
  <c r="X23" i="9"/>
  <c r="V23" i="9"/>
  <c r="T23" i="9"/>
  <c r="R23" i="9"/>
  <c r="P23" i="9"/>
  <c r="N23" i="9"/>
  <c r="L23" i="9"/>
  <c r="BS23" i="9" s="1"/>
  <c r="J23" i="9"/>
  <c r="H23" i="9"/>
  <c r="F23" i="9"/>
  <c r="D23" i="9"/>
  <c r="CL22" i="9"/>
  <c r="CG22" i="9"/>
  <c r="CD22" i="9"/>
  <c r="BZ22" i="9"/>
  <c r="BV22" i="9"/>
  <c r="BN22" i="9"/>
  <c r="BQ22" i="9" s="1"/>
  <c r="BL22" i="9"/>
  <c r="CS22" i="9" s="1"/>
  <c r="BJ22" i="9"/>
  <c r="BH22" i="9"/>
  <c r="BF22" i="9"/>
  <c r="CP22" i="9" s="1"/>
  <c r="BD22" i="9"/>
  <c r="BB22" i="9"/>
  <c r="AZ22" i="9"/>
  <c r="AX22" i="9"/>
  <c r="AV22" i="9"/>
  <c r="CK22" i="9" s="1"/>
  <c r="AT22" i="9"/>
  <c r="AR22" i="9"/>
  <c r="AP22" i="9"/>
  <c r="CH22" i="9" s="1"/>
  <c r="AN22" i="9"/>
  <c r="AL22" i="9"/>
  <c r="AJ22" i="9"/>
  <c r="AH22" i="9"/>
  <c r="AF22" i="9"/>
  <c r="CC22" i="9" s="1"/>
  <c r="AD22" i="9"/>
  <c r="AB22" i="9"/>
  <c r="Z22" i="9"/>
  <c r="X22" i="9"/>
  <c r="V22" i="9"/>
  <c r="T22" i="9"/>
  <c r="R22" i="9"/>
  <c r="P22" i="9"/>
  <c r="BU22" i="9" s="1"/>
  <c r="N22" i="9"/>
  <c r="L22" i="9"/>
  <c r="J22" i="9"/>
  <c r="BR22" i="9" s="1"/>
  <c r="H22" i="9"/>
  <c r="F22" i="9"/>
  <c r="D22" i="9"/>
  <c r="CQ21" i="9"/>
  <c r="CP21" i="9"/>
  <c r="CN21" i="9"/>
  <c r="CJ21" i="9"/>
  <c r="CI21" i="9"/>
  <c r="CH21" i="9"/>
  <c r="CA21" i="9"/>
  <c r="BZ21" i="9"/>
  <c r="BX21" i="9"/>
  <c r="BT21" i="9"/>
  <c r="BS21" i="9"/>
  <c r="BR21" i="9"/>
  <c r="BN21" i="9"/>
  <c r="CL21" i="9" s="1"/>
  <c r="BL21" i="9"/>
  <c r="CS21" i="9" s="1"/>
  <c r="BJ21" i="9"/>
  <c r="BH21" i="9"/>
  <c r="BF21" i="9"/>
  <c r="BD21" i="9"/>
  <c r="CO21" i="9" s="1"/>
  <c r="BB21" i="9"/>
  <c r="AZ21" i="9"/>
  <c r="AX21" i="9"/>
  <c r="AV21" i="9"/>
  <c r="CK21" i="9" s="1"/>
  <c r="AT21" i="9"/>
  <c r="AR21" i="9"/>
  <c r="AP21" i="9"/>
  <c r="AN21" i="9"/>
  <c r="CG21" i="9" s="1"/>
  <c r="AL21" i="9"/>
  <c r="AJ21" i="9"/>
  <c r="AH21" i="9"/>
  <c r="AF21" i="9"/>
  <c r="CC21" i="9" s="1"/>
  <c r="AD21" i="9"/>
  <c r="AB21" i="9"/>
  <c r="Z21" i="9"/>
  <c r="X21" i="9"/>
  <c r="BY21" i="9" s="1"/>
  <c r="V21" i="9"/>
  <c r="T21" i="9"/>
  <c r="R21" i="9"/>
  <c r="P21" i="9"/>
  <c r="BU21" i="9" s="1"/>
  <c r="N21" i="9"/>
  <c r="L21" i="9"/>
  <c r="J21" i="9"/>
  <c r="H21" i="9"/>
  <c r="BQ21" i="9" s="1"/>
  <c r="F21" i="9"/>
  <c r="D21" i="9"/>
  <c r="BN20" i="9"/>
  <c r="BL20" i="9"/>
  <c r="BJ20" i="9"/>
  <c r="BH20" i="9"/>
  <c r="BF20" i="9"/>
  <c r="BD20" i="9"/>
  <c r="BB20" i="9"/>
  <c r="AZ20" i="9"/>
  <c r="AX20" i="9"/>
  <c r="AV20" i="9"/>
  <c r="AT20" i="9"/>
  <c r="AR20" i="9"/>
  <c r="AP20" i="9"/>
  <c r="AN20" i="9"/>
  <c r="AL20" i="9"/>
  <c r="AJ20" i="9"/>
  <c r="AH20" i="9"/>
  <c r="AF20" i="9"/>
  <c r="AD20" i="9"/>
  <c r="AB20" i="9"/>
  <c r="Z20" i="9"/>
  <c r="X20" i="9"/>
  <c r="V20" i="9"/>
  <c r="T20" i="9"/>
  <c r="R20" i="9"/>
  <c r="P20" i="9"/>
  <c r="N20" i="9"/>
  <c r="L20" i="9"/>
  <c r="J20" i="9"/>
  <c r="H20" i="9"/>
  <c r="F20" i="9"/>
  <c r="D20" i="9"/>
  <c r="CJ19" i="9"/>
  <c r="BW19" i="9"/>
  <c r="BN19" i="9"/>
  <c r="CP19" i="9" s="1"/>
  <c r="BL19" i="9"/>
  <c r="CS19" i="9" s="1"/>
  <c r="BJ19" i="9"/>
  <c r="BH19" i="9"/>
  <c r="BF19" i="9"/>
  <c r="BD19" i="9"/>
  <c r="BB19" i="9"/>
  <c r="AZ19" i="9"/>
  <c r="AX19" i="9"/>
  <c r="AV19" i="9"/>
  <c r="CK19" i="9" s="1"/>
  <c r="AT19" i="9"/>
  <c r="AR19" i="9"/>
  <c r="AP19" i="9"/>
  <c r="AN19" i="9"/>
  <c r="AL19" i="9"/>
  <c r="AJ19" i="9"/>
  <c r="AH19" i="9"/>
  <c r="AF19" i="9"/>
  <c r="CC19" i="9" s="1"/>
  <c r="AD19" i="9"/>
  <c r="AB19" i="9"/>
  <c r="Z19" i="9"/>
  <c r="X19" i="9"/>
  <c r="V19" i="9"/>
  <c r="T19" i="9"/>
  <c r="R19" i="9"/>
  <c r="P19" i="9"/>
  <c r="BU19" i="9" s="1"/>
  <c r="N19" i="9"/>
  <c r="L19" i="9"/>
  <c r="J19" i="9"/>
  <c r="H19" i="9"/>
  <c r="F19" i="9"/>
  <c r="D19" i="9"/>
  <c r="CG18" i="9"/>
  <c r="BP18" i="9"/>
  <c r="BN18" i="9"/>
  <c r="BL18" i="9"/>
  <c r="BJ18" i="9"/>
  <c r="BH18" i="9"/>
  <c r="BF18" i="9"/>
  <c r="BD18" i="9"/>
  <c r="BB18" i="9"/>
  <c r="AZ18" i="9"/>
  <c r="CM18" i="9" s="1"/>
  <c r="AX18" i="9"/>
  <c r="AV18" i="9"/>
  <c r="AT18" i="9"/>
  <c r="AR18" i="9"/>
  <c r="AP18" i="9"/>
  <c r="AN18" i="9"/>
  <c r="AL18" i="9"/>
  <c r="AJ18" i="9"/>
  <c r="CE18" i="9" s="1"/>
  <c r="AH18" i="9"/>
  <c r="AF18" i="9"/>
  <c r="AD18" i="9"/>
  <c r="AB18" i="9"/>
  <c r="Z18" i="9"/>
  <c r="X18" i="9"/>
  <c r="V18" i="9"/>
  <c r="T18" i="9"/>
  <c r="BW18" i="9" s="1"/>
  <c r="R18" i="9"/>
  <c r="P18" i="9"/>
  <c r="N18" i="9"/>
  <c r="L18" i="9"/>
  <c r="J18" i="9"/>
  <c r="H18" i="9"/>
  <c r="F18" i="9"/>
  <c r="D18" i="9"/>
  <c r="BO18" i="9" s="1"/>
  <c r="CQ17" i="9"/>
  <c r="CP17" i="9"/>
  <c r="CN17" i="9"/>
  <c r="CI17" i="9"/>
  <c r="CF17" i="9"/>
  <c r="CA17" i="9"/>
  <c r="BZ17" i="9"/>
  <c r="BX17" i="9"/>
  <c r="BS17" i="9"/>
  <c r="BR17" i="9"/>
  <c r="BP17" i="9"/>
  <c r="BN17" i="9"/>
  <c r="CL17" i="9" s="1"/>
  <c r="BL17" i="9"/>
  <c r="CS17" i="9" s="1"/>
  <c r="BJ17" i="9"/>
  <c r="CR17" i="9" s="1"/>
  <c r="BH17" i="9"/>
  <c r="BF17" i="9"/>
  <c r="BD17" i="9"/>
  <c r="CO17" i="9" s="1"/>
  <c r="BB17" i="9"/>
  <c r="AZ17" i="9"/>
  <c r="CM17" i="9" s="1"/>
  <c r="AX17" i="9"/>
  <c r="AV17" i="9"/>
  <c r="CK17" i="9" s="1"/>
  <c r="AT17" i="9"/>
  <c r="CJ17" i="9" s="1"/>
  <c r="AR17" i="9"/>
  <c r="AP17" i="9"/>
  <c r="AN17" i="9"/>
  <c r="CG17" i="9" s="1"/>
  <c r="AL17" i="9"/>
  <c r="AJ17" i="9"/>
  <c r="CE17" i="9" s="1"/>
  <c r="AH17" i="9"/>
  <c r="AF17" i="9"/>
  <c r="CC17" i="9" s="1"/>
  <c r="AD17" i="9"/>
  <c r="CB17" i="9" s="1"/>
  <c r="AB17" i="9"/>
  <c r="Z17" i="9"/>
  <c r="X17" i="9"/>
  <c r="BY17" i="9" s="1"/>
  <c r="V17" i="9"/>
  <c r="T17" i="9"/>
  <c r="BW17" i="9" s="1"/>
  <c r="R17" i="9"/>
  <c r="P17" i="9"/>
  <c r="BU17" i="9" s="1"/>
  <c r="N17" i="9"/>
  <c r="BT17" i="9" s="1"/>
  <c r="L17" i="9"/>
  <c r="J17" i="9"/>
  <c r="H17" i="9"/>
  <c r="BQ17" i="9" s="1"/>
  <c r="F17" i="9"/>
  <c r="D17" i="9"/>
  <c r="BO17" i="9" s="1"/>
  <c r="BN16" i="9"/>
  <c r="BL16" i="9"/>
  <c r="CS16" i="9" s="1"/>
  <c r="BJ16" i="9"/>
  <c r="BH16" i="9"/>
  <c r="BF16" i="9"/>
  <c r="BD16" i="9"/>
  <c r="BB16" i="9"/>
  <c r="AZ16" i="9"/>
  <c r="AX16" i="9"/>
  <c r="CL16" i="9" s="1"/>
  <c r="AV16" i="9"/>
  <c r="CK16" i="9" s="1"/>
  <c r="AT16" i="9"/>
  <c r="AR16" i="9"/>
  <c r="AP16" i="9"/>
  <c r="AN16" i="9"/>
  <c r="AL16" i="9"/>
  <c r="AJ16" i="9"/>
  <c r="AH16" i="9"/>
  <c r="CD16" i="9" s="1"/>
  <c r="AF16" i="9"/>
  <c r="CC16" i="9" s="1"/>
  <c r="AD16" i="9"/>
  <c r="AB16" i="9"/>
  <c r="Z16" i="9"/>
  <c r="X16" i="9"/>
  <c r="V16" i="9"/>
  <c r="T16" i="9"/>
  <c r="R16" i="9"/>
  <c r="BV16" i="9" s="1"/>
  <c r="P16" i="9"/>
  <c r="BU16" i="9" s="1"/>
  <c r="N16" i="9"/>
  <c r="L16" i="9"/>
  <c r="J16" i="9"/>
  <c r="H16" i="9"/>
  <c r="F16" i="9"/>
  <c r="D16" i="9"/>
  <c r="BV15" i="9"/>
  <c r="BT15" i="9"/>
  <c r="BN15" i="9"/>
  <c r="CR15" i="9" s="1"/>
  <c r="BL15" i="9"/>
  <c r="BJ15" i="9"/>
  <c r="BH15" i="9"/>
  <c r="BF15" i="9"/>
  <c r="BD15" i="9"/>
  <c r="BB15" i="9"/>
  <c r="CN15" i="9" s="1"/>
  <c r="AZ15" i="9"/>
  <c r="CM15" i="9" s="1"/>
  <c r="AX15" i="9"/>
  <c r="AV15" i="9"/>
  <c r="CK15" i="9" s="1"/>
  <c r="AT15" i="9"/>
  <c r="AR15" i="9"/>
  <c r="AP15" i="9"/>
  <c r="AN15" i="9"/>
  <c r="AL15" i="9"/>
  <c r="AJ15" i="9"/>
  <c r="CE15" i="9" s="1"/>
  <c r="AH15" i="9"/>
  <c r="AF15" i="9"/>
  <c r="CC15" i="9" s="1"/>
  <c r="AD15" i="9"/>
  <c r="AB15" i="9"/>
  <c r="Z15" i="9"/>
  <c r="X15" i="9"/>
  <c r="V15" i="9"/>
  <c r="T15" i="9"/>
  <c r="BW15" i="9" s="1"/>
  <c r="R15" i="9"/>
  <c r="P15" i="9"/>
  <c r="BU15" i="9" s="1"/>
  <c r="N15" i="9"/>
  <c r="L15" i="9"/>
  <c r="J15" i="9"/>
  <c r="H15" i="9"/>
  <c r="F15" i="9"/>
  <c r="D15" i="9"/>
  <c r="BO15" i="9" s="1"/>
  <c r="CR14" i="9"/>
  <c r="CP14" i="9"/>
  <c r="CL14" i="9"/>
  <c r="CD14" i="9"/>
  <c r="CB14" i="9"/>
  <c r="BX14" i="9"/>
  <c r="BV14" i="9"/>
  <c r="BT14" i="9"/>
  <c r="BP14" i="9"/>
  <c r="BN14" i="9"/>
  <c r="CN14" i="9" s="1"/>
  <c r="BL14" i="9"/>
  <c r="BJ14" i="9"/>
  <c r="BH14" i="9"/>
  <c r="CQ14" i="9" s="1"/>
  <c r="BF14" i="9"/>
  <c r="BD14" i="9"/>
  <c r="CO14" i="9" s="1"/>
  <c r="BB14" i="9"/>
  <c r="AZ14" i="9"/>
  <c r="CM14" i="9" s="1"/>
  <c r="AX14" i="9"/>
  <c r="AV14" i="9"/>
  <c r="AT14" i="9"/>
  <c r="AR14" i="9"/>
  <c r="CI14" i="9" s="1"/>
  <c r="AP14" i="9"/>
  <c r="CH14" i="9" s="1"/>
  <c r="AN14" i="9"/>
  <c r="CG14" i="9" s="1"/>
  <c r="AL14" i="9"/>
  <c r="AJ14" i="9"/>
  <c r="CE14" i="9" s="1"/>
  <c r="AH14" i="9"/>
  <c r="AF14" i="9"/>
  <c r="AD14" i="9"/>
  <c r="AB14" i="9"/>
  <c r="CA14" i="9" s="1"/>
  <c r="Z14" i="9"/>
  <c r="BZ14" i="9" s="1"/>
  <c r="X14" i="9"/>
  <c r="BY14" i="9" s="1"/>
  <c r="V14" i="9"/>
  <c r="T14" i="9"/>
  <c r="BW14" i="9" s="1"/>
  <c r="R14" i="9"/>
  <c r="P14" i="9"/>
  <c r="N14" i="9"/>
  <c r="L14" i="9"/>
  <c r="BS14" i="9" s="1"/>
  <c r="J14" i="9"/>
  <c r="BR14" i="9" s="1"/>
  <c r="H14" i="9"/>
  <c r="BQ14" i="9" s="1"/>
  <c r="F14" i="9"/>
  <c r="D14" i="9"/>
  <c r="BO14" i="9" s="1"/>
  <c r="BN13" i="9"/>
  <c r="BV13" i="9" s="1"/>
  <c r="BL13" i="9"/>
  <c r="BJ13" i="9"/>
  <c r="BH13" i="9"/>
  <c r="BF13" i="9"/>
  <c r="BD13" i="9"/>
  <c r="BB13" i="9"/>
  <c r="AZ13" i="9"/>
  <c r="AX13" i="9"/>
  <c r="AV13" i="9"/>
  <c r="AT13" i="9"/>
  <c r="AR13" i="9"/>
  <c r="CI13" i="9" s="1"/>
  <c r="AP13" i="9"/>
  <c r="AN13" i="9"/>
  <c r="AL13" i="9"/>
  <c r="AJ13" i="9"/>
  <c r="AH13" i="9"/>
  <c r="AF13" i="9"/>
  <c r="AD13" i="9"/>
  <c r="AB13" i="9"/>
  <c r="Z13" i="9"/>
  <c r="X13" i="9"/>
  <c r="V13" i="9"/>
  <c r="T13" i="9"/>
  <c r="R13" i="9"/>
  <c r="P13" i="9"/>
  <c r="N13" i="9"/>
  <c r="L13" i="9"/>
  <c r="BS13" i="9" s="1"/>
  <c r="J13" i="9"/>
  <c r="H13" i="9"/>
  <c r="F13" i="9"/>
  <c r="D13" i="9"/>
  <c r="BN12" i="9"/>
  <c r="BL12" i="9"/>
  <c r="BJ12" i="9"/>
  <c r="BH12" i="9"/>
  <c r="BF12" i="9"/>
  <c r="BD12" i="9"/>
  <c r="BB12" i="9"/>
  <c r="AZ12" i="9"/>
  <c r="AX12" i="9"/>
  <c r="AV12" i="9"/>
  <c r="AT12" i="9"/>
  <c r="AR12" i="9"/>
  <c r="AP12" i="9"/>
  <c r="AN12" i="9"/>
  <c r="AL12" i="9"/>
  <c r="AJ12" i="9"/>
  <c r="AH12" i="9"/>
  <c r="AF12" i="9"/>
  <c r="AD12" i="9"/>
  <c r="AB12" i="9"/>
  <c r="Z12" i="9"/>
  <c r="X12" i="9"/>
  <c r="V12" i="9"/>
  <c r="T12" i="9"/>
  <c r="R12" i="9"/>
  <c r="P12" i="9"/>
  <c r="N12" i="9"/>
  <c r="L12" i="9"/>
  <c r="J12" i="9"/>
  <c r="H12" i="9"/>
  <c r="F12" i="9"/>
  <c r="D12" i="9"/>
  <c r="CR11" i="9"/>
  <c r="CP11" i="9"/>
  <c r="CL11" i="9"/>
  <c r="CJ11" i="9"/>
  <c r="CB11" i="9"/>
  <c r="BW11" i="9"/>
  <c r="BV11" i="9"/>
  <c r="BT11" i="9"/>
  <c r="BR11" i="9"/>
  <c r="BN11" i="9"/>
  <c r="BZ11" i="9" s="1"/>
  <c r="BL11" i="9"/>
  <c r="CS11" i="9" s="1"/>
  <c r="BJ11" i="9"/>
  <c r="BH11" i="9"/>
  <c r="CQ11" i="9" s="1"/>
  <c r="BF11" i="9"/>
  <c r="BD11" i="9"/>
  <c r="CO11" i="9" s="1"/>
  <c r="BB11" i="9"/>
  <c r="AZ11" i="9"/>
  <c r="AX11" i="9"/>
  <c r="AV11" i="9"/>
  <c r="CK11" i="9" s="1"/>
  <c r="AT11" i="9"/>
  <c r="AR11" i="9"/>
  <c r="CI11" i="9" s="1"/>
  <c r="AP11" i="9"/>
  <c r="AN11" i="9"/>
  <c r="CG11" i="9" s="1"/>
  <c r="AL11" i="9"/>
  <c r="AJ11" i="9"/>
  <c r="AH11" i="9"/>
  <c r="AF11" i="9"/>
  <c r="CC11" i="9" s="1"/>
  <c r="AD11" i="9"/>
  <c r="AB11" i="9"/>
  <c r="CA11" i="9" s="1"/>
  <c r="Z11" i="9"/>
  <c r="X11" i="9"/>
  <c r="BY11" i="9" s="1"/>
  <c r="V11" i="9"/>
  <c r="T11" i="9"/>
  <c r="R11" i="9"/>
  <c r="P11" i="9"/>
  <c r="BU11" i="9" s="1"/>
  <c r="N11" i="9"/>
  <c r="L11" i="9"/>
  <c r="BS11" i="9" s="1"/>
  <c r="J11" i="9"/>
  <c r="H11" i="9"/>
  <c r="BQ11" i="9" s="1"/>
  <c r="F11" i="9"/>
  <c r="D11" i="9"/>
  <c r="CJ10" i="9"/>
  <c r="BY10" i="9"/>
  <c r="BN10" i="9"/>
  <c r="BV10" i="9" s="1"/>
  <c r="BL10" i="9"/>
  <c r="CS10" i="9" s="1"/>
  <c r="BJ10" i="9"/>
  <c r="BH10" i="9"/>
  <c r="BF10" i="9"/>
  <c r="BD10" i="9"/>
  <c r="CO10" i="9" s="1"/>
  <c r="BB10" i="9"/>
  <c r="AZ10" i="9"/>
  <c r="AX10" i="9"/>
  <c r="AV10" i="9"/>
  <c r="CK10" i="9" s="1"/>
  <c r="AT10" i="9"/>
  <c r="AR10" i="9"/>
  <c r="AP10" i="9"/>
  <c r="AN10" i="9"/>
  <c r="CG10" i="9" s="1"/>
  <c r="AL10" i="9"/>
  <c r="AJ10" i="9"/>
  <c r="AH10" i="9"/>
  <c r="AF10" i="9"/>
  <c r="CC10" i="9" s="1"/>
  <c r="AD10" i="9"/>
  <c r="AB10" i="9"/>
  <c r="Z10" i="9"/>
  <c r="X10" i="9"/>
  <c r="V10" i="9"/>
  <c r="T10" i="9"/>
  <c r="R10" i="9"/>
  <c r="P10" i="9"/>
  <c r="BU10" i="9" s="1"/>
  <c r="N10" i="9"/>
  <c r="L10" i="9"/>
  <c r="J10" i="9"/>
  <c r="H10" i="9"/>
  <c r="BQ10" i="9" s="1"/>
  <c r="F10" i="9"/>
  <c r="D10" i="9"/>
  <c r="CR9" i="9"/>
  <c r="CP9" i="9"/>
  <c r="CF9" i="9"/>
  <c r="BZ9" i="9"/>
  <c r="BX9" i="9"/>
  <c r="BV9" i="9"/>
  <c r="BT9" i="9"/>
  <c r="BP9" i="9"/>
  <c r="BN9" i="9"/>
  <c r="CD9" i="9" s="1"/>
  <c r="BL9" i="9"/>
  <c r="BJ9" i="9"/>
  <c r="BH9" i="9"/>
  <c r="CQ9" i="9" s="1"/>
  <c r="BF9" i="9"/>
  <c r="BD9" i="9"/>
  <c r="BB9" i="9"/>
  <c r="AZ9" i="9"/>
  <c r="CM9" i="9" s="1"/>
  <c r="AX9" i="9"/>
  <c r="AV9" i="9"/>
  <c r="AT9" i="9"/>
  <c r="CJ9" i="9" s="1"/>
  <c r="AR9" i="9"/>
  <c r="CI9" i="9" s="1"/>
  <c r="AP9" i="9"/>
  <c r="AN9" i="9"/>
  <c r="AL9" i="9"/>
  <c r="AJ9" i="9"/>
  <c r="CE9" i="9" s="1"/>
  <c r="AH9" i="9"/>
  <c r="AF9" i="9"/>
  <c r="AD9" i="9"/>
  <c r="CB9" i="9" s="1"/>
  <c r="AB9" i="9"/>
  <c r="CA9" i="9" s="1"/>
  <c r="Z9" i="9"/>
  <c r="X9" i="9"/>
  <c r="V9" i="9"/>
  <c r="T9" i="9"/>
  <c r="BW9" i="9" s="1"/>
  <c r="R9" i="9"/>
  <c r="P9" i="9"/>
  <c r="N9" i="9"/>
  <c r="L9" i="9"/>
  <c r="BS9" i="9" s="1"/>
  <c r="J9" i="9"/>
  <c r="H9" i="9"/>
  <c r="F9" i="9"/>
  <c r="D9" i="9"/>
  <c r="BO9" i="9" s="1"/>
  <c r="BN8" i="9"/>
  <c r="BZ8" i="9" s="1"/>
  <c r="BL8" i="9"/>
  <c r="BJ8" i="9"/>
  <c r="BH8" i="9"/>
  <c r="BF8" i="9"/>
  <c r="BD8" i="9"/>
  <c r="BB8" i="9"/>
  <c r="AZ8" i="9"/>
  <c r="AX8" i="9"/>
  <c r="AV8" i="9"/>
  <c r="CK8" i="9" s="1"/>
  <c r="AT8" i="9"/>
  <c r="AR8" i="9"/>
  <c r="AP8" i="9"/>
  <c r="AN8" i="9"/>
  <c r="AL8" i="9"/>
  <c r="AJ8" i="9"/>
  <c r="AH8" i="9"/>
  <c r="AF8" i="9"/>
  <c r="AD8" i="9"/>
  <c r="AB8" i="9"/>
  <c r="Z8" i="9"/>
  <c r="X8" i="9"/>
  <c r="V8" i="9"/>
  <c r="T8" i="9"/>
  <c r="R8" i="9"/>
  <c r="P8" i="9"/>
  <c r="N8" i="9"/>
  <c r="L8" i="9"/>
  <c r="J8" i="9"/>
  <c r="H8" i="9"/>
  <c r="F8" i="9"/>
  <c r="D8" i="9"/>
  <c r="BN7" i="9"/>
  <c r="CH7" i="9" s="1"/>
  <c r="BL7" i="9"/>
  <c r="BJ7" i="9"/>
  <c r="BH7" i="9"/>
  <c r="BF7" i="9"/>
  <c r="BD7" i="9"/>
  <c r="BB7" i="9"/>
  <c r="AZ7" i="9"/>
  <c r="AX7" i="9"/>
  <c r="AV7" i="9"/>
  <c r="AT7" i="9"/>
  <c r="AR7" i="9"/>
  <c r="AP7" i="9"/>
  <c r="AN7" i="9"/>
  <c r="AL7" i="9"/>
  <c r="AJ7" i="9"/>
  <c r="AH7" i="9"/>
  <c r="AF7" i="9"/>
  <c r="AD7" i="9"/>
  <c r="AB7" i="9"/>
  <c r="Z7" i="9"/>
  <c r="X7" i="9"/>
  <c r="V7" i="9"/>
  <c r="T7" i="9"/>
  <c r="R7" i="9"/>
  <c r="P7" i="9"/>
  <c r="N7" i="9"/>
  <c r="L7" i="9"/>
  <c r="J7" i="9"/>
  <c r="H7" i="9"/>
  <c r="F7" i="9"/>
  <c r="D7" i="9"/>
  <c r="CR6" i="9"/>
  <c r="CF6" i="9"/>
  <c r="BX6" i="9"/>
  <c r="BN6" i="9"/>
  <c r="CD6" i="9" s="1"/>
  <c r="BL6" i="9"/>
  <c r="CS6" i="9" s="1"/>
  <c r="BJ6" i="9"/>
  <c r="BH6" i="9"/>
  <c r="BF6" i="9"/>
  <c r="CP6" i="9" s="1"/>
  <c r="BD6" i="9"/>
  <c r="BB6" i="9"/>
  <c r="AZ6" i="9"/>
  <c r="AX6" i="9"/>
  <c r="AV6" i="9"/>
  <c r="CK6" i="9" s="1"/>
  <c r="AT6" i="9"/>
  <c r="AR6" i="9"/>
  <c r="AP6" i="9"/>
  <c r="CH6" i="9" s="1"/>
  <c r="AN6" i="9"/>
  <c r="AL6" i="9"/>
  <c r="AJ6" i="9"/>
  <c r="AH6" i="9"/>
  <c r="AF6" i="9"/>
  <c r="CC6" i="9" s="1"/>
  <c r="AD6" i="9"/>
  <c r="AB6" i="9"/>
  <c r="Z6" i="9"/>
  <c r="BZ6" i="9" s="1"/>
  <c r="X6" i="9"/>
  <c r="V6" i="9"/>
  <c r="T6" i="9"/>
  <c r="R6" i="9"/>
  <c r="P6" i="9"/>
  <c r="BU6" i="9" s="1"/>
  <c r="N6" i="9"/>
  <c r="L6" i="9"/>
  <c r="J6" i="9"/>
  <c r="BR6" i="9" s="1"/>
  <c r="H6" i="9"/>
  <c r="F6" i="9"/>
  <c r="D6" i="9"/>
  <c r="CP5" i="9"/>
  <c r="CB5" i="9"/>
  <c r="BN5" i="9"/>
  <c r="CL5" i="9" s="1"/>
  <c r="BL5" i="9"/>
  <c r="BJ5" i="9"/>
  <c r="BH5" i="9"/>
  <c r="BF5" i="9"/>
  <c r="BD5" i="9"/>
  <c r="BB5" i="9"/>
  <c r="AZ5" i="9"/>
  <c r="AX5" i="9"/>
  <c r="AV5" i="9"/>
  <c r="AT5" i="9"/>
  <c r="AR5" i="9"/>
  <c r="AP5" i="9"/>
  <c r="AN5" i="9"/>
  <c r="AL5" i="9"/>
  <c r="AJ5" i="9"/>
  <c r="AH5" i="9"/>
  <c r="AF5" i="9"/>
  <c r="AD5" i="9"/>
  <c r="AB5" i="9"/>
  <c r="Z5" i="9"/>
  <c r="X5" i="9"/>
  <c r="V5" i="9"/>
  <c r="T5" i="9"/>
  <c r="R5" i="9"/>
  <c r="P5" i="9"/>
  <c r="N5" i="9"/>
  <c r="L5" i="9"/>
  <c r="J5" i="9"/>
  <c r="H5" i="9"/>
  <c r="F5" i="9"/>
  <c r="D5" i="9"/>
  <c r="BN4" i="9"/>
  <c r="BL4" i="9"/>
  <c r="BJ4" i="9"/>
  <c r="BH4" i="9"/>
  <c r="BF4" i="9"/>
  <c r="BD4" i="9"/>
  <c r="BB4" i="9"/>
  <c r="AZ4" i="9"/>
  <c r="AX4" i="9"/>
  <c r="CL4" i="9" s="1"/>
  <c r="AV4" i="9"/>
  <c r="AT4" i="9"/>
  <c r="AR4" i="9"/>
  <c r="AP4" i="9"/>
  <c r="AN4" i="9"/>
  <c r="AL4" i="9"/>
  <c r="AJ4" i="9"/>
  <c r="AH4" i="9"/>
  <c r="CD4" i="9" s="1"/>
  <c r="AF4" i="9"/>
  <c r="AD4" i="9"/>
  <c r="AB4" i="9"/>
  <c r="Z4" i="9"/>
  <c r="X4" i="9"/>
  <c r="V4" i="9"/>
  <c r="T4" i="9"/>
  <c r="R4" i="9"/>
  <c r="P4" i="9"/>
  <c r="N4" i="9"/>
  <c r="L4" i="9"/>
  <c r="J4" i="9"/>
  <c r="H4" i="9"/>
  <c r="F4" i="9"/>
  <c r="D4" i="9"/>
  <c r="CR3" i="9"/>
  <c r="CL3" i="9"/>
  <c r="CE3" i="9"/>
  <c r="CB3" i="9"/>
  <c r="BX3" i="9"/>
  <c r="BW3" i="9"/>
  <c r="BV3" i="9"/>
  <c r="BN3" i="9"/>
  <c r="CP3" i="9" s="1"/>
  <c r="BL3" i="9"/>
  <c r="CS3" i="9" s="1"/>
  <c r="BJ3" i="9"/>
  <c r="BH3" i="9"/>
  <c r="CQ3" i="9" s="1"/>
  <c r="BF3" i="9"/>
  <c r="BD3" i="9"/>
  <c r="BB3" i="9"/>
  <c r="AZ3" i="9"/>
  <c r="AX3" i="9"/>
  <c r="AV3" i="9"/>
  <c r="CK3" i="9" s="1"/>
  <c r="AT3" i="9"/>
  <c r="AR3" i="9"/>
  <c r="CI3" i="9" s="1"/>
  <c r="AP3" i="9"/>
  <c r="AN3" i="9"/>
  <c r="AL3" i="9"/>
  <c r="AJ3" i="9"/>
  <c r="AH3" i="9"/>
  <c r="AF3" i="9"/>
  <c r="CC3" i="9" s="1"/>
  <c r="AD3" i="9"/>
  <c r="AB3" i="9"/>
  <c r="CA3" i="9" s="1"/>
  <c r="Z3" i="9"/>
  <c r="X3" i="9"/>
  <c r="V3" i="9"/>
  <c r="T3" i="9"/>
  <c r="R3" i="9"/>
  <c r="P3" i="9"/>
  <c r="BU3" i="9" s="1"/>
  <c r="N3" i="9"/>
  <c r="L3" i="9"/>
  <c r="BS3" i="9" s="1"/>
  <c r="J3" i="9"/>
  <c r="BR3" i="9" s="1"/>
  <c r="H3" i="9"/>
  <c r="F3" i="9"/>
  <c r="D3" i="9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98" i="5"/>
  <c r="B98" i="4"/>
  <c r="CQ34" i="9" l="1"/>
  <c r="CI34" i="9"/>
  <c r="CG34" i="9"/>
  <c r="CC34" i="9"/>
  <c r="BW34" i="9"/>
  <c r="BU34" i="9"/>
  <c r="CA6" i="9"/>
  <c r="CQ6" i="9"/>
  <c r="BO7" i="9"/>
  <c r="CE7" i="9"/>
  <c r="BW7" i="9"/>
  <c r="BT25" i="9"/>
  <c r="CB25" i="9"/>
  <c r="CJ25" i="9"/>
  <c r="CR25" i="9"/>
  <c r="CC31" i="9"/>
  <c r="CF31" i="9"/>
  <c r="CE31" i="9"/>
  <c r="CA31" i="9"/>
  <c r="BU31" i="9"/>
  <c r="CO34" i="9"/>
  <c r="CJ36" i="9"/>
  <c r="CN84" i="9"/>
  <c r="BP84" i="9"/>
  <c r="BS6" i="9"/>
  <c r="CI6" i="9"/>
  <c r="BY6" i="9"/>
  <c r="CM7" i="9"/>
  <c r="BS19" i="9"/>
  <c r="CA19" i="9"/>
  <c r="CI19" i="9"/>
  <c r="CQ19" i="9"/>
  <c r="CB19" i="9"/>
  <c r="CJ23" i="9"/>
  <c r="CE25" i="9"/>
  <c r="BO5" i="9"/>
  <c r="BW5" i="9"/>
  <c r="CE5" i="9"/>
  <c r="CM5" i="9"/>
  <c r="BP5" i="9"/>
  <c r="CB6" i="9"/>
  <c r="CF7" i="9"/>
  <c r="CN7" i="9"/>
  <c r="BX7" i="9"/>
  <c r="BO10" i="9"/>
  <c r="BW10" i="9"/>
  <c r="CE10" i="9"/>
  <c r="CM10" i="9"/>
  <c r="BX10" i="9"/>
  <c r="BU13" i="9"/>
  <c r="CC13" i="9"/>
  <c r="CK13" i="9"/>
  <c r="CS13" i="9"/>
  <c r="CE19" i="9"/>
  <c r="BU23" i="9"/>
  <c r="CC23" i="9"/>
  <c r="CK23" i="9"/>
  <c r="CS23" i="9"/>
  <c r="CM23" i="9"/>
  <c r="CC25" i="9"/>
  <c r="CK25" i="9"/>
  <c r="CS25" i="9"/>
  <c r="CG25" i="9"/>
  <c r="BO31" i="9"/>
  <c r="BW31" i="9"/>
  <c r="CM31" i="9"/>
  <c r="BP31" i="9"/>
  <c r="BO35" i="9"/>
  <c r="BW35" i="9"/>
  <c r="CE35" i="9"/>
  <c r="CM35" i="9"/>
  <c r="BU36" i="9"/>
  <c r="CK36" i="9"/>
  <c r="CS36" i="9"/>
  <c r="CJ7" i="9"/>
  <c r="CR23" i="9"/>
  <c r="CH25" i="9"/>
  <c r="CK27" i="9"/>
  <c r="CM27" i="9"/>
  <c r="BQ27" i="9"/>
  <c r="CM36" i="9"/>
  <c r="CR36" i="9"/>
  <c r="BY36" i="9"/>
  <c r="CQ36" i="9"/>
  <c r="BT36" i="9"/>
  <c r="CO36" i="9"/>
  <c r="BS36" i="9"/>
  <c r="CI36" i="9"/>
  <c r="BQ36" i="9"/>
  <c r="CG36" i="9"/>
  <c r="BO36" i="9"/>
  <c r="CE36" i="9"/>
  <c r="CA48" i="9"/>
  <c r="CC48" i="9"/>
  <c r="BZ48" i="9"/>
  <c r="CS48" i="9"/>
  <c r="CM48" i="9"/>
  <c r="CK48" i="9"/>
  <c r="BR48" i="9"/>
  <c r="CL67" i="9"/>
  <c r="CG67" i="9"/>
  <c r="BQ67" i="9"/>
  <c r="CE67" i="9"/>
  <c r="BO67" i="9"/>
  <c r="CT67" i="9" s="1"/>
  <c r="CU67" i="9" s="1"/>
  <c r="CJ67" i="9"/>
  <c r="CD67" i="9"/>
  <c r="CB67" i="9"/>
  <c r="BY67" i="9"/>
  <c r="BW67" i="9"/>
  <c r="CR67" i="9"/>
  <c r="BV67" i="9"/>
  <c r="CM19" i="9"/>
  <c r="CM25" i="9"/>
  <c r="BO27" i="9"/>
  <c r="CC41" i="9"/>
  <c r="CD41" i="9"/>
  <c r="CA41" i="9"/>
  <c r="CQ41" i="9"/>
  <c r="BV41" i="9"/>
  <c r="CO41" i="9"/>
  <c r="BU41" i="9"/>
  <c r="CN41" i="9"/>
  <c r="BS41" i="9"/>
  <c r="CL41" i="9"/>
  <c r="BP41" i="9"/>
  <c r="BQ48" i="9"/>
  <c r="BT67" i="9"/>
  <c r="CB21" i="9"/>
  <c r="CR21" i="9"/>
  <c r="BP23" i="9"/>
  <c r="BX23" i="9"/>
  <c r="CF23" i="9"/>
  <c r="CN23" i="9"/>
  <c r="BT23" i="9"/>
  <c r="BR25" i="9"/>
  <c r="CP25" i="9"/>
  <c r="CO31" i="9"/>
  <c r="CS32" i="9"/>
  <c r="CC36" i="9"/>
  <c r="CE41" i="9"/>
  <c r="CM67" i="9"/>
  <c r="BO13" i="9"/>
  <c r="CE13" i="9"/>
  <c r="BX13" i="9"/>
  <c r="BO23" i="9"/>
  <c r="BW27" i="9"/>
  <c r="BO6" i="9"/>
  <c r="CE6" i="9"/>
  <c r="BP6" i="9"/>
  <c r="BO8" i="9"/>
  <c r="CE8" i="9"/>
  <c r="BP8" i="9"/>
  <c r="BR10" i="9"/>
  <c r="CH10" i="9"/>
  <c r="CD11" i="9"/>
  <c r="BZ13" i="9"/>
  <c r="CF15" i="9"/>
  <c r="BQ18" i="9"/>
  <c r="BY18" i="9"/>
  <c r="BO19" i="9"/>
  <c r="CR19" i="9"/>
  <c r="CM3" i="9"/>
  <c r="BO3" i="9"/>
  <c r="CH3" i="9"/>
  <c r="BS5" i="9"/>
  <c r="CI5" i="9"/>
  <c r="BT6" i="9"/>
  <c r="CL6" i="9"/>
  <c r="CC8" i="9"/>
  <c r="BU9" i="9"/>
  <c r="CC9" i="9"/>
  <c r="CK9" i="9"/>
  <c r="CS9" i="9"/>
  <c r="CH9" i="9"/>
  <c r="CM11" i="9"/>
  <c r="BO11" i="9"/>
  <c r="CE11" i="9"/>
  <c r="CJ13" i="9"/>
  <c r="BU14" i="9"/>
  <c r="CC14" i="9"/>
  <c r="CK14" i="9"/>
  <c r="CS14" i="9"/>
  <c r="CF14" i="9"/>
  <c r="CT14" i="9" s="1"/>
  <c r="CU14" i="9" s="1"/>
  <c r="CH15" i="9"/>
  <c r="CH17" i="9"/>
  <c r="BR18" i="9"/>
  <c r="BZ18" i="9"/>
  <c r="CP18" i="9"/>
  <c r="BX19" i="9"/>
  <c r="CF19" i="9"/>
  <c r="CN19" i="9"/>
  <c r="BP19" i="9"/>
  <c r="BO21" i="9"/>
  <c r="BW21" i="9"/>
  <c r="CE21" i="9"/>
  <c r="CM21" i="9"/>
  <c r="BP21" i="9"/>
  <c r="CF21" i="9"/>
  <c r="BO22" i="9"/>
  <c r="BW22" i="9"/>
  <c r="CE22" i="9"/>
  <c r="CM22" i="9"/>
  <c r="BQ23" i="9"/>
  <c r="BY23" i="9"/>
  <c r="CG23" i="9"/>
  <c r="CO23" i="9"/>
  <c r="BW23" i="9"/>
  <c r="BU25" i="9"/>
  <c r="CQ25" i="9"/>
  <c r="CM26" i="9"/>
  <c r="BZ26" i="9"/>
  <c r="BU26" i="9"/>
  <c r="BY29" i="9"/>
  <c r="CQ31" i="9"/>
  <c r="CA32" i="9"/>
  <c r="CM32" i="9"/>
  <c r="CC32" i="9"/>
  <c r="BS32" i="9"/>
  <c r="BT34" i="9"/>
  <c r="CB34" i="9"/>
  <c r="CJ34" i="9"/>
  <c r="CR34" i="9"/>
  <c r="CF41" i="9"/>
  <c r="CO67" i="9"/>
  <c r="CG6" i="9"/>
  <c r="CL7" i="9"/>
  <c r="CL8" i="9"/>
  <c r="BW13" i="9"/>
  <c r="CM13" i="9"/>
  <c r="BO25" i="9"/>
  <c r="CC27" i="9"/>
  <c r="CF3" i="9"/>
  <c r="BW6" i="9"/>
  <c r="CM6" i="9"/>
  <c r="CJ6" i="9"/>
  <c r="BW8" i="9"/>
  <c r="CM8" i="9"/>
  <c r="CL10" i="9"/>
  <c r="BP3" i="9"/>
  <c r="CN3" i="9"/>
  <c r="BT3" i="9"/>
  <c r="CJ3" i="9"/>
  <c r="BQ6" i="9"/>
  <c r="BV6" i="9"/>
  <c r="CO6" i="9"/>
  <c r="BU7" i="9"/>
  <c r="CC7" i="9"/>
  <c r="CK7" i="9"/>
  <c r="CS7" i="9"/>
  <c r="CP8" i="9"/>
  <c r="CL9" i="9"/>
  <c r="BX11" i="9"/>
  <c r="CF11" i="9"/>
  <c r="CN11" i="9"/>
  <c r="BP11" i="9"/>
  <c r="CH11" i="9"/>
  <c r="CL13" i="9"/>
  <c r="CJ14" i="9"/>
  <c r="BS15" i="9"/>
  <c r="CA15" i="9"/>
  <c r="CI15" i="9"/>
  <c r="CQ15" i="9"/>
  <c r="BS18" i="9"/>
  <c r="BQ19" i="9"/>
  <c r="BY19" i="9"/>
  <c r="CG19" i="9"/>
  <c r="CO19" i="9"/>
  <c r="BT19" i="9"/>
  <c r="CB23" i="9"/>
  <c r="BW25" i="9"/>
  <c r="CO30" i="9"/>
  <c r="CG30" i="9"/>
  <c r="CC30" i="9"/>
  <c r="BW30" i="9"/>
  <c r="BO41" i="9"/>
  <c r="BW41" i="9"/>
  <c r="CM41" i="9"/>
  <c r="CQ46" i="9"/>
  <c r="CC47" i="9"/>
  <c r="BP48" i="9"/>
  <c r="BX48" i="9"/>
  <c r="CF48" i="9"/>
  <c r="CN48" i="9"/>
  <c r="BO58" i="9"/>
  <c r="BW58" i="9"/>
  <c r="CE58" i="9"/>
  <c r="CM58" i="9"/>
  <c r="BO59" i="9"/>
  <c r="BW59" i="9"/>
  <c r="CE59" i="9"/>
  <c r="CM59" i="9"/>
  <c r="BT61" i="9"/>
  <c r="CC65" i="9"/>
  <c r="CP70" i="9"/>
  <c r="CD70" i="9"/>
  <c r="CC72" i="9"/>
  <c r="CF76" i="9"/>
  <c r="CD79" i="9"/>
  <c r="CB83" i="9"/>
  <c r="CH87" i="9"/>
  <c r="CE27" i="9"/>
  <c r="BO32" i="9"/>
  <c r="BW32" i="9"/>
  <c r="CE32" i="9"/>
  <c r="BU43" i="9"/>
  <c r="CC43" i="9"/>
  <c r="CK43" i="9"/>
  <c r="CS43" i="9"/>
  <c r="CA43" i="9"/>
  <c r="CR43" i="9"/>
  <c r="BO46" i="9"/>
  <c r="BW46" i="9"/>
  <c r="CM46" i="9"/>
  <c r="BQ46" i="9"/>
  <c r="BO47" i="9"/>
  <c r="CE47" i="9"/>
  <c r="BY48" i="9"/>
  <c r="CG48" i="9"/>
  <c r="BW51" i="9"/>
  <c r="CK73" i="9"/>
  <c r="BX73" i="9"/>
  <c r="BU79" i="9"/>
  <c r="CC79" i="9"/>
  <c r="CK79" i="9"/>
  <c r="CS79" i="9"/>
  <c r="BU83" i="9"/>
  <c r="CC83" i="9"/>
  <c r="CK83" i="9"/>
  <c r="CS83" i="9"/>
  <c r="BQ84" i="9"/>
  <c r="BY84" i="9"/>
  <c r="CG84" i="9"/>
  <c r="CO84" i="9"/>
  <c r="BP34" i="9"/>
  <c r="BX34" i="9"/>
  <c r="CF34" i="9"/>
  <c r="CN34" i="9"/>
  <c r="BP36" i="9"/>
  <c r="BX36" i="9"/>
  <c r="CF36" i="9"/>
  <c r="CN36" i="9"/>
  <c r="BQ41" i="9"/>
  <c r="BY41" i="9"/>
  <c r="CG41" i="9"/>
  <c r="CB43" i="9"/>
  <c r="BV46" i="9"/>
  <c r="BP47" i="9"/>
  <c r="BX47" i="9"/>
  <c r="CF47" i="9"/>
  <c r="CN47" i="9"/>
  <c r="BQ47" i="9"/>
  <c r="CT47" i="9" s="1"/>
  <c r="CU47" i="9" s="1"/>
  <c r="CG47" i="9"/>
  <c r="BY51" i="9"/>
  <c r="BR67" i="9"/>
  <c r="BZ67" i="9"/>
  <c r="CH67" i="9"/>
  <c r="CP67" i="9"/>
  <c r="CI69" i="9"/>
  <c r="BX69" i="9"/>
  <c r="BU69" i="9"/>
  <c r="BZ79" i="9"/>
  <c r="CR79" i="9"/>
  <c r="BW79" i="9"/>
  <c r="CJ79" i="9"/>
  <c r="CL83" i="9"/>
  <c r="CE83" i="9"/>
  <c r="BQ83" i="9"/>
  <c r="CD83" i="9"/>
  <c r="CT83" i="9" s="1"/>
  <c r="CU83" i="9" s="1"/>
  <c r="BO83" i="9"/>
  <c r="CJ83" i="9"/>
  <c r="CP93" i="9"/>
  <c r="CL93" i="9"/>
  <c r="BU93" i="9"/>
  <c r="BR93" i="9"/>
  <c r="BX26" i="9"/>
  <c r="CF26" i="9"/>
  <c r="CN26" i="9"/>
  <c r="BY27" i="9"/>
  <c r="CG27" i="9"/>
  <c r="CO27" i="9"/>
  <c r="CG28" i="9"/>
  <c r="CH33" i="9"/>
  <c r="BQ34" i="9"/>
  <c r="BT37" i="9"/>
  <c r="CB37" i="9"/>
  <c r="CJ37" i="9"/>
  <c r="CR37" i="9"/>
  <c r="CH37" i="9"/>
  <c r="BO43" i="9"/>
  <c r="CE43" i="9"/>
  <c r="BP44" i="9"/>
  <c r="BX44" i="9"/>
  <c r="CF44" i="9"/>
  <c r="CN44" i="9"/>
  <c r="BZ44" i="9"/>
  <c r="CD46" i="9"/>
  <c r="BR47" i="9"/>
  <c r="CJ47" i="9"/>
  <c r="BS48" i="9"/>
  <c r="CI48" i="9"/>
  <c r="CQ48" i="9"/>
  <c r="CI49" i="9"/>
  <c r="CA49" i="9"/>
  <c r="CI51" i="9"/>
  <c r="BU55" i="9"/>
  <c r="CC55" i="9"/>
  <c r="CK55" i="9"/>
  <c r="CS55" i="9"/>
  <c r="BP61" i="9"/>
  <c r="BT65" i="9"/>
  <c r="CB65" i="9"/>
  <c r="CJ65" i="9"/>
  <c r="CR65" i="9"/>
  <c r="BS67" i="9"/>
  <c r="CA67" i="9"/>
  <c r="CI67" i="9"/>
  <c r="CQ67" i="9"/>
  <c r="CQ69" i="9"/>
  <c r="CC70" i="9"/>
  <c r="CK70" i="9"/>
  <c r="CS70" i="9"/>
  <c r="CD71" i="9"/>
  <c r="CO71" i="9"/>
  <c r="BW71" i="9"/>
  <c r="CM71" i="9"/>
  <c r="BV71" i="9"/>
  <c r="CG71" i="9"/>
  <c r="BO79" i="9"/>
  <c r="CL79" i="9"/>
  <c r="BR83" i="9"/>
  <c r="CM83" i="9"/>
  <c r="BY26" i="9"/>
  <c r="BR27" i="9"/>
  <c r="BZ27" i="9"/>
  <c r="CH27" i="9"/>
  <c r="CP27" i="9"/>
  <c r="CE28" i="9"/>
  <c r="CM28" i="9"/>
  <c r="BO28" i="9"/>
  <c r="CK28" i="9"/>
  <c r="BS29" i="9"/>
  <c r="CA29" i="9"/>
  <c r="CQ29" i="9"/>
  <c r="BP30" i="9"/>
  <c r="CF30" i="9"/>
  <c r="BR32" i="9"/>
  <c r="BZ32" i="9"/>
  <c r="CH32" i="9"/>
  <c r="CP32" i="9"/>
  <c r="BO33" i="9"/>
  <c r="CK33" i="9"/>
  <c r="BR34" i="9"/>
  <c r="BZ34" i="9"/>
  <c r="CH34" i="9"/>
  <c r="CP34" i="9"/>
  <c r="BR36" i="9"/>
  <c r="BZ36" i="9"/>
  <c r="CH36" i="9"/>
  <c r="CP36" i="9"/>
  <c r="CP37" i="9"/>
  <c r="BW42" i="9"/>
  <c r="CE42" i="9"/>
  <c r="CM42" i="9"/>
  <c r="BP43" i="9"/>
  <c r="CT43" i="9" s="1"/>
  <c r="CU43" i="9" s="1"/>
  <c r="BX43" i="9"/>
  <c r="CF43" i="9"/>
  <c r="CN43" i="9"/>
  <c r="BQ43" i="9"/>
  <c r="CH43" i="9"/>
  <c r="CI44" i="9"/>
  <c r="CE46" i="9"/>
  <c r="CH47" i="9"/>
  <c r="BT47" i="9"/>
  <c r="CM47" i="9"/>
  <c r="BR51" i="9"/>
  <c r="BZ51" i="9"/>
  <c r="CH51" i="9"/>
  <c r="CP51" i="9"/>
  <c r="CK51" i="9"/>
  <c r="CP52" i="9"/>
  <c r="CM52" i="9"/>
  <c r="BR52" i="9"/>
  <c r="CL52" i="9"/>
  <c r="BO52" i="9"/>
  <c r="CM53" i="9"/>
  <c r="CE54" i="9"/>
  <c r="CM54" i="9"/>
  <c r="CH54" i="9"/>
  <c r="CD55" i="9"/>
  <c r="CR55" i="9"/>
  <c r="BY55" i="9"/>
  <c r="CP55" i="9"/>
  <c r="BW55" i="9"/>
  <c r="CJ55" i="9"/>
  <c r="CG62" i="9"/>
  <c r="BQ62" i="9"/>
  <c r="BU65" i="9"/>
  <c r="CK65" i="9"/>
  <c r="CS65" i="9"/>
  <c r="CS69" i="9"/>
  <c r="CF70" i="9"/>
  <c r="CH70" i="9"/>
  <c r="CG70" i="9"/>
  <c r="BO71" i="9"/>
  <c r="CJ71" i="9"/>
  <c r="BU76" i="9"/>
  <c r="CC76" i="9"/>
  <c r="CK76" i="9"/>
  <c r="CS76" i="9"/>
  <c r="BQ78" i="9"/>
  <c r="CG78" i="9"/>
  <c r="CO78" i="9"/>
  <c r="BX79" i="9"/>
  <c r="CF79" i="9"/>
  <c r="CN79" i="9"/>
  <c r="BP79" i="9"/>
  <c r="CM79" i="9"/>
  <c r="BT83" i="9"/>
  <c r="CN83" i="9"/>
  <c r="CL87" i="9"/>
  <c r="BP87" i="9"/>
  <c r="BQ30" i="9"/>
  <c r="BT31" i="9"/>
  <c r="CB31" i="9"/>
  <c r="CJ31" i="9"/>
  <c r="CR31" i="9"/>
  <c r="CS37" i="9"/>
  <c r="BT41" i="9"/>
  <c r="CB41" i="9"/>
  <c r="CJ41" i="9"/>
  <c r="CR41" i="9"/>
  <c r="BR43" i="9"/>
  <c r="CJ43" i="9"/>
  <c r="CG46" i="9"/>
  <c r="BS47" i="9"/>
  <c r="CA47" i="9"/>
  <c r="CI47" i="9"/>
  <c r="CQ47" i="9"/>
  <c r="BW47" i="9"/>
  <c r="CO47" i="9"/>
  <c r="BU67" i="9"/>
  <c r="CC67" i="9"/>
  <c r="CK67" i="9"/>
  <c r="CS67" i="9"/>
  <c r="BR78" i="9"/>
  <c r="BZ78" i="9"/>
  <c r="CH78" i="9"/>
  <c r="CP78" i="9"/>
  <c r="BQ79" i="9"/>
  <c r="BY79" i="9"/>
  <c r="CG79" i="9"/>
  <c r="CO79" i="9"/>
  <c r="BT79" i="9"/>
  <c r="BV83" i="9"/>
  <c r="CO83" i="9"/>
  <c r="CB87" i="9"/>
  <c r="CR98" i="9"/>
  <c r="CO48" i="9"/>
  <c r="CQ51" i="9"/>
  <c r="BO62" i="9"/>
  <c r="BW62" i="9"/>
  <c r="CE62" i="9"/>
  <c r="CM62" i="9"/>
  <c r="CK63" i="9"/>
  <c r="CS63" i="9"/>
  <c r="CJ63" i="9"/>
  <c r="BO69" i="9"/>
  <c r="BW69" i="9"/>
  <c r="CE69" i="9"/>
  <c r="CM69" i="9"/>
  <c r="CA70" i="9"/>
  <c r="CI70" i="9"/>
  <c r="BR71" i="9"/>
  <c r="BZ71" i="9"/>
  <c r="CH71" i="9"/>
  <c r="CP71" i="9"/>
  <c r="BS79" i="9"/>
  <c r="CA79" i="9"/>
  <c r="CI79" i="9"/>
  <c r="CQ79" i="9"/>
  <c r="BU82" i="9"/>
  <c r="CC82" i="9"/>
  <c r="CK82" i="9"/>
  <c r="CS82" i="9"/>
  <c r="CC85" i="9"/>
  <c r="CK85" i="9"/>
  <c r="CR85" i="9"/>
  <c r="BU86" i="9"/>
  <c r="CC86" i="9"/>
  <c r="CK86" i="9"/>
  <c r="CS86" i="9"/>
  <c r="CI86" i="9"/>
  <c r="BP88" i="9"/>
  <c r="BX88" i="9"/>
  <c r="CN88" i="9"/>
  <c r="BR88" i="9"/>
  <c r="CJ88" i="9"/>
  <c r="CB90" i="9"/>
  <c r="BV91" i="9"/>
  <c r="BQ92" i="9"/>
  <c r="BY92" i="9"/>
  <c r="CG92" i="9"/>
  <c r="CO92" i="9"/>
  <c r="BT92" i="9"/>
  <c r="BO93" i="9"/>
  <c r="BW93" i="9"/>
  <c r="CE93" i="9"/>
  <c r="CM93" i="9"/>
  <c r="CF94" i="9"/>
  <c r="BZ95" i="9"/>
  <c r="CP95" i="9"/>
  <c r="CG95" i="9"/>
  <c r="BQ97" i="9"/>
  <c r="BY97" i="9"/>
  <c r="CG97" i="9"/>
  <c r="BO98" i="9"/>
  <c r="BW98" i="9"/>
  <c r="CE98" i="9"/>
  <c r="CM98" i="9"/>
  <c r="BP98" i="9"/>
  <c r="CH48" i="9"/>
  <c r="CP48" i="9"/>
  <c r="BT51" i="9"/>
  <c r="CB51" i="9"/>
  <c r="CJ51" i="9"/>
  <c r="CR51" i="9"/>
  <c r="BP52" i="9"/>
  <c r="BX52" i="9"/>
  <c r="CF52" i="9"/>
  <c r="CN52" i="9"/>
  <c r="CL63" i="9"/>
  <c r="CM66" i="9"/>
  <c r="BQ66" i="9"/>
  <c r="BP67" i="9"/>
  <c r="BX67" i="9"/>
  <c r="CF67" i="9"/>
  <c r="CN67" i="9"/>
  <c r="BT70" i="9"/>
  <c r="CB70" i="9"/>
  <c r="BQ73" i="9"/>
  <c r="BY73" i="9"/>
  <c r="CG73" i="9"/>
  <c r="CO73" i="9"/>
  <c r="CM74" i="9"/>
  <c r="CC77" i="9"/>
  <c r="BW80" i="9"/>
  <c r="CE80" i="9"/>
  <c r="CM80" i="9"/>
  <c r="BP83" i="9"/>
  <c r="BX83" i="9"/>
  <c r="CF83" i="9"/>
  <c r="CS85" i="9"/>
  <c r="CJ86" i="9"/>
  <c r="BT88" i="9"/>
  <c r="CL88" i="9"/>
  <c r="BU90" i="9"/>
  <c r="CC90" i="9"/>
  <c r="CK90" i="9"/>
  <c r="CS90" i="9"/>
  <c r="CF90" i="9"/>
  <c r="BY91" i="9"/>
  <c r="BW92" i="9"/>
  <c r="BT94" i="9"/>
  <c r="CB94" i="9"/>
  <c r="CJ94" i="9"/>
  <c r="CI94" i="9"/>
  <c r="BS95" i="9"/>
  <c r="CA95" i="9"/>
  <c r="CI95" i="9"/>
  <c r="CQ95" i="9"/>
  <c r="CO95" i="9"/>
  <c r="BT98" i="9"/>
  <c r="CI90" i="9"/>
  <c r="BR91" i="9"/>
  <c r="BZ91" i="9"/>
  <c r="CH91" i="9"/>
  <c r="CP91" i="9"/>
  <c r="CD91" i="9"/>
  <c r="BS92" i="9"/>
  <c r="CA92" i="9"/>
  <c r="CI92" i="9"/>
  <c r="CQ92" i="9"/>
  <c r="CB92" i="9"/>
  <c r="BQ93" i="9"/>
  <c r="BY93" i="9"/>
  <c r="CG93" i="9"/>
  <c r="CO93" i="9"/>
  <c r="BU94" i="9"/>
  <c r="CC94" i="9"/>
  <c r="CK94" i="9"/>
  <c r="CS94" i="9"/>
  <c r="CN94" i="9"/>
  <c r="BT96" i="9"/>
  <c r="BS97" i="9"/>
  <c r="CA97" i="9"/>
  <c r="CI97" i="9"/>
  <c r="CQ97" i="9"/>
  <c r="BQ98" i="9"/>
  <c r="BY98" i="9"/>
  <c r="CG98" i="9"/>
  <c r="CO98" i="9"/>
  <c r="BX98" i="9"/>
  <c r="CQ88" i="9"/>
  <c r="BW88" i="9"/>
  <c r="BO90" i="9"/>
  <c r="BW90" i="9"/>
  <c r="CE90" i="9"/>
  <c r="CM90" i="9"/>
  <c r="BP90" i="9"/>
  <c r="CJ90" i="9"/>
  <c r="CQ94" i="9"/>
  <c r="BU95" i="9"/>
  <c r="CC95" i="9"/>
  <c r="CK95" i="9"/>
  <c r="CS95" i="9"/>
  <c r="BP96" i="9"/>
  <c r="BX96" i="9"/>
  <c r="CF96" i="9"/>
  <c r="CB96" i="9"/>
  <c r="BT97" i="9"/>
  <c r="CB97" i="9"/>
  <c r="CJ97" i="9"/>
  <c r="CR97" i="9"/>
  <c r="BR98" i="9"/>
  <c r="BZ98" i="9"/>
  <c r="CH98" i="9"/>
  <c r="CP98" i="9"/>
  <c r="CB98" i="9"/>
  <c r="BO87" i="9"/>
  <c r="BW87" i="9"/>
  <c r="CE87" i="9"/>
  <c r="CM87" i="9"/>
  <c r="CB88" i="9"/>
  <c r="BS90" i="9"/>
  <c r="CN90" i="9"/>
  <c r="CL91" i="9"/>
  <c r="BO94" i="9"/>
  <c r="BW94" i="9"/>
  <c r="CE94" i="9"/>
  <c r="CM94" i="9"/>
  <c r="BP94" i="9"/>
  <c r="CR94" i="9"/>
  <c r="BQ96" i="9"/>
  <c r="BY96" i="9"/>
  <c r="CG96" i="9"/>
  <c r="CO96" i="9"/>
  <c r="CM96" i="9"/>
  <c r="BU97" i="9"/>
  <c r="CC97" i="9"/>
  <c r="CK97" i="9"/>
  <c r="CS97" i="9"/>
  <c r="BS98" i="9"/>
  <c r="CA98" i="9"/>
  <c r="CI98" i="9"/>
  <c r="CQ98" i="9"/>
  <c r="CF98" i="9"/>
  <c r="BT90" i="9"/>
  <c r="CQ90" i="9"/>
  <c r="BU91" i="9"/>
  <c r="CC91" i="9"/>
  <c r="CK91" i="9"/>
  <c r="CS91" i="9"/>
  <c r="CJ92" i="9"/>
  <c r="BS94" i="9"/>
  <c r="BO95" i="9"/>
  <c r="BW95" i="9"/>
  <c r="CE95" i="9"/>
  <c r="CM95" i="9"/>
  <c r="BR95" i="9"/>
  <c r="CJ98" i="9"/>
  <c r="CF88" i="9"/>
  <c r="BX90" i="9"/>
  <c r="CR90" i="9"/>
  <c r="BO92" i="9"/>
  <c r="CM92" i="9"/>
  <c r="BQ94" i="9"/>
  <c r="BY94" i="9"/>
  <c r="CG94" i="9"/>
  <c r="CO94" i="9"/>
  <c r="BX94" i="9"/>
  <c r="BO97" i="9"/>
  <c r="BW97" i="9"/>
  <c r="CE97" i="9"/>
  <c r="CM97" i="9"/>
  <c r="CH97" i="9"/>
  <c r="BU98" i="9"/>
  <c r="CC98" i="9"/>
  <c r="CK98" i="9"/>
  <c r="CS98" i="9"/>
  <c r="CN98" i="9"/>
  <c r="CH4" i="9"/>
  <c r="CF4" i="9"/>
  <c r="BT4" i="9"/>
  <c r="CP4" i="9"/>
  <c r="BP4" i="9"/>
  <c r="CR4" i="9"/>
  <c r="BR4" i="9"/>
  <c r="BZ4" i="9"/>
  <c r="CN4" i="9"/>
  <c r="CB4" i="9"/>
  <c r="BX4" i="9"/>
  <c r="CJ4" i="9"/>
  <c r="BV4" i="9"/>
  <c r="CK12" i="9"/>
  <c r="CD12" i="9"/>
  <c r="CL12" i="9"/>
  <c r="CN20" i="9"/>
  <c r="CF20" i="9"/>
  <c r="BX20" i="9"/>
  <c r="BP20" i="9"/>
  <c r="CR20" i="9"/>
  <c r="CJ20" i="9"/>
  <c r="CB20" i="9"/>
  <c r="BT20" i="9"/>
  <c r="CP20" i="9"/>
  <c r="BU20" i="9"/>
  <c r="BR20" i="9"/>
  <c r="BZ20" i="9"/>
  <c r="CK20" i="9"/>
  <c r="CH20" i="9"/>
  <c r="CC20" i="9"/>
  <c r="CS20" i="9"/>
  <c r="CT11" i="9"/>
  <c r="CU11" i="9" s="1"/>
  <c r="CR12" i="9"/>
  <c r="BR12" i="9"/>
  <c r="CP12" i="9"/>
  <c r="CC12" i="9"/>
  <c r="BU12" i="9"/>
  <c r="BP12" i="9"/>
  <c r="CN12" i="9"/>
  <c r="CB12" i="9"/>
  <c r="BZ12" i="9"/>
  <c r="CH12" i="9"/>
  <c r="BX12" i="9"/>
  <c r="CJ12" i="9"/>
  <c r="BV12" i="9"/>
  <c r="CS12" i="9"/>
  <c r="CF12" i="9"/>
  <c r="BT12" i="9"/>
  <c r="BV20" i="9"/>
  <c r="CD20" i="9"/>
  <c r="CL20" i="9"/>
  <c r="BU4" i="9"/>
  <c r="CC4" i="9"/>
  <c r="CK4" i="9"/>
  <c r="CS4" i="9"/>
  <c r="CJ16" i="9"/>
  <c r="CH16" i="9"/>
  <c r="BZ16" i="9"/>
  <c r="CF16" i="9"/>
  <c r="BT16" i="9"/>
  <c r="CR16" i="9"/>
  <c r="BR16" i="9"/>
  <c r="CP16" i="9"/>
  <c r="BP16" i="9"/>
  <c r="CN16" i="9"/>
  <c r="CB16" i="9"/>
  <c r="BX16" i="9"/>
  <c r="CA5" i="9"/>
  <c r="CN5" i="9"/>
  <c r="CB8" i="9"/>
  <c r="CN8" i="9"/>
  <c r="CR18" i="9"/>
  <c r="CJ18" i="9"/>
  <c r="CB18" i="9"/>
  <c r="BT18" i="9"/>
  <c r="CN18" i="9"/>
  <c r="CF18" i="9"/>
  <c r="CD18" i="9"/>
  <c r="BU24" i="9"/>
  <c r="CC24" i="9"/>
  <c r="CK24" i="9"/>
  <c r="CA20" i="9"/>
  <c r="BV39" i="9"/>
  <c r="BY5" i="9"/>
  <c r="BQ8" i="9"/>
  <c r="BR8" i="9"/>
  <c r="BZ10" i="9"/>
  <c r="CN10" i="9"/>
  <c r="CA13" i="9"/>
  <c r="CN13" i="9"/>
  <c r="CS15" i="9"/>
  <c r="CJ15" i="9"/>
  <c r="BO16" i="9"/>
  <c r="BW16" i="9"/>
  <c r="CE16" i="9"/>
  <c r="CM16" i="9"/>
  <c r="CH18" i="9"/>
  <c r="BO24" i="9"/>
  <c r="CE24" i="9"/>
  <c r="CM24" i="9"/>
  <c r="BW39" i="9"/>
  <c r="CM39" i="9"/>
  <c r="BQ39" i="9"/>
  <c r="CI12" i="9"/>
  <c r="CI20" i="9"/>
  <c r="CQ24" i="9"/>
  <c r="BS24" i="9"/>
  <c r="CB24" i="9"/>
  <c r="BQ24" i="9"/>
  <c r="CA24" i="9"/>
  <c r="CJ24" i="9"/>
  <c r="BY24" i="9"/>
  <c r="CR24" i="9"/>
  <c r="CG24" i="9"/>
  <c r="CO5" i="9"/>
  <c r="CD5" i="9"/>
  <c r="BY8" i="9"/>
  <c r="CD8" i="9"/>
  <c r="BO4" i="9"/>
  <c r="BW4" i="9"/>
  <c r="CE4" i="9"/>
  <c r="CM4" i="9"/>
  <c r="CF5" i="9"/>
  <c r="CR5" i="9"/>
  <c r="CB7" i="9"/>
  <c r="BT8" i="9"/>
  <c r="CF8" i="9"/>
  <c r="CS8" i="9"/>
  <c r="BP10" i="9"/>
  <c r="CB10" i="9"/>
  <c r="BP13" i="9"/>
  <c r="CB13" i="9"/>
  <c r="CP13" i="9"/>
  <c r="BX15" i="9"/>
  <c r="CL15" i="9"/>
  <c r="CL18" i="9"/>
  <c r="CR22" i="9"/>
  <c r="CJ22" i="9"/>
  <c r="CB22" i="9"/>
  <c r="BT22" i="9"/>
  <c r="CN22" i="9"/>
  <c r="CF22" i="9"/>
  <c r="BX22" i="9"/>
  <c r="BP22" i="9"/>
  <c r="CT22" i="9" s="1"/>
  <c r="CU22" i="9" s="1"/>
  <c r="BW24" i="9"/>
  <c r="CQ20" i="9"/>
  <c r="BQ7" i="9"/>
  <c r="CG7" i="9"/>
  <c r="BS8" i="9"/>
  <c r="CQ8" i="9"/>
  <c r="CH8" i="9"/>
  <c r="BQ13" i="9"/>
  <c r="CG13" i="9"/>
  <c r="BR13" i="9"/>
  <c r="CQ13" i="9"/>
  <c r="BQ16" i="9"/>
  <c r="CG16" i="9"/>
  <c r="CI18" i="9"/>
  <c r="BV18" i="9"/>
  <c r="CO40" i="9"/>
  <c r="CE40" i="9"/>
  <c r="CM40" i="9"/>
  <c r="CK40" i="9"/>
  <c r="CI40" i="9"/>
  <c r="BY40" i="9"/>
  <c r="CF40" i="9"/>
  <c r="CC40" i="9"/>
  <c r="CS40" i="9"/>
  <c r="BX40" i="9"/>
  <c r="CQ40" i="9"/>
  <c r="BW40" i="9"/>
  <c r="CP40" i="9"/>
  <c r="BU40" i="9"/>
  <c r="CN40" i="9"/>
  <c r="BR40" i="9"/>
  <c r="CG40" i="9"/>
  <c r="CQ12" i="9"/>
  <c r="CL39" i="9"/>
  <c r="CD81" i="9"/>
  <c r="CL81" i="9"/>
  <c r="CG5" i="9"/>
  <c r="CQ5" i="9"/>
  <c r="CO8" i="9"/>
  <c r="CR8" i="9"/>
  <c r="BT5" i="9"/>
  <c r="BY7" i="9"/>
  <c r="CO7" i="9"/>
  <c r="BP7" i="9"/>
  <c r="CP7" i="9"/>
  <c r="CI8" i="9"/>
  <c r="BU8" i="9"/>
  <c r="CD10" i="9"/>
  <c r="CP10" i="9"/>
  <c r="BY13" i="9"/>
  <c r="CO13" i="9"/>
  <c r="CD13" i="9"/>
  <c r="BZ15" i="9"/>
  <c r="BY16" i="9"/>
  <c r="CO16" i="9"/>
  <c r="CA18" i="9"/>
  <c r="CQ18" i="9"/>
  <c r="CO18" i="9"/>
  <c r="BZ3" i="9"/>
  <c r="BQ4" i="9"/>
  <c r="BY4" i="9"/>
  <c r="CG4" i="9"/>
  <c r="CO4" i="9"/>
  <c r="BV5" i="9"/>
  <c r="CN6" i="9"/>
  <c r="BR7" i="9"/>
  <c r="CR7" i="9"/>
  <c r="BV8" i="9"/>
  <c r="CJ8" i="9"/>
  <c r="CN9" i="9"/>
  <c r="CF10" i="9"/>
  <c r="CR10" i="9"/>
  <c r="BO12" i="9"/>
  <c r="BW12" i="9"/>
  <c r="CE12" i="9"/>
  <c r="CM12" i="9"/>
  <c r="CF13" i="9"/>
  <c r="CR13" i="9"/>
  <c r="CB15" i="9"/>
  <c r="BX18" i="9"/>
  <c r="BO20" i="9"/>
  <c r="BW20" i="9"/>
  <c r="CE20" i="9"/>
  <c r="CM20" i="9"/>
  <c r="CO22" i="9"/>
  <c r="CI24" i="9"/>
  <c r="CG29" i="9"/>
  <c r="CP29" i="9"/>
  <c r="CE29" i="9"/>
  <c r="BT29" i="9"/>
  <c r="CO29" i="9"/>
  <c r="CM29" i="9"/>
  <c r="CB29" i="9"/>
  <c r="BR29" i="9"/>
  <c r="BQ29" i="9"/>
  <c r="CJ29" i="9"/>
  <c r="BZ29" i="9"/>
  <c r="BO29" i="9"/>
  <c r="CR29" i="9"/>
  <c r="CH29" i="9"/>
  <c r="BW29" i="9"/>
  <c r="CH40" i="9"/>
  <c r="CA12" i="9"/>
  <c r="CD39" i="9"/>
  <c r="CG8" i="9"/>
  <c r="CH5" i="9"/>
  <c r="CD7" i="9"/>
  <c r="BU5" i="9"/>
  <c r="CK5" i="9"/>
  <c r="BX5" i="9"/>
  <c r="BS7" i="9"/>
  <c r="CQ7" i="9"/>
  <c r="BX8" i="9"/>
  <c r="BS10" i="9"/>
  <c r="CI10" i="9"/>
  <c r="BT10" i="9"/>
  <c r="CH13" i="9"/>
  <c r="BQ15" i="9"/>
  <c r="CO15" i="9"/>
  <c r="BS16" i="9"/>
  <c r="CI16" i="9"/>
  <c r="BU18" i="9"/>
  <c r="CC18" i="9"/>
  <c r="CK18" i="9"/>
  <c r="CS18" i="9"/>
  <c r="CO24" i="9"/>
  <c r="BS12" i="9"/>
  <c r="BS20" i="9"/>
  <c r="BV24" i="9"/>
  <c r="CO39" i="9"/>
  <c r="CG39" i="9"/>
  <c r="BY39" i="9"/>
  <c r="CS39" i="9"/>
  <c r="CC39" i="9"/>
  <c r="CQ39" i="9"/>
  <c r="CA39" i="9"/>
  <c r="CK39" i="9"/>
  <c r="BU39" i="9"/>
  <c r="CI39" i="9"/>
  <c r="BS39" i="9"/>
  <c r="BO39" i="9"/>
  <c r="CP81" i="9"/>
  <c r="CN81" i="9"/>
  <c r="BS81" i="9"/>
  <c r="BR81" i="9"/>
  <c r="CA81" i="9"/>
  <c r="BP81" i="9"/>
  <c r="BZ81" i="9"/>
  <c r="CI81" i="9"/>
  <c r="BX81" i="9"/>
  <c r="CQ81" i="9"/>
  <c r="CF81" i="9"/>
  <c r="CR81" i="9"/>
  <c r="CH81" i="9"/>
  <c r="BV81" i="9"/>
  <c r="BQ5" i="9"/>
  <c r="BR5" i="9"/>
  <c r="BZ7" i="9"/>
  <c r="CA8" i="9"/>
  <c r="CC5" i="9"/>
  <c r="CS5" i="9"/>
  <c r="CJ5" i="9"/>
  <c r="CA7" i="9"/>
  <c r="CI7" i="9"/>
  <c r="BT7" i="9"/>
  <c r="CA10" i="9"/>
  <c r="CQ10" i="9"/>
  <c r="BT13" i="9"/>
  <c r="BY15" i="9"/>
  <c r="CG15" i="9"/>
  <c r="BP15" i="9"/>
  <c r="CD15" i="9"/>
  <c r="CP15" i="9"/>
  <c r="CA16" i="9"/>
  <c r="CQ16" i="9"/>
  <c r="BQ3" i="9"/>
  <c r="CT3" i="9" s="1"/>
  <c r="CU3" i="9" s="1"/>
  <c r="BY3" i="9"/>
  <c r="CG3" i="9"/>
  <c r="CO3" i="9"/>
  <c r="CD3" i="9"/>
  <c r="BS4" i="9"/>
  <c r="CA4" i="9"/>
  <c r="CI4" i="9"/>
  <c r="CQ4" i="9"/>
  <c r="BZ5" i="9"/>
  <c r="BV7" i="9"/>
  <c r="BQ9" i="9"/>
  <c r="BY9" i="9"/>
  <c r="CG9" i="9"/>
  <c r="CO9" i="9"/>
  <c r="BR9" i="9"/>
  <c r="BQ12" i="9"/>
  <c r="BY12" i="9"/>
  <c r="CG12" i="9"/>
  <c r="CO12" i="9"/>
  <c r="BR15" i="9"/>
  <c r="BQ20" i="9"/>
  <c r="BY20" i="9"/>
  <c r="CG20" i="9"/>
  <c r="CO20" i="9"/>
  <c r="BS22" i="9"/>
  <c r="CA22" i="9"/>
  <c r="CI22" i="9"/>
  <c r="CQ22" i="9"/>
  <c r="BY22" i="9"/>
  <c r="CS24" i="9"/>
  <c r="CI35" i="9"/>
  <c r="CG35" i="9"/>
  <c r="BU35" i="9"/>
  <c r="CS35" i="9"/>
  <c r="BS35" i="9"/>
  <c r="CQ35" i="9"/>
  <c r="BQ35" i="9"/>
  <c r="CO35" i="9"/>
  <c r="CC35" i="9"/>
  <c r="CA35" i="9"/>
  <c r="CK35" i="9"/>
  <c r="CI38" i="9"/>
  <c r="BW38" i="9"/>
  <c r="CG38" i="9"/>
  <c r="BU38" i="9"/>
  <c r="CS38" i="9"/>
  <c r="BS38" i="9"/>
  <c r="CQ38" i="9"/>
  <c r="CE38" i="9"/>
  <c r="CC38" i="9"/>
  <c r="CN38" i="9"/>
  <c r="CA38" i="9"/>
  <c r="BO38" i="9"/>
  <c r="CK38" i="9"/>
  <c r="BX38" i="9"/>
  <c r="BV19" i="9"/>
  <c r="CD19" i="9"/>
  <c r="CL19" i="9"/>
  <c r="BV23" i="9"/>
  <c r="CD23" i="9"/>
  <c r="CL23" i="9"/>
  <c r="CC26" i="9"/>
  <c r="BP27" i="9"/>
  <c r="CA27" i="9"/>
  <c r="CL27" i="9"/>
  <c r="BY28" i="9"/>
  <c r="CJ28" i="9"/>
  <c r="BT30" i="9"/>
  <c r="CB30" i="9"/>
  <c r="CJ30" i="9"/>
  <c r="CR30" i="9"/>
  <c r="BU30" i="9"/>
  <c r="BS31" i="9"/>
  <c r="CD31" i="9"/>
  <c r="CN31" i="9"/>
  <c r="BQ32" i="9"/>
  <c r="CB32" i="9"/>
  <c r="CL32" i="9"/>
  <c r="BS34" i="9"/>
  <c r="CS34" i="9"/>
  <c r="BP39" i="9"/>
  <c r="BX39" i="9"/>
  <c r="CF39" i="9"/>
  <c r="CN39" i="9"/>
  <c r="CQ44" i="9"/>
  <c r="BW44" i="9"/>
  <c r="CE44" i="9"/>
  <c r="CC44" i="9"/>
  <c r="CM44" i="9"/>
  <c r="CA44" i="9"/>
  <c r="CH44" i="9"/>
  <c r="BQ45" i="9"/>
  <c r="BY45" i="9"/>
  <c r="CO45" i="9"/>
  <c r="BV45" i="9"/>
  <c r="CQ45" i="9"/>
  <c r="CQ50" i="9"/>
  <c r="CO50" i="9"/>
  <c r="BT50" i="9"/>
  <c r="BS50" i="9"/>
  <c r="CB50" i="9"/>
  <c r="BQ50" i="9"/>
  <c r="CA50" i="9"/>
  <c r="BY54" i="9"/>
  <c r="CO54" i="9"/>
  <c r="BS27" i="9"/>
  <c r="CD27" i="9"/>
  <c r="CN27" i="9"/>
  <c r="BX30" i="9"/>
  <c r="CS30" i="9"/>
  <c r="BT32" i="9"/>
  <c r="CD32" i="9"/>
  <c r="CO32" i="9"/>
  <c r="BR39" i="9"/>
  <c r="BZ39" i="9"/>
  <c r="CH39" i="9"/>
  <c r="CP39" i="9"/>
  <c r="BO40" i="9"/>
  <c r="CH53" i="9"/>
  <c r="CP53" i="9"/>
  <c r="BR53" i="9"/>
  <c r="CC53" i="9"/>
  <c r="CS53" i="9"/>
  <c r="CA53" i="9"/>
  <c r="CQ53" i="9"/>
  <c r="BZ53" i="9"/>
  <c r="CN53" i="9"/>
  <c r="BX53" i="9"/>
  <c r="CK53" i="9"/>
  <c r="BU53" i="9"/>
  <c r="CJ53" i="9"/>
  <c r="BS53" i="9"/>
  <c r="CB56" i="9"/>
  <c r="CJ56" i="9"/>
  <c r="CR56" i="9"/>
  <c r="CS56" i="9"/>
  <c r="CC56" i="9"/>
  <c r="CP56" i="9"/>
  <c r="BZ56" i="9"/>
  <c r="BW56" i="9"/>
  <c r="CM56" i="9"/>
  <c r="BU56" i="9"/>
  <c r="CK56" i="9"/>
  <c r="BT56" i="9"/>
  <c r="CH56" i="9"/>
  <c r="BR56" i="9"/>
  <c r="BX58" i="9"/>
  <c r="CF58" i="9"/>
  <c r="CN58" i="9"/>
  <c r="CB58" i="9"/>
  <c r="CQ58" i="9"/>
  <c r="BZ58" i="9"/>
  <c r="CL58" i="9"/>
  <c r="BV58" i="9"/>
  <c r="CJ58" i="9"/>
  <c r="BS58" i="9"/>
  <c r="CI58" i="9"/>
  <c r="BP24" i="9"/>
  <c r="BX24" i="9"/>
  <c r="CF24" i="9"/>
  <c r="CN24" i="9"/>
  <c r="BY25" i="9"/>
  <c r="BW26" i="9"/>
  <c r="CG26" i="9"/>
  <c r="BT27" i="9"/>
  <c r="CB27" i="9"/>
  <c r="CJ27" i="9"/>
  <c r="CR27" i="9"/>
  <c r="BU27" i="9"/>
  <c r="BR28" i="9"/>
  <c r="BZ28" i="9"/>
  <c r="CH28" i="9"/>
  <c r="CP28" i="9"/>
  <c r="BS28" i="9"/>
  <c r="BP29" i="9"/>
  <c r="BX29" i="9"/>
  <c r="CF29" i="9"/>
  <c r="CN29" i="9"/>
  <c r="BO30" i="9"/>
  <c r="BY30" i="9"/>
  <c r="CI30" i="9"/>
  <c r="CS31" i="9"/>
  <c r="CQ32" i="9"/>
  <c r="CK34" i="9"/>
  <c r="BP35" i="9"/>
  <c r="BX35" i="9"/>
  <c r="CF35" i="9"/>
  <c r="CN35" i="9"/>
  <c r="BY37" i="9"/>
  <c r="CK37" i="9"/>
  <c r="BP40" i="9"/>
  <c r="CA42" i="9"/>
  <c r="CI42" i="9"/>
  <c r="CR42" i="9"/>
  <c r="CG42" i="9"/>
  <c r="BV42" i="9"/>
  <c r="CQ42" i="9"/>
  <c r="CJ42" i="9"/>
  <c r="BQ44" i="9"/>
  <c r="CG44" i="9"/>
  <c r="CO44" i="9"/>
  <c r="BU44" i="9"/>
  <c r="CP44" i="9"/>
  <c r="CD45" i="9"/>
  <c r="BY50" i="9"/>
  <c r="BP53" i="9"/>
  <c r="BO56" i="9"/>
  <c r="BP58" i="9"/>
  <c r="CT63" i="9"/>
  <c r="CU63" i="9" s="1"/>
  <c r="BV17" i="9"/>
  <c r="CT17" i="9" s="1"/>
  <c r="CU17" i="9" s="1"/>
  <c r="CD17" i="9"/>
  <c r="BR19" i="9"/>
  <c r="BZ19" i="9"/>
  <c r="CH19" i="9"/>
  <c r="BV21" i="9"/>
  <c r="CD21" i="9"/>
  <c r="BR23" i="9"/>
  <c r="BZ23" i="9"/>
  <c r="CT23" i="9" s="1"/>
  <c r="CU23" i="9" s="1"/>
  <c r="CH23" i="9"/>
  <c r="CS26" i="9"/>
  <c r="BV27" i="9"/>
  <c r="CF27" i="9"/>
  <c r="CQ27" i="9"/>
  <c r="CK30" i="9"/>
  <c r="BX31" i="9"/>
  <c r="CI31" i="9"/>
  <c r="BV32" i="9"/>
  <c r="CG32" i="9"/>
  <c r="CR32" i="9"/>
  <c r="BY34" i="9"/>
  <c r="CM34" i="9"/>
  <c r="CM37" i="9"/>
  <c r="BT39" i="9"/>
  <c r="CB39" i="9"/>
  <c r="CJ39" i="9"/>
  <c r="CR39" i="9"/>
  <c r="BQ40" i="9"/>
  <c r="BR44" i="9"/>
  <c r="CS44" i="9"/>
  <c r="CF45" i="9"/>
  <c r="CS49" i="9"/>
  <c r="CQ49" i="9"/>
  <c r="BU49" i="9"/>
  <c r="CD49" i="9"/>
  <c r="BS49" i="9"/>
  <c r="CC49" i="9"/>
  <c r="CK49" i="9"/>
  <c r="CG50" i="9"/>
  <c r="CF53" i="9"/>
  <c r="CN56" i="9"/>
  <c r="CB57" i="9"/>
  <c r="BQ58" i="9"/>
  <c r="BY58" i="9"/>
  <c r="CO58" i="9"/>
  <c r="CD58" i="9"/>
  <c r="BR24" i="9"/>
  <c r="BZ24" i="9"/>
  <c r="CH24" i="9"/>
  <c r="CP24" i="9"/>
  <c r="BP25" i="9"/>
  <c r="BX25" i="9"/>
  <c r="CF25" i="9"/>
  <c r="CN25" i="9"/>
  <c r="BQ25" i="9"/>
  <c r="BO26" i="9"/>
  <c r="CS27" i="9"/>
  <c r="CQ28" i="9"/>
  <c r="CM30" i="9"/>
  <c r="CK31" i="9"/>
  <c r="CI32" i="9"/>
  <c r="BT33" i="9"/>
  <c r="CB33" i="9"/>
  <c r="CJ33" i="9"/>
  <c r="CR33" i="9"/>
  <c r="BW33" i="9"/>
  <c r="BO34" i="9"/>
  <c r="CA34" i="9"/>
  <c r="BR35" i="9"/>
  <c r="BZ35" i="9"/>
  <c r="CH35" i="9"/>
  <c r="CP35" i="9"/>
  <c r="BW36" i="9"/>
  <c r="BO37" i="9"/>
  <c r="CO37" i="9"/>
  <c r="BR38" i="9"/>
  <c r="BZ38" i="9"/>
  <c r="CH38" i="9"/>
  <c r="CP38" i="9"/>
  <c r="BZ40" i="9"/>
  <c r="BS42" i="9"/>
  <c r="BS44" i="9"/>
  <c r="BY44" i="9"/>
  <c r="CL45" i="9"/>
  <c r="CF49" i="9"/>
  <c r="CN49" i="9"/>
  <c r="CL49" i="9"/>
  <c r="CI50" i="9"/>
  <c r="CI53" i="9"/>
  <c r="CE56" i="9"/>
  <c r="CG58" i="9"/>
  <c r="CR64" i="9"/>
  <c r="BT64" i="9"/>
  <c r="CB64" i="9"/>
  <c r="CP64" i="9"/>
  <c r="CM64" i="9"/>
  <c r="BW64" i="9"/>
  <c r="CK64" i="9"/>
  <c r="BU64" i="9"/>
  <c r="CJ64" i="9"/>
  <c r="BR64" i="9"/>
  <c r="CH64" i="9"/>
  <c r="CS64" i="9"/>
  <c r="BZ64" i="9"/>
  <c r="BX27" i="9"/>
  <c r="CI27" i="9"/>
  <c r="BY32" i="9"/>
  <c r="CJ32" i="9"/>
  <c r="BS40" i="9"/>
  <c r="CA40" i="9"/>
  <c r="BU45" i="9"/>
  <c r="CC45" i="9"/>
  <c r="CA45" i="9"/>
  <c r="BP45" i="9"/>
  <c r="CK45" i="9"/>
  <c r="CI45" i="9"/>
  <c r="CF54" i="9"/>
  <c r="CN54" i="9"/>
  <c r="CJ54" i="9"/>
  <c r="BZ54" i="9"/>
  <c r="BP54" i="9"/>
  <c r="CD54" i="9"/>
  <c r="CR54" i="9"/>
  <c r="CA54" i="9"/>
  <c r="BX54" i="9"/>
  <c r="CL54" i="9"/>
  <c r="BV54" i="9"/>
  <c r="CI54" i="9"/>
  <c r="BS54" i="9"/>
  <c r="BZ57" i="9"/>
  <c r="CH57" i="9"/>
  <c r="CP57" i="9"/>
  <c r="CS57" i="9"/>
  <c r="CQ57" i="9"/>
  <c r="CA57" i="9"/>
  <c r="CN57" i="9"/>
  <c r="BX57" i="9"/>
  <c r="BU57" i="9"/>
  <c r="CK57" i="9"/>
  <c r="BS57" i="9"/>
  <c r="CI57" i="9"/>
  <c r="BR57" i="9"/>
  <c r="CA58" i="9"/>
  <c r="BV59" i="9"/>
  <c r="CD59" i="9"/>
  <c r="CL59" i="9"/>
  <c r="CB59" i="9"/>
  <c r="CR59" i="9"/>
  <c r="BY59" i="9"/>
  <c r="CO59" i="9"/>
  <c r="CJ59" i="9"/>
  <c r="BT59" i="9"/>
  <c r="CH59" i="9"/>
  <c r="BQ59" i="9"/>
  <c r="CE30" i="9"/>
  <c r="BR31" i="9"/>
  <c r="BZ31" i="9"/>
  <c r="CH31" i="9"/>
  <c r="CP31" i="9"/>
  <c r="BP32" i="9"/>
  <c r="BX32" i="9"/>
  <c r="CF32" i="9"/>
  <c r="CN32" i="9"/>
  <c r="CE34" i="9"/>
  <c r="BT35" i="9"/>
  <c r="CB35" i="9"/>
  <c r="CJ35" i="9"/>
  <c r="CR35" i="9"/>
  <c r="CA36" i="9"/>
  <c r="BT38" i="9"/>
  <c r="CB38" i="9"/>
  <c r="CJ38" i="9"/>
  <c r="CR38" i="9"/>
  <c r="BT40" i="9"/>
  <c r="CB40" i="9"/>
  <c r="CJ40" i="9"/>
  <c r="CR40" i="9"/>
  <c r="BY42" i="9"/>
  <c r="BS45" i="9"/>
  <c r="CN45" i="9"/>
  <c r="BO48" i="9"/>
  <c r="BW48" i="9"/>
  <c r="BU48" i="9"/>
  <c r="CE48" i="9"/>
  <c r="BV49" i="9"/>
  <c r="CD50" i="9"/>
  <c r="CL50" i="9"/>
  <c r="CR50" i="9"/>
  <c r="BQ54" i="9"/>
  <c r="BP57" i="9"/>
  <c r="BP59" i="9"/>
  <c r="BX59" i="9"/>
  <c r="CF59" i="9"/>
  <c r="CN59" i="9"/>
  <c r="BX64" i="9"/>
  <c r="BT60" i="9"/>
  <c r="CB60" i="9"/>
  <c r="CJ60" i="9"/>
  <c r="CE60" i="9"/>
  <c r="BR61" i="9"/>
  <c r="BZ61" i="9"/>
  <c r="CH61" i="9"/>
  <c r="BP62" i="9"/>
  <c r="BX62" i="9"/>
  <c r="CF62" i="9"/>
  <c r="CD62" i="9"/>
  <c r="CJ68" i="9"/>
  <c r="CR68" i="9"/>
  <c r="CP68" i="9"/>
  <c r="CE68" i="9"/>
  <c r="BU68" i="9"/>
  <c r="BT68" i="9"/>
  <c r="CH68" i="9"/>
  <c r="BX74" i="9"/>
  <c r="CF74" i="9"/>
  <c r="CD74" i="9"/>
  <c r="CN74" i="9"/>
  <c r="CB74" i="9"/>
  <c r="CL74" i="9"/>
  <c r="CA74" i="9"/>
  <c r="CQ74" i="9"/>
  <c r="BU81" i="9"/>
  <c r="CC81" i="9"/>
  <c r="CK81" i="9"/>
  <c r="CS81" i="9"/>
  <c r="CM51" i="9"/>
  <c r="BP56" i="9"/>
  <c r="BX56" i="9"/>
  <c r="CF56" i="9"/>
  <c r="BP60" i="9"/>
  <c r="BX60" i="9"/>
  <c r="CN60" i="9"/>
  <c r="BR60" i="9"/>
  <c r="CH60" i="9"/>
  <c r="BS61" i="9"/>
  <c r="CI61" i="9"/>
  <c r="BR62" i="9"/>
  <c r="CI62" i="9"/>
  <c r="CP65" i="9"/>
  <c r="BR65" i="9"/>
  <c r="BZ65" i="9"/>
  <c r="CF65" i="9"/>
  <c r="BX68" i="9"/>
  <c r="CF68" i="9"/>
  <c r="CN68" i="9"/>
  <c r="BZ69" i="9"/>
  <c r="CA73" i="9"/>
  <c r="BQ74" i="9"/>
  <c r="CO74" i="9"/>
  <c r="BV74" i="9"/>
  <c r="BV75" i="9"/>
  <c r="CD75" i="9"/>
  <c r="CB75" i="9"/>
  <c r="BQ75" i="9"/>
  <c r="CL75" i="9"/>
  <c r="CJ75" i="9"/>
  <c r="BY75" i="9"/>
  <c r="CR75" i="9"/>
  <c r="BS78" i="9"/>
  <c r="CQ78" i="9"/>
  <c r="CA78" i="9"/>
  <c r="CS41" i="9"/>
  <c r="CI46" i="9"/>
  <c r="BR49" i="9"/>
  <c r="BZ49" i="9"/>
  <c r="CH49" i="9"/>
  <c r="CP49" i="9"/>
  <c r="BP50" i="9"/>
  <c r="BX50" i="9"/>
  <c r="CF50" i="9"/>
  <c r="CN50" i="9"/>
  <c r="BO51" i="9"/>
  <c r="CA51" i="9"/>
  <c r="CO51" i="9"/>
  <c r="BR54" i="9"/>
  <c r="CP54" i="9"/>
  <c r="BQ57" i="9"/>
  <c r="BY57" i="9"/>
  <c r="CG57" i="9"/>
  <c r="CO57" i="9"/>
  <c r="BR58" i="9"/>
  <c r="CH58" i="9"/>
  <c r="CP58" i="9"/>
  <c r="BR59" i="9"/>
  <c r="BZ59" i="9"/>
  <c r="CP59" i="9"/>
  <c r="BU60" i="9"/>
  <c r="CK60" i="9"/>
  <c r="CK61" i="9"/>
  <c r="BZ62" i="9"/>
  <c r="CH62" i="9"/>
  <c r="CP62" i="9"/>
  <c r="BS62" i="9"/>
  <c r="CL62" i="9"/>
  <c r="BP64" i="9"/>
  <c r="CF64" i="9"/>
  <c r="CN64" i="9"/>
  <c r="BP65" i="9"/>
  <c r="CH65" i="9"/>
  <c r="BQ68" i="9"/>
  <c r="BY68" i="9"/>
  <c r="CG68" i="9"/>
  <c r="CO68" i="9"/>
  <c r="BR68" i="9"/>
  <c r="CM68" i="9"/>
  <c r="BT69" i="9"/>
  <c r="CB69" i="9"/>
  <c r="CR69" i="9"/>
  <c r="CA69" i="9"/>
  <c r="CB73" i="9"/>
  <c r="BR74" i="9"/>
  <c r="CH74" i="9"/>
  <c r="CP74" i="9"/>
  <c r="BY74" i="9"/>
  <c r="BP75" i="9"/>
  <c r="CF75" i="9"/>
  <c r="CN75" i="9"/>
  <c r="BT75" i="9"/>
  <c r="BT76" i="9"/>
  <c r="CB76" i="9"/>
  <c r="BZ76" i="9"/>
  <c r="BO76" i="9"/>
  <c r="CJ76" i="9"/>
  <c r="CH76" i="9"/>
  <c r="BW76" i="9"/>
  <c r="CP76" i="9"/>
  <c r="BT78" i="9"/>
  <c r="CJ78" i="9"/>
  <c r="CR78" i="9"/>
  <c r="CB78" i="9"/>
  <c r="BX41" i="9"/>
  <c r="CI41" i="9"/>
  <c r="BY46" i="9"/>
  <c r="BT48" i="9"/>
  <c r="CB48" i="9"/>
  <c r="CJ48" i="9"/>
  <c r="CR48" i="9"/>
  <c r="BP51" i="9"/>
  <c r="BX51" i="9"/>
  <c r="CF51" i="9"/>
  <c r="CN51" i="9"/>
  <c r="BQ51" i="9"/>
  <c r="CC51" i="9"/>
  <c r="CM60" i="9"/>
  <c r="BU61" i="9"/>
  <c r="CN61" i="9"/>
  <c r="BV62" i="9"/>
  <c r="CN62" i="9"/>
  <c r="BS65" i="9"/>
  <c r="CI65" i="9"/>
  <c r="BW68" i="9"/>
  <c r="CS68" i="9"/>
  <c r="CF69" i="9"/>
  <c r="CB72" i="9"/>
  <c r="CJ72" i="9"/>
  <c r="CS72" i="9"/>
  <c r="CH72" i="9"/>
  <c r="BW72" i="9"/>
  <c r="CR72" i="9"/>
  <c r="CP72" i="9"/>
  <c r="CE72" i="9"/>
  <c r="BU72" i="9"/>
  <c r="CM72" i="9"/>
  <c r="BT73" i="9"/>
  <c r="CJ73" i="9"/>
  <c r="CR73" i="9"/>
  <c r="CI73" i="9"/>
  <c r="BS74" i="9"/>
  <c r="BZ74" i="9"/>
  <c r="BR76" i="9"/>
  <c r="CR76" i="9"/>
  <c r="BR77" i="9"/>
  <c r="BZ77" i="9"/>
  <c r="CS77" i="9"/>
  <c r="BX77" i="9"/>
  <c r="CH77" i="9"/>
  <c r="CF77" i="9"/>
  <c r="BU77" i="9"/>
  <c r="CN77" i="9"/>
  <c r="CL78" i="9"/>
  <c r="CK41" i="9"/>
  <c r="CG43" i="9"/>
  <c r="BR45" i="9"/>
  <c r="BZ45" i="9"/>
  <c r="CH45" i="9"/>
  <c r="CP45" i="9"/>
  <c r="BP46" i="9"/>
  <c r="BX46" i="9"/>
  <c r="CF46" i="9"/>
  <c r="CN46" i="9"/>
  <c r="CA46" i="9"/>
  <c r="BT49" i="9"/>
  <c r="CB49" i="9"/>
  <c r="CJ49" i="9"/>
  <c r="CR49" i="9"/>
  <c r="BR50" i="9"/>
  <c r="BZ50" i="9"/>
  <c r="CH50" i="9"/>
  <c r="CP50" i="9"/>
  <c r="CE51" i="9"/>
  <c r="BT52" i="9"/>
  <c r="BZ52" i="9"/>
  <c r="BT53" i="9"/>
  <c r="CB53" i="9"/>
  <c r="CR53" i="9"/>
  <c r="BT54" i="9"/>
  <c r="CB54" i="9"/>
  <c r="BS56" i="9"/>
  <c r="CA56" i="9"/>
  <c r="CI56" i="9"/>
  <c r="CQ56" i="9"/>
  <c r="BT58" i="9"/>
  <c r="CR58" i="9"/>
  <c r="BW60" i="9"/>
  <c r="CP60" i="9"/>
  <c r="BX61" i="9"/>
  <c r="CP61" i="9"/>
  <c r="BT62" i="9"/>
  <c r="CJ62" i="9"/>
  <c r="CR62" i="9"/>
  <c r="BZ68" i="9"/>
  <c r="BV69" i="9"/>
  <c r="CD69" i="9"/>
  <c r="CL69" i="9"/>
  <c r="BO72" i="9"/>
  <c r="BT74" i="9"/>
  <c r="CR74" i="9"/>
  <c r="CG74" i="9"/>
  <c r="BR75" i="9"/>
  <c r="BZ75" i="9"/>
  <c r="CP75" i="9"/>
  <c r="BX75" i="9"/>
  <c r="BP76" i="9"/>
  <c r="BX76" i="9"/>
  <c r="CN76" i="9"/>
  <c r="BP77" i="9"/>
  <c r="CP77" i="9"/>
  <c r="BV80" i="9"/>
  <c r="CD80" i="9"/>
  <c r="CL80" i="9"/>
  <c r="CJ84" i="9"/>
  <c r="BW84" i="9"/>
  <c r="CH84" i="9"/>
  <c r="BU84" i="9"/>
  <c r="CR84" i="9"/>
  <c r="CE84" i="9"/>
  <c r="BT84" i="9"/>
  <c r="CP84" i="9"/>
  <c r="BR84" i="9"/>
  <c r="CM84" i="9"/>
  <c r="BZ84" i="9"/>
  <c r="BO84" i="9"/>
  <c r="BS51" i="9"/>
  <c r="CG51" i="9"/>
  <c r="CS51" i="9"/>
  <c r="BU54" i="9"/>
  <c r="CC54" i="9"/>
  <c r="CK54" i="9"/>
  <c r="CS54" i="9"/>
  <c r="BT57" i="9"/>
  <c r="CJ57" i="9"/>
  <c r="CR57" i="9"/>
  <c r="BU58" i="9"/>
  <c r="CC58" i="9"/>
  <c r="CK58" i="9"/>
  <c r="CS58" i="9"/>
  <c r="BZ60" i="9"/>
  <c r="CR60" i="9"/>
  <c r="CB61" i="9"/>
  <c r="CJ61" i="9"/>
  <c r="CR61" i="9"/>
  <c r="CA61" i="9"/>
  <c r="CQ61" i="9"/>
  <c r="BU62" i="9"/>
  <c r="CC62" i="9"/>
  <c r="CK62" i="9"/>
  <c r="CS62" i="9"/>
  <c r="CA62" i="9"/>
  <c r="CQ62" i="9"/>
  <c r="CB68" i="9"/>
  <c r="CH69" i="9"/>
  <c r="CP69" i="9"/>
  <c r="CN69" i="9"/>
  <c r="CC69" i="9"/>
  <c r="BS69" i="9"/>
  <c r="BR69" i="9"/>
  <c r="CJ69" i="9"/>
  <c r="BZ73" i="9"/>
  <c r="CH73" i="9"/>
  <c r="CQ73" i="9"/>
  <c r="CF73" i="9"/>
  <c r="BU73" i="9"/>
  <c r="CP73" i="9"/>
  <c r="CN73" i="9"/>
  <c r="CC73" i="9"/>
  <c r="BS73" i="9"/>
  <c r="BU74" i="9"/>
  <c r="CC74" i="9"/>
  <c r="CK74" i="9"/>
  <c r="CS74" i="9"/>
  <c r="CI74" i="9"/>
  <c r="BP78" i="9"/>
  <c r="CI78" i="9"/>
  <c r="BX78" i="9"/>
  <c r="BV78" i="9"/>
  <c r="CF78" i="9"/>
  <c r="CD78" i="9"/>
  <c r="CR80" i="9"/>
  <c r="CP80" i="9"/>
  <c r="BU80" i="9"/>
  <c r="BT80" i="9"/>
  <c r="CC80" i="9"/>
  <c r="BR80" i="9"/>
  <c r="CB80" i="9"/>
  <c r="CK80" i="9"/>
  <c r="BZ80" i="9"/>
  <c r="CS80" i="9"/>
  <c r="CH80" i="9"/>
  <c r="CN89" i="9"/>
  <c r="CF89" i="9"/>
  <c r="BX89" i="9"/>
  <c r="BP89" i="9"/>
  <c r="CR89" i="9"/>
  <c r="CJ89" i="9"/>
  <c r="CB89" i="9"/>
  <c r="BT89" i="9"/>
  <c r="BZ89" i="9"/>
  <c r="CS89" i="9"/>
  <c r="CP89" i="9"/>
  <c r="BU89" i="9"/>
  <c r="BR89" i="9"/>
  <c r="CK89" i="9"/>
  <c r="CH89" i="9"/>
  <c r="CC89" i="9"/>
  <c r="BR41" i="9"/>
  <c r="BZ41" i="9"/>
  <c r="CH41" i="9"/>
  <c r="CP41" i="9"/>
  <c r="BP42" i="9"/>
  <c r="CT42" i="9" s="1"/>
  <c r="CU42" i="9" s="1"/>
  <c r="BX42" i="9"/>
  <c r="CF42" i="9"/>
  <c r="CN42" i="9"/>
  <c r="BT45" i="9"/>
  <c r="CB45" i="9"/>
  <c r="CJ45" i="9"/>
  <c r="CR45" i="9"/>
  <c r="BR46" i="9"/>
  <c r="BZ46" i="9"/>
  <c r="CH46" i="9"/>
  <c r="CP46" i="9"/>
  <c r="CJ52" i="9"/>
  <c r="CR52" i="9"/>
  <c r="CC52" i="9"/>
  <c r="BV53" i="9"/>
  <c r="CD53" i="9"/>
  <c r="CL53" i="9"/>
  <c r="CC61" i="9"/>
  <c r="CS61" i="9"/>
  <c r="CB62" i="9"/>
  <c r="BX65" i="9"/>
  <c r="CQ65" i="9"/>
  <c r="CC68" i="9"/>
  <c r="BP69" i="9"/>
  <c r="CT69" i="9" s="1"/>
  <c r="CU69" i="9" s="1"/>
  <c r="CK69" i="9"/>
  <c r="BT72" i="9"/>
  <c r="BP73" i="9"/>
  <c r="CS73" i="9"/>
  <c r="CJ74" i="9"/>
  <c r="CG75" i="9"/>
  <c r="BT77" i="9"/>
  <c r="CT79" i="9"/>
  <c r="CU79" i="9" s="1"/>
  <c r="BP80" i="9"/>
  <c r="CF80" i="9"/>
  <c r="CN80" i="9"/>
  <c r="BX80" i="9"/>
  <c r="BT81" i="9"/>
  <c r="CB81" i="9"/>
  <c r="CJ81" i="9"/>
  <c r="BX84" i="9"/>
  <c r="CF84" i="9"/>
  <c r="CB84" i="9"/>
  <c r="CD89" i="9"/>
  <c r="BZ87" i="9"/>
  <c r="CN87" i="9"/>
  <c r="CN93" i="9"/>
  <c r="CF93" i="9"/>
  <c r="BX93" i="9"/>
  <c r="BP93" i="9"/>
  <c r="CK93" i="9"/>
  <c r="CD97" i="9"/>
  <c r="BY70" i="9"/>
  <c r="CD87" i="9"/>
  <c r="CP87" i="9"/>
  <c r="CR95" i="9"/>
  <c r="CJ95" i="9"/>
  <c r="CB95" i="9"/>
  <c r="BT95" i="9"/>
  <c r="CH95" i="9"/>
  <c r="BW96" i="9"/>
  <c r="CR96" i="9"/>
  <c r="BS52" i="9"/>
  <c r="CA52" i="9"/>
  <c r="CI52" i="9"/>
  <c r="CQ52" i="9"/>
  <c r="BQ53" i="9"/>
  <c r="BY53" i="9"/>
  <c r="CG53" i="9"/>
  <c r="CO53" i="9"/>
  <c r="BQ64" i="9"/>
  <c r="BY64" i="9"/>
  <c r="CG64" i="9"/>
  <c r="CO64" i="9"/>
  <c r="BO65" i="9"/>
  <c r="BW65" i="9"/>
  <c r="CE65" i="9"/>
  <c r="CM65" i="9"/>
  <c r="BX66" i="9"/>
  <c r="CH66" i="9"/>
  <c r="BS68" i="9"/>
  <c r="CT68" i="9" s="1"/>
  <c r="CU68" i="9" s="1"/>
  <c r="CA68" i="9"/>
  <c r="CI68" i="9"/>
  <c r="CQ68" i="9"/>
  <c r="BQ69" i="9"/>
  <c r="BY69" i="9"/>
  <c r="CG69" i="9"/>
  <c r="CO69" i="9"/>
  <c r="BP70" i="9"/>
  <c r="CT70" i="9" s="1"/>
  <c r="CU70" i="9" s="1"/>
  <c r="BZ70" i="9"/>
  <c r="CJ70" i="9"/>
  <c r="BQ80" i="9"/>
  <c r="BY80" i="9"/>
  <c r="CG80" i="9"/>
  <c r="CO80" i="9"/>
  <c r="BO81" i="9"/>
  <c r="BW81" i="9"/>
  <c r="CE81" i="9"/>
  <c r="CM81" i="9"/>
  <c r="BX82" i="9"/>
  <c r="CH82" i="9"/>
  <c r="BS84" i="9"/>
  <c r="CA84" i="9"/>
  <c r="CI84" i="9"/>
  <c r="CQ84" i="9"/>
  <c r="BV85" i="9"/>
  <c r="CJ85" i="9"/>
  <c r="CA86" i="9"/>
  <c r="CN86" i="9"/>
  <c r="CF87" i="9"/>
  <c r="CR87" i="9"/>
  <c r="BO89" i="9"/>
  <c r="BW89" i="9"/>
  <c r="CE89" i="9"/>
  <c r="CM89" i="9"/>
  <c r="BV93" i="9"/>
  <c r="CS93" i="9"/>
  <c r="BP95" i="9"/>
  <c r="BX95" i="9"/>
  <c r="CF95" i="9"/>
  <c r="CN95" i="9"/>
  <c r="BQ95" i="9"/>
  <c r="CL95" i="9"/>
  <c r="BS96" i="9"/>
  <c r="CA96" i="9"/>
  <c r="CI96" i="9"/>
  <c r="CQ96" i="9"/>
  <c r="CL70" i="9"/>
  <c r="BU78" i="9"/>
  <c r="CC78" i="9"/>
  <c r="CK78" i="9"/>
  <c r="CS78" i="9"/>
  <c r="BX85" i="9"/>
  <c r="BS87" i="9"/>
  <c r="CA87" i="9"/>
  <c r="CI87" i="9"/>
  <c r="CQ87" i="9"/>
  <c r="BT87" i="9"/>
  <c r="BS93" i="9"/>
  <c r="CA93" i="9"/>
  <c r="CI93" i="9"/>
  <c r="CQ93" i="9"/>
  <c r="BZ93" i="9"/>
  <c r="CN97" i="9"/>
  <c r="CF97" i="9"/>
  <c r="BX97" i="9"/>
  <c r="BP97" i="9"/>
  <c r="CL55" i="9"/>
  <c r="BS59" i="9"/>
  <c r="CA59" i="9"/>
  <c r="CI59" i="9"/>
  <c r="CQ59" i="9"/>
  <c r="BQ60" i="9"/>
  <c r="BY60" i="9"/>
  <c r="CG60" i="9"/>
  <c r="CO60" i="9"/>
  <c r="BO61" i="9"/>
  <c r="BW61" i="9"/>
  <c r="CE61" i="9"/>
  <c r="CM61" i="9"/>
  <c r="BS64" i="9"/>
  <c r="CA64" i="9"/>
  <c r="CI64" i="9"/>
  <c r="CQ64" i="9"/>
  <c r="BQ65" i="9"/>
  <c r="BY65" i="9"/>
  <c r="CG65" i="9"/>
  <c r="CO65" i="9"/>
  <c r="BP66" i="9"/>
  <c r="CT66" i="9" s="1"/>
  <c r="CU66" i="9" s="1"/>
  <c r="CN70" i="9"/>
  <c r="CL71" i="9"/>
  <c r="BS75" i="9"/>
  <c r="CA75" i="9"/>
  <c r="CI75" i="9"/>
  <c r="CQ75" i="9"/>
  <c r="BQ76" i="9"/>
  <c r="BY76" i="9"/>
  <c r="CG76" i="9"/>
  <c r="CO76" i="9"/>
  <c r="BO77" i="9"/>
  <c r="BW77" i="9"/>
  <c r="CE77" i="9"/>
  <c r="CM77" i="9"/>
  <c r="BS80" i="9"/>
  <c r="CA80" i="9"/>
  <c r="CI80" i="9"/>
  <c r="CQ80" i="9"/>
  <c r="BQ81" i="9"/>
  <c r="BY81" i="9"/>
  <c r="CG81" i="9"/>
  <c r="CO81" i="9"/>
  <c r="BP82" i="9"/>
  <c r="BZ82" i="9"/>
  <c r="CC84" i="9"/>
  <c r="CK84" i="9"/>
  <c r="CS84" i="9"/>
  <c r="BZ85" i="9"/>
  <c r="BQ86" i="9"/>
  <c r="BY86" i="9"/>
  <c r="CG86" i="9"/>
  <c r="CO86" i="9"/>
  <c r="BR86" i="9"/>
  <c r="CD86" i="9"/>
  <c r="CQ86" i="9"/>
  <c r="BV87" i="9"/>
  <c r="BZ88" i="9"/>
  <c r="BQ89" i="9"/>
  <c r="BY89" i="9"/>
  <c r="CG89" i="9"/>
  <c r="CO89" i="9"/>
  <c r="CR91" i="9"/>
  <c r="CJ91" i="9"/>
  <c r="CB91" i="9"/>
  <c r="BT91" i="9"/>
  <c r="CN91" i="9"/>
  <c r="CF91" i="9"/>
  <c r="BX91" i="9"/>
  <c r="BP91" i="9"/>
  <c r="BT93" i="9"/>
  <c r="CB93" i="9"/>
  <c r="CJ93" i="9"/>
  <c r="CR93" i="9"/>
  <c r="CC93" i="9"/>
  <c r="BV95" i="9"/>
  <c r="BU96" i="9"/>
  <c r="CC96" i="9"/>
  <c r="CK96" i="9"/>
  <c r="CS96" i="9"/>
  <c r="BR97" i="9"/>
  <c r="CB85" i="9"/>
  <c r="CN85" i="9"/>
  <c r="BU87" i="9"/>
  <c r="CC87" i="9"/>
  <c r="CK87" i="9"/>
  <c r="CS87" i="9"/>
  <c r="BX87" i="9"/>
  <c r="CJ87" i="9"/>
  <c r="CD93" i="9"/>
  <c r="CP96" i="9"/>
  <c r="CH96" i="9"/>
  <c r="BZ96" i="9"/>
  <c r="BR96" i="9"/>
  <c r="CO97" i="9"/>
  <c r="BV97" i="9"/>
  <c r="BS55" i="9"/>
  <c r="CT55" i="9" s="1"/>
  <c r="CU55" i="9" s="1"/>
  <c r="CA55" i="9"/>
  <c r="CI55" i="9"/>
  <c r="CQ55" i="9"/>
  <c r="BQ56" i="9"/>
  <c r="BY56" i="9"/>
  <c r="CG56" i="9"/>
  <c r="CO56" i="9"/>
  <c r="BO57" i="9"/>
  <c r="BW57" i="9"/>
  <c r="CE57" i="9"/>
  <c r="CM57" i="9"/>
  <c r="BU59" i="9"/>
  <c r="CC59" i="9"/>
  <c r="CK59" i="9"/>
  <c r="CS59" i="9"/>
  <c r="BS60" i="9"/>
  <c r="CA60" i="9"/>
  <c r="CI60" i="9"/>
  <c r="CQ60" i="9"/>
  <c r="BQ61" i="9"/>
  <c r="BY61" i="9"/>
  <c r="CG61" i="9"/>
  <c r="CO61" i="9"/>
  <c r="BS71" i="9"/>
  <c r="CA71" i="9"/>
  <c r="CI71" i="9"/>
  <c r="CQ71" i="9"/>
  <c r="BQ72" i="9"/>
  <c r="BY72" i="9"/>
  <c r="CG72" i="9"/>
  <c r="CO72" i="9"/>
  <c r="BO73" i="9"/>
  <c r="BW73" i="9"/>
  <c r="CE73" i="9"/>
  <c r="CM73" i="9"/>
  <c r="BU75" i="9"/>
  <c r="CC75" i="9"/>
  <c r="CK75" i="9"/>
  <c r="CS75" i="9"/>
  <c r="BS76" i="9"/>
  <c r="CA76" i="9"/>
  <c r="CI76" i="9"/>
  <c r="CQ76" i="9"/>
  <c r="BQ77" i="9"/>
  <c r="BY77" i="9"/>
  <c r="CG77" i="9"/>
  <c r="CO77" i="9"/>
  <c r="BP85" i="9"/>
  <c r="BQ88" i="9"/>
  <c r="BY88" i="9"/>
  <c r="CG88" i="9"/>
  <c r="CO88" i="9"/>
  <c r="CD88" i="9"/>
  <c r="BS89" i="9"/>
  <c r="CA89" i="9"/>
  <c r="CI89" i="9"/>
  <c r="CQ89" i="9"/>
  <c r="CH93" i="9"/>
  <c r="BO96" i="9"/>
  <c r="CJ96" i="9"/>
  <c r="BZ97" i="9"/>
  <c r="BJ11" i="21"/>
  <c r="BB11" i="21"/>
  <c r="AT11" i="21"/>
  <c r="AL11" i="21"/>
  <c r="BH11" i="21"/>
  <c r="AZ11" i="21"/>
  <c r="AR11" i="21"/>
  <c r="AJ11" i="21"/>
  <c r="BG11" i="21"/>
  <c r="AW11" i="21"/>
  <c r="AM11" i="21"/>
  <c r="BE11" i="21"/>
  <c r="AU11" i="21"/>
  <c r="AI11" i="21"/>
  <c r="BF11" i="21"/>
  <c r="AQ11" i="21"/>
  <c r="BD11" i="21"/>
  <c r="AP11" i="21"/>
  <c r="BC11" i="21"/>
  <c r="AO11" i="21"/>
  <c r="AY11" i="21"/>
  <c r="AK11" i="21"/>
  <c r="BL11" i="21"/>
  <c r="AX11" i="21"/>
  <c r="AH11" i="21"/>
  <c r="BL66" i="21"/>
  <c r="BD66" i="21"/>
  <c r="AV66" i="21"/>
  <c r="AN66" i="21"/>
  <c r="BJ66" i="21"/>
  <c r="BB66" i="21"/>
  <c r="AT66" i="21"/>
  <c r="AL66" i="21"/>
  <c r="BI66" i="21"/>
  <c r="AY66" i="21"/>
  <c r="AO66" i="21"/>
  <c r="BG66" i="21"/>
  <c r="AW66" i="21"/>
  <c r="AK66" i="21"/>
  <c r="AZ66" i="21"/>
  <c r="AJ66" i="21"/>
  <c r="AX66" i="21"/>
  <c r="AI66" i="21"/>
  <c r="BK66" i="21"/>
  <c r="AU66" i="21"/>
  <c r="AH66" i="21"/>
  <c r="BF66" i="21"/>
  <c r="AR66" i="21"/>
  <c r="BE66" i="21"/>
  <c r="AQ66" i="21"/>
  <c r="BH66" i="21"/>
  <c r="BC66" i="21"/>
  <c r="BA66" i="21"/>
  <c r="AP66" i="21"/>
  <c r="AM66" i="21"/>
  <c r="BR90" i="9"/>
  <c r="BZ90" i="9"/>
  <c r="CH90" i="9"/>
  <c r="CP90" i="9"/>
  <c r="BV92" i="9"/>
  <c r="CD92" i="9"/>
  <c r="CL92" i="9"/>
  <c r="AV7" i="21"/>
  <c r="AN11" i="21"/>
  <c r="AS66" i="21"/>
  <c r="BM6" i="21"/>
  <c r="BN6" i="21" s="1"/>
  <c r="BB7" i="21"/>
  <c r="AS11" i="21"/>
  <c r="BJ67" i="21"/>
  <c r="BB67" i="21"/>
  <c r="AT67" i="21"/>
  <c r="AL67" i="21"/>
  <c r="BH67" i="21"/>
  <c r="AZ67" i="21"/>
  <c r="AR67" i="21"/>
  <c r="AJ67" i="21"/>
  <c r="BG67" i="21"/>
  <c r="AW67" i="21"/>
  <c r="AM67" i="21"/>
  <c r="BE67" i="21"/>
  <c r="AU67" i="21"/>
  <c r="AI67" i="21"/>
  <c r="BI67" i="21"/>
  <c r="AS67" i="21"/>
  <c r="BF67" i="21"/>
  <c r="AQ67" i="21"/>
  <c r="BD67" i="21"/>
  <c r="AP67" i="21"/>
  <c r="BA67" i="21"/>
  <c r="AN67" i="21"/>
  <c r="AY67" i="21"/>
  <c r="AK67" i="21"/>
  <c r="BL67" i="21"/>
  <c r="BK67" i="21"/>
  <c r="BC67" i="21"/>
  <c r="AV67" i="21"/>
  <c r="AO67" i="21"/>
  <c r="AV11" i="21"/>
  <c r="BA11" i="21"/>
  <c r="BF29" i="21"/>
  <c r="AX29" i="21"/>
  <c r="AP29" i="21"/>
  <c r="AH29" i="21"/>
  <c r="BL29" i="21"/>
  <c r="BD29" i="21"/>
  <c r="AV29" i="21"/>
  <c r="AN29" i="21"/>
  <c r="BC29" i="21"/>
  <c r="AS29" i="21"/>
  <c r="AI29" i="21"/>
  <c r="BK29" i="21"/>
  <c r="BA29" i="21"/>
  <c r="AQ29" i="21"/>
  <c r="AZ29" i="21"/>
  <c r="AL29" i="21"/>
  <c r="AY29" i="21"/>
  <c r="AK29" i="21"/>
  <c r="BJ29" i="21"/>
  <c r="AW29" i="21"/>
  <c r="AJ29" i="21"/>
  <c r="BH29" i="21"/>
  <c r="AT29" i="21"/>
  <c r="BG29" i="21"/>
  <c r="AR29" i="21"/>
  <c r="BH36" i="21"/>
  <c r="AZ36" i="21"/>
  <c r="AR36" i="21"/>
  <c r="AJ36" i="21"/>
  <c r="BF36" i="21"/>
  <c r="AX36" i="21"/>
  <c r="AP36" i="21"/>
  <c r="AH36" i="21"/>
  <c r="BK36" i="21"/>
  <c r="BM36" i="21" s="1"/>
  <c r="BN36" i="21" s="1"/>
  <c r="BA36" i="21"/>
  <c r="AO36" i="21"/>
  <c r="BI36" i="21"/>
  <c r="AW36" i="21"/>
  <c r="AM36" i="21"/>
  <c r="BG36" i="21"/>
  <c r="AT36" i="21"/>
  <c r="BE36" i="21"/>
  <c r="AS36" i="21"/>
  <c r="BD36" i="21"/>
  <c r="AQ36" i="21"/>
  <c r="BB36" i="21"/>
  <c r="AL36" i="21"/>
  <c r="AY36" i="21"/>
  <c r="AK36" i="21"/>
  <c r="BM41" i="21"/>
  <c r="BN41" i="21" s="1"/>
  <c r="AX67" i="21"/>
  <c r="BV90" i="9"/>
  <c r="CD90" i="9"/>
  <c r="BR92" i="9"/>
  <c r="BZ92" i="9"/>
  <c r="CH92" i="9"/>
  <c r="BV94" i="9"/>
  <c r="CD94" i="9"/>
  <c r="BV98" i="9"/>
  <c r="CD98" i="9"/>
  <c r="BI7" i="21"/>
  <c r="BA7" i="21"/>
  <c r="AS7" i="21"/>
  <c r="AK7" i="21"/>
  <c r="BG7" i="21"/>
  <c r="AY7" i="21"/>
  <c r="AQ7" i="21"/>
  <c r="AI7" i="21"/>
  <c r="BK7" i="21"/>
  <c r="AZ7" i="21"/>
  <c r="AO7" i="21"/>
  <c r="BJ7" i="21"/>
  <c r="AX7" i="21"/>
  <c r="AN7" i="21"/>
  <c r="BH7" i="21"/>
  <c r="AW7" i="21"/>
  <c r="AM7" i="21"/>
  <c r="BE7" i="21"/>
  <c r="AU7" i="21"/>
  <c r="AJ7" i="21"/>
  <c r="BD7" i="21"/>
  <c r="AT7" i="21"/>
  <c r="AH7" i="21"/>
  <c r="BL7" i="21"/>
  <c r="BI11" i="21"/>
  <c r="BH56" i="21"/>
  <c r="AZ56" i="21"/>
  <c r="AR56" i="21"/>
  <c r="AJ56" i="21"/>
  <c r="BF56" i="21"/>
  <c r="AX56" i="21"/>
  <c r="AP56" i="21"/>
  <c r="AH56" i="21"/>
  <c r="BI56" i="21"/>
  <c r="AW56" i="21"/>
  <c r="AM56" i="21"/>
  <c r="BE56" i="21"/>
  <c r="AU56" i="21"/>
  <c r="AK56" i="21"/>
  <c r="BB56" i="21"/>
  <c r="AN56" i="21"/>
  <c r="BL56" i="21"/>
  <c r="AY56" i="21"/>
  <c r="AI56" i="21"/>
  <c r="BJ56" i="21"/>
  <c r="AT56" i="21"/>
  <c r="BC56" i="21"/>
  <c r="BA56" i="21"/>
  <c r="AV56" i="21"/>
  <c r="AQ56" i="21"/>
  <c r="BK56" i="21"/>
  <c r="AO56" i="21"/>
  <c r="BF65" i="21"/>
  <c r="AX65" i="21"/>
  <c r="AP65" i="21"/>
  <c r="AH65" i="21"/>
  <c r="BL65" i="21"/>
  <c r="BD65" i="21"/>
  <c r="AV65" i="21"/>
  <c r="AN65" i="21"/>
  <c r="BK65" i="21"/>
  <c r="BA65" i="21"/>
  <c r="AQ65" i="21"/>
  <c r="BI65" i="21"/>
  <c r="AY65" i="21"/>
  <c r="AM65" i="21"/>
  <c r="BE65" i="21"/>
  <c r="AR65" i="21"/>
  <c r="BC65" i="21"/>
  <c r="AO65" i="21"/>
  <c r="BB65" i="21"/>
  <c r="AL65" i="21"/>
  <c r="AW65" i="21"/>
  <c r="AJ65" i="21"/>
  <c r="BJ65" i="21"/>
  <c r="AU65" i="21"/>
  <c r="BG65" i="21"/>
  <c r="AZ65" i="21"/>
  <c r="AT65" i="21"/>
  <c r="AK65" i="21"/>
  <c r="AI65" i="21"/>
  <c r="AL7" i="21"/>
  <c r="BK11" i="21"/>
  <c r="BF17" i="21"/>
  <c r="AX17" i="21"/>
  <c r="AP17" i="21"/>
  <c r="AH17" i="21"/>
  <c r="BL17" i="21"/>
  <c r="BD17" i="21"/>
  <c r="AV17" i="21"/>
  <c r="AN17" i="21"/>
  <c r="BG17" i="21"/>
  <c r="AU17" i="21"/>
  <c r="AK17" i="21"/>
  <c r="BC17" i="21"/>
  <c r="AS17" i="21"/>
  <c r="AI17" i="21"/>
  <c r="BH17" i="21"/>
  <c r="AR17" i="21"/>
  <c r="BE17" i="21"/>
  <c r="AQ17" i="21"/>
  <c r="BB17" i="21"/>
  <c r="AO17" i="21"/>
  <c r="AZ17" i="21"/>
  <c r="AL17" i="21"/>
  <c r="BK17" i="21"/>
  <c r="BM17" i="21" s="1"/>
  <c r="BN17" i="21" s="1"/>
  <c r="AY17" i="21"/>
  <c r="AJ17" i="21"/>
  <c r="AO29" i="21"/>
  <c r="AN36" i="21"/>
  <c r="BF53" i="21"/>
  <c r="AX53" i="21"/>
  <c r="AP53" i="21"/>
  <c r="AH53" i="21"/>
  <c r="BL53" i="21"/>
  <c r="BD53" i="21"/>
  <c r="AV53" i="21"/>
  <c r="AN53" i="21"/>
  <c r="BC53" i="21"/>
  <c r="AS53" i="21"/>
  <c r="AI53" i="21"/>
  <c r="BK53" i="21"/>
  <c r="BA53" i="21"/>
  <c r="AQ53" i="21"/>
  <c r="BG53" i="21"/>
  <c r="AR53" i="21"/>
  <c r="BB53" i="21"/>
  <c r="AM53" i="21"/>
  <c r="AY53" i="21"/>
  <c r="AK53" i="21"/>
  <c r="BJ53" i="21"/>
  <c r="AO53" i="21"/>
  <c r="BI53" i="21"/>
  <c r="AL53" i="21"/>
  <c r="BH53" i="21"/>
  <c r="AJ53" i="21"/>
  <c r="AZ53" i="21"/>
  <c r="AW53" i="21"/>
  <c r="AL56" i="21"/>
  <c r="BM61" i="21"/>
  <c r="BN61" i="21" s="1"/>
  <c r="AS65" i="21"/>
  <c r="BL78" i="21"/>
  <c r="BD78" i="21"/>
  <c r="AV78" i="21"/>
  <c r="AN78" i="21"/>
  <c r="BJ78" i="21"/>
  <c r="BB78" i="21"/>
  <c r="AT78" i="21"/>
  <c r="AL78" i="21"/>
  <c r="BG78" i="21"/>
  <c r="AW78" i="21"/>
  <c r="AK78" i="21"/>
  <c r="BE78" i="21"/>
  <c r="AS78" i="21"/>
  <c r="AI78" i="21"/>
  <c r="AZ78" i="21"/>
  <c r="AM78" i="21"/>
  <c r="AY78" i="21"/>
  <c r="AJ78" i="21"/>
  <c r="BK78" i="21"/>
  <c r="AX78" i="21"/>
  <c r="AH78" i="21"/>
  <c r="BH78" i="21"/>
  <c r="AR78" i="21"/>
  <c r="BF78" i="21"/>
  <c r="AQ78" i="21"/>
  <c r="BI78" i="21"/>
  <c r="BC78" i="21"/>
  <c r="BA78" i="21"/>
  <c r="AU78" i="21"/>
  <c r="AP78" i="21"/>
  <c r="AO78" i="21"/>
  <c r="BF73" i="21"/>
  <c r="AX73" i="21"/>
  <c r="AP73" i="21"/>
  <c r="AH73" i="21"/>
  <c r="BL73" i="21"/>
  <c r="BD73" i="21"/>
  <c r="AV73" i="21"/>
  <c r="AN73" i="21"/>
  <c r="BG73" i="21"/>
  <c r="AU73" i="21"/>
  <c r="AK73" i="21"/>
  <c r="BC73" i="21"/>
  <c r="AS73" i="21"/>
  <c r="AI73" i="21"/>
  <c r="BI73" i="21"/>
  <c r="AT73" i="21"/>
  <c r="BH73" i="21"/>
  <c r="AR73" i="21"/>
  <c r="BE73" i="21"/>
  <c r="AQ73" i="21"/>
  <c r="BA73" i="21"/>
  <c r="AM73" i="21"/>
  <c r="AZ73" i="21"/>
  <c r="AL73" i="21"/>
  <c r="BJ83" i="21"/>
  <c r="BB83" i="21"/>
  <c r="AT83" i="21"/>
  <c r="AL83" i="21"/>
  <c r="BH83" i="21"/>
  <c r="AZ83" i="21"/>
  <c r="AR83" i="21"/>
  <c r="AJ83" i="21"/>
  <c r="BG83" i="21"/>
  <c r="AW83" i="21"/>
  <c r="AM83" i="21"/>
  <c r="BE83" i="21"/>
  <c r="AU83" i="21"/>
  <c r="AI83" i="21"/>
  <c r="BF83" i="21"/>
  <c r="AQ83" i="21"/>
  <c r="BD83" i="21"/>
  <c r="AP83" i="21"/>
  <c r="BC83" i="21"/>
  <c r="AO83" i="21"/>
  <c r="AY83" i="21"/>
  <c r="AK83" i="21"/>
  <c r="BL83" i="21"/>
  <c r="AX83" i="21"/>
  <c r="AH83" i="21"/>
  <c r="BF9" i="22"/>
  <c r="AX9" i="22"/>
  <c r="AP9" i="22"/>
  <c r="AH9" i="22"/>
  <c r="BL9" i="22"/>
  <c r="BD9" i="22"/>
  <c r="AV9" i="22"/>
  <c r="AN9" i="22"/>
  <c r="BG9" i="22"/>
  <c r="AU9" i="22"/>
  <c r="AK9" i="22"/>
  <c r="BC9" i="22"/>
  <c r="AS9" i="22"/>
  <c r="AI9" i="22"/>
  <c r="BK9" i="22"/>
  <c r="BA9" i="22"/>
  <c r="AQ9" i="22"/>
  <c r="BE9" i="22"/>
  <c r="AM9" i="22"/>
  <c r="BB9" i="22"/>
  <c r="AL9" i="22"/>
  <c r="AZ9" i="22"/>
  <c r="AJ9" i="22"/>
  <c r="AW9" i="22"/>
  <c r="BJ9" i="22"/>
  <c r="AT9" i="22"/>
  <c r="BJ15" i="21"/>
  <c r="BB15" i="21"/>
  <c r="AT15" i="21"/>
  <c r="AL15" i="21"/>
  <c r="BH15" i="21"/>
  <c r="AZ15" i="21"/>
  <c r="AR15" i="21"/>
  <c r="AJ15" i="21"/>
  <c r="BK15" i="21"/>
  <c r="AY15" i="21"/>
  <c r="AO15" i="21"/>
  <c r="BG15" i="21"/>
  <c r="AW15" i="21"/>
  <c r="AM15" i="21"/>
  <c r="AU15" i="21"/>
  <c r="BI15" i="21"/>
  <c r="AO16" i="21"/>
  <c r="BC16" i="21"/>
  <c r="BF21" i="21"/>
  <c r="AX21" i="21"/>
  <c r="AP21" i="21"/>
  <c r="AH21" i="21"/>
  <c r="BL21" i="21"/>
  <c r="BD21" i="21"/>
  <c r="AV21" i="21"/>
  <c r="AN21" i="21"/>
  <c r="BI21" i="21"/>
  <c r="AY21" i="21"/>
  <c r="AM21" i="21"/>
  <c r="BG21" i="21"/>
  <c r="AU21" i="21"/>
  <c r="AK21" i="21"/>
  <c r="AT21" i="21"/>
  <c r="BJ21" i="21"/>
  <c r="BJ27" i="21"/>
  <c r="BB27" i="21"/>
  <c r="AT27" i="21"/>
  <c r="AL27" i="21"/>
  <c r="BH27" i="21"/>
  <c r="AZ27" i="21"/>
  <c r="AR27" i="21"/>
  <c r="AJ27" i="21"/>
  <c r="BG27" i="21"/>
  <c r="AW27" i="21"/>
  <c r="AM27" i="21"/>
  <c r="BE27" i="21"/>
  <c r="AU27" i="21"/>
  <c r="AI27" i="21"/>
  <c r="AV27" i="21"/>
  <c r="BK27" i="21"/>
  <c r="BF33" i="21"/>
  <c r="AX33" i="21"/>
  <c r="AP33" i="21"/>
  <c r="AH33" i="21"/>
  <c r="BL33" i="21"/>
  <c r="BD33" i="21"/>
  <c r="AV33" i="21"/>
  <c r="AN33" i="21"/>
  <c r="BG33" i="21"/>
  <c r="AU33" i="21"/>
  <c r="AK33" i="21"/>
  <c r="BC33" i="21"/>
  <c r="AS33" i="21"/>
  <c r="AI33" i="21"/>
  <c r="AW33" i="21"/>
  <c r="BJ33" i="21"/>
  <c r="AO38" i="21"/>
  <c r="BA38" i="21"/>
  <c r="AM42" i="21"/>
  <c r="BA42" i="21"/>
  <c r="BJ43" i="21"/>
  <c r="BM43" i="21" s="1"/>
  <c r="BN43" i="21" s="1"/>
  <c r="BB43" i="21"/>
  <c r="AT43" i="21"/>
  <c r="AL43" i="21"/>
  <c r="BH43" i="21"/>
  <c r="AZ43" i="21"/>
  <c r="AR43" i="21"/>
  <c r="AJ43" i="21"/>
  <c r="BG43" i="21"/>
  <c r="AW43" i="21"/>
  <c r="AM43" i="21"/>
  <c r="BE43" i="21"/>
  <c r="AU43" i="21"/>
  <c r="AI43" i="21"/>
  <c r="BC43" i="21"/>
  <c r="AQ43" i="21"/>
  <c r="AX43" i="21"/>
  <c r="AO45" i="21"/>
  <c r="BG45" i="21"/>
  <c r="AR61" i="21"/>
  <c r="BJ71" i="21"/>
  <c r="BB71" i="21"/>
  <c r="AT71" i="21"/>
  <c r="AL71" i="21"/>
  <c r="BH71" i="21"/>
  <c r="AZ71" i="21"/>
  <c r="AR71" i="21"/>
  <c r="AJ71" i="21"/>
  <c r="BK71" i="21"/>
  <c r="AY71" i="21"/>
  <c r="AO71" i="21"/>
  <c r="BG71" i="21"/>
  <c r="AW71" i="21"/>
  <c r="AM71" i="21"/>
  <c r="BE71" i="21"/>
  <c r="AQ71" i="21"/>
  <c r="BD71" i="21"/>
  <c r="AP71" i="21"/>
  <c r="BC71" i="21"/>
  <c r="AN71" i="21"/>
  <c r="AX71" i="21"/>
  <c r="AI71" i="21"/>
  <c r="BL71" i="21"/>
  <c r="AV71" i="21"/>
  <c r="AH71" i="21"/>
  <c r="AO73" i="21"/>
  <c r="BF77" i="21"/>
  <c r="AX77" i="21"/>
  <c r="AP77" i="21"/>
  <c r="AH77" i="21"/>
  <c r="BL77" i="21"/>
  <c r="BD77" i="21"/>
  <c r="AV77" i="21"/>
  <c r="AN77" i="21"/>
  <c r="BI77" i="21"/>
  <c r="AY77" i="21"/>
  <c r="AM77" i="21"/>
  <c r="BG77" i="21"/>
  <c r="AU77" i="21"/>
  <c r="AK77" i="21"/>
  <c r="BE77" i="21"/>
  <c r="AR77" i="21"/>
  <c r="BC77" i="21"/>
  <c r="AQ77" i="21"/>
  <c r="BB77" i="21"/>
  <c r="AO77" i="21"/>
  <c r="AZ77" i="21"/>
  <c r="AJ77" i="21"/>
  <c r="BK77" i="21"/>
  <c r="BM77" i="21" s="1"/>
  <c r="BN77" i="21" s="1"/>
  <c r="AW77" i="21"/>
  <c r="AI77" i="21"/>
  <c r="AS83" i="21"/>
  <c r="AR9" i="22"/>
  <c r="BK2" i="21"/>
  <c r="BC2" i="21"/>
  <c r="AU2" i="21"/>
  <c r="AM2" i="21"/>
  <c r="BI2" i="21"/>
  <c r="BA2" i="21"/>
  <c r="AS2" i="21"/>
  <c r="AK2" i="21"/>
  <c r="AQ2" i="21"/>
  <c r="BB2" i="21"/>
  <c r="BF13" i="21"/>
  <c r="AX13" i="21"/>
  <c r="AP13" i="21"/>
  <c r="AH13" i="21"/>
  <c r="BL13" i="21"/>
  <c r="BD13" i="21"/>
  <c r="AV13" i="21"/>
  <c r="AN13" i="21"/>
  <c r="BC13" i="21"/>
  <c r="AS13" i="21"/>
  <c r="AI13" i="21"/>
  <c r="BK13" i="21"/>
  <c r="BM13" i="21" s="1"/>
  <c r="BN13" i="21" s="1"/>
  <c r="BA13" i="21"/>
  <c r="AQ13" i="21"/>
  <c r="AU13" i="21"/>
  <c r="BI13" i="21"/>
  <c r="AH15" i="21"/>
  <c r="AV15" i="21"/>
  <c r="BL15" i="21"/>
  <c r="AQ16" i="21"/>
  <c r="BD16" i="21"/>
  <c r="AI21" i="21"/>
  <c r="AW21" i="21"/>
  <c r="BK21" i="21"/>
  <c r="BF25" i="21"/>
  <c r="AX25" i="21"/>
  <c r="AP25" i="21"/>
  <c r="AH25" i="21"/>
  <c r="BL25" i="21"/>
  <c r="BM25" i="21" s="1"/>
  <c r="BN25" i="21" s="1"/>
  <c r="BD25" i="21"/>
  <c r="AV25" i="21"/>
  <c r="AN25" i="21"/>
  <c r="BK25" i="21"/>
  <c r="BA25" i="21"/>
  <c r="AQ25" i="21"/>
  <c r="BI25" i="21"/>
  <c r="AY25" i="21"/>
  <c r="AM25" i="21"/>
  <c r="AT25" i="21"/>
  <c r="BH25" i="21"/>
  <c r="AP26" i="21"/>
  <c r="BC26" i="21"/>
  <c r="AH27" i="21"/>
  <c r="AX27" i="21"/>
  <c r="BL27" i="21"/>
  <c r="BJ31" i="21"/>
  <c r="BB31" i="21"/>
  <c r="AT31" i="21"/>
  <c r="AL31" i="21"/>
  <c r="BH31" i="21"/>
  <c r="AZ31" i="21"/>
  <c r="AR31" i="21"/>
  <c r="AJ31" i="21"/>
  <c r="BK31" i="21"/>
  <c r="AY31" i="21"/>
  <c r="AO31" i="21"/>
  <c r="BG31" i="21"/>
  <c r="AW31" i="21"/>
  <c r="AM31" i="21"/>
  <c r="AU31" i="21"/>
  <c r="BI31" i="21"/>
  <c r="AJ33" i="21"/>
  <c r="AY33" i="21"/>
  <c r="BK33" i="21"/>
  <c r="BF37" i="21"/>
  <c r="AX37" i="21"/>
  <c r="AP37" i="21"/>
  <c r="AH37" i="21"/>
  <c r="BL37" i="21"/>
  <c r="BD37" i="21"/>
  <c r="AV37" i="21"/>
  <c r="AN37" i="21"/>
  <c r="BI37" i="21"/>
  <c r="AY37" i="21"/>
  <c r="AM37" i="21"/>
  <c r="BG37" i="21"/>
  <c r="AU37" i="21"/>
  <c r="AK37" i="21"/>
  <c r="AT37" i="21"/>
  <c r="BJ37" i="21"/>
  <c r="AP38" i="21"/>
  <c r="BC38" i="21"/>
  <c r="BF41" i="21"/>
  <c r="AX41" i="21"/>
  <c r="AP41" i="21"/>
  <c r="AH41" i="21"/>
  <c r="BL41" i="21"/>
  <c r="BD41" i="21"/>
  <c r="AV41" i="21"/>
  <c r="AN41" i="21"/>
  <c r="BK41" i="21"/>
  <c r="BA41" i="21"/>
  <c r="AQ41" i="21"/>
  <c r="BI41" i="21"/>
  <c r="AY41" i="21"/>
  <c r="AM41" i="21"/>
  <c r="AT41" i="21"/>
  <c r="BH41" i="21"/>
  <c r="AP42" i="21"/>
  <c r="BC42" i="21"/>
  <c r="AH43" i="21"/>
  <c r="AY43" i="21"/>
  <c r="AR45" i="21"/>
  <c r="BH45" i="21"/>
  <c r="BF49" i="21"/>
  <c r="AX49" i="21"/>
  <c r="AP49" i="21"/>
  <c r="AH49" i="21"/>
  <c r="BL49" i="21"/>
  <c r="BM49" i="21" s="1"/>
  <c r="BN49" i="21" s="1"/>
  <c r="BD49" i="21"/>
  <c r="AV49" i="21"/>
  <c r="AN49" i="21"/>
  <c r="BK49" i="21"/>
  <c r="BA49" i="21"/>
  <c r="AQ49" i="21"/>
  <c r="BI49" i="21"/>
  <c r="AY49" i="21"/>
  <c r="AM49" i="21"/>
  <c r="BG49" i="21"/>
  <c r="AS49" i="21"/>
  <c r="BC49" i="21"/>
  <c r="AO49" i="21"/>
  <c r="AZ49" i="21"/>
  <c r="AK49" i="21"/>
  <c r="BB49" i="21"/>
  <c r="BJ55" i="21"/>
  <c r="BB55" i="21"/>
  <c r="AT55" i="21"/>
  <c r="AL55" i="21"/>
  <c r="BH55" i="21"/>
  <c r="AZ55" i="21"/>
  <c r="AR55" i="21"/>
  <c r="AJ55" i="21"/>
  <c r="BK55" i="21"/>
  <c r="AY55" i="21"/>
  <c r="AO55" i="21"/>
  <c r="BG55" i="21"/>
  <c r="AW55" i="21"/>
  <c r="AM55" i="21"/>
  <c r="BF55" i="21"/>
  <c r="AS55" i="21"/>
  <c r="BD55" i="21"/>
  <c r="AP55" i="21"/>
  <c r="BA55" i="21"/>
  <c r="AK55" i="21"/>
  <c r="BC55" i="21"/>
  <c r="AT61" i="21"/>
  <c r="AK71" i="21"/>
  <c r="AW73" i="21"/>
  <c r="AL77" i="21"/>
  <c r="AV83" i="21"/>
  <c r="BM84" i="21"/>
  <c r="BN84" i="21" s="1"/>
  <c r="AY9" i="22"/>
  <c r="AY73" i="21"/>
  <c r="BM89" i="21"/>
  <c r="BN89" i="21" s="1"/>
  <c r="BF5" i="22"/>
  <c r="AX5" i="22"/>
  <c r="AP5" i="22"/>
  <c r="AH5" i="22"/>
  <c r="BL5" i="22"/>
  <c r="BD5" i="22"/>
  <c r="AV5" i="22"/>
  <c r="AN5" i="22"/>
  <c r="BC5" i="22"/>
  <c r="AS5" i="22"/>
  <c r="AI5" i="22"/>
  <c r="BK5" i="22"/>
  <c r="BA5" i="22"/>
  <c r="AQ5" i="22"/>
  <c r="AZ5" i="22"/>
  <c r="AL5" i="22"/>
  <c r="AY5" i="22"/>
  <c r="AK5" i="22"/>
  <c r="BJ5" i="22"/>
  <c r="AW5" i="22"/>
  <c r="AJ5" i="22"/>
  <c r="BH5" i="22"/>
  <c r="AT5" i="22"/>
  <c r="BG5" i="22"/>
  <c r="AR5" i="22"/>
  <c r="BH9" i="22"/>
  <c r="AI2" i="21"/>
  <c r="BM2" i="21" s="1"/>
  <c r="BN2" i="21" s="1"/>
  <c r="AT2" i="21"/>
  <c r="BE2" i="21"/>
  <c r="BI3" i="21"/>
  <c r="BA3" i="21"/>
  <c r="AS3" i="21"/>
  <c r="AK3" i="21"/>
  <c r="BG3" i="21"/>
  <c r="AY3" i="21"/>
  <c r="AQ3" i="21"/>
  <c r="AI3" i="21"/>
  <c r="AR3" i="21"/>
  <c r="BC3" i="21"/>
  <c r="BM8" i="21"/>
  <c r="BN8" i="21" s="1"/>
  <c r="BL10" i="21"/>
  <c r="BD10" i="21"/>
  <c r="AV10" i="21"/>
  <c r="AN10" i="21"/>
  <c r="BJ10" i="21"/>
  <c r="BM10" i="21" s="1"/>
  <c r="BN10" i="21" s="1"/>
  <c r="BB10" i="21"/>
  <c r="AT10" i="21"/>
  <c r="AL10" i="21"/>
  <c r="BI10" i="21"/>
  <c r="AY10" i="21"/>
  <c r="AO10" i="21"/>
  <c r="BG10" i="21"/>
  <c r="AW10" i="21"/>
  <c r="AK10" i="21"/>
  <c r="AS10" i="21"/>
  <c r="BH10" i="21"/>
  <c r="AK13" i="21"/>
  <c r="AY13" i="21"/>
  <c r="AK15" i="21"/>
  <c r="BA15" i="21"/>
  <c r="AT16" i="21"/>
  <c r="AL21" i="21"/>
  <c r="BA21" i="21"/>
  <c r="BL22" i="21"/>
  <c r="BD22" i="21"/>
  <c r="AV22" i="21"/>
  <c r="AN22" i="21"/>
  <c r="BJ22" i="21"/>
  <c r="BM22" i="21" s="1"/>
  <c r="BN22" i="21" s="1"/>
  <c r="BB22" i="21"/>
  <c r="AT22" i="21"/>
  <c r="AL22" i="21"/>
  <c r="BG22" i="21"/>
  <c r="AW22" i="21"/>
  <c r="AK22" i="21"/>
  <c r="BE22" i="21"/>
  <c r="AS22" i="21"/>
  <c r="AI22" i="21"/>
  <c r="AU22" i="21"/>
  <c r="BI22" i="21"/>
  <c r="AJ25" i="21"/>
  <c r="AW25" i="21"/>
  <c r="AR26" i="21"/>
  <c r="AN27" i="21"/>
  <c r="BA27" i="21"/>
  <c r="AI31" i="21"/>
  <c r="AX31" i="21"/>
  <c r="AM33" i="21"/>
  <c r="BA33" i="21"/>
  <c r="AJ37" i="21"/>
  <c r="AZ37" i="21"/>
  <c r="AR38" i="21"/>
  <c r="AJ41" i="21"/>
  <c r="AW41" i="21"/>
  <c r="AR42" i="21"/>
  <c r="AN43" i="21"/>
  <c r="BD43" i="21"/>
  <c r="AJ49" i="21"/>
  <c r="BH49" i="21"/>
  <c r="AI55" i="21"/>
  <c r="BI55" i="21"/>
  <c r="AU71" i="21"/>
  <c r="BB73" i="21"/>
  <c r="AT77" i="21"/>
  <c r="BI83" i="21"/>
  <c r="BM96" i="21"/>
  <c r="BN96" i="21" s="1"/>
  <c r="AM5" i="22"/>
  <c r="BI9" i="22"/>
  <c r="AN15" i="21"/>
  <c r="BC15" i="21"/>
  <c r="BH16" i="21"/>
  <c r="AZ16" i="21"/>
  <c r="AR16" i="21"/>
  <c r="AJ16" i="21"/>
  <c r="BF16" i="21"/>
  <c r="AX16" i="21"/>
  <c r="AP16" i="21"/>
  <c r="AH16" i="21"/>
  <c r="BI16" i="21"/>
  <c r="AW16" i="21"/>
  <c r="AM16" i="21"/>
  <c r="BE16" i="21"/>
  <c r="AU16" i="21"/>
  <c r="AK16" i="21"/>
  <c r="AV16" i="21"/>
  <c r="BK16" i="21"/>
  <c r="AO21" i="21"/>
  <c r="BB21" i="21"/>
  <c r="BL26" i="21"/>
  <c r="BD26" i="21"/>
  <c r="AV26" i="21"/>
  <c r="AN26" i="21"/>
  <c r="BJ26" i="21"/>
  <c r="BB26" i="21"/>
  <c r="AT26" i="21"/>
  <c r="AL26" i="21"/>
  <c r="BI26" i="21"/>
  <c r="AY26" i="21"/>
  <c r="AO26" i="21"/>
  <c r="BG26" i="21"/>
  <c r="AW26" i="21"/>
  <c r="AK26" i="21"/>
  <c r="AS26" i="21"/>
  <c r="BH26" i="21"/>
  <c r="AO27" i="21"/>
  <c r="BC27" i="21"/>
  <c r="AO33" i="21"/>
  <c r="BB33" i="21"/>
  <c r="BL38" i="21"/>
  <c r="BD38" i="21"/>
  <c r="AV38" i="21"/>
  <c r="AN38" i="21"/>
  <c r="BJ38" i="21"/>
  <c r="BB38" i="21"/>
  <c r="AT38" i="21"/>
  <c r="AL38" i="21"/>
  <c r="BG38" i="21"/>
  <c r="AW38" i="21"/>
  <c r="AK38" i="21"/>
  <c r="BE38" i="21"/>
  <c r="AS38" i="21"/>
  <c r="AI38" i="21"/>
  <c r="AU38" i="21"/>
  <c r="BI38" i="21"/>
  <c r="BL42" i="21"/>
  <c r="BD42" i="21"/>
  <c r="AV42" i="21"/>
  <c r="AN42" i="21"/>
  <c r="BJ42" i="21"/>
  <c r="BM42" i="21" s="1"/>
  <c r="BN42" i="21" s="1"/>
  <c r="BB42" i="21"/>
  <c r="AT42" i="21"/>
  <c r="AL42" i="21"/>
  <c r="BI42" i="21"/>
  <c r="AY42" i="21"/>
  <c r="AO42" i="21"/>
  <c r="BG42" i="21"/>
  <c r="AW42" i="21"/>
  <c r="AK42" i="21"/>
  <c r="AS42" i="21"/>
  <c r="BH42" i="21"/>
  <c r="AO43" i="21"/>
  <c r="BF43" i="21"/>
  <c r="BF45" i="21"/>
  <c r="AX45" i="21"/>
  <c r="AP45" i="21"/>
  <c r="AH45" i="21"/>
  <c r="BL45" i="21"/>
  <c r="BD45" i="21"/>
  <c r="AV45" i="21"/>
  <c r="AN45" i="21"/>
  <c r="BC45" i="21"/>
  <c r="AS45" i="21"/>
  <c r="AI45" i="21"/>
  <c r="BK45" i="21"/>
  <c r="BM45" i="21" s="1"/>
  <c r="BN45" i="21" s="1"/>
  <c r="BA45" i="21"/>
  <c r="AQ45" i="21"/>
  <c r="BI45" i="21"/>
  <c r="AY45" i="21"/>
  <c r="AM45" i="21"/>
  <c r="AW45" i="21"/>
  <c r="BF61" i="21"/>
  <c r="AX61" i="21"/>
  <c r="AP61" i="21"/>
  <c r="AH61" i="21"/>
  <c r="BL61" i="21"/>
  <c r="BD61" i="21"/>
  <c r="AV61" i="21"/>
  <c r="AN61" i="21"/>
  <c r="BI61" i="21"/>
  <c r="AY61" i="21"/>
  <c r="AM61" i="21"/>
  <c r="BG61" i="21"/>
  <c r="AU61" i="21"/>
  <c r="AK61" i="21"/>
  <c r="BH61" i="21"/>
  <c r="AS61" i="21"/>
  <c r="BC61" i="21"/>
  <c r="AQ61" i="21"/>
  <c r="BA61" i="21"/>
  <c r="AL61" i="21"/>
  <c r="BB61" i="21"/>
  <c r="BA71" i="21"/>
  <c r="BJ73" i="21"/>
  <c r="BA77" i="21"/>
  <c r="BK83" i="21"/>
  <c r="BF89" i="21"/>
  <c r="AX89" i="21"/>
  <c r="AP89" i="21"/>
  <c r="AH89" i="21"/>
  <c r="BL89" i="21"/>
  <c r="BD89" i="21"/>
  <c r="AV89" i="21"/>
  <c r="AN89" i="21"/>
  <c r="BG89" i="21"/>
  <c r="AU89" i="21"/>
  <c r="AK89" i="21"/>
  <c r="BC89" i="21"/>
  <c r="AS89" i="21"/>
  <c r="AI89" i="21"/>
  <c r="BH89" i="21"/>
  <c r="AR89" i="21"/>
  <c r="BE89" i="21"/>
  <c r="AQ89" i="21"/>
  <c r="BB89" i="21"/>
  <c r="AO89" i="21"/>
  <c r="AZ89" i="21"/>
  <c r="AL89" i="21"/>
  <c r="BK89" i="21"/>
  <c r="AY89" i="21"/>
  <c r="AJ89" i="21"/>
  <c r="AO5" i="22"/>
  <c r="AL2" i="21"/>
  <c r="AW2" i="21"/>
  <c r="BG2" i="21"/>
  <c r="AJ3" i="21"/>
  <c r="AU3" i="21"/>
  <c r="BE3" i="21"/>
  <c r="BK6" i="21"/>
  <c r="BC6" i="21"/>
  <c r="AU6" i="21"/>
  <c r="AM6" i="21"/>
  <c r="BI6" i="21"/>
  <c r="BA6" i="21"/>
  <c r="AS6" i="21"/>
  <c r="AK6" i="21"/>
  <c r="AQ6" i="21"/>
  <c r="BB6" i="21"/>
  <c r="AI10" i="21"/>
  <c r="AX10" i="21"/>
  <c r="AM13" i="21"/>
  <c r="BB13" i="21"/>
  <c r="AP15" i="21"/>
  <c r="BD15" i="21"/>
  <c r="AI16" i="21"/>
  <c r="AY16" i="21"/>
  <c r="BL16" i="21"/>
  <c r="BH20" i="21"/>
  <c r="AZ20" i="21"/>
  <c r="AR20" i="21"/>
  <c r="AJ20" i="21"/>
  <c r="BF20" i="21"/>
  <c r="AX20" i="21"/>
  <c r="AP20" i="21"/>
  <c r="AH20" i="21"/>
  <c r="BK20" i="21"/>
  <c r="BA20" i="21"/>
  <c r="AO20" i="21"/>
  <c r="BI20" i="21"/>
  <c r="AW20" i="21"/>
  <c r="AM20" i="21"/>
  <c r="AU20" i="21"/>
  <c r="BJ20" i="21"/>
  <c r="BM20" i="21" s="1"/>
  <c r="BN20" i="21" s="1"/>
  <c r="AQ21" i="21"/>
  <c r="BC21" i="21"/>
  <c r="AJ22" i="21"/>
  <c r="AY22" i="21"/>
  <c r="AL25" i="21"/>
  <c r="BB25" i="21"/>
  <c r="AH26" i="21"/>
  <c r="AU26" i="21"/>
  <c r="BK26" i="21"/>
  <c r="AP27" i="21"/>
  <c r="BD27" i="21"/>
  <c r="AN31" i="21"/>
  <c r="BC31" i="21"/>
  <c r="BH32" i="21"/>
  <c r="AZ32" i="21"/>
  <c r="AR32" i="21"/>
  <c r="AJ32" i="21"/>
  <c r="BF32" i="21"/>
  <c r="AX32" i="21"/>
  <c r="AP32" i="21"/>
  <c r="AH32" i="21"/>
  <c r="BI32" i="21"/>
  <c r="AW32" i="21"/>
  <c r="AM32" i="21"/>
  <c r="BE32" i="21"/>
  <c r="AU32" i="21"/>
  <c r="AK32" i="21"/>
  <c r="AV32" i="21"/>
  <c r="BK32" i="21"/>
  <c r="BM32" i="21" s="1"/>
  <c r="BN32" i="21" s="1"/>
  <c r="AQ33" i="21"/>
  <c r="BE33" i="21"/>
  <c r="AO37" i="21"/>
  <c r="BB37" i="21"/>
  <c r="AH38" i="21"/>
  <c r="AX38" i="21"/>
  <c r="BK38" i="21"/>
  <c r="AL41" i="21"/>
  <c r="BB41" i="21"/>
  <c r="AH42" i="21"/>
  <c r="AU42" i="21"/>
  <c r="BK42" i="21"/>
  <c r="AP43" i="21"/>
  <c r="BI43" i="21"/>
  <c r="AJ45" i="21"/>
  <c r="AZ45" i="21"/>
  <c r="AR49" i="21"/>
  <c r="AQ55" i="21"/>
  <c r="AI61" i="21"/>
  <c r="BE61" i="21"/>
  <c r="BF71" i="21"/>
  <c r="BK73" i="21"/>
  <c r="BH77" i="21"/>
  <c r="BM80" i="21"/>
  <c r="BN80" i="21" s="1"/>
  <c r="AM89" i="21"/>
  <c r="AU5" i="22"/>
  <c r="BJ84" i="22"/>
  <c r="BB84" i="22"/>
  <c r="AT84" i="22"/>
  <c r="AL84" i="22"/>
  <c r="BL84" i="22"/>
  <c r="BD84" i="22"/>
  <c r="AV84" i="22"/>
  <c r="AN84" i="22"/>
  <c r="BK84" i="22"/>
  <c r="AZ84" i="22"/>
  <c r="AP84" i="22"/>
  <c r="BH84" i="22"/>
  <c r="AX84" i="22"/>
  <c r="AM84" i="22"/>
  <c r="BF84" i="22"/>
  <c r="AR84" i="22"/>
  <c r="BC84" i="22"/>
  <c r="AO84" i="22"/>
  <c r="BI84" i="22"/>
  <c r="AQ84" i="22"/>
  <c r="BE84" i="22"/>
  <c r="AJ84" i="22"/>
  <c r="BA84" i="22"/>
  <c r="AI84" i="22"/>
  <c r="AY84" i="22"/>
  <c r="AH84" i="22"/>
  <c r="AS84" i="22"/>
  <c r="BG84" i="22"/>
  <c r="AW84" i="22"/>
  <c r="AU84" i="22"/>
  <c r="AK84" i="22"/>
  <c r="BF69" i="21"/>
  <c r="AX69" i="21"/>
  <c r="AP69" i="21"/>
  <c r="AH69" i="21"/>
  <c r="BL69" i="21"/>
  <c r="BD69" i="21"/>
  <c r="AV69" i="21"/>
  <c r="AN69" i="21"/>
  <c r="BC69" i="21"/>
  <c r="AS69" i="21"/>
  <c r="AI69" i="21"/>
  <c r="BK69" i="21"/>
  <c r="BA69" i="21"/>
  <c r="AQ69" i="21"/>
  <c r="AU69" i="21"/>
  <c r="BI69" i="21"/>
  <c r="AN76" i="21"/>
  <c r="BC76" i="21"/>
  <c r="BF81" i="21"/>
  <c r="AX81" i="21"/>
  <c r="AP81" i="21"/>
  <c r="AH81" i="21"/>
  <c r="BL81" i="21"/>
  <c r="BD81" i="21"/>
  <c r="AV81" i="21"/>
  <c r="AN81" i="21"/>
  <c r="BK81" i="21"/>
  <c r="BA81" i="21"/>
  <c r="AQ81" i="21"/>
  <c r="BI81" i="21"/>
  <c r="AY81" i="21"/>
  <c r="AM81" i="21"/>
  <c r="AT81" i="21"/>
  <c r="BH81" i="21"/>
  <c r="BJ87" i="21"/>
  <c r="BB87" i="21"/>
  <c r="AT87" i="21"/>
  <c r="AL87" i="21"/>
  <c r="BH87" i="21"/>
  <c r="AZ87" i="21"/>
  <c r="AR87" i="21"/>
  <c r="AJ87" i="21"/>
  <c r="BK87" i="21"/>
  <c r="AY87" i="21"/>
  <c r="AO87" i="21"/>
  <c r="BG87" i="21"/>
  <c r="AW87" i="21"/>
  <c r="AM87" i="21"/>
  <c r="AU87" i="21"/>
  <c r="BI87" i="21"/>
  <c r="AO88" i="21"/>
  <c r="BC88" i="21"/>
  <c r="BF93" i="21"/>
  <c r="AX93" i="21"/>
  <c r="AP93" i="21"/>
  <c r="AH93" i="21"/>
  <c r="BL93" i="21"/>
  <c r="BD93" i="21"/>
  <c r="AV93" i="21"/>
  <c r="AN93" i="21"/>
  <c r="BI93" i="21"/>
  <c r="AY93" i="21"/>
  <c r="AM93" i="21"/>
  <c r="BG93" i="21"/>
  <c r="AU93" i="21"/>
  <c r="AK93" i="21"/>
  <c r="AT93" i="21"/>
  <c r="BJ93" i="21"/>
  <c r="BJ3" i="22"/>
  <c r="BB3" i="22"/>
  <c r="AT3" i="22"/>
  <c r="AL3" i="22"/>
  <c r="BH3" i="22"/>
  <c r="AZ3" i="22"/>
  <c r="AR3" i="22"/>
  <c r="AJ3" i="22"/>
  <c r="BG3" i="22"/>
  <c r="AW3" i="22"/>
  <c r="AM3" i="22"/>
  <c r="BE3" i="22"/>
  <c r="AU3" i="22"/>
  <c r="AI3" i="22"/>
  <c r="AV3" i="22"/>
  <c r="BK3" i="22"/>
  <c r="BL50" i="21"/>
  <c r="BD50" i="21"/>
  <c r="AV50" i="21"/>
  <c r="AN50" i="21"/>
  <c r="BJ50" i="21"/>
  <c r="BM50" i="21" s="1"/>
  <c r="BN50" i="21" s="1"/>
  <c r="BB50" i="21"/>
  <c r="AT50" i="21"/>
  <c r="AL50" i="21"/>
  <c r="BI50" i="21"/>
  <c r="AY50" i="21"/>
  <c r="AO50" i="21"/>
  <c r="BG50" i="21"/>
  <c r="AW50" i="21"/>
  <c r="AK50" i="21"/>
  <c r="AS50" i="21"/>
  <c r="BH50" i="21"/>
  <c r="BL62" i="21"/>
  <c r="BD62" i="21"/>
  <c r="AV62" i="21"/>
  <c r="AN62" i="21"/>
  <c r="BJ62" i="21"/>
  <c r="BM62" i="21" s="1"/>
  <c r="BN62" i="21" s="1"/>
  <c r="BB62" i="21"/>
  <c r="AT62" i="21"/>
  <c r="AL62" i="21"/>
  <c r="BG62" i="21"/>
  <c r="AW62" i="21"/>
  <c r="AK62" i="21"/>
  <c r="BE62" i="21"/>
  <c r="AS62" i="21"/>
  <c r="AI62" i="21"/>
  <c r="AU62" i="21"/>
  <c r="BI62" i="21"/>
  <c r="AJ69" i="21"/>
  <c r="AW69" i="21"/>
  <c r="BJ69" i="21"/>
  <c r="BM69" i="21" s="1"/>
  <c r="BN69" i="21" s="1"/>
  <c r="AQ76" i="21"/>
  <c r="BD76" i="21"/>
  <c r="AI81" i="21"/>
  <c r="AU81" i="21"/>
  <c r="BJ81" i="21"/>
  <c r="BF85" i="21"/>
  <c r="AX85" i="21"/>
  <c r="AP85" i="21"/>
  <c r="AH85" i="21"/>
  <c r="BL85" i="21"/>
  <c r="BD85" i="21"/>
  <c r="AV85" i="21"/>
  <c r="AN85" i="21"/>
  <c r="BC85" i="21"/>
  <c r="AS85" i="21"/>
  <c r="AI85" i="21"/>
  <c r="BK85" i="21"/>
  <c r="BM85" i="21" s="1"/>
  <c r="BN85" i="21" s="1"/>
  <c r="BA85" i="21"/>
  <c r="AQ85" i="21"/>
  <c r="AU85" i="21"/>
  <c r="BI85" i="21"/>
  <c r="AH87" i="21"/>
  <c r="AV87" i="21"/>
  <c r="BL87" i="21"/>
  <c r="AQ88" i="21"/>
  <c r="BD88" i="21"/>
  <c r="AI93" i="21"/>
  <c r="AW93" i="21"/>
  <c r="BK93" i="21"/>
  <c r="BF97" i="21"/>
  <c r="AX97" i="21"/>
  <c r="AP97" i="21"/>
  <c r="AH97" i="21"/>
  <c r="BL97" i="21"/>
  <c r="BD97" i="21"/>
  <c r="AV97" i="21"/>
  <c r="AN97" i="21"/>
  <c r="BK97" i="21"/>
  <c r="BM97" i="21" s="1"/>
  <c r="BN97" i="21" s="1"/>
  <c r="BA97" i="21"/>
  <c r="AQ97" i="21"/>
  <c r="BI97" i="21"/>
  <c r="AY97" i="21"/>
  <c r="AM97" i="21"/>
  <c r="AT97" i="21"/>
  <c r="BH97" i="21"/>
  <c r="AP2" i="22"/>
  <c r="BC2" i="22"/>
  <c r="AH3" i="22"/>
  <c r="AX3" i="22"/>
  <c r="BL3" i="22"/>
  <c r="BJ7" i="22"/>
  <c r="BB7" i="22"/>
  <c r="AT7" i="22"/>
  <c r="AL7" i="22"/>
  <c r="BH7" i="22"/>
  <c r="AZ7" i="22"/>
  <c r="AR7" i="22"/>
  <c r="AJ7" i="22"/>
  <c r="BK7" i="22"/>
  <c r="AY7" i="22"/>
  <c r="AO7" i="22"/>
  <c r="BG7" i="22"/>
  <c r="AW7" i="22"/>
  <c r="AM7" i="22"/>
  <c r="BE7" i="22"/>
  <c r="AU7" i="22"/>
  <c r="AI7" i="22"/>
  <c r="AX7" i="22"/>
  <c r="BI36" i="22"/>
  <c r="BA36" i="22"/>
  <c r="AS36" i="22"/>
  <c r="AK36" i="22"/>
  <c r="BG36" i="22"/>
  <c r="AY36" i="22"/>
  <c r="AQ36" i="22"/>
  <c r="AI36" i="22"/>
  <c r="BK36" i="22"/>
  <c r="AZ36" i="22"/>
  <c r="AO36" i="22"/>
  <c r="BH36" i="22"/>
  <c r="AW36" i="22"/>
  <c r="AM36" i="22"/>
  <c r="BE36" i="22"/>
  <c r="AU36" i="22"/>
  <c r="AJ36" i="22"/>
  <c r="BD36" i="22"/>
  <c r="AN36" i="22"/>
  <c r="BB36" i="22"/>
  <c r="AH36" i="22"/>
  <c r="AV36" i="22"/>
  <c r="BJ36" i="22"/>
  <c r="AO4" i="21"/>
  <c r="AW4" i="21"/>
  <c r="AM5" i="21"/>
  <c r="AU5" i="21"/>
  <c r="BC5" i="21"/>
  <c r="BK5" i="21"/>
  <c r="BM5" i="21" s="1"/>
  <c r="BN5" i="21" s="1"/>
  <c r="AO8" i="21"/>
  <c r="AW8" i="21"/>
  <c r="AM9" i="21"/>
  <c r="AY9" i="21"/>
  <c r="BH12" i="21"/>
  <c r="AZ12" i="21"/>
  <c r="AR12" i="21"/>
  <c r="AJ12" i="21"/>
  <c r="BF12" i="21"/>
  <c r="AX12" i="21"/>
  <c r="AP12" i="21"/>
  <c r="AH12" i="21"/>
  <c r="AS12" i="21"/>
  <c r="BC12" i="21"/>
  <c r="AO14" i="21"/>
  <c r="AY14" i="21"/>
  <c r="BL18" i="21"/>
  <c r="BD18" i="21"/>
  <c r="AV18" i="21"/>
  <c r="AN18" i="21"/>
  <c r="BJ18" i="21"/>
  <c r="BB18" i="21"/>
  <c r="AT18" i="21"/>
  <c r="AL18" i="21"/>
  <c r="AQ18" i="21"/>
  <c r="BA18" i="21"/>
  <c r="AO19" i="21"/>
  <c r="AY19" i="21"/>
  <c r="BJ23" i="21"/>
  <c r="BM23" i="21" s="1"/>
  <c r="BN23" i="21" s="1"/>
  <c r="BB23" i="21"/>
  <c r="AT23" i="21"/>
  <c r="AL23" i="21"/>
  <c r="BH23" i="21"/>
  <c r="AZ23" i="21"/>
  <c r="AR23" i="21"/>
  <c r="AJ23" i="21"/>
  <c r="AQ23" i="21"/>
  <c r="BC23" i="21"/>
  <c r="AO24" i="21"/>
  <c r="BA24" i="21"/>
  <c r="BH28" i="21"/>
  <c r="AZ28" i="21"/>
  <c r="AR28" i="21"/>
  <c r="AJ28" i="21"/>
  <c r="BF28" i="21"/>
  <c r="AX28" i="21"/>
  <c r="AP28" i="21"/>
  <c r="AH28" i="21"/>
  <c r="AS28" i="21"/>
  <c r="BC28" i="21"/>
  <c r="AO30" i="21"/>
  <c r="AY30" i="21"/>
  <c r="BL34" i="21"/>
  <c r="BD34" i="21"/>
  <c r="AV34" i="21"/>
  <c r="AN34" i="21"/>
  <c r="BJ34" i="21"/>
  <c r="BM34" i="21" s="1"/>
  <c r="BN34" i="21" s="1"/>
  <c r="BB34" i="21"/>
  <c r="AT34" i="21"/>
  <c r="AL34" i="21"/>
  <c r="AQ34" i="21"/>
  <c r="BA34" i="21"/>
  <c r="AO35" i="21"/>
  <c r="AY35" i="21"/>
  <c r="BJ39" i="21"/>
  <c r="BM39" i="21" s="1"/>
  <c r="BN39" i="21" s="1"/>
  <c r="BB39" i="21"/>
  <c r="AT39" i="21"/>
  <c r="AL39" i="21"/>
  <c r="BH39" i="21"/>
  <c r="AZ39" i="21"/>
  <c r="AR39" i="21"/>
  <c r="AJ39" i="21"/>
  <c r="AQ39" i="21"/>
  <c r="BC39" i="21"/>
  <c r="BH44" i="21"/>
  <c r="AZ44" i="21"/>
  <c r="AR44" i="21"/>
  <c r="AJ44" i="21"/>
  <c r="BF44" i="21"/>
  <c r="AX44" i="21"/>
  <c r="AP44" i="21"/>
  <c r="AH44" i="21"/>
  <c r="AS44" i="21"/>
  <c r="BC44" i="21"/>
  <c r="AI50" i="21"/>
  <c r="AX50" i="21"/>
  <c r="BH60" i="21"/>
  <c r="AZ60" i="21"/>
  <c r="AR60" i="21"/>
  <c r="AJ60" i="21"/>
  <c r="BF60" i="21"/>
  <c r="AX60" i="21"/>
  <c r="AP60" i="21"/>
  <c r="AH60" i="21"/>
  <c r="BK60" i="21"/>
  <c r="BA60" i="21"/>
  <c r="AO60" i="21"/>
  <c r="BI60" i="21"/>
  <c r="AW60" i="21"/>
  <c r="AM60" i="21"/>
  <c r="AU60" i="21"/>
  <c r="BJ60" i="21"/>
  <c r="BM60" i="21" s="1"/>
  <c r="BN60" i="21" s="1"/>
  <c r="AJ62" i="21"/>
  <c r="AY62" i="21"/>
  <c r="AL69" i="21"/>
  <c r="AZ69" i="21"/>
  <c r="BH72" i="21"/>
  <c r="AZ72" i="21"/>
  <c r="AR72" i="21"/>
  <c r="AJ72" i="21"/>
  <c r="BF72" i="21"/>
  <c r="AX72" i="21"/>
  <c r="AP72" i="21"/>
  <c r="AH72" i="21"/>
  <c r="BI72" i="21"/>
  <c r="AW72" i="21"/>
  <c r="AM72" i="21"/>
  <c r="BE72" i="21"/>
  <c r="AU72" i="21"/>
  <c r="AK72" i="21"/>
  <c r="AV72" i="21"/>
  <c r="BK72" i="21"/>
  <c r="BM72" i="21" s="1"/>
  <c r="BN72" i="21" s="1"/>
  <c r="AT76" i="21"/>
  <c r="AK81" i="21"/>
  <c r="AZ81" i="21"/>
  <c r="BL82" i="21"/>
  <c r="BD82" i="21"/>
  <c r="AV82" i="21"/>
  <c r="AN82" i="21"/>
  <c r="BJ82" i="21"/>
  <c r="BM82" i="21" s="1"/>
  <c r="BN82" i="21" s="1"/>
  <c r="BB82" i="21"/>
  <c r="AT82" i="21"/>
  <c r="AL82" i="21"/>
  <c r="BI82" i="21"/>
  <c r="AY82" i="21"/>
  <c r="AO82" i="21"/>
  <c r="BG82" i="21"/>
  <c r="AW82" i="21"/>
  <c r="AK82" i="21"/>
  <c r="AS82" i="21"/>
  <c r="BH82" i="21"/>
  <c r="AK85" i="21"/>
  <c r="AY85" i="21"/>
  <c r="AK87" i="21"/>
  <c r="BA87" i="21"/>
  <c r="AT88" i="21"/>
  <c r="AL93" i="21"/>
  <c r="BA93" i="21"/>
  <c r="BL94" i="21"/>
  <c r="BD94" i="21"/>
  <c r="AV94" i="21"/>
  <c r="AN94" i="21"/>
  <c r="BJ94" i="21"/>
  <c r="BM94" i="21" s="1"/>
  <c r="BN94" i="21" s="1"/>
  <c r="BB94" i="21"/>
  <c r="AT94" i="21"/>
  <c r="AL94" i="21"/>
  <c r="BG94" i="21"/>
  <c r="AW94" i="21"/>
  <c r="AK94" i="21"/>
  <c r="BE94" i="21"/>
  <c r="AS94" i="21"/>
  <c r="AI94" i="21"/>
  <c r="AU94" i="21"/>
  <c r="BI94" i="21"/>
  <c r="AJ97" i="21"/>
  <c r="AW97" i="21"/>
  <c r="AR2" i="22"/>
  <c r="AN3" i="22"/>
  <c r="BA3" i="22"/>
  <c r="AK7" i="22"/>
  <c r="BM7" i="22" s="1"/>
  <c r="BN7" i="22" s="1"/>
  <c r="BC7" i="22"/>
  <c r="AP36" i="22"/>
  <c r="AM69" i="21"/>
  <c r="BB69" i="21"/>
  <c r="BH76" i="21"/>
  <c r="AZ76" i="21"/>
  <c r="AR76" i="21"/>
  <c r="AJ76" i="21"/>
  <c r="BF76" i="21"/>
  <c r="AX76" i="21"/>
  <c r="AP76" i="21"/>
  <c r="AH76" i="21"/>
  <c r="BK76" i="21"/>
  <c r="BA76" i="21"/>
  <c r="AO76" i="21"/>
  <c r="BI76" i="21"/>
  <c r="AW76" i="21"/>
  <c r="AM76" i="21"/>
  <c r="AU76" i="21"/>
  <c r="BJ76" i="21"/>
  <c r="AL81" i="21"/>
  <c r="BB81" i="21"/>
  <c r="AN87" i="21"/>
  <c r="BC87" i="21"/>
  <c r="BH88" i="21"/>
  <c r="AZ88" i="21"/>
  <c r="AR88" i="21"/>
  <c r="AJ88" i="21"/>
  <c r="BF88" i="21"/>
  <c r="AX88" i="21"/>
  <c r="AP88" i="21"/>
  <c r="AH88" i="21"/>
  <c r="BI88" i="21"/>
  <c r="AW88" i="21"/>
  <c r="AM88" i="21"/>
  <c r="BE88" i="21"/>
  <c r="AU88" i="21"/>
  <c r="AK88" i="21"/>
  <c r="AV88" i="21"/>
  <c r="BK88" i="21"/>
  <c r="AO93" i="21"/>
  <c r="BB93" i="21"/>
  <c r="BL2" i="22"/>
  <c r="BD2" i="22"/>
  <c r="AV2" i="22"/>
  <c r="AN2" i="22"/>
  <c r="BJ2" i="22"/>
  <c r="BB2" i="22"/>
  <c r="AT2" i="22"/>
  <c r="AL2" i="22"/>
  <c r="BI2" i="22"/>
  <c r="AY2" i="22"/>
  <c r="AO2" i="22"/>
  <c r="BG2" i="22"/>
  <c r="AW2" i="22"/>
  <c r="AK2" i="22"/>
  <c r="AS2" i="22"/>
  <c r="BH2" i="22"/>
  <c r="AO3" i="22"/>
  <c r="BC3" i="22"/>
  <c r="BM29" i="22"/>
  <c r="BN29" i="22" s="1"/>
  <c r="AO5" i="21"/>
  <c r="AW5" i="21"/>
  <c r="BF9" i="21"/>
  <c r="AX9" i="21"/>
  <c r="AP9" i="21"/>
  <c r="BL9" i="21"/>
  <c r="BD9" i="21"/>
  <c r="AV9" i="21"/>
  <c r="AN9" i="21"/>
  <c r="AQ9" i="21"/>
  <c r="BA9" i="21"/>
  <c r="BK9" i="21"/>
  <c r="BM9" i="21" s="1"/>
  <c r="BN9" i="21" s="1"/>
  <c r="BL14" i="21"/>
  <c r="BD14" i="21"/>
  <c r="AV14" i="21"/>
  <c r="AN14" i="21"/>
  <c r="BJ14" i="21"/>
  <c r="BB14" i="21"/>
  <c r="AT14" i="21"/>
  <c r="AL14" i="21"/>
  <c r="AQ14" i="21"/>
  <c r="BA14" i="21"/>
  <c r="BJ19" i="21"/>
  <c r="BM19" i="21" s="1"/>
  <c r="BN19" i="21" s="1"/>
  <c r="BB19" i="21"/>
  <c r="AT19" i="21"/>
  <c r="AL19" i="21"/>
  <c r="BH19" i="21"/>
  <c r="AZ19" i="21"/>
  <c r="AR19" i="21"/>
  <c r="AJ19" i="21"/>
  <c r="AQ19" i="21"/>
  <c r="BC19" i="21"/>
  <c r="BH24" i="21"/>
  <c r="AZ24" i="21"/>
  <c r="AR24" i="21"/>
  <c r="AJ24" i="21"/>
  <c r="BF24" i="21"/>
  <c r="AX24" i="21"/>
  <c r="AP24" i="21"/>
  <c r="AH24" i="21"/>
  <c r="AS24" i="21"/>
  <c r="BC24" i="21"/>
  <c r="BL30" i="21"/>
  <c r="BD30" i="21"/>
  <c r="AV30" i="21"/>
  <c r="AN30" i="21"/>
  <c r="BJ30" i="21"/>
  <c r="BB30" i="21"/>
  <c r="AT30" i="21"/>
  <c r="AL30" i="21"/>
  <c r="AQ30" i="21"/>
  <c r="BA30" i="21"/>
  <c r="BJ35" i="21"/>
  <c r="BM35" i="21" s="1"/>
  <c r="BN35" i="21" s="1"/>
  <c r="BB35" i="21"/>
  <c r="AT35" i="21"/>
  <c r="AL35" i="21"/>
  <c r="BH35" i="21"/>
  <c r="AZ35" i="21"/>
  <c r="AR35" i="21"/>
  <c r="AJ35" i="21"/>
  <c r="AQ35" i="21"/>
  <c r="BC35" i="21"/>
  <c r="AI39" i="21"/>
  <c r="AU39" i="21"/>
  <c r="BE39" i="21"/>
  <c r="BH40" i="21"/>
  <c r="AZ40" i="21"/>
  <c r="AR40" i="21"/>
  <c r="AJ40" i="21"/>
  <c r="BF40" i="21"/>
  <c r="AX40" i="21"/>
  <c r="AP40" i="21"/>
  <c r="AH40" i="21"/>
  <c r="AS40" i="21"/>
  <c r="BC40" i="21"/>
  <c r="AK44" i="21"/>
  <c r="AU44" i="21"/>
  <c r="BE44" i="21"/>
  <c r="BL46" i="21"/>
  <c r="BD46" i="21"/>
  <c r="AV46" i="21"/>
  <c r="BJ46" i="21"/>
  <c r="BM46" i="21" s="1"/>
  <c r="BN46" i="21" s="1"/>
  <c r="BB46" i="21"/>
  <c r="BG46" i="21"/>
  <c r="AW46" i="21"/>
  <c r="AN46" i="21"/>
  <c r="BE46" i="21"/>
  <c r="AT46" i="21"/>
  <c r="AL46" i="21"/>
  <c r="AQ46" i="21"/>
  <c r="BC46" i="21"/>
  <c r="AM50" i="21"/>
  <c r="BA50" i="21"/>
  <c r="BJ51" i="21"/>
  <c r="BB51" i="21"/>
  <c r="AT51" i="21"/>
  <c r="AL51" i="21"/>
  <c r="BH51" i="21"/>
  <c r="AZ51" i="21"/>
  <c r="AR51" i="21"/>
  <c r="AJ51" i="21"/>
  <c r="BG51" i="21"/>
  <c r="AW51" i="21"/>
  <c r="AM51" i="21"/>
  <c r="BE51" i="21"/>
  <c r="AU51" i="21"/>
  <c r="AI51" i="21"/>
  <c r="AV51" i="21"/>
  <c r="BK51" i="21"/>
  <c r="BF57" i="21"/>
  <c r="AX57" i="21"/>
  <c r="AP57" i="21"/>
  <c r="AH57" i="21"/>
  <c r="BL57" i="21"/>
  <c r="BD57" i="21"/>
  <c r="AV57" i="21"/>
  <c r="AN57" i="21"/>
  <c r="BG57" i="21"/>
  <c r="AU57" i="21"/>
  <c r="AK57" i="21"/>
  <c r="BC57" i="21"/>
  <c r="AS57" i="21"/>
  <c r="AI57" i="21"/>
  <c r="AW57" i="21"/>
  <c r="BJ57" i="21"/>
  <c r="BM57" i="21" s="1"/>
  <c r="BN57" i="21" s="1"/>
  <c r="AK60" i="21"/>
  <c r="AY60" i="21"/>
  <c r="AO62" i="21"/>
  <c r="BA62" i="21"/>
  <c r="BM64" i="21"/>
  <c r="BN64" i="21" s="1"/>
  <c r="BM68" i="21"/>
  <c r="BN68" i="21" s="1"/>
  <c r="AO69" i="21"/>
  <c r="BE69" i="21"/>
  <c r="AL72" i="21"/>
  <c r="BA72" i="21"/>
  <c r="AI76" i="21"/>
  <c r="AV76" i="21"/>
  <c r="BL76" i="21"/>
  <c r="AO81" i="21"/>
  <c r="BC81" i="21"/>
  <c r="AI82" i="21"/>
  <c r="AX82" i="21"/>
  <c r="AM85" i="21"/>
  <c r="BB85" i="21"/>
  <c r="AP87" i="21"/>
  <c r="BD87" i="21"/>
  <c r="AI88" i="21"/>
  <c r="AY88" i="21"/>
  <c r="BL88" i="21"/>
  <c r="BM88" i="21" s="1"/>
  <c r="BN88" i="21" s="1"/>
  <c r="BH92" i="21"/>
  <c r="AZ92" i="21"/>
  <c r="AR92" i="21"/>
  <c r="AJ92" i="21"/>
  <c r="BF92" i="21"/>
  <c r="AX92" i="21"/>
  <c r="AP92" i="21"/>
  <c r="AH92" i="21"/>
  <c r="BK92" i="21"/>
  <c r="BA92" i="21"/>
  <c r="AO92" i="21"/>
  <c r="BI92" i="21"/>
  <c r="AW92" i="21"/>
  <c r="AM92" i="21"/>
  <c r="AU92" i="21"/>
  <c r="BJ92" i="21"/>
  <c r="BM92" i="21" s="1"/>
  <c r="BN92" i="21" s="1"/>
  <c r="AQ93" i="21"/>
  <c r="BC93" i="21"/>
  <c r="AJ94" i="21"/>
  <c r="AY94" i="21"/>
  <c r="AL97" i="21"/>
  <c r="BB97" i="21"/>
  <c r="AH2" i="22"/>
  <c r="AU2" i="22"/>
  <c r="BK2" i="22"/>
  <c r="AP3" i="22"/>
  <c r="BD3" i="22"/>
  <c r="AP7" i="22"/>
  <c r="BF7" i="22"/>
  <c r="BH12" i="22"/>
  <c r="AZ12" i="22"/>
  <c r="AR12" i="22"/>
  <c r="AJ12" i="22"/>
  <c r="BF12" i="22"/>
  <c r="AX12" i="22"/>
  <c r="AP12" i="22"/>
  <c r="AH12" i="22"/>
  <c r="BK12" i="22"/>
  <c r="BA12" i="22"/>
  <c r="AO12" i="22"/>
  <c r="BI12" i="22"/>
  <c r="AW12" i="22"/>
  <c r="AM12" i="22"/>
  <c r="BE12" i="22"/>
  <c r="AU12" i="22"/>
  <c r="AK12" i="22"/>
  <c r="AY12" i="22"/>
  <c r="BF13" i="22"/>
  <c r="AX13" i="22"/>
  <c r="AP13" i="22"/>
  <c r="AH13" i="22"/>
  <c r="BL13" i="22"/>
  <c r="BD13" i="22"/>
  <c r="AV13" i="22"/>
  <c r="AN13" i="22"/>
  <c r="BI13" i="22"/>
  <c r="AY13" i="22"/>
  <c r="AM13" i="22"/>
  <c r="BG13" i="22"/>
  <c r="AU13" i="22"/>
  <c r="AK13" i="22"/>
  <c r="BC13" i="22"/>
  <c r="AS13" i="22"/>
  <c r="AI13" i="22"/>
  <c r="AZ13" i="22"/>
  <c r="AT36" i="22"/>
  <c r="BH8" i="22"/>
  <c r="AZ8" i="22"/>
  <c r="AR8" i="22"/>
  <c r="AJ8" i="22"/>
  <c r="BF8" i="22"/>
  <c r="AX8" i="22"/>
  <c r="AP8" i="22"/>
  <c r="AH8" i="22"/>
  <c r="AS8" i="22"/>
  <c r="BC8" i="22"/>
  <c r="BE14" i="22"/>
  <c r="BK14" i="22"/>
  <c r="BD14" i="22"/>
  <c r="AV14" i="22"/>
  <c r="AN14" i="22"/>
  <c r="BL14" i="22"/>
  <c r="BB14" i="22"/>
  <c r="AT14" i="22"/>
  <c r="AL14" i="22"/>
  <c r="AQ14" i="22"/>
  <c r="BA14" i="22"/>
  <c r="BI20" i="22"/>
  <c r="BA20" i="22"/>
  <c r="AS20" i="22"/>
  <c r="AK20" i="22"/>
  <c r="BG20" i="22"/>
  <c r="AY20" i="22"/>
  <c r="AQ20" i="22"/>
  <c r="AI20" i="22"/>
  <c r="BM20" i="22" s="1"/>
  <c r="BN20" i="22" s="1"/>
  <c r="BK20" i="22"/>
  <c r="AZ20" i="22"/>
  <c r="AO20" i="22"/>
  <c r="BH20" i="22"/>
  <c r="AW20" i="22"/>
  <c r="AM20" i="22"/>
  <c r="AU20" i="22"/>
  <c r="BJ20" i="22"/>
  <c r="BI28" i="22"/>
  <c r="BA28" i="22"/>
  <c r="AS28" i="22"/>
  <c r="AK28" i="22"/>
  <c r="BG28" i="22"/>
  <c r="AY28" i="22"/>
  <c r="AQ28" i="22"/>
  <c r="AI28" i="22"/>
  <c r="BM28" i="22" s="1"/>
  <c r="BN28" i="22" s="1"/>
  <c r="BK28" i="22"/>
  <c r="AZ28" i="22"/>
  <c r="AO28" i="22"/>
  <c r="BH28" i="22"/>
  <c r="AW28" i="22"/>
  <c r="AM28" i="22"/>
  <c r="AU28" i="22"/>
  <c r="BJ28" i="22"/>
  <c r="BJ47" i="21"/>
  <c r="BM47" i="21" s="1"/>
  <c r="BN47" i="21" s="1"/>
  <c r="BB47" i="21"/>
  <c r="AT47" i="21"/>
  <c r="AL47" i="21"/>
  <c r="BH47" i="21"/>
  <c r="AZ47" i="21"/>
  <c r="AR47" i="21"/>
  <c r="AJ47" i="21"/>
  <c r="AQ47" i="21"/>
  <c r="BC47" i="21"/>
  <c r="AO48" i="21"/>
  <c r="BA48" i="21"/>
  <c r="BH52" i="21"/>
  <c r="AZ52" i="21"/>
  <c r="AR52" i="21"/>
  <c r="AJ52" i="21"/>
  <c r="BF52" i="21"/>
  <c r="AX52" i="21"/>
  <c r="AP52" i="21"/>
  <c r="AH52" i="21"/>
  <c r="AS52" i="21"/>
  <c r="BC52" i="21"/>
  <c r="AO54" i="21"/>
  <c r="AY54" i="21"/>
  <c r="BL58" i="21"/>
  <c r="BD58" i="21"/>
  <c r="AV58" i="21"/>
  <c r="AN58" i="21"/>
  <c r="BJ58" i="21"/>
  <c r="BM58" i="21" s="1"/>
  <c r="BN58" i="21" s="1"/>
  <c r="BB58" i="21"/>
  <c r="AT58" i="21"/>
  <c r="AL58" i="21"/>
  <c r="AQ58" i="21"/>
  <c r="BA58" i="21"/>
  <c r="AO59" i="21"/>
  <c r="AY59" i="21"/>
  <c r="BJ63" i="21"/>
  <c r="BM63" i="21" s="1"/>
  <c r="BN63" i="21" s="1"/>
  <c r="BB63" i="21"/>
  <c r="AT63" i="21"/>
  <c r="AL63" i="21"/>
  <c r="BH63" i="21"/>
  <c r="AZ63" i="21"/>
  <c r="AR63" i="21"/>
  <c r="AJ63" i="21"/>
  <c r="AQ63" i="21"/>
  <c r="BC63" i="21"/>
  <c r="AO64" i="21"/>
  <c r="BA64" i="21"/>
  <c r="BH68" i="21"/>
  <c r="AZ68" i="21"/>
  <c r="AR68" i="21"/>
  <c r="AJ68" i="21"/>
  <c r="BF68" i="21"/>
  <c r="AX68" i="21"/>
  <c r="AP68" i="21"/>
  <c r="AH68" i="21"/>
  <c r="AS68" i="21"/>
  <c r="BC68" i="21"/>
  <c r="AO70" i="21"/>
  <c r="AY70" i="21"/>
  <c r="BL74" i="21"/>
  <c r="BD74" i="21"/>
  <c r="AV74" i="21"/>
  <c r="AN74" i="21"/>
  <c r="BJ74" i="21"/>
  <c r="BB74" i="21"/>
  <c r="AT74" i="21"/>
  <c r="AL74" i="21"/>
  <c r="AQ74" i="21"/>
  <c r="BA74" i="21"/>
  <c r="AO75" i="21"/>
  <c r="AY75" i="21"/>
  <c r="BJ79" i="21"/>
  <c r="BM79" i="21" s="1"/>
  <c r="BN79" i="21" s="1"/>
  <c r="BB79" i="21"/>
  <c r="AT79" i="21"/>
  <c r="AL79" i="21"/>
  <c r="BH79" i="21"/>
  <c r="AZ79" i="21"/>
  <c r="AR79" i="21"/>
  <c r="AJ79" i="21"/>
  <c r="AQ79" i="21"/>
  <c r="BC79" i="21"/>
  <c r="AO80" i="21"/>
  <c r="BA80" i="21"/>
  <c r="BH84" i="21"/>
  <c r="AZ84" i="21"/>
  <c r="AR84" i="21"/>
  <c r="AJ84" i="21"/>
  <c r="BF84" i="21"/>
  <c r="AX84" i="21"/>
  <c r="AP84" i="21"/>
  <c r="AH84" i="21"/>
  <c r="AS84" i="21"/>
  <c r="BC84" i="21"/>
  <c r="AO86" i="21"/>
  <c r="AY86" i="21"/>
  <c r="BL90" i="21"/>
  <c r="BD90" i="21"/>
  <c r="AV90" i="21"/>
  <c r="AN90" i="21"/>
  <c r="BJ90" i="21"/>
  <c r="BM90" i="21" s="1"/>
  <c r="BN90" i="21" s="1"/>
  <c r="BB90" i="21"/>
  <c r="AT90" i="21"/>
  <c r="AL90" i="21"/>
  <c r="AQ90" i="21"/>
  <c r="BA90" i="21"/>
  <c r="AO91" i="21"/>
  <c r="AY91" i="21"/>
  <c r="BJ95" i="21"/>
  <c r="BM95" i="21" s="1"/>
  <c r="BN95" i="21" s="1"/>
  <c r="BB95" i="21"/>
  <c r="AT95" i="21"/>
  <c r="AL95" i="21"/>
  <c r="BH95" i="21"/>
  <c r="AZ95" i="21"/>
  <c r="AR95" i="21"/>
  <c r="AJ95" i="21"/>
  <c r="AQ95" i="21"/>
  <c r="BC95" i="21"/>
  <c r="AO96" i="21"/>
  <c r="BA96" i="21"/>
  <c r="BH4" i="22"/>
  <c r="AZ4" i="22"/>
  <c r="AR4" i="22"/>
  <c r="AJ4" i="22"/>
  <c r="BF4" i="22"/>
  <c r="AX4" i="22"/>
  <c r="AP4" i="22"/>
  <c r="AH4" i="22"/>
  <c r="AS4" i="22"/>
  <c r="BC4" i="22"/>
  <c r="AO6" i="22"/>
  <c r="AY6" i="22"/>
  <c r="AK8" i="22"/>
  <c r="AU8" i="22"/>
  <c r="BE8" i="22"/>
  <c r="BL10" i="22"/>
  <c r="BD10" i="22"/>
  <c r="AV10" i="22"/>
  <c r="AN10" i="22"/>
  <c r="BJ10" i="22"/>
  <c r="BB10" i="22"/>
  <c r="AT10" i="22"/>
  <c r="AL10" i="22"/>
  <c r="BM10" i="22" s="1"/>
  <c r="BN10" i="22" s="1"/>
  <c r="AQ10" i="22"/>
  <c r="BA10" i="22"/>
  <c r="AO11" i="22"/>
  <c r="AY11" i="22"/>
  <c r="AI14" i="22"/>
  <c r="BM14" i="22" s="1"/>
  <c r="BN14" i="22" s="1"/>
  <c r="AS14" i="22"/>
  <c r="BF14" i="22"/>
  <c r="AR16" i="22"/>
  <c r="AJ20" i="22"/>
  <c r="AX20" i="22"/>
  <c r="AR24" i="22"/>
  <c r="AJ28" i="22"/>
  <c r="AX28" i="22"/>
  <c r="AQ31" i="22"/>
  <c r="BH48" i="21"/>
  <c r="AZ48" i="21"/>
  <c r="AR48" i="21"/>
  <c r="AJ48" i="21"/>
  <c r="BF48" i="21"/>
  <c r="AX48" i="21"/>
  <c r="AP48" i="21"/>
  <c r="AH48" i="21"/>
  <c r="AS48" i="21"/>
  <c r="BC48" i="21"/>
  <c r="BL54" i="21"/>
  <c r="BD54" i="21"/>
  <c r="AV54" i="21"/>
  <c r="AN54" i="21"/>
  <c r="BJ54" i="21"/>
  <c r="BB54" i="21"/>
  <c r="AT54" i="21"/>
  <c r="AL54" i="21"/>
  <c r="AQ54" i="21"/>
  <c r="BA54" i="21"/>
  <c r="BJ59" i="21"/>
  <c r="BM59" i="21" s="1"/>
  <c r="BN59" i="21" s="1"/>
  <c r="BB59" i="21"/>
  <c r="AT59" i="21"/>
  <c r="AL59" i="21"/>
  <c r="BH59" i="21"/>
  <c r="AZ59" i="21"/>
  <c r="AR59" i="21"/>
  <c r="AJ59" i="21"/>
  <c r="AQ59" i="21"/>
  <c r="BC59" i="21"/>
  <c r="BH64" i="21"/>
  <c r="AZ64" i="21"/>
  <c r="AR64" i="21"/>
  <c r="AJ64" i="21"/>
  <c r="BF64" i="21"/>
  <c r="AX64" i="21"/>
  <c r="AP64" i="21"/>
  <c r="AH64" i="21"/>
  <c r="AS64" i="21"/>
  <c r="BC64" i="21"/>
  <c r="BL70" i="21"/>
  <c r="BD70" i="21"/>
  <c r="AV70" i="21"/>
  <c r="AN70" i="21"/>
  <c r="BJ70" i="21"/>
  <c r="BM70" i="21" s="1"/>
  <c r="BN70" i="21" s="1"/>
  <c r="BB70" i="21"/>
  <c r="AT70" i="21"/>
  <c r="AL70" i="21"/>
  <c r="AQ70" i="21"/>
  <c r="BA70" i="21"/>
  <c r="BJ75" i="21"/>
  <c r="BM75" i="21" s="1"/>
  <c r="BN75" i="21" s="1"/>
  <c r="BB75" i="21"/>
  <c r="AT75" i="21"/>
  <c r="AL75" i="21"/>
  <c r="BH75" i="21"/>
  <c r="AZ75" i="21"/>
  <c r="AR75" i="21"/>
  <c r="AJ75" i="21"/>
  <c r="AQ75" i="21"/>
  <c r="BC75" i="21"/>
  <c r="BH80" i="21"/>
  <c r="AZ80" i="21"/>
  <c r="AR80" i="21"/>
  <c r="AJ80" i="21"/>
  <c r="BF80" i="21"/>
  <c r="AX80" i="21"/>
  <c r="AP80" i="21"/>
  <c r="AH80" i="21"/>
  <c r="AS80" i="21"/>
  <c r="BC80" i="21"/>
  <c r="BL86" i="21"/>
  <c r="BD86" i="21"/>
  <c r="AV86" i="21"/>
  <c r="AN86" i="21"/>
  <c r="BJ86" i="21"/>
  <c r="BM86" i="21" s="1"/>
  <c r="BN86" i="21" s="1"/>
  <c r="BB86" i="21"/>
  <c r="AT86" i="21"/>
  <c r="AL86" i="21"/>
  <c r="AQ86" i="21"/>
  <c r="BA86" i="21"/>
  <c r="BJ91" i="21"/>
  <c r="BM91" i="21" s="1"/>
  <c r="BN91" i="21" s="1"/>
  <c r="BB91" i="21"/>
  <c r="AT91" i="21"/>
  <c r="AL91" i="21"/>
  <c r="BH91" i="21"/>
  <c r="AZ91" i="21"/>
  <c r="AR91" i="21"/>
  <c r="AJ91" i="21"/>
  <c r="AQ91" i="21"/>
  <c r="BC91" i="21"/>
  <c r="BH96" i="21"/>
  <c r="AZ96" i="21"/>
  <c r="AR96" i="21"/>
  <c r="AJ96" i="21"/>
  <c r="BF96" i="21"/>
  <c r="AX96" i="21"/>
  <c r="AP96" i="21"/>
  <c r="AH96" i="21"/>
  <c r="AS96" i="21"/>
  <c r="BC96" i="21"/>
  <c r="BL6" i="22"/>
  <c r="BD6" i="22"/>
  <c r="AV6" i="22"/>
  <c r="AN6" i="22"/>
  <c r="BJ6" i="22"/>
  <c r="BB6" i="22"/>
  <c r="AT6" i="22"/>
  <c r="AL6" i="22"/>
  <c r="BM6" i="22" s="1"/>
  <c r="BN6" i="22" s="1"/>
  <c r="AQ6" i="22"/>
  <c r="BA6" i="22"/>
  <c r="AM8" i="22"/>
  <c r="AW8" i="22"/>
  <c r="BI8" i="22"/>
  <c r="BJ11" i="22"/>
  <c r="BB11" i="22"/>
  <c r="AT11" i="22"/>
  <c r="AL11" i="22"/>
  <c r="BM11" i="22" s="1"/>
  <c r="BN11" i="22" s="1"/>
  <c r="BH11" i="22"/>
  <c r="AZ11" i="22"/>
  <c r="AR11" i="22"/>
  <c r="AJ11" i="22"/>
  <c r="AQ11" i="22"/>
  <c r="BC11" i="22"/>
  <c r="AK14" i="22"/>
  <c r="AW14" i="22"/>
  <c r="BH14" i="22"/>
  <c r="BI16" i="22"/>
  <c r="BA16" i="22"/>
  <c r="AS16" i="22"/>
  <c r="AK16" i="22"/>
  <c r="BG16" i="22"/>
  <c r="AY16" i="22"/>
  <c r="AQ16" i="22"/>
  <c r="AI16" i="22"/>
  <c r="BM16" i="22" s="1"/>
  <c r="BN16" i="22" s="1"/>
  <c r="BK16" i="22"/>
  <c r="AZ16" i="22"/>
  <c r="AO16" i="22"/>
  <c r="BH16" i="22"/>
  <c r="AW16" i="22"/>
  <c r="AM16" i="22"/>
  <c r="AU16" i="22"/>
  <c r="BJ16" i="22"/>
  <c r="AN20" i="22"/>
  <c r="BC20" i="22"/>
  <c r="BI24" i="22"/>
  <c r="BA24" i="22"/>
  <c r="AS24" i="22"/>
  <c r="AK24" i="22"/>
  <c r="BG24" i="22"/>
  <c r="AY24" i="22"/>
  <c r="AQ24" i="22"/>
  <c r="AI24" i="22"/>
  <c r="BM24" i="22" s="1"/>
  <c r="BN24" i="22" s="1"/>
  <c r="BK24" i="22"/>
  <c r="AZ24" i="22"/>
  <c r="AO24" i="22"/>
  <c r="BH24" i="22"/>
  <c r="AW24" i="22"/>
  <c r="AM24" i="22"/>
  <c r="AU24" i="22"/>
  <c r="BJ24" i="22"/>
  <c r="AN28" i="22"/>
  <c r="BC28" i="22"/>
  <c r="BK31" i="22"/>
  <c r="BC31" i="22"/>
  <c r="AU31" i="22"/>
  <c r="AM31" i="22"/>
  <c r="BI31" i="22"/>
  <c r="BA31" i="22"/>
  <c r="AS31" i="22"/>
  <c r="AK31" i="22"/>
  <c r="BG31" i="22"/>
  <c r="AW31" i="22"/>
  <c r="AL31" i="22"/>
  <c r="BE31" i="22"/>
  <c r="AT31" i="22"/>
  <c r="AI31" i="22"/>
  <c r="BM31" i="22" s="1"/>
  <c r="BN31" i="22" s="1"/>
  <c r="BB31" i="22"/>
  <c r="AV31" i="22"/>
  <c r="BL31" i="22"/>
  <c r="BK44" i="22"/>
  <c r="BC44" i="22"/>
  <c r="AU44" i="22"/>
  <c r="BI44" i="22"/>
  <c r="BA44" i="22"/>
  <c r="AS44" i="22"/>
  <c r="AK44" i="22"/>
  <c r="BF44" i="22"/>
  <c r="AV44" i="22"/>
  <c r="AL44" i="22"/>
  <c r="BD44" i="22"/>
  <c r="AR44" i="22"/>
  <c r="AI44" i="22"/>
  <c r="BE44" i="22"/>
  <c r="AP44" i="22"/>
  <c r="BB44" i="22"/>
  <c r="AO44" i="22"/>
  <c r="AZ44" i="22"/>
  <c r="AN44" i="22"/>
  <c r="BL44" i="22"/>
  <c r="AX44" i="22"/>
  <c r="AJ44" i="22"/>
  <c r="BJ44" i="22"/>
  <c r="AW44" i="22"/>
  <c r="AH44" i="22"/>
  <c r="BM44" i="22" s="1"/>
  <c r="BN44" i="22" s="1"/>
  <c r="BI61" i="22"/>
  <c r="BA61" i="22"/>
  <c r="AS61" i="22"/>
  <c r="AK61" i="22"/>
  <c r="BG61" i="22"/>
  <c r="AY61" i="22"/>
  <c r="AQ61" i="22"/>
  <c r="AI61" i="22"/>
  <c r="BH61" i="22"/>
  <c r="AW61" i="22"/>
  <c r="AM61" i="22"/>
  <c r="BE61" i="22"/>
  <c r="AU61" i="22"/>
  <c r="AJ61" i="22"/>
  <c r="AV61" i="22"/>
  <c r="BK61" i="22"/>
  <c r="BK39" i="22"/>
  <c r="BC39" i="22"/>
  <c r="AU39" i="22"/>
  <c r="AM39" i="22"/>
  <c r="BI39" i="22"/>
  <c r="BA39" i="22"/>
  <c r="AS39" i="22"/>
  <c r="AK39" i="22"/>
  <c r="AQ39" i="22"/>
  <c r="BB39" i="22"/>
  <c r="AP60" i="22"/>
  <c r="BD60" i="22"/>
  <c r="AH61" i="22"/>
  <c r="AX61" i="22"/>
  <c r="BL61" i="22"/>
  <c r="BM70" i="22"/>
  <c r="BN70" i="22" s="1"/>
  <c r="BF94" i="22"/>
  <c r="AX94" i="22"/>
  <c r="AP94" i="22"/>
  <c r="AH94" i="22"/>
  <c r="BH94" i="22"/>
  <c r="AZ94" i="22"/>
  <c r="AR94" i="22"/>
  <c r="AJ94" i="22"/>
  <c r="BL94" i="22"/>
  <c r="BB94" i="22"/>
  <c r="AQ94" i="22"/>
  <c r="BJ94" i="22"/>
  <c r="AY94" i="22"/>
  <c r="AN94" i="22"/>
  <c r="BE94" i="22"/>
  <c r="AS94" i="22"/>
  <c r="BC94" i="22"/>
  <c r="AM94" i="22"/>
  <c r="AU94" i="22"/>
  <c r="BK94" i="22"/>
  <c r="AT94" i="22"/>
  <c r="BI94" i="22"/>
  <c r="AO94" i="22"/>
  <c r="BG94" i="22"/>
  <c r="AL94" i="22"/>
  <c r="BD94" i="22"/>
  <c r="AK94" i="22"/>
  <c r="BA94" i="22"/>
  <c r="AI94" i="22"/>
  <c r="AV94" i="22"/>
  <c r="AO15" i="22"/>
  <c r="AY15" i="22"/>
  <c r="AO19" i="22"/>
  <c r="AY19" i="22"/>
  <c r="AO23" i="22"/>
  <c r="AY23" i="22"/>
  <c r="AO27" i="22"/>
  <c r="AY27" i="22"/>
  <c r="BI32" i="22"/>
  <c r="BA32" i="22"/>
  <c r="AS32" i="22"/>
  <c r="AK32" i="22"/>
  <c r="BG32" i="22"/>
  <c r="AY32" i="22"/>
  <c r="AQ32" i="22"/>
  <c r="AI32" i="22"/>
  <c r="BM32" i="22" s="1"/>
  <c r="BN32" i="22" s="1"/>
  <c r="AR32" i="22"/>
  <c r="BC32" i="22"/>
  <c r="AO35" i="22"/>
  <c r="AY35" i="22"/>
  <c r="AI39" i="22"/>
  <c r="BM39" i="22" s="1"/>
  <c r="BN39" i="22" s="1"/>
  <c r="AT39" i="22"/>
  <c r="BE39" i="22"/>
  <c r="BI40" i="22"/>
  <c r="BA40" i="22"/>
  <c r="AS40" i="22"/>
  <c r="AK40" i="22"/>
  <c r="BG40" i="22"/>
  <c r="AY40" i="22"/>
  <c r="AQ40" i="22"/>
  <c r="AI40" i="22"/>
  <c r="AR40" i="22"/>
  <c r="BM40" i="22" s="1"/>
  <c r="BN40" i="22" s="1"/>
  <c r="BC40" i="22"/>
  <c r="AO43" i="22"/>
  <c r="AY43" i="22"/>
  <c r="BI45" i="22"/>
  <c r="BA45" i="22"/>
  <c r="AS45" i="22"/>
  <c r="AK45" i="22"/>
  <c r="BG45" i="22"/>
  <c r="AY45" i="22"/>
  <c r="AQ45" i="22"/>
  <c r="AI45" i="22"/>
  <c r="BD45" i="22"/>
  <c r="AT45" i="22"/>
  <c r="AH45" i="22"/>
  <c r="BL45" i="22"/>
  <c r="BB45" i="22"/>
  <c r="AP45" i="22"/>
  <c r="AV45" i="22"/>
  <c r="BJ45" i="22"/>
  <c r="AR60" i="22"/>
  <c r="AN61" i="22"/>
  <c r="BB61" i="22"/>
  <c r="BI69" i="22"/>
  <c r="BA69" i="22"/>
  <c r="AS69" i="22"/>
  <c r="AK69" i="22"/>
  <c r="BG69" i="22"/>
  <c r="AY69" i="22"/>
  <c r="AQ69" i="22"/>
  <c r="AI69" i="22"/>
  <c r="BH69" i="22"/>
  <c r="AW69" i="22"/>
  <c r="AM69" i="22"/>
  <c r="BE69" i="22"/>
  <c r="AU69" i="22"/>
  <c r="AJ69" i="22"/>
  <c r="BD69" i="22"/>
  <c r="AT69" i="22"/>
  <c r="AH69" i="22"/>
  <c r="BJ69" i="22"/>
  <c r="AX69" i="22"/>
  <c r="AN69" i="22"/>
  <c r="BC69" i="22"/>
  <c r="BH76" i="22"/>
  <c r="AZ76" i="22"/>
  <c r="AR76" i="22"/>
  <c r="AJ76" i="22"/>
  <c r="BF76" i="22"/>
  <c r="AX76" i="22"/>
  <c r="AP76" i="22"/>
  <c r="AH76" i="22"/>
  <c r="BL76" i="22"/>
  <c r="BB76" i="22"/>
  <c r="AQ76" i="22"/>
  <c r="BJ76" i="22"/>
  <c r="AY76" i="22"/>
  <c r="AN76" i="22"/>
  <c r="BD76" i="22"/>
  <c r="AO76" i="22"/>
  <c r="BA76" i="22"/>
  <c r="AL76" i="22"/>
  <c r="AW76" i="22"/>
  <c r="AK76" i="22"/>
  <c r="BE76" i="22"/>
  <c r="AS76" i="22"/>
  <c r="BI76" i="22"/>
  <c r="AW94" i="22"/>
  <c r="BK60" i="22"/>
  <c r="BC60" i="22"/>
  <c r="AU60" i="22"/>
  <c r="AM60" i="22"/>
  <c r="BI60" i="22"/>
  <c r="BA60" i="22"/>
  <c r="AS60" i="22"/>
  <c r="AK60" i="22"/>
  <c r="BJ60" i="22"/>
  <c r="AY60" i="22"/>
  <c r="AO60" i="22"/>
  <c r="BG60" i="22"/>
  <c r="AW60" i="22"/>
  <c r="AL60" i="22"/>
  <c r="AT60" i="22"/>
  <c r="BH60" i="22"/>
  <c r="AO61" i="22"/>
  <c r="BC61" i="22"/>
  <c r="BK15" i="22"/>
  <c r="BC15" i="22"/>
  <c r="AU15" i="22"/>
  <c r="AM15" i="22"/>
  <c r="BI15" i="22"/>
  <c r="BA15" i="22"/>
  <c r="AS15" i="22"/>
  <c r="AK15" i="22"/>
  <c r="BM15" i="22" s="1"/>
  <c r="BN15" i="22" s="1"/>
  <c r="AQ15" i="22"/>
  <c r="BB15" i="22"/>
  <c r="BK19" i="22"/>
  <c r="BC19" i="22"/>
  <c r="AU19" i="22"/>
  <c r="AM19" i="22"/>
  <c r="BI19" i="22"/>
  <c r="BA19" i="22"/>
  <c r="AS19" i="22"/>
  <c r="AK19" i="22"/>
  <c r="BM19" i="22" s="1"/>
  <c r="BN19" i="22" s="1"/>
  <c r="AQ19" i="22"/>
  <c r="BB19" i="22"/>
  <c r="BK23" i="22"/>
  <c r="BC23" i="22"/>
  <c r="AU23" i="22"/>
  <c r="AM23" i="22"/>
  <c r="BI23" i="22"/>
  <c r="BA23" i="22"/>
  <c r="AS23" i="22"/>
  <c r="AK23" i="22"/>
  <c r="BM23" i="22" s="1"/>
  <c r="BN23" i="22" s="1"/>
  <c r="AQ23" i="22"/>
  <c r="BB23" i="22"/>
  <c r="BK27" i="22"/>
  <c r="BC27" i="22"/>
  <c r="AU27" i="22"/>
  <c r="AM27" i="22"/>
  <c r="BM27" i="22" s="1"/>
  <c r="BN27" i="22" s="1"/>
  <c r="BI27" i="22"/>
  <c r="BA27" i="22"/>
  <c r="AS27" i="22"/>
  <c r="AK27" i="22"/>
  <c r="AQ27" i="22"/>
  <c r="BB27" i="22"/>
  <c r="BK35" i="22"/>
  <c r="BC35" i="22"/>
  <c r="AU35" i="22"/>
  <c r="AM35" i="22"/>
  <c r="BI35" i="22"/>
  <c r="BA35" i="22"/>
  <c r="AS35" i="22"/>
  <c r="AK35" i="22"/>
  <c r="BM35" i="22" s="1"/>
  <c r="BN35" i="22" s="1"/>
  <c r="AQ35" i="22"/>
  <c r="BB35" i="22"/>
  <c r="AL39" i="22"/>
  <c r="AW39" i="22"/>
  <c r="BG39" i="22"/>
  <c r="BK43" i="22"/>
  <c r="BC43" i="22"/>
  <c r="AU43" i="22"/>
  <c r="AM43" i="22"/>
  <c r="BI43" i="22"/>
  <c r="BA43" i="22"/>
  <c r="AS43" i="22"/>
  <c r="AK43" i="22"/>
  <c r="BM43" i="22" s="1"/>
  <c r="BN43" i="22" s="1"/>
  <c r="AQ43" i="22"/>
  <c r="BB43" i="22"/>
  <c r="AH60" i="22"/>
  <c r="AV60" i="22"/>
  <c r="BL60" i="22"/>
  <c r="AP61" i="22"/>
  <c r="BD61" i="22"/>
  <c r="BK68" i="22"/>
  <c r="BC68" i="22"/>
  <c r="AU68" i="22"/>
  <c r="AM68" i="22"/>
  <c r="BI68" i="22"/>
  <c r="BA68" i="22"/>
  <c r="AS68" i="22"/>
  <c r="AK68" i="22"/>
  <c r="BJ68" i="22"/>
  <c r="AY68" i="22"/>
  <c r="AO68" i="22"/>
  <c r="BG68" i="22"/>
  <c r="AW68" i="22"/>
  <c r="AL68" i="22"/>
  <c r="BF68" i="22"/>
  <c r="AV68" i="22"/>
  <c r="AJ68" i="22"/>
  <c r="BM68" i="22" s="1"/>
  <c r="BN68" i="22" s="1"/>
  <c r="BL68" i="22"/>
  <c r="AZ68" i="22"/>
  <c r="AP68" i="22"/>
  <c r="BB68" i="22"/>
  <c r="BF73" i="22"/>
  <c r="AX73" i="22"/>
  <c r="AP73" i="22"/>
  <c r="AH73" i="22"/>
  <c r="BL73" i="22"/>
  <c r="BD73" i="22"/>
  <c r="AV73" i="22"/>
  <c r="AN73" i="22"/>
  <c r="BH73" i="22"/>
  <c r="AW73" i="22"/>
  <c r="AL73" i="22"/>
  <c r="BE73" i="22"/>
  <c r="AT73" i="22"/>
  <c r="AJ73" i="22"/>
  <c r="BG73" i="22"/>
  <c r="AR73" i="22"/>
  <c r="BB73" i="22"/>
  <c r="AO73" i="22"/>
  <c r="BA73" i="22"/>
  <c r="AM73" i="22"/>
  <c r="BI73" i="22"/>
  <c r="AS73" i="22"/>
  <c r="BJ73" i="22"/>
  <c r="AM76" i="22"/>
  <c r="BH85" i="22"/>
  <c r="AZ85" i="22"/>
  <c r="AR85" i="22"/>
  <c r="AJ85" i="22"/>
  <c r="BJ85" i="22"/>
  <c r="BB85" i="22"/>
  <c r="AT85" i="22"/>
  <c r="AL85" i="22"/>
  <c r="BI85" i="22"/>
  <c r="AX85" i="22"/>
  <c r="AN85" i="22"/>
  <c r="BF85" i="22"/>
  <c r="AV85" i="22"/>
  <c r="AK85" i="22"/>
  <c r="BA85" i="22"/>
  <c r="AM85" i="22"/>
  <c r="BL85" i="22"/>
  <c r="AW85" i="22"/>
  <c r="AH85" i="22"/>
  <c r="AS85" i="22"/>
  <c r="BG85" i="22"/>
  <c r="AP85" i="22"/>
  <c r="BE85" i="22"/>
  <c r="AO85" i="22"/>
  <c r="BD85" i="22"/>
  <c r="AI85" i="22"/>
  <c r="AU85" i="22"/>
  <c r="AO74" i="22"/>
  <c r="BF78" i="22"/>
  <c r="AX78" i="22"/>
  <c r="AP78" i="22"/>
  <c r="AH78" i="22"/>
  <c r="BH78" i="22"/>
  <c r="AZ78" i="22"/>
  <c r="AR78" i="22"/>
  <c r="AJ78" i="22"/>
  <c r="BL78" i="22"/>
  <c r="BB78" i="22"/>
  <c r="AQ78" i="22"/>
  <c r="BJ78" i="22"/>
  <c r="AY78" i="22"/>
  <c r="AN78" i="22"/>
  <c r="BD78" i="22"/>
  <c r="AO78" i="22"/>
  <c r="BA78" i="22"/>
  <c r="AL78" i="22"/>
  <c r="AW78" i="22"/>
  <c r="BF86" i="22"/>
  <c r="AX86" i="22"/>
  <c r="AP86" i="22"/>
  <c r="AH86" i="22"/>
  <c r="BH86" i="22"/>
  <c r="AZ86" i="22"/>
  <c r="AR86" i="22"/>
  <c r="AJ86" i="22"/>
  <c r="BG86" i="22"/>
  <c r="AV86" i="22"/>
  <c r="AL86" i="22"/>
  <c r="BD86" i="22"/>
  <c r="AT86" i="22"/>
  <c r="AI86" i="22"/>
  <c r="BJ86" i="22"/>
  <c r="AU86" i="22"/>
  <c r="BE86" i="22"/>
  <c r="AQ86" i="22"/>
  <c r="BA86" i="22"/>
  <c r="BH89" i="22"/>
  <c r="AZ89" i="22"/>
  <c r="AR89" i="22"/>
  <c r="AJ89" i="22"/>
  <c r="BM89" i="22" s="1"/>
  <c r="BN89" i="22" s="1"/>
  <c r="BJ89" i="22"/>
  <c r="BB89" i="22"/>
  <c r="AT89" i="22"/>
  <c r="AL89" i="22"/>
  <c r="BL89" i="22"/>
  <c r="BA89" i="22"/>
  <c r="AP89" i="22"/>
  <c r="BI89" i="22"/>
  <c r="AX89" i="22"/>
  <c r="AN89" i="22"/>
  <c r="BE89" i="22"/>
  <c r="AQ89" i="22"/>
  <c r="BC89" i="22"/>
  <c r="AM89" i="22"/>
  <c r="AW89" i="22"/>
  <c r="AK91" i="22"/>
  <c r="BB91" i="22"/>
  <c r="BL95" i="22"/>
  <c r="BD95" i="22"/>
  <c r="AV95" i="22"/>
  <c r="AN95" i="22"/>
  <c r="BF95" i="22"/>
  <c r="AX95" i="22"/>
  <c r="AP95" i="22"/>
  <c r="AH95" i="22"/>
  <c r="BJ95" i="22"/>
  <c r="AZ95" i="22"/>
  <c r="AO95" i="22"/>
  <c r="BH95" i="22"/>
  <c r="AW95" i="22"/>
  <c r="AL95" i="22"/>
  <c r="BA95" i="22"/>
  <c r="AK95" i="22"/>
  <c r="BK95" i="22"/>
  <c r="AU95" i="22"/>
  <c r="AI95" i="22"/>
  <c r="BB95" i="22"/>
  <c r="BH97" i="22"/>
  <c r="AZ97" i="22"/>
  <c r="AR97" i="22"/>
  <c r="AJ97" i="22"/>
  <c r="BJ97" i="22"/>
  <c r="BB97" i="22"/>
  <c r="AT97" i="22"/>
  <c r="AL97" i="22"/>
  <c r="BF97" i="22"/>
  <c r="AV97" i="22"/>
  <c r="AK97" i="22"/>
  <c r="BD97" i="22"/>
  <c r="AS97" i="22"/>
  <c r="AH97" i="22"/>
  <c r="BC97" i="22"/>
  <c r="AO97" i="22"/>
  <c r="AY97" i="22"/>
  <c r="AM97" i="22"/>
  <c r="BA97" i="22"/>
  <c r="BJ88" i="22"/>
  <c r="BB88" i="22"/>
  <c r="AT88" i="22"/>
  <c r="AL88" i="22"/>
  <c r="BL88" i="22"/>
  <c r="BD88" i="22"/>
  <c r="AV88" i="22"/>
  <c r="AN88" i="22"/>
  <c r="BC88" i="22"/>
  <c r="AR88" i="22"/>
  <c r="AH88" i="22"/>
  <c r="BK88" i="22"/>
  <c r="AZ88" i="22"/>
  <c r="AP88" i="22"/>
  <c r="BI88" i="22"/>
  <c r="AW88" i="22"/>
  <c r="AI88" i="22"/>
  <c r="BG88" i="22"/>
  <c r="AS88" i="22"/>
  <c r="AY88" i="22"/>
  <c r="AO91" i="22"/>
  <c r="BJ91" i="22"/>
  <c r="AJ88" i="22"/>
  <c r="BA88" i="22"/>
  <c r="AR91" i="22"/>
  <c r="BK91" i="22"/>
  <c r="BH93" i="22"/>
  <c r="AZ93" i="22"/>
  <c r="AR93" i="22"/>
  <c r="AJ93" i="22"/>
  <c r="BJ93" i="22"/>
  <c r="BB93" i="22"/>
  <c r="AT93" i="22"/>
  <c r="AL93" i="22"/>
  <c r="BD93" i="22"/>
  <c r="AS93" i="22"/>
  <c r="AH93" i="22"/>
  <c r="BL93" i="22"/>
  <c r="BA93" i="22"/>
  <c r="AP93" i="22"/>
  <c r="BK93" i="22"/>
  <c r="AW93" i="22"/>
  <c r="AI93" i="22"/>
  <c r="BG93" i="22"/>
  <c r="AU93" i="22"/>
  <c r="AY93" i="22"/>
  <c r="BL74" i="22"/>
  <c r="BD74" i="22"/>
  <c r="AV74" i="22"/>
  <c r="AN74" i="22"/>
  <c r="BJ74" i="22"/>
  <c r="BB74" i="22"/>
  <c r="AT74" i="22"/>
  <c r="AL74" i="22"/>
  <c r="BF74" i="22"/>
  <c r="AU74" i="22"/>
  <c r="AJ74" i="22"/>
  <c r="BC74" i="22"/>
  <c r="AR74" i="22"/>
  <c r="AH74" i="22"/>
  <c r="AW74" i="22"/>
  <c r="BI74" i="22"/>
  <c r="AS78" i="22"/>
  <c r="BI78" i="22"/>
  <c r="AO86" i="22"/>
  <c r="BK86" i="22"/>
  <c r="AK88" i="22"/>
  <c r="BE88" i="22"/>
  <c r="AO89" i="22"/>
  <c r="BG89" i="22"/>
  <c r="AU91" i="22"/>
  <c r="AK93" i="22"/>
  <c r="BC93" i="22"/>
  <c r="AR95" i="22"/>
  <c r="BI95" i="22"/>
  <c r="AQ97" i="22"/>
  <c r="BK97" i="22"/>
  <c r="AO17" i="22"/>
  <c r="BM17" i="22" s="1"/>
  <c r="BN17" i="22" s="1"/>
  <c r="AW17" i="22"/>
  <c r="BE17" i="22"/>
  <c r="AM18" i="22"/>
  <c r="BM18" i="22" s="1"/>
  <c r="BN18" i="22" s="1"/>
  <c r="AU18" i="22"/>
  <c r="BC18" i="22"/>
  <c r="BK18" i="22"/>
  <c r="AO21" i="22"/>
  <c r="AW21" i="22"/>
  <c r="BE21" i="22"/>
  <c r="AM22" i="22"/>
  <c r="BM22" i="22" s="1"/>
  <c r="BN22" i="22" s="1"/>
  <c r="AU22" i="22"/>
  <c r="BC22" i="22"/>
  <c r="BK22" i="22"/>
  <c r="AO25" i="22"/>
  <c r="AW25" i="22"/>
  <c r="BE25" i="22"/>
  <c r="AM26" i="22"/>
  <c r="BM26" i="22" s="1"/>
  <c r="BN26" i="22" s="1"/>
  <c r="AU26" i="22"/>
  <c r="BC26" i="22"/>
  <c r="BK26" i="22"/>
  <c r="AO29" i="22"/>
  <c r="AW29" i="22"/>
  <c r="BE29" i="22"/>
  <c r="AO33" i="22"/>
  <c r="BM33" i="22" s="1"/>
  <c r="BN33" i="22" s="1"/>
  <c r="AW33" i="22"/>
  <c r="BE33" i="22"/>
  <c r="AO37" i="22"/>
  <c r="AW37" i="22"/>
  <c r="BE37" i="22"/>
  <c r="AO41" i="22"/>
  <c r="AW41" i="22"/>
  <c r="BE41" i="22"/>
  <c r="BM41" i="22" s="1"/>
  <c r="BN41" i="22" s="1"/>
  <c r="BK48" i="22"/>
  <c r="BC48" i="22"/>
  <c r="AU48" i="22"/>
  <c r="AM48" i="22"/>
  <c r="BI48" i="22"/>
  <c r="BA48" i="22"/>
  <c r="AS48" i="22"/>
  <c r="AK48" i="22"/>
  <c r="AQ48" i="22"/>
  <c r="BB48" i="22"/>
  <c r="BK52" i="22"/>
  <c r="BC52" i="22"/>
  <c r="AU52" i="22"/>
  <c r="AM52" i="22"/>
  <c r="BI52" i="22"/>
  <c r="BA52" i="22"/>
  <c r="AS52" i="22"/>
  <c r="AK52" i="22"/>
  <c r="AQ52" i="22"/>
  <c r="BM52" i="22" s="1"/>
  <c r="BN52" i="22" s="1"/>
  <c r="BB52" i="22"/>
  <c r="BK56" i="22"/>
  <c r="BC56" i="22"/>
  <c r="AU56" i="22"/>
  <c r="AM56" i="22"/>
  <c r="BI56" i="22"/>
  <c r="BA56" i="22"/>
  <c r="AS56" i="22"/>
  <c r="AK56" i="22"/>
  <c r="AQ56" i="22"/>
  <c r="BB56" i="22"/>
  <c r="BK64" i="22"/>
  <c r="BC64" i="22"/>
  <c r="AU64" i="22"/>
  <c r="AM64" i="22"/>
  <c r="BI64" i="22"/>
  <c r="BA64" i="22"/>
  <c r="AS64" i="22"/>
  <c r="AK64" i="22"/>
  <c r="AQ64" i="22"/>
  <c r="BB64" i="22"/>
  <c r="BH72" i="22"/>
  <c r="AZ72" i="22"/>
  <c r="AR72" i="22"/>
  <c r="AJ72" i="22"/>
  <c r="BF72" i="22"/>
  <c r="AX72" i="22"/>
  <c r="AP72" i="22"/>
  <c r="BJ72" i="22"/>
  <c r="AY72" i="22"/>
  <c r="AN72" i="22"/>
  <c r="BG72" i="22"/>
  <c r="AV72" i="22"/>
  <c r="AL72" i="22"/>
  <c r="AT72" i="22"/>
  <c r="BI72" i="22"/>
  <c r="AI74" i="22"/>
  <c r="AX74" i="22"/>
  <c r="BK74" i="22"/>
  <c r="BF77" i="22"/>
  <c r="AX77" i="22"/>
  <c r="AP77" i="22"/>
  <c r="AH77" i="22"/>
  <c r="BL77" i="22"/>
  <c r="BD77" i="22"/>
  <c r="AV77" i="22"/>
  <c r="AN77" i="22"/>
  <c r="BJ77" i="22"/>
  <c r="AZ77" i="22"/>
  <c r="AO77" i="22"/>
  <c r="BH77" i="22"/>
  <c r="AW77" i="22"/>
  <c r="AL77" i="22"/>
  <c r="AT77" i="22"/>
  <c r="BI77" i="22"/>
  <c r="AT78" i="22"/>
  <c r="BK78" i="22"/>
  <c r="BJ80" i="22"/>
  <c r="BB80" i="22"/>
  <c r="AT80" i="22"/>
  <c r="AL80" i="22"/>
  <c r="BL80" i="22"/>
  <c r="BD80" i="22"/>
  <c r="AV80" i="22"/>
  <c r="AN80" i="22"/>
  <c r="BH80" i="22"/>
  <c r="AX80" i="22"/>
  <c r="AM80" i="22"/>
  <c r="BF80" i="22"/>
  <c r="AU80" i="22"/>
  <c r="AJ80" i="22"/>
  <c r="BG80" i="22"/>
  <c r="AR80" i="22"/>
  <c r="BC80" i="22"/>
  <c r="AP80" i="22"/>
  <c r="AY80" i="22"/>
  <c r="BH81" i="22"/>
  <c r="AZ81" i="22"/>
  <c r="AR81" i="22"/>
  <c r="AJ81" i="22"/>
  <c r="BJ81" i="22"/>
  <c r="BB81" i="22"/>
  <c r="AT81" i="22"/>
  <c r="AL81" i="22"/>
  <c r="BF81" i="22"/>
  <c r="AV81" i="22"/>
  <c r="AK81" i="22"/>
  <c r="BD81" i="22"/>
  <c r="AS81" i="22"/>
  <c r="AH81" i="22"/>
  <c r="BA81" i="22"/>
  <c r="AN81" i="22"/>
  <c r="BL81" i="22"/>
  <c r="AX81" i="22"/>
  <c r="AI81" i="22"/>
  <c r="BC81" i="22"/>
  <c r="AS86" i="22"/>
  <c r="BL86" i="22"/>
  <c r="AM88" i="22"/>
  <c r="BF88" i="22"/>
  <c r="AS89" i="22"/>
  <c r="BK89" i="22"/>
  <c r="BJ92" i="22"/>
  <c r="BB92" i="22"/>
  <c r="AT92" i="22"/>
  <c r="AL92" i="22"/>
  <c r="BL92" i="22"/>
  <c r="BD92" i="22"/>
  <c r="AV92" i="22"/>
  <c r="AN92" i="22"/>
  <c r="BF92" i="22"/>
  <c r="AU92" i="22"/>
  <c r="AJ92" i="22"/>
  <c r="BC92" i="22"/>
  <c r="AR92" i="22"/>
  <c r="AH92" i="22"/>
  <c r="BA92" i="22"/>
  <c r="AO92" i="22"/>
  <c r="AY92" i="22"/>
  <c r="AK92" i="22"/>
  <c r="AZ92" i="22"/>
  <c r="AM93" i="22"/>
  <c r="BE93" i="22"/>
  <c r="AS95" i="22"/>
  <c r="AU97" i="22"/>
  <c r="BL97" i="22"/>
  <c r="BH88" i="22"/>
  <c r="BL91" i="22"/>
  <c r="BD91" i="22"/>
  <c r="AV91" i="22"/>
  <c r="AN91" i="22"/>
  <c r="BF91" i="22"/>
  <c r="AX91" i="22"/>
  <c r="AP91" i="22"/>
  <c r="AH91" i="22"/>
  <c r="BH91" i="22"/>
  <c r="AW91" i="22"/>
  <c r="AL91" i="22"/>
  <c r="BE91" i="22"/>
  <c r="AT91" i="22"/>
  <c r="AJ91" i="22"/>
  <c r="BI91" i="22"/>
  <c r="AS91" i="22"/>
  <c r="BC91" i="22"/>
  <c r="AQ91" i="22"/>
  <c r="AZ91" i="22"/>
  <c r="AI17" i="22"/>
  <c r="AQ17" i="22"/>
  <c r="AY17" i="22"/>
  <c r="AO18" i="22"/>
  <c r="AW18" i="22"/>
  <c r="AI21" i="22"/>
  <c r="BM21" i="22" s="1"/>
  <c r="BN21" i="22" s="1"/>
  <c r="AQ21" i="22"/>
  <c r="AY21" i="22"/>
  <c r="AO22" i="22"/>
  <c r="AW22" i="22"/>
  <c r="AI25" i="22"/>
  <c r="BM25" i="22" s="1"/>
  <c r="BN25" i="22" s="1"/>
  <c r="AQ25" i="22"/>
  <c r="AY25" i="22"/>
  <c r="AO26" i="22"/>
  <c r="AW26" i="22"/>
  <c r="AI29" i="22"/>
  <c r="AQ29" i="22"/>
  <c r="AY29" i="22"/>
  <c r="AO30" i="22"/>
  <c r="BM30" i="22" s="1"/>
  <c r="BN30" i="22" s="1"/>
  <c r="AW30" i="22"/>
  <c r="AI33" i="22"/>
  <c r="AQ33" i="22"/>
  <c r="AY33" i="22"/>
  <c r="AO34" i="22"/>
  <c r="BM34" i="22" s="1"/>
  <c r="BN34" i="22" s="1"/>
  <c r="AW34" i="22"/>
  <c r="AI37" i="22"/>
  <c r="BM37" i="22" s="1"/>
  <c r="BN37" i="22" s="1"/>
  <c r="AQ37" i="22"/>
  <c r="AY37" i="22"/>
  <c r="AO38" i="22"/>
  <c r="BM38" i="22" s="1"/>
  <c r="BN38" i="22" s="1"/>
  <c r="AW38" i="22"/>
  <c r="AI41" i="22"/>
  <c r="AQ41" i="22"/>
  <c r="AY41" i="22"/>
  <c r="AO42" i="22"/>
  <c r="BM42" i="22" s="1"/>
  <c r="BN42" i="22" s="1"/>
  <c r="AW42" i="22"/>
  <c r="AI48" i="22"/>
  <c r="BM48" i="22" s="1"/>
  <c r="BN48" i="22" s="1"/>
  <c r="AT48" i="22"/>
  <c r="BE48" i="22"/>
  <c r="BI49" i="22"/>
  <c r="BA49" i="22"/>
  <c r="AS49" i="22"/>
  <c r="AK49" i="22"/>
  <c r="BG49" i="22"/>
  <c r="AY49" i="22"/>
  <c r="AQ49" i="22"/>
  <c r="AI49" i="22"/>
  <c r="BM49" i="22" s="1"/>
  <c r="BN49" i="22" s="1"/>
  <c r="AR49" i="22"/>
  <c r="BC49" i="22"/>
  <c r="AI52" i="22"/>
  <c r="AT52" i="22"/>
  <c r="BE52" i="22"/>
  <c r="BI53" i="22"/>
  <c r="BA53" i="22"/>
  <c r="AS53" i="22"/>
  <c r="AK53" i="22"/>
  <c r="BG53" i="22"/>
  <c r="AY53" i="22"/>
  <c r="AQ53" i="22"/>
  <c r="AI53" i="22"/>
  <c r="BM53" i="22" s="1"/>
  <c r="BN53" i="22" s="1"/>
  <c r="AR53" i="22"/>
  <c r="BC53" i="22"/>
  <c r="AI56" i="22"/>
  <c r="BM56" i="22" s="1"/>
  <c r="BN56" i="22" s="1"/>
  <c r="AT56" i="22"/>
  <c r="BE56" i="22"/>
  <c r="BI57" i="22"/>
  <c r="BA57" i="22"/>
  <c r="AS57" i="22"/>
  <c r="AK57" i="22"/>
  <c r="BG57" i="22"/>
  <c r="AY57" i="22"/>
  <c r="AQ57" i="22"/>
  <c r="AI57" i="22"/>
  <c r="BM57" i="22" s="1"/>
  <c r="BN57" i="22" s="1"/>
  <c r="AR57" i="22"/>
  <c r="BC57" i="22"/>
  <c r="AI64" i="22"/>
  <c r="BM64" i="22" s="1"/>
  <c r="BN64" i="22" s="1"/>
  <c r="AT64" i="22"/>
  <c r="BE64" i="22"/>
  <c r="BI65" i="22"/>
  <c r="BA65" i="22"/>
  <c r="AS65" i="22"/>
  <c r="AK65" i="22"/>
  <c r="BG65" i="22"/>
  <c r="AY65" i="22"/>
  <c r="AQ65" i="22"/>
  <c r="BM65" i="22" s="1"/>
  <c r="BN65" i="22" s="1"/>
  <c r="AI65" i="22"/>
  <c r="AR65" i="22"/>
  <c r="BC65" i="22"/>
  <c r="AI72" i="22"/>
  <c r="BM72" i="22" s="1"/>
  <c r="BN72" i="22" s="1"/>
  <c r="AW72" i="22"/>
  <c r="BL72" i="22"/>
  <c r="AM74" i="22"/>
  <c r="AZ74" i="22"/>
  <c r="BJ75" i="22"/>
  <c r="BB75" i="22"/>
  <c r="AT75" i="22"/>
  <c r="AL75" i="22"/>
  <c r="BH75" i="22"/>
  <c r="AZ75" i="22"/>
  <c r="AR75" i="22"/>
  <c r="AJ75" i="22"/>
  <c r="BD75" i="22"/>
  <c r="AS75" i="22"/>
  <c r="AH75" i="22"/>
  <c r="BL75" i="22"/>
  <c r="BA75" i="22"/>
  <c r="AP75" i="22"/>
  <c r="AV75" i="22"/>
  <c r="BI75" i="22"/>
  <c r="AJ77" i="22"/>
  <c r="AY77" i="22"/>
  <c r="AV78" i="22"/>
  <c r="AI80" i="22"/>
  <c r="BM80" i="22" s="1"/>
  <c r="BN80" i="22" s="1"/>
  <c r="BA80" i="22"/>
  <c r="AO81" i="22"/>
  <c r="BG81" i="22"/>
  <c r="AY86" i="22"/>
  <c r="AQ88" i="22"/>
  <c r="AV89" i="22"/>
  <c r="AI91" i="22"/>
  <c r="BA91" i="22"/>
  <c r="AM92" i="22"/>
  <c r="BG92" i="22"/>
  <c r="AO93" i="22"/>
  <c r="BI93" i="22"/>
  <c r="AY95" i="22"/>
  <c r="AX97" i="22"/>
  <c r="AO46" i="22"/>
  <c r="BM46" i="22" s="1"/>
  <c r="BN46" i="22" s="1"/>
  <c r="AW46" i="22"/>
  <c r="BE46" i="22"/>
  <c r="AM47" i="22"/>
  <c r="BM47" i="22" s="1"/>
  <c r="BN47" i="22" s="1"/>
  <c r="AU47" i="22"/>
  <c r="BC47" i="22"/>
  <c r="BK47" i="22"/>
  <c r="AO50" i="22"/>
  <c r="AW50" i="22"/>
  <c r="BE50" i="22"/>
  <c r="AM51" i="22"/>
  <c r="AU51" i="22"/>
  <c r="BM51" i="22" s="1"/>
  <c r="BN51" i="22" s="1"/>
  <c r="BC51" i="22"/>
  <c r="BK51" i="22"/>
  <c r="AO54" i="22"/>
  <c r="AW54" i="22"/>
  <c r="BE54" i="22"/>
  <c r="AM55" i="22"/>
  <c r="BM55" i="22" s="1"/>
  <c r="BN55" i="22" s="1"/>
  <c r="AU55" i="22"/>
  <c r="BC55" i="22"/>
  <c r="BK55" i="22"/>
  <c r="AO58" i="22"/>
  <c r="AW58" i="22"/>
  <c r="BE58" i="22"/>
  <c r="AO62" i="22"/>
  <c r="AW62" i="22"/>
  <c r="BE62" i="22"/>
  <c r="AO66" i="22"/>
  <c r="AW66" i="22"/>
  <c r="BE66" i="22"/>
  <c r="AO70" i="22"/>
  <c r="AW70" i="22"/>
  <c r="BE70" i="22"/>
  <c r="BL79" i="22"/>
  <c r="BD79" i="22"/>
  <c r="AV79" i="22"/>
  <c r="AN79" i="22"/>
  <c r="BF79" i="22"/>
  <c r="AX79" i="22"/>
  <c r="AP79" i="22"/>
  <c r="AH79" i="22"/>
  <c r="BJ79" i="22"/>
  <c r="AZ79" i="22"/>
  <c r="AO79" i="22"/>
  <c r="BH79" i="22"/>
  <c r="AW79" i="22"/>
  <c r="AL79" i="22"/>
  <c r="AT79" i="22"/>
  <c r="BI79" i="22"/>
  <c r="BF90" i="22"/>
  <c r="AX90" i="22"/>
  <c r="AP90" i="22"/>
  <c r="AH90" i="22"/>
  <c r="BM90" i="22" s="1"/>
  <c r="BN90" i="22" s="1"/>
  <c r="BH90" i="22"/>
  <c r="AZ90" i="22"/>
  <c r="AR90" i="22"/>
  <c r="AJ90" i="22"/>
  <c r="BJ90" i="22"/>
  <c r="AY90" i="22"/>
  <c r="AN90" i="22"/>
  <c r="BG90" i="22"/>
  <c r="AV90" i="22"/>
  <c r="AL90" i="22"/>
  <c r="AU90" i="22"/>
  <c r="BK90" i="22"/>
  <c r="AQ46" i="22"/>
  <c r="AY46" i="22"/>
  <c r="AO47" i="22"/>
  <c r="AW47" i="22"/>
  <c r="AI50" i="22"/>
  <c r="BM50" i="22" s="1"/>
  <c r="BN50" i="22" s="1"/>
  <c r="AQ50" i="22"/>
  <c r="AY50" i="22"/>
  <c r="AO51" i="22"/>
  <c r="AW51" i="22"/>
  <c r="AI54" i="22"/>
  <c r="BM54" i="22" s="1"/>
  <c r="BN54" i="22" s="1"/>
  <c r="AQ54" i="22"/>
  <c r="AY54" i="22"/>
  <c r="AO55" i="22"/>
  <c r="AW55" i="22"/>
  <c r="AI58" i="22"/>
  <c r="BM58" i="22" s="1"/>
  <c r="BN58" i="22" s="1"/>
  <c r="AQ58" i="22"/>
  <c r="AY58" i="22"/>
  <c r="AO59" i="22"/>
  <c r="AW59" i="22"/>
  <c r="BM59" i="22" s="1"/>
  <c r="BN59" i="22" s="1"/>
  <c r="AI62" i="22"/>
  <c r="BM62" i="22" s="1"/>
  <c r="BN62" i="22" s="1"/>
  <c r="AQ62" i="22"/>
  <c r="AY62" i="22"/>
  <c r="AO63" i="22"/>
  <c r="BM63" i="22" s="1"/>
  <c r="BN63" i="22" s="1"/>
  <c r="AW63" i="22"/>
  <c r="AI66" i="22"/>
  <c r="BM66" i="22" s="1"/>
  <c r="BN66" i="22" s="1"/>
  <c r="AQ66" i="22"/>
  <c r="AY66" i="22"/>
  <c r="AO67" i="22"/>
  <c r="BM67" i="22" s="1"/>
  <c r="BN67" i="22" s="1"/>
  <c r="AW67" i="22"/>
  <c r="AI70" i="22"/>
  <c r="AQ70" i="22"/>
  <c r="AY70" i="22"/>
  <c r="AO71" i="22"/>
  <c r="BM71" i="22" s="1"/>
  <c r="BN71" i="22" s="1"/>
  <c r="AW71" i="22"/>
  <c r="AJ79" i="22"/>
  <c r="AY79" i="22"/>
  <c r="BF82" i="22"/>
  <c r="AX82" i="22"/>
  <c r="AP82" i="22"/>
  <c r="AH82" i="22"/>
  <c r="BH82" i="22"/>
  <c r="AZ82" i="22"/>
  <c r="AR82" i="22"/>
  <c r="AJ82" i="22"/>
  <c r="BD82" i="22"/>
  <c r="AT82" i="22"/>
  <c r="AI82" i="22"/>
  <c r="BL82" i="22"/>
  <c r="BB82" i="22"/>
  <c r="AQ82" i="22"/>
  <c r="AV82" i="22"/>
  <c r="BJ82" i="22"/>
  <c r="AK90" i="22"/>
  <c r="BA90" i="22"/>
  <c r="BJ96" i="22"/>
  <c r="BB96" i="22"/>
  <c r="AT96" i="22"/>
  <c r="AL96" i="22"/>
  <c r="BL96" i="22"/>
  <c r="BD96" i="22"/>
  <c r="AV96" i="22"/>
  <c r="AN96" i="22"/>
  <c r="BH96" i="22"/>
  <c r="AX96" i="22"/>
  <c r="AM96" i="22"/>
  <c r="BF96" i="22"/>
  <c r="AU96" i="22"/>
  <c r="AJ96" i="22"/>
  <c r="BM96" i="22" s="1"/>
  <c r="BN96" i="22" s="1"/>
  <c r="AS96" i="22"/>
  <c r="BI96" i="22"/>
  <c r="BL87" i="22"/>
  <c r="BD87" i="22"/>
  <c r="AV87" i="22"/>
  <c r="AN87" i="22"/>
  <c r="BF87" i="22"/>
  <c r="AX87" i="22"/>
  <c r="AP87" i="22"/>
  <c r="AH87" i="22"/>
  <c r="AR87" i="22"/>
  <c r="BB87" i="22"/>
  <c r="BL83" i="22"/>
  <c r="BD83" i="22"/>
  <c r="AV83" i="22"/>
  <c r="AN83" i="22"/>
  <c r="BF83" i="22"/>
  <c r="AX83" i="22"/>
  <c r="AP83" i="22"/>
  <c r="AH83" i="22"/>
  <c r="AR83" i="22"/>
  <c r="BB83" i="22"/>
  <c r="AJ87" i="22"/>
  <c r="AT87" i="22"/>
  <c r="BE87" i="22"/>
  <c r="CT98" i="9" l="1"/>
  <c r="CU98" i="9" s="1"/>
  <c r="CT82" i="9"/>
  <c r="CU82" i="9" s="1"/>
  <c r="CT31" i="9"/>
  <c r="CU31" i="9" s="1"/>
  <c r="CT27" i="9"/>
  <c r="CU27" i="9" s="1"/>
  <c r="CT10" i="9"/>
  <c r="CU10" i="9" s="1"/>
  <c r="CT50" i="9"/>
  <c r="CU50" i="9" s="1"/>
  <c r="CT53" i="9"/>
  <c r="CU53" i="9" s="1"/>
  <c r="CT71" i="9"/>
  <c r="CU71" i="9" s="1"/>
  <c r="CT52" i="9"/>
  <c r="CU52" i="9" s="1"/>
  <c r="CT62" i="9"/>
  <c r="CU62" i="9" s="1"/>
  <c r="CT25" i="9"/>
  <c r="CU25" i="9" s="1"/>
  <c r="CT19" i="9"/>
  <c r="CU19" i="9" s="1"/>
  <c r="CT28" i="9"/>
  <c r="CU28" i="9" s="1"/>
  <c r="CT64" i="9"/>
  <c r="CU64" i="9" s="1"/>
  <c r="CT94" i="9"/>
  <c r="CU94" i="9" s="1"/>
  <c r="CT86" i="9"/>
  <c r="CU86" i="9" s="1"/>
  <c r="CT87" i="9"/>
  <c r="CU87" i="9" s="1"/>
  <c r="CT35" i="9"/>
  <c r="CU35" i="9" s="1"/>
  <c r="CT8" i="9"/>
  <c r="CU8" i="9" s="1"/>
  <c r="CT32" i="9"/>
  <c r="CU32" i="9" s="1"/>
  <c r="CT15" i="9"/>
  <c r="CU15" i="9" s="1"/>
  <c r="CT5" i="9"/>
  <c r="CU5" i="9" s="1"/>
  <c r="CT7" i="9"/>
  <c r="CU7" i="9" s="1"/>
  <c r="CT41" i="9"/>
  <c r="CU41" i="9" s="1"/>
  <c r="CT49" i="9"/>
  <c r="CU49" i="9" s="1"/>
  <c r="CT54" i="9"/>
  <c r="CU54" i="9" s="1"/>
  <c r="CT36" i="9"/>
  <c r="CU36" i="9" s="1"/>
  <c r="CT13" i="9"/>
  <c r="CU13" i="9" s="1"/>
  <c r="CT92" i="9"/>
  <c r="CU92" i="9" s="1"/>
  <c r="CT97" i="9"/>
  <c r="CU97" i="9" s="1"/>
  <c r="CT46" i="9"/>
  <c r="CU46" i="9" s="1"/>
  <c r="CT78" i="9"/>
  <c r="CU78" i="9" s="1"/>
  <c r="CT60" i="9"/>
  <c r="CU60" i="9" s="1"/>
  <c r="CT59" i="9"/>
  <c r="CU59" i="9" s="1"/>
  <c r="CT58" i="9"/>
  <c r="CU58" i="9" s="1"/>
  <c r="CT18" i="9"/>
  <c r="CU18" i="9" s="1"/>
  <c r="CT90" i="9"/>
  <c r="CU90" i="9" s="1"/>
  <c r="CT95" i="9"/>
  <c r="CU95" i="9" s="1"/>
  <c r="CT85" i="9"/>
  <c r="CU85" i="9" s="1"/>
  <c r="CT93" i="9"/>
  <c r="CU93" i="9" s="1"/>
  <c r="CT75" i="9"/>
  <c r="CU75" i="9" s="1"/>
  <c r="CT33" i="9"/>
  <c r="CU33" i="9" s="1"/>
  <c r="CT21" i="9"/>
  <c r="CU21" i="9" s="1"/>
  <c r="CT44" i="9"/>
  <c r="CU44" i="9" s="1"/>
  <c r="CT20" i="9"/>
  <c r="CU20" i="9" s="1"/>
  <c r="CT6" i="9"/>
  <c r="CU6" i="9" s="1"/>
  <c r="CT76" i="9"/>
  <c r="CU76" i="9" s="1"/>
  <c r="BM51" i="21"/>
  <c r="BN51" i="21" s="1"/>
  <c r="BM87" i="21"/>
  <c r="BN87" i="21" s="1"/>
  <c r="BM84" i="22"/>
  <c r="BN84" i="22" s="1"/>
  <c r="BM55" i="21"/>
  <c r="BN55" i="21" s="1"/>
  <c r="BM31" i="21"/>
  <c r="BN31" i="21" s="1"/>
  <c r="BM15" i="21"/>
  <c r="BN15" i="21" s="1"/>
  <c r="BM9" i="22"/>
  <c r="BN9" i="22" s="1"/>
  <c r="BM78" i="21"/>
  <c r="BN78" i="21" s="1"/>
  <c r="BM65" i="21"/>
  <c r="BN65" i="21" s="1"/>
  <c r="BM66" i="21"/>
  <c r="BN66" i="21" s="1"/>
  <c r="CT96" i="9"/>
  <c r="CU96" i="9" s="1"/>
  <c r="CT91" i="9"/>
  <c r="CU91" i="9" s="1"/>
  <c r="CT65" i="9"/>
  <c r="CU65" i="9" s="1"/>
  <c r="CT38" i="9"/>
  <c r="CU38" i="9" s="1"/>
  <c r="CT29" i="9"/>
  <c r="CU29" i="9" s="1"/>
  <c r="BM92" i="22"/>
  <c r="BN92" i="22" s="1"/>
  <c r="BM60" i="22"/>
  <c r="BN60" i="22" s="1"/>
  <c r="BM69" i="22"/>
  <c r="BN69" i="22" s="1"/>
  <c r="BM3" i="22"/>
  <c r="BN3" i="22" s="1"/>
  <c r="CT88" i="9"/>
  <c r="CU88" i="9" s="1"/>
  <c r="CT80" i="9"/>
  <c r="CU80" i="9" s="1"/>
  <c r="CT72" i="9"/>
  <c r="CU72" i="9" s="1"/>
  <c r="CT40" i="9"/>
  <c r="CU40" i="9" s="1"/>
  <c r="BM2" i="22"/>
  <c r="BN2" i="22" s="1"/>
  <c r="BM77" i="22"/>
  <c r="BN77" i="22" s="1"/>
  <c r="BM74" i="22"/>
  <c r="BN74" i="22" s="1"/>
  <c r="BM93" i="22"/>
  <c r="BN93" i="22" s="1"/>
  <c r="BM86" i="22"/>
  <c r="BN86" i="22" s="1"/>
  <c r="BM73" i="22"/>
  <c r="BN73" i="22" s="1"/>
  <c r="BM76" i="21"/>
  <c r="BN76" i="21" s="1"/>
  <c r="BM38" i="21"/>
  <c r="BN38" i="21" s="1"/>
  <c r="BM67" i="21"/>
  <c r="BN67" i="21" s="1"/>
  <c r="CT73" i="9"/>
  <c r="CU73" i="9" s="1"/>
  <c r="CT57" i="9"/>
  <c r="CU57" i="9" s="1"/>
  <c r="CT89" i="9"/>
  <c r="CU89" i="9" s="1"/>
  <c r="CT81" i="9"/>
  <c r="CU81" i="9" s="1"/>
  <c r="CT45" i="9"/>
  <c r="CU45" i="9" s="1"/>
  <c r="CT30" i="9"/>
  <c r="CU30" i="9" s="1"/>
  <c r="CT9" i="9"/>
  <c r="CU9" i="9" s="1"/>
  <c r="CT39" i="9"/>
  <c r="CU39" i="9" s="1"/>
  <c r="CT16" i="9"/>
  <c r="CU16" i="9" s="1"/>
  <c r="BM81" i="22"/>
  <c r="BN81" i="22" s="1"/>
  <c r="BM45" i="22"/>
  <c r="BN45" i="22" s="1"/>
  <c r="BM94" i="22"/>
  <c r="BN94" i="22" s="1"/>
  <c r="BM12" i="22"/>
  <c r="BN12" i="22" s="1"/>
  <c r="BM73" i="21"/>
  <c r="BN73" i="21" s="1"/>
  <c r="BM5" i="22"/>
  <c r="BN5" i="22" s="1"/>
  <c r="BM83" i="21"/>
  <c r="BN83" i="21" s="1"/>
  <c r="CT51" i="9"/>
  <c r="CU51" i="9" s="1"/>
  <c r="CT34" i="9"/>
  <c r="CU34" i="9" s="1"/>
  <c r="BM85" i="22"/>
  <c r="BN85" i="22" s="1"/>
  <c r="BM83" i="22"/>
  <c r="BN83" i="22" s="1"/>
  <c r="BM82" i="22"/>
  <c r="BN82" i="22" s="1"/>
  <c r="BM79" i="22"/>
  <c r="BN79" i="22" s="1"/>
  <c r="BM75" i="22"/>
  <c r="BN75" i="22" s="1"/>
  <c r="BM88" i="22"/>
  <c r="BN88" i="22" s="1"/>
  <c r="BM97" i="22"/>
  <c r="BN97" i="22" s="1"/>
  <c r="BM61" i="22"/>
  <c r="BN61" i="22" s="1"/>
  <c r="BM8" i="22"/>
  <c r="BN8" i="22" s="1"/>
  <c r="BM14" i="21"/>
  <c r="BN14" i="21" s="1"/>
  <c r="BM81" i="21"/>
  <c r="BN81" i="21" s="1"/>
  <c r="BM29" i="21"/>
  <c r="BN29" i="21" s="1"/>
  <c r="BM11" i="21"/>
  <c r="BN11" i="21" s="1"/>
  <c r="CT61" i="9"/>
  <c r="CU61" i="9" s="1"/>
  <c r="CT48" i="9"/>
  <c r="CU48" i="9" s="1"/>
  <c r="CT37" i="9"/>
  <c r="CU37" i="9" s="1"/>
  <c r="CT56" i="9"/>
  <c r="CU56" i="9" s="1"/>
  <c r="CT24" i="9"/>
  <c r="CU24" i="9" s="1"/>
  <c r="BM78" i="22"/>
  <c r="BN78" i="22" s="1"/>
  <c r="BM16" i="21"/>
  <c r="BN16" i="21" s="1"/>
  <c r="BM37" i="21"/>
  <c r="BN37" i="21" s="1"/>
  <c r="BM71" i="21"/>
  <c r="BN71" i="21" s="1"/>
  <c r="BM27" i="21"/>
  <c r="BN27" i="21" s="1"/>
  <c r="BM56" i="21"/>
  <c r="BN56" i="21" s="1"/>
  <c r="CT77" i="9"/>
  <c r="CU77" i="9" s="1"/>
  <c r="CT84" i="9"/>
  <c r="CU84" i="9" s="1"/>
  <c r="CT74" i="9"/>
  <c r="CU74" i="9" s="1"/>
  <c r="CT12" i="9"/>
  <c r="CU12" i="9" s="1"/>
  <c r="BM76" i="22"/>
  <c r="BN76" i="22" s="1"/>
  <c r="BM74" i="21"/>
  <c r="BN74" i="21" s="1"/>
  <c r="BM13" i="22"/>
  <c r="BN13" i="22" s="1"/>
  <c r="BM87" i="22"/>
  <c r="BN87" i="22" s="1"/>
  <c r="BM91" i="22"/>
  <c r="BN91" i="22" s="1"/>
  <c r="BM95" i="22"/>
  <c r="BN95" i="22" s="1"/>
  <c r="BM54" i="21"/>
  <c r="BN54" i="21" s="1"/>
  <c r="BM4" i="22"/>
  <c r="BN4" i="22" s="1"/>
  <c r="BM30" i="21"/>
  <c r="BN30" i="21" s="1"/>
  <c r="BM18" i="21"/>
  <c r="BN18" i="21" s="1"/>
  <c r="BM36" i="22"/>
  <c r="BN36" i="22" s="1"/>
  <c r="BM93" i="21"/>
  <c r="BN93" i="21" s="1"/>
  <c r="BM26" i="21"/>
  <c r="BN26" i="21" s="1"/>
  <c r="BM33" i="21"/>
  <c r="BN33" i="21" s="1"/>
  <c r="BM21" i="21"/>
  <c r="BN21" i="21" s="1"/>
  <c r="BM53" i="21"/>
  <c r="BN53" i="21" s="1"/>
  <c r="BM7" i="21"/>
  <c r="BN7" i="21" s="1"/>
  <c r="CT26" i="9"/>
  <c r="CU26" i="9" s="1"/>
  <c r="CT4" i="9"/>
  <c r="CU4" i="9" s="1"/>
</calcChain>
</file>

<file path=xl/sharedStrings.xml><?xml version="1.0" encoding="utf-8"?>
<sst xmlns="http://schemas.openxmlformats.org/spreadsheetml/2006/main" count="1929" uniqueCount="501">
  <si>
    <t>Time (Hrs.)</t>
  </si>
  <si>
    <t>Demand</t>
  </si>
  <si>
    <t xml:space="preserve">PV </t>
  </si>
  <si>
    <t>Wind</t>
  </si>
  <si>
    <t>DSM Rate</t>
  </si>
  <si>
    <t>DAM MCP</t>
  </si>
  <si>
    <t>RTM MCP</t>
  </si>
  <si>
    <t>Frequency</t>
  </si>
  <si>
    <t>VC</t>
  </si>
  <si>
    <t>Pmin</t>
  </si>
  <si>
    <t>Pmax</t>
  </si>
  <si>
    <t>R</t>
  </si>
  <si>
    <t>UT</t>
  </si>
  <si>
    <t>DT</t>
  </si>
  <si>
    <t>FC</t>
  </si>
  <si>
    <t>EC</t>
  </si>
  <si>
    <t>TC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</si>
  <si>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</si>
  <si>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</si>
  <si>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</si>
  <si>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</si>
  <si>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</si>
  <si>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</si>
  <si>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</si>
  <si>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</si>
  <si>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</si>
  <si>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</si>
  <si>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</si>
  <si>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</si>
  <si>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</si>
  <si>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</si>
  <si>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</si>
  <si>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</si>
  <si>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</si>
  <si>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</si>
  <si>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</si>
  <si>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</si>
  <si>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</si>
  <si>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</si>
  <si>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</si>
  <si>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</si>
  <si>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</si>
  <si>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</si>
  <si>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</si>
  <si>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</si>
  <si>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</si>
  <si>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</si>
  <si>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</si>
  <si>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</si>
  <si>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</si>
  <si>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</si>
  <si>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</si>
  <si>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</si>
  <si>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</si>
  <si>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</si>
  <si>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</si>
  <si>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</si>
  <si>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</si>
  <si>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</si>
  <si>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</si>
  <si>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</si>
  <si>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</si>
  <si>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</si>
  <si>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</si>
  <si>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</si>
  <si>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</si>
  <si>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</si>
  <si>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</si>
  <si>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</si>
  <si>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</si>
  <si>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</si>
  <si>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</si>
  <si>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</si>
  <si>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</si>
  <si>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</si>
  <si>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</si>
  <si>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</si>
  <si>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</si>
  <si>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</si>
  <si>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</si>
  <si>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</si>
  <si>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</si>
  <si>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</si>
  <si>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</si>
  <si>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</si>
  <si>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</si>
  <si>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</si>
  <si>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</si>
  <si>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</si>
  <si>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</si>
  <si>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</si>
  <si>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</si>
  <si>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</si>
  <si>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</si>
  <si>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</si>
  <si>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</si>
  <si>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</si>
  <si>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</si>
  <si>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</si>
  <si>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</si>
  <si>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</si>
  <si>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</si>
  <si>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</si>
  <si>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</si>
  <si>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</si>
  <si>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</si>
  <si>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</si>
  <si>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</si>
  <si>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</si>
  <si>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</si>
  <si>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</si>
  <si>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</si>
  <si>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</si>
  <si>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Sm</t>
  </si>
  <si>
    <t>Sma</t>
  </si>
  <si>
    <t>Wm</t>
  </si>
  <si>
    <t>Time</t>
  </si>
  <si>
    <t>t</t>
  </si>
  <si>
    <t>DSM rate</t>
  </si>
  <si>
    <t>01-08-2021 (MEAN)</t>
  </si>
  <si>
    <t>DSM STANDARD DEVIATION CALCULATION</t>
  </si>
  <si>
    <t>DSM SD</t>
  </si>
  <si>
    <t>DSM VARIANCE</t>
  </si>
  <si>
    <t>PX_no</t>
  </si>
  <si>
    <t>ConPr</t>
  </si>
  <si>
    <t>Pminn</t>
  </si>
  <si>
    <t>Pmaxx</t>
  </si>
  <si>
    <t>ET</t>
  </si>
  <si>
    <t>Ctype</t>
  </si>
  <si>
    <t>Availability</t>
  </si>
  <si>
    <t>Duration/day</t>
  </si>
  <si>
    <t>RTC_1</t>
  </si>
  <si>
    <t>RTC</t>
  </si>
  <si>
    <t>Round the clock</t>
  </si>
  <si>
    <t>RTC_2</t>
  </si>
  <si>
    <t>RTC_3</t>
  </si>
  <si>
    <t>mShldr_1</t>
  </si>
  <si>
    <t>Shoulder</t>
  </si>
  <si>
    <t>5 AM  to 9 AM</t>
  </si>
  <si>
    <t>mShldr_2</t>
  </si>
  <si>
    <t>mpeak_1</t>
  </si>
  <si>
    <t>peak</t>
  </si>
  <si>
    <t>9 to 12 PM</t>
  </si>
  <si>
    <t>mpeak_2</t>
  </si>
  <si>
    <t>mpeak_3</t>
  </si>
  <si>
    <t>Shldr_1</t>
  </si>
  <si>
    <t>12 PM  to 6 PM</t>
  </si>
  <si>
    <t>Shldr_2</t>
  </si>
  <si>
    <t>epeak_1</t>
  </si>
  <si>
    <t>6 to 11 PM</t>
  </si>
  <si>
    <t>epeak_2</t>
  </si>
  <si>
    <t>epeak_3</t>
  </si>
  <si>
    <t>off_peak_1</t>
  </si>
  <si>
    <t>off peak</t>
  </si>
  <si>
    <t>11 PM  to 5 AM</t>
  </si>
  <si>
    <t>off_peak_2</t>
  </si>
  <si>
    <t>c1</t>
  </si>
  <si>
    <t>c2</t>
  </si>
  <si>
    <t>c3</t>
  </si>
  <si>
    <t>c4</t>
  </si>
  <si>
    <t>c5</t>
  </si>
  <si>
    <t>c6</t>
  </si>
  <si>
    <t>Vmin</t>
  </si>
  <si>
    <t>Vmax</t>
  </si>
  <si>
    <t>Vini</t>
  </si>
  <si>
    <t>Vfin</t>
  </si>
  <si>
    <t>Qmin</t>
  </si>
  <si>
    <t>Qmax</t>
  </si>
  <si>
    <t>Phmin</t>
  </si>
  <si>
    <t>Phmax</t>
  </si>
  <si>
    <t>hydGcost</t>
  </si>
  <si>
    <t>KADAMPARAI_1</t>
  </si>
  <si>
    <t>KADAMPARAI_2</t>
  </si>
  <si>
    <t>KADAMPARAI_3</t>
  </si>
  <si>
    <t>KADAMPARAI_4</t>
  </si>
  <si>
    <t>DSM MEAN</t>
  </si>
  <si>
    <t xml:space="preserve">DAM Mean </t>
  </si>
  <si>
    <t xml:space="preserve">DAM SD </t>
  </si>
  <si>
    <t xml:space="preserve">DAM VARIANCE </t>
  </si>
  <si>
    <t xml:space="preserve">RTM Mean </t>
  </si>
  <si>
    <t>RTM SD</t>
  </si>
  <si>
    <t xml:space="preserve">RTM VARIANCE </t>
  </si>
  <si>
    <t>COVARIANCE (DSM VS DAM)</t>
  </si>
  <si>
    <t>CORRELATION 1</t>
  </si>
  <si>
    <t>COVARIANCE (DSM VS RTM)</t>
  </si>
  <si>
    <t>CORRELATION 2</t>
  </si>
  <si>
    <t>COVARIANCE (RTM VS DAM)</t>
  </si>
  <si>
    <t>CORRELATION 3</t>
  </si>
  <si>
    <t xml:space="preserve">MCP 01 OCT (Rs/MWh) </t>
  </si>
  <si>
    <t xml:space="preserve">MCP 02 OCT (Rs/MWh) </t>
  </si>
  <si>
    <t xml:space="preserve">MCP 03 OCT (Rs/MWh) </t>
  </si>
  <si>
    <t xml:space="preserve">MCP 04 OCT (Rs/MWh) </t>
  </si>
  <si>
    <t xml:space="preserve">MCP 05 OCT (Rs/MWh) </t>
  </si>
  <si>
    <t xml:space="preserve">MCP 06 OCT (Rs/MWh) </t>
  </si>
  <si>
    <t xml:space="preserve">MCP 07 OCT (Rs/MWh) </t>
  </si>
  <si>
    <t xml:space="preserve">MCP 08 OCT (Rs/MWh) </t>
  </si>
  <si>
    <t xml:space="preserve">MCP 09 OCT (Rs/MWh) </t>
  </si>
  <si>
    <t xml:space="preserve">MCP 10 OCT (Rs/MWh) </t>
  </si>
  <si>
    <t xml:space="preserve">MCP 11 OCT (Rs/MWh) </t>
  </si>
  <si>
    <t xml:space="preserve">MCP 12 OCT (Rs/MWh) </t>
  </si>
  <si>
    <t xml:space="preserve">MCP 13 OCT (Rs/MWh) </t>
  </si>
  <si>
    <t xml:space="preserve">MCP 14 OCT (Rs/MWh) </t>
  </si>
  <si>
    <t xml:space="preserve">MCP 15 OCT (Rs/MWh) </t>
  </si>
  <si>
    <t xml:space="preserve">MCP 16 OCT (Rs/MWh) </t>
  </si>
  <si>
    <t xml:space="preserve">MCP 17 OCT (Rs/MWh) </t>
  </si>
  <si>
    <t xml:space="preserve">MCP 18 OCT (Rs/MWh) </t>
  </si>
  <si>
    <t xml:space="preserve">MCP 19 OCT (Rs/MWh) </t>
  </si>
  <si>
    <t xml:space="preserve">MCP 20 OCT (Rs/MWh) </t>
  </si>
  <si>
    <t xml:space="preserve">MCP 21 OCT (Rs/MWh) </t>
  </si>
  <si>
    <t xml:space="preserve">MCP 22 OCT (Rs/MWh) </t>
  </si>
  <si>
    <t xml:space="preserve">MCP 23 OCT (Rs/MWh) </t>
  </si>
  <si>
    <t xml:space="preserve">MCP 24 OCT (Rs/MWh) </t>
  </si>
  <si>
    <t xml:space="preserve">MCP 25 OCT (Rs/MWh) </t>
  </si>
  <si>
    <t xml:space="preserve">MCP 26 OCT (Rs/MWh) </t>
  </si>
  <si>
    <t xml:space="preserve">MCP 27 OCT (Rs/MWh) </t>
  </si>
  <si>
    <t xml:space="preserve">MCP 28 OCT (Rs/MWh) </t>
  </si>
  <si>
    <t xml:space="preserve">MCP 29 OCT (Rs/MWh) </t>
  </si>
  <si>
    <t xml:space="preserve">MCP 30 OCT (Rs/MWh) </t>
  </si>
  <si>
    <t xml:space="preserve">MCP 31 OCT (Rs/MWh) </t>
  </si>
  <si>
    <t xml:space="preserve">DAM Mean MCP (Rs/MWh) </t>
  </si>
  <si>
    <t>DAM SD MCP</t>
  </si>
  <si>
    <t xml:space="preserve">DAM VARIANCE MCP </t>
  </si>
  <si>
    <t xml:space="preserve">RTM Mean MCP (Rs/MWh) </t>
  </si>
  <si>
    <t>RTM SD MCP</t>
  </si>
  <si>
    <t xml:space="preserve">RTM VARIANCE MCP </t>
  </si>
  <si>
    <t>Time Block</t>
  </si>
  <si>
    <t xml:space="preserve">Mean MCP (Rs/MWh) </t>
  </si>
  <si>
    <t>STANDARD DEVIATION CALCULATION</t>
  </si>
  <si>
    <t>SD MCP</t>
  </si>
  <si>
    <t xml:space="preserve">VARIANCE MCP 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</si>
  <si>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</si>
  <si>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</si>
  <si>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</si>
  <si>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</si>
  <si>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</si>
  <si>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</si>
  <si>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</si>
  <si>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</si>
  <si>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</si>
  <si>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</si>
  <si>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</si>
  <si>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</si>
  <si>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</si>
  <si>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</si>
  <si>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</si>
  <si>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</si>
  <si>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</si>
  <si>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</si>
  <si>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</si>
  <si>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</si>
  <si>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</si>
  <si>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</si>
  <si>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</si>
  <si>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</si>
  <si>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</si>
  <si>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</si>
  <si>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</si>
  <si>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</si>
  <si>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</si>
  <si>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</si>
  <si>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</si>
  <si>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</si>
  <si>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</si>
  <si>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</si>
  <si>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</si>
  <si>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</si>
  <si>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</si>
  <si>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</si>
  <si>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</si>
  <si>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</si>
  <si>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</si>
  <si>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</si>
  <si>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</si>
  <si>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</si>
  <si>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</si>
  <si>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</si>
  <si>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</si>
  <si>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</si>
  <si>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</si>
  <si>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</si>
  <si>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</si>
  <si>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</si>
  <si>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</si>
  <si>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</si>
  <si>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</si>
  <si>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</si>
  <si>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</si>
  <si>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</si>
  <si>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</si>
  <si>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</si>
  <si>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</si>
  <si>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</si>
  <si>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</si>
  <si>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</si>
  <si>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</si>
  <si>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</si>
  <si>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</si>
  <si>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</si>
  <si>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</si>
  <si>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</si>
  <si>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</si>
  <si>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</si>
  <si>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</si>
  <si>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</si>
  <si>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</si>
  <si>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</si>
  <si>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</si>
  <si>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</si>
  <si>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</si>
  <si>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</si>
  <si>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</si>
  <si>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</si>
  <si>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</si>
  <si>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</si>
  <si>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</si>
  <si>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</si>
  <si>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</si>
  <si>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</si>
  <si>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</si>
  <si>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</si>
  <si>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</si>
  <si>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</si>
  <si>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</si>
  <si>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</si>
  <si>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</si>
  <si>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23:45 - 24:00</t>
  </si>
  <si>
    <t>00:00-00:15</t>
  </si>
  <si>
    <t>00:15-00:30</t>
  </si>
  <si>
    <t>00:30-00:45</t>
  </si>
  <si>
    <t>00:45-01:00</t>
  </si>
  <si>
    <t>01:00-01:15</t>
  </si>
  <si>
    <t>01:15-01:30</t>
  </si>
  <si>
    <t>01:30-01:45</t>
  </si>
  <si>
    <t>01:45-02:00</t>
  </si>
  <si>
    <t>02:00-02:15</t>
  </si>
  <si>
    <t>02:15-02:30</t>
  </si>
  <si>
    <t>02:30-02:45</t>
  </si>
  <si>
    <t>02:45-03:00</t>
  </si>
  <si>
    <t>03:00-03:15</t>
  </si>
  <si>
    <t>03:15-03:30</t>
  </si>
  <si>
    <t>03:30-03:45</t>
  </si>
  <si>
    <t>03:45-04:00</t>
  </si>
  <si>
    <t>04:00-04:15</t>
  </si>
  <si>
    <t>04:15-04:30</t>
  </si>
  <si>
    <t>04:30-04:45</t>
  </si>
  <si>
    <t>04:45-05:00</t>
  </si>
  <si>
    <t>05:00-05:15</t>
  </si>
  <si>
    <t>05:15-05:30</t>
  </si>
  <si>
    <t>05:30-05:45</t>
  </si>
  <si>
    <t>05:45-06:00</t>
  </si>
  <si>
    <t>06:00-06:15</t>
  </si>
  <si>
    <t>06:15-06:30</t>
  </si>
  <si>
    <t>06:30-06:45</t>
  </si>
  <si>
    <t>06:45-07:00</t>
  </si>
  <si>
    <t>07:00-07:15</t>
  </si>
  <si>
    <t>07:15-07:30</t>
  </si>
  <si>
    <t>07:30-07:45</t>
  </si>
  <si>
    <t>07:45-08:00</t>
  </si>
  <si>
    <t>08:00-08:15</t>
  </si>
  <si>
    <t>08:15-08:30</t>
  </si>
  <si>
    <t>08:30-08:45</t>
  </si>
  <si>
    <t>08:45-09:00</t>
  </si>
  <si>
    <t>09:00-09:15</t>
  </si>
  <si>
    <t>09:15-09:30</t>
  </si>
  <si>
    <t>09:30-09:45</t>
  </si>
  <si>
    <t>09:45-10:00</t>
  </si>
  <si>
    <t>10:00-10:15</t>
  </si>
  <si>
    <t>10:15-10:30</t>
  </si>
  <si>
    <t>10:30-10:45</t>
  </si>
  <si>
    <t>10:45-11:00</t>
  </si>
  <si>
    <t>11:00-11:15</t>
  </si>
  <si>
    <t>11:15-11:30</t>
  </si>
  <si>
    <t>11:30-11:45</t>
  </si>
  <si>
    <t>11:45-12:00</t>
  </si>
  <si>
    <t>12:00-12:15</t>
  </si>
  <si>
    <t>12:15-12:30</t>
  </si>
  <si>
    <t>12:30-12:45</t>
  </si>
  <si>
    <t>12:45-13:00</t>
  </si>
  <si>
    <t>13:00-13:15</t>
  </si>
  <si>
    <t>13:15-13:30</t>
  </si>
  <si>
    <t>13:30-13:45</t>
  </si>
  <si>
    <t>13:45-14:00</t>
  </si>
  <si>
    <t>14:00-14:15</t>
  </si>
  <si>
    <t>14:15-14:30</t>
  </si>
  <si>
    <t>14:30-14:45</t>
  </si>
  <si>
    <t>14:45-15:00</t>
  </si>
  <si>
    <t>15:00-15:15</t>
  </si>
  <si>
    <t>15:15-15:30</t>
  </si>
  <si>
    <t>15:30-15:45</t>
  </si>
  <si>
    <t>15:45-16:00</t>
  </si>
  <si>
    <t>16:00-16:15</t>
  </si>
  <si>
    <t>16:15-16:30</t>
  </si>
  <si>
    <t>16:30-16:45</t>
  </si>
  <si>
    <t>16:45-17:00</t>
  </si>
  <si>
    <t>17:00-17:15</t>
  </si>
  <si>
    <t>17:15-17:30</t>
  </si>
  <si>
    <t>17:30-17:45</t>
  </si>
  <si>
    <t>17:45-18:00</t>
  </si>
  <si>
    <t>18:00-18:15</t>
  </si>
  <si>
    <t>18:15-18:30</t>
  </si>
  <si>
    <t>18:30-18:45</t>
  </si>
  <si>
    <t>18:45-19:00</t>
  </si>
  <si>
    <t>19:00-19:15</t>
  </si>
  <si>
    <t>19:15-19:30</t>
  </si>
  <si>
    <t>19:30-19:45</t>
  </si>
  <si>
    <t>19:45-20:00</t>
  </si>
  <si>
    <t>20:00-20:15</t>
  </si>
  <si>
    <t>20:15-20:30</t>
  </si>
  <si>
    <t>20:30-20:45</t>
  </si>
  <si>
    <t>20:45-21:00</t>
  </si>
  <si>
    <t>21:00-21:15</t>
  </si>
  <si>
    <t>21:15-21:30</t>
  </si>
  <si>
    <t>21:30-21:45</t>
  </si>
  <si>
    <t>21:45-22:00</t>
  </si>
  <si>
    <t>22:00-22:15</t>
  </si>
  <si>
    <t>22:15-22:30</t>
  </si>
  <si>
    <t>22:30-22:45</t>
  </si>
  <si>
    <t>22:45-23:00</t>
  </si>
  <si>
    <t>23:00-23:15</t>
  </si>
  <si>
    <t>23:15-23:30</t>
  </si>
  <si>
    <t>23:30-23:45</t>
  </si>
  <si>
    <t>23:45-24:00</t>
  </si>
  <si>
    <t>Year - 2020</t>
  </si>
  <si>
    <t>Solar</t>
  </si>
  <si>
    <t>Non Solar</t>
  </si>
  <si>
    <t>January</t>
  </si>
  <si>
    <t>February</t>
  </si>
  <si>
    <t>March</t>
  </si>
  <si>
    <t>April</t>
  </si>
  <si>
    <t>May</t>
  </si>
  <si>
    <t>June</t>
  </si>
  <si>
    <t>july</t>
  </si>
  <si>
    <t>MAHI</t>
  </si>
  <si>
    <t>SALAL_HEP</t>
  </si>
  <si>
    <t>URI_HEP</t>
  </si>
  <si>
    <t>CHAMERA_2_HEP</t>
  </si>
  <si>
    <t>BARSINGSAR_NLC</t>
  </si>
  <si>
    <t>CHAMERA_HEP</t>
  </si>
  <si>
    <t>NATHPA_JHAKRI_HEP</t>
  </si>
  <si>
    <t>DHAULIGANGA_HEP</t>
  </si>
  <si>
    <t>GIRAL_LTPS</t>
  </si>
  <si>
    <t>SASAN_UMPP</t>
  </si>
  <si>
    <t>RIHAND_3_STPS</t>
  </si>
  <si>
    <t>RIHAND_2_STPS</t>
  </si>
  <si>
    <t>RIHAND_STPS</t>
  </si>
  <si>
    <t>SINGRAULI_STPS</t>
  </si>
  <si>
    <t>PARBATI_3</t>
  </si>
  <si>
    <t>TANAKPUR_HEP</t>
  </si>
  <si>
    <t>TALA</t>
  </si>
  <si>
    <t>KARCHAM_WANGTOO_HEP</t>
  </si>
  <si>
    <t>DB_POWER</t>
  </si>
  <si>
    <t>MCCPL</t>
  </si>
  <si>
    <t>CGPL_MUNDRA_UMPP</t>
  </si>
  <si>
    <t>CHAMERA_3_HEP</t>
  </si>
  <si>
    <t>ANTA_GAS</t>
  </si>
  <si>
    <t>DADRI_GAS</t>
  </si>
  <si>
    <t>AURAIYA_GAS</t>
  </si>
  <si>
    <t>TEHRI_HEP</t>
  </si>
  <si>
    <t>URI_2_HEP</t>
  </si>
  <si>
    <t>RAMPUR_HEP</t>
  </si>
  <si>
    <t>KOTESHWAR</t>
  </si>
  <si>
    <t>TEESTA_3</t>
  </si>
  <si>
    <t>MEJA</t>
  </si>
  <si>
    <t>RAJWEST_LTPS</t>
  </si>
  <si>
    <t>RAMGARH_GAS</t>
  </si>
  <si>
    <t>KOLDAM_HEP</t>
  </si>
  <si>
    <t>SINGRAULI_HEP</t>
  </si>
  <si>
    <t>KAWAI</t>
  </si>
  <si>
    <t>KAHALGOAN_2</t>
  </si>
  <si>
    <t>SEWA_2_HEP</t>
  </si>
  <si>
    <t>TANDA_2</t>
  </si>
  <si>
    <t>DULHASTI_HEP</t>
  </si>
  <si>
    <t>KAHALGOAN_1</t>
  </si>
  <si>
    <t>CSTPP</t>
  </si>
  <si>
    <t>FARAKKA</t>
  </si>
  <si>
    <t>KOTA_TPS</t>
  </si>
  <si>
    <t>CHABRA_TPS</t>
  </si>
  <si>
    <t>KALISINDH_1_2</t>
  </si>
  <si>
    <t>NAPP</t>
  </si>
  <si>
    <t>RAPS_A</t>
  </si>
  <si>
    <t>UNCHAHAR_4</t>
  </si>
  <si>
    <t>DADRI_2_TPS</t>
  </si>
  <si>
    <t>RAPPB</t>
  </si>
  <si>
    <t>SSCTPS_8</t>
  </si>
  <si>
    <t>SSCTPS_7</t>
  </si>
  <si>
    <t>UNCHAHAR_3</t>
  </si>
  <si>
    <t>UNCHAHAR_1</t>
  </si>
  <si>
    <t>UNCHAHAR_2</t>
  </si>
  <si>
    <t>RAPPC</t>
  </si>
  <si>
    <t>SURATGARH_TPS</t>
  </si>
  <si>
    <t>ANTA_RLNG</t>
  </si>
  <si>
    <t>AURAIYA_RLNG</t>
  </si>
  <si>
    <t>DADRI_RLNG</t>
  </si>
  <si>
    <t>AURAIYA_LIQUID</t>
  </si>
  <si>
    <t>DADRI_CRF</t>
  </si>
  <si>
    <t>AURAIYA_CRF</t>
  </si>
  <si>
    <t>ANTA_CRF</t>
  </si>
  <si>
    <t>ANTA_LIQUID</t>
  </si>
  <si>
    <t>DHOLPUR_GPS</t>
  </si>
  <si>
    <t>DADRI_LIQUID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</si>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</sst>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;\(#,##0\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8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b/>
      <sz val="8"/>
      <name val="Times New Roman"/>
      <family val="1"/>
    </font>
    <font>
      <sz val="11"/>
      <name val="Calibri"/>
      <family val="2"/>
    </font>
    <font>
      <sz val="8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6795556505021"/>
        <bgColor rgb="FFDCDCDC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DCDCDC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EEEEFF"/>
      </patternFill>
    </fill>
    <fill>
      <patternFill patternType="solid">
        <fgColor rgb="FFEEEEFF"/>
        <bgColor rgb="FFEEEEFF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5F5F5"/>
        <bgColor rgb="FFF5F5F5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6E6F7"/>
        <bgColor rgb="FFE6E6F7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95">
    <xf numFmtId="0" fontId="0" fillId="0" borderId="0" xfId="0"/>
    <xf numFmtId="0" fontId="3" fillId="0" borderId="1" xfId="0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/>
    <xf numFmtId="0" fontId="3" fillId="0" borderId="0" xfId="0" applyFont="1" applyAlignment="1">
      <alignment horizontal="center" vertical="center"/>
    </xf>
    <xf numFmtId="0" fontId="0" fillId="0" borderId="4" xfId="0" applyBorder="1"/>
    <xf numFmtId="0" fontId="0" fillId="0" borderId="1" xfId="0" applyBorder="1"/>
    <xf numFmtId="0" fontId="7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/>
    <xf numFmtId="0" fontId="9" fillId="6" borderId="0" xfId="1" applyFont="1" applyFill="1" applyAlignment="1">
      <alignment horizontal="center" vertical="center"/>
    </xf>
    <xf numFmtId="0" fontId="3" fillId="0" borderId="0" xfId="0" applyFont="1"/>
    <xf numFmtId="0" fontId="3" fillId="7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0" fillId="2" borderId="0" xfId="0" applyFill="1"/>
    <xf numFmtId="0" fontId="10" fillId="8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4" fontId="10" fillId="8" borderId="1" xfId="0" applyNumberFormat="1" applyFont="1" applyFill="1" applyBorder="1" applyAlignment="1">
      <alignment horizontal="center" vertical="center"/>
    </xf>
    <xf numFmtId="14" fontId="10" fillId="3" borderId="1" xfId="0" applyNumberFormat="1" applyFont="1" applyFill="1" applyBorder="1" applyAlignment="1">
      <alignment horizontal="center" vertical="center"/>
    </xf>
    <xf numFmtId="0" fontId="12" fillId="5" borderId="1" xfId="1" applyFont="1" applyFill="1" applyBorder="1" applyAlignment="1">
      <alignment horizontal="center" vertical="center" wrapText="1" readingOrder="1"/>
    </xf>
    <xf numFmtId="0" fontId="12" fillId="12" borderId="1" xfId="1" applyFont="1" applyFill="1" applyBorder="1" applyAlignment="1">
      <alignment horizontal="center" vertical="center" wrapText="1" readingOrder="1"/>
    </xf>
    <xf numFmtId="0" fontId="10" fillId="13" borderId="1" xfId="2" applyFont="1" applyFill="1" applyBorder="1" applyAlignment="1">
      <alignment horizontal="center" vertical="center"/>
    </xf>
    <xf numFmtId="0" fontId="10" fillId="14" borderId="1" xfId="2" applyFont="1" applyFill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20" fontId="11" fillId="0" borderId="1" xfId="0" applyNumberFormat="1" applyFont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16" borderId="1" xfId="1" applyFont="1" applyFill="1" applyBorder="1" applyAlignment="1">
      <alignment horizontal="center" vertical="center" wrapText="1" readingOrder="1"/>
    </xf>
    <xf numFmtId="2" fontId="13" fillId="16" borderId="1" xfId="1" applyNumberFormat="1" applyFont="1" applyFill="1" applyBorder="1" applyAlignment="1">
      <alignment horizontal="center" vertical="center" wrapText="1" readingOrder="1"/>
    </xf>
    <xf numFmtId="0" fontId="13" fillId="17" borderId="1" xfId="1" applyFont="1" applyFill="1" applyBorder="1" applyAlignment="1">
      <alignment horizontal="center" vertical="center" wrapText="1" readingOrder="1"/>
    </xf>
    <xf numFmtId="0" fontId="11" fillId="9" borderId="1" xfId="2" applyFont="1" applyFill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14" fillId="18" borderId="8" xfId="1" applyFont="1" applyFill="1" applyBorder="1" applyAlignment="1">
      <alignment horizontal="center" vertical="center"/>
    </xf>
    <xf numFmtId="14" fontId="12" fillId="5" borderId="8" xfId="1" applyNumberFormat="1" applyFont="1" applyFill="1" applyBorder="1" applyAlignment="1">
      <alignment horizontal="center" vertical="center" wrapText="1" readingOrder="1"/>
    </xf>
    <xf numFmtId="0" fontId="12" fillId="12" borderId="8" xfId="1" applyFont="1" applyFill="1" applyBorder="1" applyAlignment="1">
      <alignment horizontal="center" vertical="center" wrapText="1" readingOrder="1"/>
    </xf>
    <xf numFmtId="0" fontId="12" fillId="12" borderId="9" xfId="1" applyFont="1" applyFill="1" applyBorder="1" applyAlignment="1">
      <alignment horizontal="center" vertical="center" wrapText="1" readingOrder="1"/>
    </xf>
    <xf numFmtId="0" fontId="12" fillId="12" borderId="6" xfId="1" applyFont="1" applyFill="1" applyBorder="1" applyAlignment="1">
      <alignment horizontal="center" vertical="center" wrapText="1" readingOrder="1"/>
    </xf>
    <xf numFmtId="0" fontId="15" fillId="0" borderId="0" xfId="1" applyFont="1"/>
    <xf numFmtId="0" fontId="13" fillId="19" borderId="10" xfId="1" applyFont="1" applyFill="1" applyBorder="1" applyAlignment="1">
      <alignment horizontal="center" vertical="center" wrapText="1" readingOrder="1"/>
    </xf>
    <xf numFmtId="0" fontId="16" fillId="17" borderId="10" xfId="0" applyFont="1" applyFill="1" applyBorder="1" applyAlignment="1">
      <alignment horizontal="right" vertical="center" wrapText="1" readingOrder="1"/>
    </xf>
    <xf numFmtId="0" fontId="6" fillId="20" borderId="0" xfId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21" borderId="0" xfId="1" applyFont="1" applyFill="1" applyAlignment="1">
      <alignment horizontal="center" vertical="center"/>
    </xf>
    <xf numFmtId="17" fontId="15" fillId="0" borderId="0" xfId="1" applyNumberFormat="1" applyFont="1"/>
    <xf numFmtId="0" fontId="14" fillId="18" borderId="3" xfId="1" applyFont="1" applyFill="1" applyBorder="1" applyAlignment="1">
      <alignment horizontal="center" vertical="center"/>
    </xf>
    <xf numFmtId="14" fontId="12" fillId="5" borderId="3" xfId="1" applyNumberFormat="1" applyFont="1" applyFill="1" applyBorder="1" applyAlignment="1">
      <alignment horizontal="center" vertical="center" wrapText="1" readingOrder="1"/>
    </xf>
    <xf numFmtId="0" fontId="12" fillId="12" borderId="3" xfId="1" applyFont="1" applyFill="1" applyBorder="1" applyAlignment="1">
      <alignment horizontal="center" vertical="center" wrapText="1" readingOrder="1"/>
    </xf>
    <xf numFmtId="0" fontId="13" fillId="19" borderId="3" xfId="1" applyFont="1" applyFill="1" applyBorder="1" applyAlignment="1">
      <alignment horizontal="center" vertical="center" wrapText="1" readingOrder="1"/>
    </xf>
    <xf numFmtId="0" fontId="6" fillId="20" borderId="3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6" borderId="3" xfId="1" applyFont="1" applyFill="1" applyBorder="1" applyAlignment="1">
      <alignment horizontal="center" vertical="center"/>
    </xf>
    <xf numFmtId="0" fontId="6" fillId="21" borderId="3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3" fillId="19" borderId="1" xfId="1" applyFont="1" applyFill="1" applyBorder="1" applyAlignment="1">
      <alignment horizontal="center" vertical="center" wrapText="1" readingOrder="1"/>
    </xf>
    <xf numFmtId="164" fontId="13" fillId="22" borderId="1" xfId="1" applyNumberFormat="1" applyFont="1" applyFill="1" applyBorder="1" applyAlignment="1">
      <alignment horizontal="center" vertical="center" wrapText="1" readingOrder="1"/>
    </xf>
    <xf numFmtId="164" fontId="13" fillId="23" borderId="1" xfId="1" applyNumberFormat="1" applyFont="1" applyFill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0" fontId="6" fillId="2" borderId="3" xfId="1" applyNumberFormat="1" applyFont="1" applyFill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7" fillId="3" borderId="5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5" borderId="6" xfId="1" applyFont="1" applyFill="1" applyBorder="1" applyAlignment="1">
      <alignment horizontal="center" vertical="center" wrapText="1" readingOrder="1"/>
    </xf>
    <xf numFmtId="0" fontId="8" fillId="5" borderId="7" xfId="1" applyFont="1" applyFill="1" applyBorder="1" applyAlignment="1">
      <alignment horizontal="center" vertical="center" wrapText="1" readingOrder="1"/>
    </xf>
    <xf numFmtId="0" fontId="12" fillId="5" borderId="6" xfId="1" applyFont="1" applyFill="1" applyBorder="1" applyAlignment="1">
      <alignment horizontal="center" vertical="center" wrapText="1" readingOrder="1"/>
    </xf>
    <xf numFmtId="0" fontId="12" fillId="5" borderId="7" xfId="1" applyFont="1" applyFill="1" applyBorder="1" applyAlignment="1">
      <alignment horizontal="center" vertical="center" wrapText="1" readingOrder="1"/>
    </xf>
    <xf numFmtId="0" fontId="12" fillId="5" borderId="3" xfId="1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 2" xfId="2" xr:uid="{45C006B2-F5CF-4918-9ECA-F99784293ABD}"/>
    <cellStyle name="Normal 3" xfId="1" xr:uid="{8553CB0F-7C25-4C8F-8B9A-0C5FA3C7D8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SOLAR GENERATION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PV_Data!$D$2:$D$98</c:f>
              <c:numCache>
                <c:formatCode>h:mm</c:formatCode>
                <c:ptCount val="97"/>
                <c:pt idx="0">
                  <c:v>1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0.33333333333333398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0.36458333333333398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0.39583333333333398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0.42708333333333398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0.45833333333333398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0.48958333333333398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0.52083333333333404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0.55208333333333404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0.58333333333333404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0.61458333333333404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0.64583333333333404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0.67708333333333404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0.70833333333333404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0.73958333333333404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0.77083333333333404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0.80208333333333404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0.83333333333333404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0.86458333333333404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0.89583333333333404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0.92708333333333404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0.95833333333333404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0.98958333333333404</c:v>
                </c:pt>
                <c:pt idx="96">
                  <c:v>1</c:v>
                </c:pt>
              </c:numCache>
            </c:numRef>
          </c:cat>
          <c:val>
            <c:numRef>
              <c:f>PV_Data!$E$2:$E$98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76.634344653548396</c:v>
                </c:pt>
                <c:pt idx="17">
                  <c:v>134.11098016756699</c:v>
                </c:pt>
                <c:pt idx="18">
                  <c:v>210.74707886882999</c:v>
                </c:pt>
                <c:pt idx="19">
                  <c:v>210.74707886882999</c:v>
                </c:pt>
                <c:pt idx="20">
                  <c:v>229.90654205607399</c:v>
                </c:pt>
                <c:pt idx="21">
                  <c:v>325.70034989686701</c:v>
                </c:pt>
                <c:pt idx="22">
                  <c:v>440.653620924905</c:v>
                </c:pt>
                <c:pt idx="23">
                  <c:v>613.08352746696096</c:v>
                </c:pt>
                <c:pt idx="24">
                  <c:v>728.03679849499804</c:v>
                </c:pt>
                <c:pt idx="25">
                  <c:v>1015.4199760650901</c:v>
                </c:pt>
                <c:pt idx="26">
                  <c:v>1226.16793195777</c:v>
                </c:pt>
                <c:pt idx="27">
                  <c:v>1456.07447401385</c:v>
                </c:pt>
                <c:pt idx="28">
                  <c:v>1685.9810160699201</c:v>
                </c:pt>
                <c:pt idx="29">
                  <c:v>1954.2056074766299</c:v>
                </c:pt>
                <c:pt idx="30">
                  <c:v>2164.9526863454598</c:v>
                </c:pt>
                <c:pt idx="31">
                  <c:v>2433.1772777521701</c:v>
                </c:pt>
                <c:pt idx="32">
                  <c:v>2643.9252336448599</c:v>
                </c:pt>
                <c:pt idx="33">
                  <c:v>2835.5137263503002</c:v>
                </c:pt>
                <c:pt idx="34">
                  <c:v>2950.4669973783398</c:v>
                </c:pt>
                <c:pt idx="35">
                  <c:v>3103.738317757</c:v>
                </c:pt>
                <c:pt idx="36">
                  <c:v>3352.8034459764699</c:v>
                </c:pt>
                <c:pt idx="37">
                  <c:v>3563.5514018691501</c:v>
                </c:pt>
                <c:pt idx="38">
                  <c:v>3774.2984807379798</c:v>
                </c:pt>
                <c:pt idx="39">
                  <c:v>3927.5698011166501</c:v>
                </c:pt>
                <c:pt idx="40">
                  <c:v>4195.7943925233603</c:v>
                </c:pt>
                <c:pt idx="41">
                  <c:v>4444.8595207428198</c:v>
                </c:pt>
                <c:pt idx="42">
                  <c:v>4617.2894272848798</c:v>
                </c:pt>
                <c:pt idx="43">
                  <c:v>4904.6726048549699</c:v>
                </c:pt>
                <c:pt idx="44">
                  <c:v>5077.10251139703</c:v>
                </c:pt>
                <c:pt idx="45">
                  <c:v>5230.3738317756997</c:v>
                </c:pt>
                <c:pt idx="46">
                  <c:v>5421.9623244811401</c:v>
                </c:pt>
                <c:pt idx="47">
                  <c:v>5517.7570093457898</c:v>
                </c:pt>
                <c:pt idx="48">
                  <c:v>5690.1869158878499</c:v>
                </c:pt>
                <c:pt idx="49">
                  <c:v>5862.6168224298999</c:v>
                </c:pt>
                <c:pt idx="50">
                  <c:v>5977.5700934579399</c:v>
                </c:pt>
                <c:pt idx="51">
                  <c:v>6015.8872657847096</c:v>
                </c:pt>
                <c:pt idx="52">
                  <c:v>6092.52336448598</c:v>
                </c:pt>
                <c:pt idx="53">
                  <c:v>6169.1585861633803</c:v>
                </c:pt>
                <c:pt idx="54">
                  <c:v>5881.7754085932902</c:v>
                </c:pt>
                <c:pt idx="55">
                  <c:v>5766.8221375652502</c:v>
                </c:pt>
                <c:pt idx="56">
                  <c:v>5613.5508171865804</c:v>
                </c:pt>
                <c:pt idx="57">
                  <c:v>5536.9155955091801</c:v>
                </c:pt>
                <c:pt idx="58">
                  <c:v>5402.8037383177498</c:v>
                </c:pt>
                <c:pt idx="59">
                  <c:v>5287.8504672897197</c:v>
                </c:pt>
                <c:pt idx="60">
                  <c:v>5211.2143685884503</c:v>
                </c:pt>
                <c:pt idx="61">
                  <c:v>4942.9906542055996</c:v>
                </c:pt>
                <c:pt idx="62">
                  <c:v>4693.9246489622801</c:v>
                </c:pt>
                <c:pt idx="63">
                  <c:v>4310.7476635514004</c:v>
                </c:pt>
                <c:pt idx="64">
                  <c:v>4080.8411214953198</c:v>
                </c:pt>
                <c:pt idx="65">
                  <c:v>3889.2517517660199</c:v>
                </c:pt>
                <c:pt idx="66">
                  <c:v>3544.3919386819098</c:v>
                </c:pt>
                <c:pt idx="67">
                  <c:v>3276.1682242990601</c:v>
                </c:pt>
                <c:pt idx="68">
                  <c:v>2528.9719626168198</c:v>
                </c:pt>
                <c:pt idx="69">
                  <c:v>2260.74737121011</c:v>
                </c:pt>
                <c:pt idx="70">
                  <c:v>1954.2056074766299</c:v>
                </c:pt>
                <c:pt idx="71">
                  <c:v>1724.2990654205601</c:v>
                </c:pt>
                <c:pt idx="72">
                  <c:v>1130.37324709312</c:v>
                </c:pt>
                <c:pt idx="73">
                  <c:v>823.83148335964802</c:v>
                </c:pt>
                <c:pt idx="74">
                  <c:v>613.08352746696096</c:v>
                </c:pt>
                <c:pt idx="75">
                  <c:v>134.11098016756699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D-4864-ACA6-AD90D2BE3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388911"/>
        <c:axId val="1804409295"/>
      </c:lineChart>
      <c:catAx>
        <c:axId val="180438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Time (Hrs.)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4409295"/>
        <c:crosses val="autoZero"/>
        <c:auto val="1"/>
        <c:lblAlgn val="ctr"/>
        <c:lblOffset val="100"/>
        <c:noMultiLvlLbl val="0"/>
      </c:catAx>
      <c:valAx>
        <c:axId val="18044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Power Output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438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Inputs -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GRAPHS!$A$2:$A$98</c:f>
              <c:numCache>
                <c:formatCode>h:mm</c:formatCode>
                <c:ptCount val="97"/>
                <c:pt idx="0">
                  <c:v>1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0.33333333333333398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0.36458333333333398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0.39583333333333398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0.42708333333333398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0.45833333333333398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0.48958333333333398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0.52083333333333404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0.55208333333333404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0.58333333333333404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0.61458333333333404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0.64583333333333404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0.67708333333333404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0.70833333333333404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0.73958333333333404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0.77083333333333404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0.80208333333333404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0.83333333333333404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0.86458333333333404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0.89583333333333404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0.92708333333333404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0.95833333333333404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0.98958333333333404</c:v>
                </c:pt>
                <c:pt idx="96">
                  <c:v>1</c:v>
                </c:pt>
              </c:numCache>
            </c:numRef>
          </c:cat>
          <c:val>
            <c:numRef>
              <c:f>GRAPHS!$B$2:$B$98</c:f>
              <c:numCache>
                <c:formatCode>General</c:formatCode>
                <c:ptCount val="97"/>
                <c:pt idx="0">
                  <c:v>8013.5</c:v>
                </c:pt>
                <c:pt idx="1">
                  <c:v>7949.5</c:v>
                </c:pt>
                <c:pt idx="2">
                  <c:v>7889.5</c:v>
                </c:pt>
                <c:pt idx="3">
                  <c:v>7832</c:v>
                </c:pt>
                <c:pt idx="4">
                  <c:v>7776.5</c:v>
                </c:pt>
                <c:pt idx="5">
                  <c:v>7720.5</c:v>
                </c:pt>
                <c:pt idx="6">
                  <c:v>7667.5</c:v>
                </c:pt>
                <c:pt idx="7">
                  <c:v>7619</c:v>
                </c:pt>
                <c:pt idx="8">
                  <c:v>7576</c:v>
                </c:pt>
                <c:pt idx="9">
                  <c:v>7531</c:v>
                </c:pt>
                <c:pt idx="10">
                  <c:v>7473.5</c:v>
                </c:pt>
                <c:pt idx="11">
                  <c:v>7396.5</c:v>
                </c:pt>
                <c:pt idx="12">
                  <c:v>7300.5</c:v>
                </c:pt>
                <c:pt idx="13">
                  <c:v>7185.5</c:v>
                </c:pt>
                <c:pt idx="14">
                  <c:v>7057</c:v>
                </c:pt>
                <c:pt idx="15">
                  <c:v>6923</c:v>
                </c:pt>
                <c:pt idx="16">
                  <c:v>6819</c:v>
                </c:pt>
                <c:pt idx="17">
                  <c:v>6767.5</c:v>
                </c:pt>
                <c:pt idx="18">
                  <c:v>6791</c:v>
                </c:pt>
                <c:pt idx="19">
                  <c:v>6877</c:v>
                </c:pt>
                <c:pt idx="20">
                  <c:v>7033</c:v>
                </c:pt>
                <c:pt idx="21">
                  <c:v>7255</c:v>
                </c:pt>
                <c:pt idx="22">
                  <c:v>7552.5</c:v>
                </c:pt>
                <c:pt idx="23">
                  <c:v>7914</c:v>
                </c:pt>
                <c:pt idx="24">
                  <c:v>8326.5</c:v>
                </c:pt>
                <c:pt idx="25">
                  <c:v>8745.5</c:v>
                </c:pt>
                <c:pt idx="26">
                  <c:v>9126</c:v>
                </c:pt>
                <c:pt idx="27">
                  <c:v>9432</c:v>
                </c:pt>
                <c:pt idx="28">
                  <c:v>9668</c:v>
                </c:pt>
                <c:pt idx="29">
                  <c:v>9848</c:v>
                </c:pt>
                <c:pt idx="30">
                  <c:v>9984</c:v>
                </c:pt>
                <c:pt idx="31">
                  <c:v>10076.5</c:v>
                </c:pt>
                <c:pt idx="32">
                  <c:v>10123.5</c:v>
                </c:pt>
                <c:pt idx="33">
                  <c:v>10124.5</c:v>
                </c:pt>
                <c:pt idx="34">
                  <c:v>10089</c:v>
                </c:pt>
                <c:pt idx="35">
                  <c:v>10027</c:v>
                </c:pt>
                <c:pt idx="36">
                  <c:v>9956</c:v>
                </c:pt>
                <c:pt idx="37">
                  <c:v>9881.5</c:v>
                </c:pt>
                <c:pt idx="38">
                  <c:v>9812</c:v>
                </c:pt>
                <c:pt idx="39">
                  <c:v>9746.5</c:v>
                </c:pt>
                <c:pt idx="40">
                  <c:v>9698.5</c:v>
                </c:pt>
                <c:pt idx="41">
                  <c:v>9669.5</c:v>
                </c:pt>
                <c:pt idx="42">
                  <c:v>9675</c:v>
                </c:pt>
                <c:pt idx="43">
                  <c:v>9715.5</c:v>
                </c:pt>
                <c:pt idx="44">
                  <c:v>9801.5</c:v>
                </c:pt>
                <c:pt idx="45">
                  <c:v>9898.5</c:v>
                </c:pt>
                <c:pt idx="46">
                  <c:v>9975.5</c:v>
                </c:pt>
                <c:pt idx="47">
                  <c:v>9998.5</c:v>
                </c:pt>
                <c:pt idx="48">
                  <c:v>9988</c:v>
                </c:pt>
                <c:pt idx="49">
                  <c:v>9960</c:v>
                </c:pt>
                <c:pt idx="50">
                  <c:v>9928.5</c:v>
                </c:pt>
                <c:pt idx="51">
                  <c:v>9884</c:v>
                </c:pt>
                <c:pt idx="52">
                  <c:v>9832.5</c:v>
                </c:pt>
                <c:pt idx="53">
                  <c:v>9781</c:v>
                </c:pt>
                <c:pt idx="54">
                  <c:v>9742</c:v>
                </c:pt>
                <c:pt idx="55">
                  <c:v>9713</c:v>
                </c:pt>
                <c:pt idx="56">
                  <c:v>9697</c:v>
                </c:pt>
                <c:pt idx="57">
                  <c:v>9695</c:v>
                </c:pt>
                <c:pt idx="58">
                  <c:v>9711.5</c:v>
                </c:pt>
                <c:pt idx="59">
                  <c:v>9734.5</c:v>
                </c:pt>
                <c:pt idx="60">
                  <c:v>9754</c:v>
                </c:pt>
                <c:pt idx="61">
                  <c:v>9754</c:v>
                </c:pt>
                <c:pt idx="62">
                  <c:v>9735.5</c:v>
                </c:pt>
                <c:pt idx="63">
                  <c:v>9694</c:v>
                </c:pt>
                <c:pt idx="64">
                  <c:v>9637.5</c:v>
                </c:pt>
                <c:pt idx="65">
                  <c:v>9561</c:v>
                </c:pt>
                <c:pt idx="66">
                  <c:v>9457.5</c:v>
                </c:pt>
                <c:pt idx="67">
                  <c:v>9305</c:v>
                </c:pt>
                <c:pt idx="68">
                  <c:v>9104</c:v>
                </c:pt>
                <c:pt idx="69">
                  <c:v>8872.5</c:v>
                </c:pt>
                <c:pt idx="70">
                  <c:v>8647</c:v>
                </c:pt>
                <c:pt idx="71">
                  <c:v>8450</c:v>
                </c:pt>
                <c:pt idx="72">
                  <c:v>8309.5</c:v>
                </c:pt>
                <c:pt idx="73">
                  <c:v>8247</c:v>
                </c:pt>
                <c:pt idx="74">
                  <c:v>8284.5</c:v>
                </c:pt>
                <c:pt idx="75">
                  <c:v>8403</c:v>
                </c:pt>
                <c:pt idx="76">
                  <c:v>8549.5</c:v>
                </c:pt>
                <c:pt idx="77">
                  <c:v>8655</c:v>
                </c:pt>
                <c:pt idx="78">
                  <c:v>8675</c:v>
                </c:pt>
                <c:pt idx="79">
                  <c:v>8602</c:v>
                </c:pt>
                <c:pt idx="80">
                  <c:v>8466.5</c:v>
                </c:pt>
                <c:pt idx="81">
                  <c:v>8307</c:v>
                </c:pt>
                <c:pt idx="82">
                  <c:v>8164</c:v>
                </c:pt>
                <c:pt idx="83">
                  <c:v>8054</c:v>
                </c:pt>
                <c:pt idx="84">
                  <c:v>7978.5</c:v>
                </c:pt>
                <c:pt idx="85">
                  <c:v>7921.5</c:v>
                </c:pt>
                <c:pt idx="86">
                  <c:v>7895.5</c:v>
                </c:pt>
                <c:pt idx="87">
                  <c:v>7924.5</c:v>
                </c:pt>
                <c:pt idx="88">
                  <c:v>8032.5</c:v>
                </c:pt>
                <c:pt idx="89">
                  <c:v>8177</c:v>
                </c:pt>
                <c:pt idx="90">
                  <c:v>8301</c:v>
                </c:pt>
                <c:pt idx="91">
                  <c:v>8349.5</c:v>
                </c:pt>
                <c:pt idx="92">
                  <c:v>8332</c:v>
                </c:pt>
                <c:pt idx="93">
                  <c:v>8269.5</c:v>
                </c:pt>
                <c:pt idx="94">
                  <c:v>8190</c:v>
                </c:pt>
                <c:pt idx="95" formatCode="0.00">
                  <c:v>8103.5</c:v>
                </c:pt>
                <c:pt idx="96" formatCode="0.00">
                  <c:v>8013.45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B-435D-A59B-EA7D7A937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345247"/>
        <c:axId val="1415368543"/>
      </c:areaChart>
      <c:lineChart>
        <c:grouping val="standard"/>
        <c:varyColors val="0"/>
        <c:ser>
          <c:idx val="1"/>
          <c:order val="1"/>
          <c:tx>
            <c:strRef>
              <c:f>GRAPHS!$C$1</c:f>
              <c:strCache>
                <c:ptCount val="1"/>
                <c:pt idx="0">
                  <c:v>PV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GRAPHS!$A$2:$A$98</c:f>
              <c:numCache>
                <c:formatCode>h:mm</c:formatCode>
                <c:ptCount val="97"/>
                <c:pt idx="0">
                  <c:v>1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0.33333333333333398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0.36458333333333398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0.39583333333333398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0.42708333333333398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0.45833333333333398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0.48958333333333398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0.52083333333333404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0.55208333333333404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0.58333333333333404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0.61458333333333404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0.64583333333333404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0.67708333333333404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0.70833333333333404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0.73958333333333404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0.77083333333333404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0.80208333333333404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0.83333333333333404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0.86458333333333404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0.89583333333333404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0.92708333333333404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0.95833333333333404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0.98958333333333404</c:v>
                </c:pt>
                <c:pt idx="96">
                  <c:v>1</c:v>
                </c:pt>
              </c:numCache>
            </c:numRef>
          </c:cat>
          <c:val>
            <c:numRef>
              <c:f>GRAPHS!$C$2:$C$98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76.634344653548396</c:v>
                </c:pt>
                <c:pt idx="17">
                  <c:v>134.11098016756699</c:v>
                </c:pt>
                <c:pt idx="18">
                  <c:v>210.74707886882999</c:v>
                </c:pt>
                <c:pt idx="19">
                  <c:v>210.74707886882999</c:v>
                </c:pt>
                <c:pt idx="20">
                  <c:v>229.90654205607399</c:v>
                </c:pt>
                <c:pt idx="21">
                  <c:v>325.70034989686701</c:v>
                </c:pt>
                <c:pt idx="22">
                  <c:v>440.653620924905</c:v>
                </c:pt>
                <c:pt idx="23">
                  <c:v>613.08352746696096</c:v>
                </c:pt>
                <c:pt idx="24">
                  <c:v>728.03679849499804</c:v>
                </c:pt>
                <c:pt idx="25">
                  <c:v>1015.4199760650901</c:v>
                </c:pt>
                <c:pt idx="26">
                  <c:v>1226.16793195777</c:v>
                </c:pt>
                <c:pt idx="27">
                  <c:v>1456.07447401385</c:v>
                </c:pt>
                <c:pt idx="28">
                  <c:v>1685.9810160699201</c:v>
                </c:pt>
                <c:pt idx="29">
                  <c:v>1954.2056074766299</c:v>
                </c:pt>
                <c:pt idx="30">
                  <c:v>2164.9526863454598</c:v>
                </c:pt>
                <c:pt idx="31">
                  <c:v>2433.1772777521701</c:v>
                </c:pt>
                <c:pt idx="32">
                  <c:v>2643.9252336448599</c:v>
                </c:pt>
                <c:pt idx="33">
                  <c:v>2835.5137263503002</c:v>
                </c:pt>
                <c:pt idx="34">
                  <c:v>2950.4669973783398</c:v>
                </c:pt>
                <c:pt idx="35">
                  <c:v>3103.738317757</c:v>
                </c:pt>
                <c:pt idx="36">
                  <c:v>3352.8034459764699</c:v>
                </c:pt>
                <c:pt idx="37">
                  <c:v>3563.5514018691501</c:v>
                </c:pt>
                <c:pt idx="38">
                  <c:v>3774.2984807379798</c:v>
                </c:pt>
                <c:pt idx="39">
                  <c:v>3927.5698011166501</c:v>
                </c:pt>
                <c:pt idx="40">
                  <c:v>4195.7943925233603</c:v>
                </c:pt>
                <c:pt idx="41">
                  <c:v>4444.8595207428198</c:v>
                </c:pt>
                <c:pt idx="42">
                  <c:v>4617.2894272848798</c:v>
                </c:pt>
                <c:pt idx="43">
                  <c:v>4904.6726048549699</c:v>
                </c:pt>
                <c:pt idx="44">
                  <c:v>5077.10251139703</c:v>
                </c:pt>
                <c:pt idx="45">
                  <c:v>5230.3738317756997</c:v>
                </c:pt>
                <c:pt idx="46">
                  <c:v>5421.9623244811401</c:v>
                </c:pt>
                <c:pt idx="47">
                  <c:v>5517.7570093457898</c:v>
                </c:pt>
                <c:pt idx="48">
                  <c:v>5690.1869158878499</c:v>
                </c:pt>
                <c:pt idx="49">
                  <c:v>5862.6168224298999</c:v>
                </c:pt>
                <c:pt idx="50">
                  <c:v>5977.5700934579399</c:v>
                </c:pt>
                <c:pt idx="51">
                  <c:v>6015.8872657847096</c:v>
                </c:pt>
                <c:pt idx="52">
                  <c:v>6092.52336448598</c:v>
                </c:pt>
                <c:pt idx="53">
                  <c:v>6169.1585861633803</c:v>
                </c:pt>
                <c:pt idx="54">
                  <c:v>5881.7754085932902</c:v>
                </c:pt>
                <c:pt idx="55">
                  <c:v>5766.8221375652502</c:v>
                </c:pt>
                <c:pt idx="56">
                  <c:v>5613.5508171865804</c:v>
                </c:pt>
                <c:pt idx="57">
                  <c:v>5536.9155955091801</c:v>
                </c:pt>
                <c:pt idx="58">
                  <c:v>5402.8037383177498</c:v>
                </c:pt>
                <c:pt idx="59">
                  <c:v>5287.8504672897197</c:v>
                </c:pt>
                <c:pt idx="60">
                  <c:v>5211.2143685884503</c:v>
                </c:pt>
                <c:pt idx="61">
                  <c:v>4942.9906542055996</c:v>
                </c:pt>
                <c:pt idx="62">
                  <c:v>4693.9246489622801</c:v>
                </c:pt>
                <c:pt idx="63">
                  <c:v>4310.7476635514004</c:v>
                </c:pt>
                <c:pt idx="64">
                  <c:v>4080.8411214953198</c:v>
                </c:pt>
                <c:pt idx="65">
                  <c:v>3889.2517517660199</c:v>
                </c:pt>
                <c:pt idx="66">
                  <c:v>3544.3919386819098</c:v>
                </c:pt>
                <c:pt idx="67">
                  <c:v>3276.1682242990601</c:v>
                </c:pt>
                <c:pt idx="68">
                  <c:v>2528.9719626168198</c:v>
                </c:pt>
                <c:pt idx="69">
                  <c:v>2260.74737121011</c:v>
                </c:pt>
                <c:pt idx="70">
                  <c:v>1954.2056074766299</c:v>
                </c:pt>
                <c:pt idx="71">
                  <c:v>1724.2990654205601</c:v>
                </c:pt>
                <c:pt idx="72">
                  <c:v>1130.37324709312</c:v>
                </c:pt>
                <c:pt idx="73">
                  <c:v>823.83148335964802</c:v>
                </c:pt>
                <c:pt idx="74">
                  <c:v>613.08352746696096</c:v>
                </c:pt>
                <c:pt idx="75">
                  <c:v>134.11098016756699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B-435D-A59B-EA7D7A937555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GRAPHS!$A$2:$A$98</c:f>
              <c:numCache>
                <c:formatCode>h:mm</c:formatCode>
                <c:ptCount val="97"/>
                <c:pt idx="0">
                  <c:v>1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0.33333333333333398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0.36458333333333398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0.39583333333333398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0.42708333333333398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0.45833333333333398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0.48958333333333398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0.52083333333333404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0.55208333333333404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0.58333333333333404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0.61458333333333404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0.64583333333333404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0.67708333333333404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0.70833333333333404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0.73958333333333404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0.77083333333333404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0.80208333333333404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0.83333333333333404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0.86458333333333404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0.89583333333333404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0.92708333333333404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0.95833333333333404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0.98958333333333404</c:v>
                </c:pt>
                <c:pt idx="96">
                  <c:v>1</c:v>
                </c:pt>
              </c:numCache>
            </c:numRef>
          </c:cat>
          <c:val>
            <c:numRef>
              <c:f>GRAPHS!$D$2:$D$98</c:f>
              <c:numCache>
                <c:formatCode>General</c:formatCode>
                <c:ptCount val="97"/>
                <c:pt idx="0">
                  <c:v>2004.799992968748</c:v>
                </c:pt>
                <c:pt idx="1">
                  <c:v>2004.799992968748</c:v>
                </c:pt>
                <c:pt idx="2">
                  <c:v>2020.1601110937561</c:v>
                </c:pt>
                <c:pt idx="3">
                  <c:v>2020.1601110937561</c:v>
                </c:pt>
                <c:pt idx="4">
                  <c:v>2035.5198776562399</c:v>
                </c:pt>
                <c:pt idx="5">
                  <c:v>2035.5198776562399</c:v>
                </c:pt>
                <c:pt idx="6">
                  <c:v>2035.5198776562399</c:v>
                </c:pt>
                <c:pt idx="7">
                  <c:v>2050.879995781248</c:v>
                </c:pt>
                <c:pt idx="8">
                  <c:v>2050.879995781248</c:v>
                </c:pt>
                <c:pt idx="9">
                  <c:v>2058.5598790624922</c:v>
                </c:pt>
                <c:pt idx="10">
                  <c:v>2096.959998593748</c:v>
                </c:pt>
                <c:pt idx="11">
                  <c:v>2096.959998593748</c:v>
                </c:pt>
                <c:pt idx="12">
                  <c:v>2096.959998593748</c:v>
                </c:pt>
                <c:pt idx="13">
                  <c:v>2104.6398818749922</c:v>
                </c:pt>
                <c:pt idx="14">
                  <c:v>2120</c:v>
                </c:pt>
                <c:pt idx="15">
                  <c:v>2120</c:v>
                </c:pt>
                <c:pt idx="16">
                  <c:v>2135.3601181250042</c:v>
                </c:pt>
                <c:pt idx="17">
                  <c:v>2096.959998593748</c:v>
                </c:pt>
                <c:pt idx="18">
                  <c:v>2089.2801153125042</c:v>
                </c:pt>
                <c:pt idx="19">
                  <c:v>2089.2801153125042</c:v>
                </c:pt>
                <c:pt idx="20">
                  <c:v>2073.9199971874959</c:v>
                </c:pt>
                <c:pt idx="21">
                  <c:v>2066.2401139062558</c:v>
                </c:pt>
                <c:pt idx="22">
                  <c:v>2058.5598790624922</c:v>
                </c:pt>
                <c:pt idx="23">
                  <c:v>2020.1601110937561</c:v>
                </c:pt>
                <c:pt idx="24">
                  <c:v>1997.1201096875041</c:v>
                </c:pt>
                <c:pt idx="25">
                  <c:v>1904.9601040625039</c:v>
                </c:pt>
                <c:pt idx="26">
                  <c:v>1858.8801012500039</c:v>
                </c:pt>
                <c:pt idx="27">
                  <c:v>1812.8000984375039</c:v>
                </c:pt>
                <c:pt idx="28">
                  <c:v>1728.319976093748</c:v>
                </c:pt>
                <c:pt idx="29">
                  <c:v>1659.199971874996</c:v>
                </c:pt>
                <c:pt idx="30">
                  <c:v>1605.440085781252</c:v>
                </c:pt>
                <c:pt idx="31">
                  <c:v>1490.2400787500039</c:v>
                </c:pt>
                <c:pt idx="32">
                  <c:v>1382.7199549999959</c:v>
                </c:pt>
                <c:pt idx="33">
                  <c:v>1313.5999507812439</c:v>
                </c:pt>
                <c:pt idx="34">
                  <c:v>1244.479946562496</c:v>
                </c:pt>
                <c:pt idx="35">
                  <c:v>1121.6000562500001</c:v>
                </c:pt>
                <c:pt idx="36">
                  <c:v>1029.4400506249999</c:v>
                </c:pt>
                <c:pt idx="37">
                  <c:v>937.28004499999997</c:v>
                </c:pt>
                <c:pt idx="38">
                  <c:v>852.79992265624401</c:v>
                </c:pt>
                <c:pt idx="39">
                  <c:v>760.63991703124395</c:v>
                </c:pt>
                <c:pt idx="40">
                  <c:v>729.92003234374795</c:v>
                </c:pt>
                <c:pt idx="41">
                  <c:v>683.84002953124798</c:v>
                </c:pt>
                <c:pt idx="42">
                  <c:v>653.11979328123596</c:v>
                </c:pt>
                <c:pt idx="43">
                  <c:v>583.99978906248396</c:v>
                </c:pt>
                <c:pt idx="44">
                  <c:v>560.95978765623602</c:v>
                </c:pt>
                <c:pt idx="45">
                  <c:v>545.60002109374796</c:v>
                </c:pt>
                <c:pt idx="46">
                  <c:v>514.87978484373605</c:v>
                </c:pt>
                <c:pt idx="47">
                  <c:v>484.15990015623998</c:v>
                </c:pt>
                <c:pt idx="48">
                  <c:v>415.03989593749202</c:v>
                </c:pt>
                <c:pt idx="49">
                  <c:v>384.32001125000039</c:v>
                </c:pt>
                <c:pt idx="50">
                  <c:v>368.95989312499319</c:v>
                </c:pt>
                <c:pt idx="51">
                  <c:v>353.59977499998598</c:v>
                </c:pt>
                <c:pt idx="52">
                  <c:v>322.87989031249322</c:v>
                </c:pt>
                <c:pt idx="53">
                  <c:v>299.83988890624317</c:v>
                </c:pt>
                <c:pt idx="54">
                  <c:v>284.47977078123557</c:v>
                </c:pt>
                <c:pt idx="55">
                  <c:v>276.79988749999279</c:v>
                </c:pt>
                <c:pt idx="56">
                  <c:v>276.79988749999279</c:v>
                </c:pt>
                <c:pt idx="57">
                  <c:v>253.75988609374281</c:v>
                </c:pt>
                <c:pt idx="58">
                  <c:v>230.71988468749279</c:v>
                </c:pt>
                <c:pt idx="59">
                  <c:v>223.04000140625001</c:v>
                </c:pt>
                <c:pt idx="60">
                  <c:v>223.04000140625001</c:v>
                </c:pt>
                <c:pt idx="61">
                  <c:v>207.67988328124281</c:v>
                </c:pt>
                <c:pt idx="62">
                  <c:v>215.35976656248559</c:v>
                </c:pt>
                <c:pt idx="63">
                  <c:v>215.35976656248559</c:v>
                </c:pt>
                <c:pt idx="64">
                  <c:v>215.35976656248559</c:v>
                </c:pt>
                <c:pt idx="65">
                  <c:v>276.79988749999279</c:v>
                </c:pt>
                <c:pt idx="66">
                  <c:v>246.0800028125</c:v>
                </c:pt>
                <c:pt idx="67">
                  <c:v>299.83988890624317</c:v>
                </c:pt>
                <c:pt idx="68">
                  <c:v>368.95989312499319</c:v>
                </c:pt>
                <c:pt idx="69">
                  <c:v>384.32001125000039</c:v>
                </c:pt>
                <c:pt idx="70">
                  <c:v>438.07989734374002</c:v>
                </c:pt>
                <c:pt idx="71">
                  <c:v>514.87978484373605</c:v>
                </c:pt>
                <c:pt idx="72">
                  <c:v>622.39990859374404</c:v>
                </c:pt>
                <c:pt idx="73">
                  <c:v>699.19979609373604</c:v>
                </c:pt>
                <c:pt idx="74">
                  <c:v>806.71991984374404</c:v>
                </c:pt>
                <c:pt idx="75">
                  <c:v>898.87992546874398</c:v>
                </c:pt>
                <c:pt idx="76">
                  <c:v>975.67981296873597</c:v>
                </c:pt>
                <c:pt idx="77">
                  <c:v>1121.6000562500001</c:v>
                </c:pt>
                <c:pt idx="78">
                  <c:v>1229.119828437488</c:v>
                </c:pt>
                <c:pt idx="79">
                  <c:v>1321.2798340624879</c:v>
                </c:pt>
                <c:pt idx="80">
                  <c:v>1398.080073125004</c:v>
                </c:pt>
                <c:pt idx="81">
                  <c:v>1405.7599564062441</c:v>
                </c:pt>
                <c:pt idx="82">
                  <c:v>1536.3200815625039</c:v>
                </c:pt>
                <c:pt idx="83">
                  <c:v>1620.79985234374</c:v>
                </c:pt>
                <c:pt idx="84">
                  <c:v>1666.87985515624</c:v>
                </c:pt>
                <c:pt idx="85">
                  <c:v>1751.3599774999959</c:v>
                </c:pt>
                <c:pt idx="86">
                  <c:v>1858.8801012500039</c:v>
                </c:pt>
                <c:pt idx="87">
                  <c:v>1928.0001054687559</c:v>
                </c:pt>
                <c:pt idx="88">
                  <c:v>1928.0001054687559</c:v>
                </c:pt>
                <c:pt idx="89">
                  <c:v>1943.35987203124</c:v>
                </c:pt>
                <c:pt idx="90">
                  <c:v>1935.679988749996</c:v>
                </c:pt>
                <c:pt idx="91">
                  <c:v>1920.3198706249921</c:v>
                </c:pt>
                <c:pt idx="92">
                  <c:v>1912.6399873437481</c:v>
                </c:pt>
                <c:pt idx="93">
                  <c:v>1897.27986921874</c:v>
                </c:pt>
                <c:pt idx="94">
                  <c:v>1858.8801012500039</c:v>
                </c:pt>
                <c:pt idx="95">
                  <c:v>1812.8000984375039</c:v>
                </c:pt>
                <c:pt idx="96">
                  <c:v>1923.2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AB-435D-A59B-EA7D7A937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415967"/>
        <c:axId val="1415398911"/>
      </c:lineChart>
      <c:catAx>
        <c:axId val="141541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Time</a:t>
                </a:r>
                <a:r>
                  <a:rPr lang="en-IN" baseline="0"/>
                  <a:t> (Hrs.)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15398911"/>
        <c:crosses val="autoZero"/>
        <c:auto val="1"/>
        <c:lblAlgn val="ctr"/>
        <c:lblOffset val="100"/>
        <c:noMultiLvlLbl val="0"/>
      </c:catAx>
      <c:valAx>
        <c:axId val="1415398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RES</a:t>
                </a:r>
                <a:r>
                  <a:rPr lang="en-IN" baseline="0"/>
                  <a:t> Generation (MW)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15415967"/>
        <c:crosses val="autoZero"/>
        <c:crossBetween val="between"/>
      </c:valAx>
      <c:valAx>
        <c:axId val="14153685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Demand</a:t>
                </a:r>
                <a:r>
                  <a:rPr lang="en-IN" baseline="0"/>
                  <a:t> (MW)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15345247"/>
        <c:crosses val="max"/>
        <c:crossBetween val="between"/>
      </c:valAx>
      <c:catAx>
        <c:axId val="1415345247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415368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Uncertainties -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GRAPHS!$B$102</c:f>
              <c:strCache>
                <c:ptCount val="1"/>
                <c:pt idx="0">
                  <c:v>DSM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GRAPHS!$A$103:$A$199</c:f>
              <c:numCache>
                <c:formatCode>h:mm</c:formatCode>
                <c:ptCount val="97"/>
                <c:pt idx="0">
                  <c:v>1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0.33333333333333398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0.36458333333333398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0.39583333333333398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0.42708333333333398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0.45833333333333398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0.48958333333333398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0.52083333333333404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0.55208333333333404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0.58333333333333404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0.61458333333333404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0.64583333333333404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0.67708333333333404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0.70833333333333404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0.73958333333333404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0.77083333333333404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0.80208333333333404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0.83333333333333404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0.86458333333333404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0.89583333333333404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0.92708333333333404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0.95833333333333404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0.98958333333333404</c:v>
                </c:pt>
              </c:numCache>
            </c:numRef>
          </c:cat>
          <c:val>
            <c:numRef>
              <c:f>GRAPHS!$B$103:$B$199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3860</c:v>
                </c:pt>
                <c:pt idx="3">
                  <c:v>1990</c:v>
                </c:pt>
                <c:pt idx="4">
                  <c:v>0</c:v>
                </c:pt>
                <c:pt idx="5">
                  <c:v>1420</c:v>
                </c:pt>
                <c:pt idx="6">
                  <c:v>3450</c:v>
                </c:pt>
                <c:pt idx="7">
                  <c:v>1780</c:v>
                </c:pt>
                <c:pt idx="8">
                  <c:v>0</c:v>
                </c:pt>
                <c:pt idx="9">
                  <c:v>712</c:v>
                </c:pt>
                <c:pt idx="10">
                  <c:v>2200</c:v>
                </c:pt>
                <c:pt idx="11">
                  <c:v>356</c:v>
                </c:pt>
                <c:pt idx="12">
                  <c:v>0</c:v>
                </c:pt>
                <c:pt idx="13">
                  <c:v>2820</c:v>
                </c:pt>
                <c:pt idx="14">
                  <c:v>0</c:v>
                </c:pt>
                <c:pt idx="15">
                  <c:v>1990</c:v>
                </c:pt>
                <c:pt idx="16">
                  <c:v>0</c:v>
                </c:pt>
                <c:pt idx="17">
                  <c:v>2610</c:v>
                </c:pt>
                <c:pt idx="18">
                  <c:v>712</c:v>
                </c:pt>
                <c:pt idx="19">
                  <c:v>0</c:v>
                </c:pt>
                <c:pt idx="20">
                  <c:v>3860</c:v>
                </c:pt>
                <c:pt idx="21">
                  <c:v>0</c:v>
                </c:pt>
                <c:pt idx="22">
                  <c:v>0</c:v>
                </c:pt>
                <c:pt idx="23">
                  <c:v>1780</c:v>
                </c:pt>
                <c:pt idx="24">
                  <c:v>0</c:v>
                </c:pt>
                <c:pt idx="25">
                  <c:v>4280</c:v>
                </c:pt>
                <c:pt idx="26">
                  <c:v>2200</c:v>
                </c:pt>
                <c:pt idx="27">
                  <c:v>2200</c:v>
                </c:pt>
                <c:pt idx="28">
                  <c:v>0</c:v>
                </c:pt>
                <c:pt idx="29">
                  <c:v>3450</c:v>
                </c:pt>
                <c:pt idx="30">
                  <c:v>0</c:v>
                </c:pt>
                <c:pt idx="31">
                  <c:v>1990</c:v>
                </c:pt>
                <c:pt idx="32">
                  <c:v>1990</c:v>
                </c:pt>
                <c:pt idx="33">
                  <c:v>0</c:v>
                </c:pt>
                <c:pt idx="34">
                  <c:v>1060</c:v>
                </c:pt>
                <c:pt idx="35">
                  <c:v>0</c:v>
                </c:pt>
                <c:pt idx="36">
                  <c:v>356</c:v>
                </c:pt>
                <c:pt idx="37">
                  <c:v>2200</c:v>
                </c:pt>
                <c:pt idx="38">
                  <c:v>0</c:v>
                </c:pt>
                <c:pt idx="39">
                  <c:v>1780</c:v>
                </c:pt>
                <c:pt idx="40">
                  <c:v>1780</c:v>
                </c:pt>
                <c:pt idx="41">
                  <c:v>0</c:v>
                </c:pt>
                <c:pt idx="42">
                  <c:v>0</c:v>
                </c:pt>
                <c:pt idx="43">
                  <c:v>2200</c:v>
                </c:pt>
                <c:pt idx="44">
                  <c:v>2200</c:v>
                </c:pt>
                <c:pt idx="45">
                  <c:v>0</c:v>
                </c:pt>
                <c:pt idx="46">
                  <c:v>0</c:v>
                </c:pt>
                <c:pt idx="47">
                  <c:v>3030</c:v>
                </c:pt>
                <c:pt idx="48">
                  <c:v>3030</c:v>
                </c:pt>
                <c:pt idx="49">
                  <c:v>0</c:v>
                </c:pt>
                <c:pt idx="50">
                  <c:v>0</c:v>
                </c:pt>
                <c:pt idx="51">
                  <c:v>2410</c:v>
                </c:pt>
                <c:pt idx="52">
                  <c:v>2410</c:v>
                </c:pt>
                <c:pt idx="53">
                  <c:v>0</c:v>
                </c:pt>
                <c:pt idx="54">
                  <c:v>0</c:v>
                </c:pt>
                <c:pt idx="55">
                  <c:v>2610</c:v>
                </c:pt>
                <c:pt idx="56">
                  <c:v>2610</c:v>
                </c:pt>
                <c:pt idx="57">
                  <c:v>1060</c:v>
                </c:pt>
                <c:pt idx="58">
                  <c:v>1060</c:v>
                </c:pt>
                <c:pt idx="59">
                  <c:v>2410</c:v>
                </c:pt>
                <c:pt idx="60">
                  <c:v>2410</c:v>
                </c:pt>
                <c:pt idx="61">
                  <c:v>1060</c:v>
                </c:pt>
                <c:pt idx="62">
                  <c:v>1060</c:v>
                </c:pt>
                <c:pt idx="63">
                  <c:v>0</c:v>
                </c:pt>
                <c:pt idx="64">
                  <c:v>0</c:v>
                </c:pt>
                <c:pt idx="65">
                  <c:v>2200</c:v>
                </c:pt>
                <c:pt idx="66">
                  <c:v>1060</c:v>
                </c:pt>
                <c:pt idx="67">
                  <c:v>1780</c:v>
                </c:pt>
                <c:pt idx="68">
                  <c:v>0</c:v>
                </c:pt>
                <c:pt idx="69">
                  <c:v>1990</c:v>
                </c:pt>
                <c:pt idx="70">
                  <c:v>0</c:v>
                </c:pt>
                <c:pt idx="71">
                  <c:v>1780</c:v>
                </c:pt>
                <c:pt idx="72">
                  <c:v>0</c:v>
                </c:pt>
                <c:pt idx="73">
                  <c:v>3240</c:v>
                </c:pt>
                <c:pt idx="74">
                  <c:v>1420</c:v>
                </c:pt>
                <c:pt idx="75">
                  <c:v>2200</c:v>
                </c:pt>
                <c:pt idx="76">
                  <c:v>3030</c:v>
                </c:pt>
                <c:pt idx="77">
                  <c:v>356</c:v>
                </c:pt>
                <c:pt idx="78">
                  <c:v>3860</c:v>
                </c:pt>
                <c:pt idx="79">
                  <c:v>2820</c:v>
                </c:pt>
                <c:pt idx="80">
                  <c:v>6360</c:v>
                </c:pt>
                <c:pt idx="81">
                  <c:v>0</c:v>
                </c:pt>
                <c:pt idx="82">
                  <c:v>712</c:v>
                </c:pt>
                <c:pt idx="83">
                  <c:v>1780</c:v>
                </c:pt>
                <c:pt idx="84">
                  <c:v>2610</c:v>
                </c:pt>
                <c:pt idx="85">
                  <c:v>3240</c:v>
                </c:pt>
                <c:pt idx="86">
                  <c:v>0</c:v>
                </c:pt>
                <c:pt idx="87">
                  <c:v>1990</c:v>
                </c:pt>
                <c:pt idx="88">
                  <c:v>2820</c:v>
                </c:pt>
                <c:pt idx="89">
                  <c:v>0</c:v>
                </c:pt>
                <c:pt idx="90">
                  <c:v>2410</c:v>
                </c:pt>
                <c:pt idx="91">
                  <c:v>0</c:v>
                </c:pt>
                <c:pt idx="92">
                  <c:v>0</c:v>
                </c:pt>
                <c:pt idx="93">
                  <c:v>3030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F-4ADC-AD53-E18F8A8586A4}"/>
            </c:ext>
          </c:extLst>
        </c:ser>
        <c:ser>
          <c:idx val="1"/>
          <c:order val="1"/>
          <c:tx>
            <c:strRef>
              <c:f>GRAPHS!$C$102</c:f>
              <c:strCache>
                <c:ptCount val="1"/>
                <c:pt idx="0">
                  <c:v>DAM MCP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GRAPHS!$A$103:$A$199</c:f>
              <c:numCache>
                <c:formatCode>h:mm</c:formatCode>
                <c:ptCount val="97"/>
                <c:pt idx="0">
                  <c:v>1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0.33333333333333398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0.36458333333333398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0.39583333333333398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0.42708333333333398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0.45833333333333398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0.48958333333333398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0.52083333333333404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0.55208333333333404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0.58333333333333404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0.61458333333333404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0.64583333333333404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0.67708333333333404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0.70833333333333404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0.73958333333333404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0.77083333333333404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0.80208333333333404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0.83333333333333404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0.86458333333333404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0.89583333333333404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0.92708333333333404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0.95833333333333404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0.98958333333333404</c:v>
                </c:pt>
              </c:numCache>
            </c:numRef>
          </c:cat>
          <c:val>
            <c:numRef>
              <c:f>GRAPHS!$C$103:$C$199</c:f>
              <c:numCache>
                <c:formatCode>General</c:formatCode>
                <c:ptCount val="97"/>
                <c:pt idx="0">
                  <c:v>3199.84</c:v>
                </c:pt>
                <c:pt idx="1">
                  <c:v>3199.79</c:v>
                </c:pt>
                <c:pt idx="2">
                  <c:v>3099.98</c:v>
                </c:pt>
                <c:pt idx="3">
                  <c:v>3070.97</c:v>
                </c:pt>
                <c:pt idx="4">
                  <c:v>3059.69</c:v>
                </c:pt>
                <c:pt idx="5">
                  <c:v>3059.14</c:v>
                </c:pt>
                <c:pt idx="6">
                  <c:v>3059.15</c:v>
                </c:pt>
                <c:pt idx="7">
                  <c:v>3000.35</c:v>
                </c:pt>
                <c:pt idx="8">
                  <c:v>3000.85</c:v>
                </c:pt>
                <c:pt idx="9">
                  <c:v>2998.78</c:v>
                </c:pt>
                <c:pt idx="10">
                  <c:v>2949.54</c:v>
                </c:pt>
                <c:pt idx="11">
                  <c:v>2987.84</c:v>
                </c:pt>
                <c:pt idx="12">
                  <c:v>2925.16</c:v>
                </c:pt>
                <c:pt idx="13">
                  <c:v>2925.47</c:v>
                </c:pt>
                <c:pt idx="14">
                  <c:v>2914.34</c:v>
                </c:pt>
                <c:pt idx="15">
                  <c:v>2850.82</c:v>
                </c:pt>
                <c:pt idx="16">
                  <c:v>2844.34</c:v>
                </c:pt>
                <c:pt idx="17">
                  <c:v>2911.61</c:v>
                </c:pt>
                <c:pt idx="18">
                  <c:v>2937.92</c:v>
                </c:pt>
                <c:pt idx="19">
                  <c:v>3000.5</c:v>
                </c:pt>
                <c:pt idx="20">
                  <c:v>3059.6</c:v>
                </c:pt>
                <c:pt idx="21">
                  <c:v>3127.68</c:v>
                </c:pt>
                <c:pt idx="22">
                  <c:v>3199.95</c:v>
                </c:pt>
                <c:pt idx="23">
                  <c:v>3199.59</c:v>
                </c:pt>
                <c:pt idx="24">
                  <c:v>3227.41</c:v>
                </c:pt>
                <c:pt idx="25">
                  <c:v>3469.28</c:v>
                </c:pt>
                <c:pt idx="26">
                  <c:v>3820.86</c:v>
                </c:pt>
                <c:pt idx="27">
                  <c:v>3999.44</c:v>
                </c:pt>
                <c:pt idx="28">
                  <c:v>3980.32</c:v>
                </c:pt>
                <c:pt idx="29">
                  <c:v>3692.86</c:v>
                </c:pt>
                <c:pt idx="30">
                  <c:v>3500.38</c:v>
                </c:pt>
                <c:pt idx="31">
                  <c:v>3500.6</c:v>
                </c:pt>
                <c:pt idx="32">
                  <c:v>3398.67</c:v>
                </c:pt>
                <c:pt idx="33">
                  <c:v>3279.9</c:v>
                </c:pt>
                <c:pt idx="34">
                  <c:v>3450.23</c:v>
                </c:pt>
                <c:pt idx="35">
                  <c:v>3550.28</c:v>
                </c:pt>
                <c:pt idx="36">
                  <c:v>3469.59</c:v>
                </c:pt>
                <c:pt idx="37">
                  <c:v>4012.01</c:v>
                </c:pt>
                <c:pt idx="38">
                  <c:v>4279.2299999999996</c:v>
                </c:pt>
                <c:pt idx="39">
                  <c:v>4279.22</c:v>
                </c:pt>
                <c:pt idx="40">
                  <c:v>3999.98</c:v>
                </c:pt>
                <c:pt idx="41">
                  <c:v>3734.5</c:v>
                </c:pt>
                <c:pt idx="42">
                  <c:v>3700.74</c:v>
                </c:pt>
                <c:pt idx="43">
                  <c:v>3598.09</c:v>
                </c:pt>
                <c:pt idx="44">
                  <c:v>4030.73</c:v>
                </c:pt>
                <c:pt idx="45">
                  <c:v>4000.43</c:v>
                </c:pt>
                <c:pt idx="46">
                  <c:v>3559.93</c:v>
                </c:pt>
                <c:pt idx="47">
                  <c:v>3499.16</c:v>
                </c:pt>
                <c:pt idx="48">
                  <c:v>3650.8</c:v>
                </c:pt>
                <c:pt idx="49">
                  <c:v>3700.45</c:v>
                </c:pt>
                <c:pt idx="50">
                  <c:v>3469.22</c:v>
                </c:pt>
                <c:pt idx="51">
                  <c:v>3450.76</c:v>
                </c:pt>
                <c:pt idx="52">
                  <c:v>3394.04</c:v>
                </c:pt>
                <c:pt idx="53">
                  <c:v>3200.71</c:v>
                </c:pt>
                <c:pt idx="54">
                  <c:v>3199.64</c:v>
                </c:pt>
                <c:pt idx="55">
                  <c:v>3151.81</c:v>
                </c:pt>
                <c:pt idx="56">
                  <c:v>3200.15</c:v>
                </c:pt>
                <c:pt idx="57">
                  <c:v>3229.94</c:v>
                </c:pt>
                <c:pt idx="58">
                  <c:v>3374.81</c:v>
                </c:pt>
                <c:pt idx="59">
                  <c:v>3450.05</c:v>
                </c:pt>
                <c:pt idx="60">
                  <c:v>3450.65</c:v>
                </c:pt>
                <c:pt idx="61">
                  <c:v>3800.18</c:v>
                </c:pt>
                <c:pt idx="62">
                  <c:v>4000.07</c:v>
                </c:pt>
                <c:pt idx="63">
                  <c:v>4279.13</c:v>
                </c:pt>
                <c:pt idx="64">
                  <c:v>4399.03</c:v>
                </c:pt>
                <c:pt idx="65">
                  <c:v>4999.9799999999996</c:v>
                </c:pt>
                <c:pt idx="66">
                  <c:v>6000.62</c:v>
                </c:pt>
                <c:pt idx="67">
                  <c:v>6300.04</c:v>
                </c:pt>
                <c:pt idx="68">
                  <c:v>4999.87</c:v>
                </c:pt>
                <c:pt idx="69">
                  <c:v>5649.12</c:v>
                </c:pt>
                <c:pt idx="70">
                  <c:v>6000.7</c:v>
                </c:pt>
                <c:pt idx="71">
                  <c:v>6550.74</c:v>
                </c:pt>
                <c:pt idx="72">
                  <c:v>4700.21</c:v>
                </c:pt>
                <c:pt idx="73">
                  <c:v>4489.8</c:v>
                </c:pt>
                <c:pt idx="74">
                  <c:v>4800.1499999999996</c:v>
                </c:pt>
                <c:pt idx="75">
                  <c:v>5500.69</c:v>
                </c:pt>
                <c:pt idx="76">
                  <c:v>6499.42</c:v>
                </c:pt>
                <c:pt idx="77">
                  <c:v>6578.75</c:v>
                </c:pt>
                <c:pt idx="78">
                  <c:v>5999.81</c:v>
                </c:pt>
                <c:pt idx="79">
                  <c:v>5350.24</c:v>
                </c:pt>
                <c:pt idx="80">
                  <c:v>4999.79</c:v>
                </c:pt>
                <c:pt idx="81">
                  <c:v>5000.3900000000003</c:v>
                </c:pt>
                <c:pt idx="82">
                  <c:v>5010.33</c:v>
                </c:pt>
                <c:pt idx="83">
                  <c:v>4700.96</c:v>
                </c:pt>
                <c:pt idx="84">
                  <c:v>4700.43</c:v>
                </c:pt>
                <c:pt idx="85">
                  <c:v>4279.47</c:v>
                </c:pt>
                <c:pt idx="86">
                  <c:v>4249.4799999999996</c:v>
                </c:pt>
                <c:pt idx="87">
                  <c:v>4093.13</c:v>
                </c:pt>
                <c:pt idx="88">
                  <c:v>4200.32</c:v>
                </c:pt>
                <c:pt idx="89">
                  <c:v>4000</c:v>
                </c:pt>
                <c:pt idx="90">
                  <c:v>3500.26</c:v>
                </c:pt>
                <c:pt idx="91">
                  <c:v>4093.1</c:v>
                </c:pt>
                <c:pt idx="92">
                  <c:v>4279.3100000000004</c:v>
                </c:pt>
                <c:pt idx="93">
                  <c:v>4279.6899999999996</c:v>
                </c:pt>
                <c:pt idx="94">
                  <c:v>4250.2</c:v>
                </c:pt>
                <c:pt idx="95">
                  <c:v>4279.55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F-4ADC-AD53-E18F8A8586A4}"/>
            </c:ext>
          </c:extLst>
        </c:ser>
        <c:ser>
          <c:idx val="2"/>
          <c:order val="2"/>
          <c:tx>
            <c:strRef>
              <c:f>GRAPHS!$D$102</c:f>
              <c:strCache>
                <c:ptCount val="1"/>
                <c:pt idx="0">
                  <c:v>RTM MCP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GRAPHS!$A$103:$A$199</c:f>
              <c:numCache>
                <c:formatCode>h:mm</c:formatCode>
                <c:ptCount val="97"/>
                <c:pt idx="0">
                  <c:v>1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0.33333333333333398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0.36458333333333398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0.39583333333333398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0.42708333333333398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0.45833333333333398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0.48958333333333398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0.52083333333333404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0.55208333333333404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0.58333333333333404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0.61458333333333404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0.64583333333333404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0.67708333333333404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0.70833333333333404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0.73958333333333404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0.77083333333333404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0.80208333333333404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0.83333333333333404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0.86458333333333404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0.89583333333333404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0.92708333333333404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0.95833333333333404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0.98958333333333404</c:v>
                </c:pt>
              </c:numCache>
            </c:numRef>
          </c:cat>
          <c:val>
            <c:numRef>
              <c:f>GRAPHS!$D$103:$D$199</c:f>
              <c:numCache>
                <c:formatCode>General</c:formatCode>
                <c:ptCount val="97"/>
                <c:pt idx="0">
                  <c:v>3374.48</c:v>
                </c:pt>
                <c:pt idx="1">
                  <c:v>3350.89</c:v>
                </c:pt>
                <c:pt idx="2">
                  <c:v>3123.96</c:v>
                </c:pt>
                <c:pt idx="3">
                  <c:v>2860.12</c:v>
                </c:pt>
                <c:pt idx="4">
                  <c:v>2894.9</c:v>
                </c:pt>
                <c:pt idx="5">
                  <c:v>2809.37</c:v>
                </c:pt>
                <c:pt idx="6">
                  <c:v>2801.35</c:v>
                </c:pt>
                <c:pt idx="7">
                  <c:v>2800.99</c:v>
                </c:pt>
                <c:pt idx="8">
                  <c:v>2801.93</c:v>
                </c:pt>
                <c:pt idx="9">
                  <c:v>2801.27</c:v>
                </c:pt>
                <c:pt idx="10">
                  <c:v>2801.55</c:v>
                </c:pt>
                <c:pt idx="11">
                  <c:v>2750.95</c:v>
                </c:pt>
                <c:pt idx="12">
                  <c:v>2801.78</c:v>
                </c:pt>
                <c:pt idx="13">
                  <c:v>2801.77</c:v>
                </c:pt>
                <c:pt idx="14">
                  <c:v>2801.85</c:v>
                </c:pt>
                <c:pt idx="15">
                  <c:v>2956.88</c:v>
                </c:pt>
                <c:pt idx="16">
                  <c:v>2801.12</c:v>
                </c:pt>
                <c:pt idx="17">
                  <c:v>2900.93</c:v>
                </c:pt>
                <c:pt idx="18">
                  <c:v>3099.84</c:v>
                </c:pt>
                <c:pt idx="19">
                  <c:v>3099.97</c:v>
                </c:pt>
                <c:pt idx="20">
                  <c:v>3202.96</c:v>
                </c:pt>
                <c:pt idx="21">
                  <c:v>3299.09</c:v>
                </c:pt>
                <c:pt idx="22">
                  <c:v>3150.8</c:v>
                </c:pt>
                <c:pt idx="23">
                  <c:v>3219.23</c:v>
                </c:pt>
                <c:pt idx="24">
                  <c:v>3298.46</c:v>
                </c:pt>
                <c:pt idx="25">
                  <c:v>3477.62</c:v>
                </c:pt>
                <c:pt idx="26">
                  <c:v>3400.4</c:v>
                </c:pt>
                <c:pt idx="27">
                  <c:v>3477.45</c:v>
                </c:pt>
                <c:pt idx="28">
                  <c:v>3477.99</c:v>
                </c:pt>
                <c:pt idx="29">
                  <c:v>3477.31</c:v>
                </c:pt>
                <c:pt idx="30">
                  <c:v>3998.7</c:v>
                </c:pt>
                <c:pt idx="31">
                  <c:v>3612.52</c:v>
                </c:pt>
                <c:pt idx="32">
                  <c:v>3369.46</c:v>
                </c:pt>
                <c:pt idx="33">
                  <c:v>3400.23</c:v>
                </c:pt>
                <c:pt idx="34">
                  <c:v>3688.86</c:v>
                </c:pt>
                <c:pt idx="35">
                  <c:v>3999.23</c:v>
                </c:pt>
                <c:pt idx="36">
                  <c:v>4079.72</c:v>
                </c:pt>
                <c:pt idx="37">
                  <c:v>4093.4</c:v>
                </c:pt>
                <c:pt idx="38">
                  <c:v>4000.06</c:v>
                </c:pt>
                <c:pt idx="39">
                  <c:v>3999.48</c:v>
                </c:pt>
                <c:pt idx="40">
                  <c:v>3700.16</c:v>
                </c:pt>
                <c:pt idx="41">
                  <c:v>3400.87</c:v>
                </c:pt>
                <c:pt idx="42">
                  <c:v>3999.4</c:v>
                </c:pt>
                <c:pt idx="43">
                  <c:v>3999.62</c:v>
                </c:pt>
                <c:pt idx="44">
                  <c:v>3999.82</c:v>
                </c:pt>
                <c:pt idx="45">
                  <c:v>4000.17</c:v>
                </c:pt>
                <c:pt idx="46">
                  <c:v>3999.81</c:v>
                </c:pt>
                <c:pt idx="47">
                  <c:v>3999.22</c:v>
                </c:pt>
                <c:pt idx="48">
                  <c:v>3400.6</c:v>
                </c:pt>
                <c:pt idx="49">
                  <c:v>3379.93</c:v>
                </c:pt>
                <c:pt idx="50">
                  <c:v>3071.2</c:v>
                </c:pt>
                <c:pt idx="51">
                  <c:v>2900.24</c:v>
                </c:pt>
                <c:pt idx="52">
                  <c:v>2739.36</c:v>
                </c:pt>
                <c:pt idx="53">
                  <c:v>2729.89</c:v>
                </c:pt>
                <c:pt idx="54">
                  <c:v>2800.15</c:v>
                </c:pt>
                <c:pt idx="55">
                  <c:v>2699.97</c:v>
                </c:pt>
                <c:pt idx="56">
                  <c:v>2798.4</c:v>
                </c:pt>
                <c:pt idx="57">
                  <c:v>2956.53</c:v>
                </c:pt>
                <c:pt idx="58">
                  <c:v>2740</c:v>
                </c:pt>
                <c:pt idx="59">
                  <c:v>2739.72</c:v>
                </c:pt>
                <c:pt idx="60">
                  <c:v>2801.21</c:v>
                </c:pt>
                <c:pt idx="61">
                  <c:v>2779.9</c:v>
                </c:pt>
                <c:pt idx="62">
                  <c:v>3257.59</c:v>
                </c:pt>
                <c:pt idx="63">
                  <c:v>3255.56</c:v>
                </c:pt>
                <c:pt idx="64">
                  <c:v>3379.27</c:v>
                </c:pt>
                <c:pt idx="65">
                  <c:v>3799.24</c:v>
                </c:pt>
                <c:pt idx="66">
                  <c:v>4607.67</c:v>
                </c:pt>
                <c:pt idx="67">
                  <c:v>5000.5</c:v>
                </c:pt>
                <c:pt idx="68">
                  <c:v>3999.17</c:v>
                </c:pt>
                <c:pt idx="69">
                  <c:v>4489.72</c:v>
                </c:pt>
                <c:pt idx="70">
                  <c:v>4999.08</c:v>
                </c:pt>
                <c:pt idx="71">
                  <c:v>4999.3</c:v>
                </c:pt>
                <c:pt idx="72">
                  <c:v>3936.92</c:v>
                </c:pt>
                <c:pt idx="73">
                  <c:v>4999.91</c:v>
                </c:pt>
                <c:pt idx="74">
                  <c:v>4999.71</c:v>
                </c:pt>
                <c:pt idx="75">
                  <c:v>6000.72</c:v>
                </c:pt>
                <c:pt idx="76">
                  <c:v>6000.71</c:v>
                </c:pt>
                <c:pt idx="77">
                  <c:v>6000.57</c:v>
                </c:pt>
                <c:pt idx="78">
                  <c:v>4499.22</c:v>
                </c:pt>
                <c:pt idx="79">
                  <c:v>4499.87</c:v>
                </c:pt>
                <c:pt idx="80">
                  <c:v>5011.07</c:v>
                </c:pt>
                <c:pt idx="81">
                  <c:v>4999.87</c:v>
                </c:pt>
                <c:pt idx="82">
                  <c:v>5016.2299999999996</c:v>
                </c:pt>
                <c:pt idx="83">
                  <c:v>5013.95</c:v>
                </c:pt>
                <c:pt idx="84">
                  <c:v>4999.34</c:v>
                </c:pt>
                <c:pt idx="85">
                  <c:v>4489.37</c:v>
                </c:pt>
                <c:pt idx="86">
                  <c:v>3952</c:v>
                </c:pt>
                <c:pt idx="87">
                  <c:v>3860.8</c:v>
                </c:pt>
                <c:pt idx="88">
                  <c:v>3808.63</c:v>
                </c:pt>
                <c:pt idx="89">
                  <c:v>4123.22</c:v>
                </c:pt>
                <c:pt idx="90">
                  <c:v>4305.41</c:v>
                </c:pt>
                <c:pt idx="91">
                  <c:v>4199.3999999999996</c:v>
                </c:pt>
                <c:pt idx="92">
                  <c:v>4341.01</c:v>
                </c:pt>
                <c:pt idx="93">
                  <c:v>3999.33</c:v>
                </c:pt>
                <c:pt idx="94">
                  <c:v>4199.3900000000003</c:v>
                </c:pt>
                <c:pt idx="95">
                  <c:v>3273.27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F-4ADC-AD53-E18F8A858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791695"/>
        <c:axId val="991780879"/>
      </c:lineChart>
      <c:lineChart>
        <c:grouping val="standard"/>
        <c:varyColors val="0"/>
        <c:ser>
          <c:idx val="3"/>
          <c:order val="3"/>
          <c:tx>
            <c:strRef>
              <c:f>GRAPHS!$E$102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GRAPHS!$A$103:$A$199</c:f>
              <c:numCache>
                <c:formatCode>h:mm</c:formatCode>
                <c:ptCount val="97"/>
                <c:pt idx="0">
                  <c:v>1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0.33333333333333398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0.36458333333333398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0.39583333333333398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0.42708333333333398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0.45833333333333398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0.48958333333333398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0.52083333333333404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0.55208333333333404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0.58333333333333404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0.61458333333333404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0.64583333333333404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0.67708333333333404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0.70833333333333404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0.73958333333333404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0.77083333333333404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0.80208333333333404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0.83333333333333404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0.86458333333333404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0.89583333333333404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0.92708333333333404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0.95833333333333404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0.98958333333333404</c:v>
                </c:pt>
              </c:numCache>
            </c:numRef>
          </c:cat>
          <c:val>
            <c:numRef>
              <c:f>GRAPHS!$E$103:$E$199</c:f>
              <c:numCache>
                <c:formatCode>0.00</c:formatCode>
                <c:ptCount val="97"/>
                <c:pt idx="0">
                  <c:v>50.1375000103926</c:v>
                </c:pt>
                <c:pt idx="1">
                  <c:v>50.071153859791202</c:v>
                </c:pt>
                <c:pt idx="2">
                  <c:v>49.907692314652003</c:v>
                </c:pt>
                <c:pt idx="3">
                  <c:v>49.999038478702701</c:v>
                </c:pt>
                <c:pt idx="4">
                  <c:v>50.056730783573499</c:v>
                </c:pt>
                <c:pt idx="5">
                  <c:v>50.015384602405597</c:v>
                </c:pt>
                <c:pt idx="6">
                  <c:v>49.9269230976142</c:v>
                </c:pt>
                <c:pt idx="7">
                  <c:v>50.0096153719185</c:v>
                </c:pt>
                <c:pt idx="8">
                  <c:v>50.087499983494098</c:v>
                </c:pt>
                <c:pt idx="9">
                  <c:v>50.039423092112202</c:v>
                </c:pt>
                <c:pt idx="10">
                  <c:v>49.981730787241403</c:v>
                </c:pt>
                <c:pt idx="11">
                  <c:v>50.044230754841003</c:v>
                </c:pt>
                <c:pt idx="12">
                  <c:v>50.056730783573499</c:v>
                </c:pt>
                <c:pt idx="13">
                  <c:v>49.957692297534798</c:v>
                </c:pt>
                <c:pt idx="14">
                  <c:v>50.066346153046702</c:v>
                </c:pt>
                <c:pt idx="15">
                  <c:v>49.996153863459099</c:v>
                </c:pt>
                <c:pt idx="16">
                  <c:v>50.168269232321002</c:v>
                </c:pt>
                <c:pt idx="17">
                  <c:v>49.9692307585089</c:v>
                </c:pt>
                <c:pt idx="18">
                  <c:v>50.031730770124199</c:v>
                </c:pt>
                <c:pt idx="19">
                  <c:v>50.095192305482101</c:v>
                </c:pt>
                <c:pt idx="20">
                  <c:v>49.9067307909094</c:v>
                </c:pt>
                <c:pt idx="21">
                  <c:v>50.056730783573499</c:v>
                </c:pt>
                <c:pt idx="22">
                  <c:v>50.096153829224697</c:v>
                </c:pt>
                <c:pt idx="23">
                  <c:v>50.000961526187901</c:v>
                </c:pt>
                <c:pt idx="24">
                  <c:v>50.1653846170775</c:v>
                </c:pt>
                <c:pt idx="25">
                  <c:v>49.8865384842046</c:v>
                </c:pt>
                <c:pt idx="26">
                  <c:v>49.982692310984</c:v>
                </c:pt>
                <c:pt idx="27">
                  <c:v>49.982692310984</c:v>
                </c:pt>
                <c:pt idx="28">
                  <c:v>50.104807674955303</c:v>
                </c:pt>
                <c:pt idx="29">
                  <c:v>49.925961529855897</c:v>
                </c:pt>
                <c:pt idx="30">
                  <c:v>50.095192305482101</c:v>
                </c:pt>
                <c:pt idx="31">
                  <c:v>49.997115387201703</c:v>
                </c:pt>
                <c:pt idx="32">
                  <c:v>49.997115387201703</c:v>
                </c:pt>
                <c:pt idx="33">
                  <c:v>50.174038462808099</c:v>
                </c:pt>
                <c:pt idx="34">
                  <c:v>50.022115400651003</c:v>
                </c:pt>
                <c:pt idx="35">
                  <c:v>50.097115396983</c:v>
                </c:pt>
                <c:pt idx="36">
                  <c:v>50.048076937842801</c:v>
                </c:pt>
                <c:pt idx="37">
                  <c:v>49.984615402484998</c:v>
                </c:pt>
                <c:pt idx="38">
                  <c:v>50.062500014060497</c:v>
                </c:pt>
                <c:pt idx="39">
                  <c:v>50.008653848175904</c:v>
                </c:pt>
                <c:pt idx="40">
                  <c:v>50.008653848175904</c:v>
                </c:pt>
                <c:pt idx="41">
                  <c:v>50.068269244547601</c:v>
                </c:pt>
                <c:pt idx="42">
                  <c:v>50.068269244547601</c:v>
                </c:pt>
                <c:pt idx="43">
                  <c:v>49.984615402484998</c:v>
                </c:pt>
                <c:pt idx="44">
                  <c:v>49.984615402484998</c:v>
                </c:pt>
                <c:pt idx="45">
                  <c:v>50.064423061545703</c:v>
                </c:pt>
                <c:pt idx="46">
                  <c:v>50.064423061545703</c:v>
                </c:pt>
                <c:pt idx="47">
                  <c:v>49.949038451804199</c:v>
                </c:pt>
                <c:pt idx="48">
                  <c:v>49.949038451804199</c:v>
                </c:pt>
                <c:pt idx="49">
                  <c:v>50.069230768290197</c:v>
                </c:pt>
                <c:pt idx="50">
                  <c:v>50.069230768290197</c:v>
                </c:pt>
                <c:pt idx="51">
                  <c:v>49.979807695740497</c:v>
                </c:pt>
                <c:pt idx="52">
                  <c:v>49.979807695740497</c:v>
                </c:pt>
                <c:pt idx="53">
                  <c:v>50.069230768290197</c:v>
                </c:pt>
                <c:pt idx="54">
                  <c:v>50.069230768290197</c:v>
                </c:pt>
                <c:pt idx="55">
                  <c:v>49.9692307585089</c:v>
                </c:pt>
                <c:pt idx="56">
                  <c:v>49.9692307585089</c:v>
                </c:pt>
                <c:pt idx="57">
                  <c:v>50.028846154880704</c:v>
                </c:pt>
                <c:pt idx="58">
                  <c:v>50.028846154880704</c:v>
                </c:pt>
                <c:pt idx="59">
                  <c:v>49.973076941510797</c:v>
                </c:pt>
                <c:pt idx="60">
                  <c:v>49.973076941510797</c:v>
                </c:pt>
                <c:pt idx="61">
                  <c:v>50.0278846311381</c:v>
                </c:pt>
                <c:pt idx="62">
                  <c:v>50.0278846311381</c:v>
                </c:pt>
                <c:pt idx="63">
                  <c:v>50.142307695129197</c:v>
                </c:pt>
                <c:pt idx="64">
                  <c:v>50.142307695129197</c:v>
                </c:pt>
                <c:pt idx="65">
                  <c:v>49.984615402484998</c:v>
                </c:pt>
                <c:pt idx="66">
                  <c:v>50.026923063379698</c:v>
                </c:pt>
                <c:pt idx="67">
                  <c:v>50.004807709189798</c:v>
                </c:pt>
                <c:pt idx="68">
                  <c:v>50.194230769512899</c:v>
                </c:pt>
                <c:pt idx="69">
                  <c:v>49.996153863459099</c:v>
                </c:pt>
                <c:pt idx="70">
                  <c:v>50.0836538445079</c:v>
                </c:pt>
                <c:pt idx="71">
                  <c:v>50.0076923244333</c:v>
                </c:pt>
                <c:pt idx="72">
                  <c:v>50.072115383533799</c:v>
                </c:pt>
                <c:pt idx="73">
                  <c:v>49.938461558588301</c:v>
                </c:pt>
                <c:pt idx="74">
                  <c:v>50.018269217649099</c:v>
                </c:pt>
                <c:pt idx="75">
                  <c:v>49.981730787241403</c:v>
                </c:pt>
                <c:pt idx="76">
                  <c:v>49.946153836560597</c:v>
                </c:pt>
                <c:pt idx="77">
                  <c:v>50.049038461585397</c:v>
                </c:pt>
                <c:pt idx="78">
                  <c:v>49.903846175665898</c:v>
                </c:pt>
                <c:pt idx="79">
                  <c:v>49.957692297534798</c:v>
                </c:pt>
                <c:pt idx="80">
                  <c:v>49.789423089666897</c:v>
                </c:pt>
                <c:pt idx="81">
                  <c:v>50.064423061545703</c:v>
                </c:pt>
                <c:pt idx="82">
                  <c:v>50.036538476868699</c:v>
                </c:pt>
                <c:pt idx="83">
                  <c:v>50.004807709189798</c:v>
                </c:pt>
                <c:pt idx="84">
                  <c:v>49.960576912778301</c:v>
                </c:pt>
                <c:pt idx="85">
                  <c:v>49.9336538518439</c:v>
                </c:pt>
                <c:pt idx="86">
                  <c:v>50.108653857957201</c:v>
                </c:pt>
                <c:pt idx="87">
                  <c:v>49.992307680457301</c:v>
                </c:pt>
                <c:pt idx="88">
                  <c:v>49.955769250049599</c:v>
                </c:pt>
                <c:pt idx="89">
                  <c:v>50.099038444468199</c:v>
                </c:pt>
                <c:pt idx="90">
                  <c:v>49.973076941510797</c:v>
                </c:pt>
                <c:pt idx="91">
                  <c:v>50.155769225596401</c:v>
                </c:pt>
                <c:pt idx="92">
                  <c:v>50.155769225596401</c:v>
                </c:pt>
                <c:pt idx="93">
                  <c:v>49.940384606073501</c:v>
                </c:pt>
                <c:pt idx="94">
                  <c:v>50.0634615378031</c:v>
                </c:pt>
                <c:pt idx="95">
                  <c:v>50.0634615378031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AF-4ADC-AD53-E18F8A858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626783"/>
        <c:axId val="1383630111"/>
      </c:lineChart>
      <c:catAx>
        <c:axId val="99179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Time (Hrs.)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1780879"/>
        <c:crosses val="autoZero"/>
        <c:auto val="1"/>
        <c:lblAlgn val="ctr"/>
        <c:lblOffset val="100"/>
        <c:noMultiLvlLbl val="0"/>
      </c:catAx>
      <c:valAx>
        <c:axId val="991780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Price of Uncertain Quantum (Rs./MWh)</a:t>
                </a:r>
              </a:p>
            </c:rich>
          </c:tx>
          <c:layout>
            <c:manualLayout>
              <c:xMode val="edge"/>
              <c:yMode val="edge"/>
              <c:x val="1.5616285554935862E-2"/>
              <c:y val="0.15724591717701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1791695"/>
        <c:crosses val="autoZero"/>
        <c:crossBetween val="between"/>
      </c:valAx>
      <c:valAx>
        <c:axId val="13836301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Grid 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83626783"/>
        <c:crosses val="max"/>
        <c:crossBetween val="between"/>
      </c:valAx>
      <c:catAx>
        <c:axId val="1383626783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383630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softEdge rad="0"/>
    </a:effectLst>
  </c:spPr>
  <c:txPr>
    <a:bodyPr/>
    <a:lstStyle/>
    <a:p>
      <a:pPr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DEMAND PROFILE</a:t>
            </a:r>
          </a:p>
        </c:rich>
      </c:tx>
      <c:layout>
        <c:manualLayout>
          <c:xMode val="edge"/>
          <c:yMode val="edge"/>
          <c:x val="0.4335329434637098"/>
          <c:y val="2.2429913144429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Demand_Data!$C$2:$C$97</c:f>
              <c:numCache>
                <c:formatCode>h:mm</c:formatCode>
                <c:ptCount val="96"/>
                <c:pt idx="0">
                  <c:v>1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0.33333333333333398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0.36458333333333398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0.39583333333333398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0.42708333333333398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0.45833333333333398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0.48958333333333398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0.52083333333333404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0.55208333333333404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0.58333333333333404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0.61458333333333404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0.64583333333333404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0.67708333333333404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0.70833333333333404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0.73958333333333404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0.77083333333333404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0.80208333333333404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0.83333333333333404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0.86458333333333404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0.89583333333333404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0.92708333333333404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0.95833333333333404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0.98958333333333404</c:v>
                </c:pt>
              </c:numCache>
            </c:numRef>
          </c:cat>
          <c:val>
            <c:numRef>
              <c:f>Demand_Data!$D$2:$D$97</c:f>
              <c:numCache>
                <c:formatCode>General</c:formatCode>
                <c:ptCount val="96"/>
                <c:pt idx="0">
                  <c:v>8013.5</c:v>
                </c:pt>
                <c:pt idx="1">
                  <c:v>7949.5</c:v>
                </c:pt>
                <c:pt idx="2">
                  <c:v>7889.5</c:v>
                </c:pt>
                <c:pt idx="3">
                  <c:v>7832</c:v>
                </c:pt>
                <c:pt idx="4">
                  <c:v>7776.5</c:v>
                </c:pt>
                <c:pt idx="5">
                  <c:v>7720.5</c:v>
                </c:pt>
                <c:pt idx="6">
                  <c:v>7667.5</c:v>
                </c:pt>
                <c:pt idx="7">
                  <c:v>7619</c:v>
                </c:pt>
                <c:pt idx="8">
                  <c:v>7576</c:v>
                </c:pt>
                <c:pt idx="9">
                  <c:v>7531</c:v>
                </c:pt>
                <c:pt idx="10">
                  <c:v>7473.5</c:v>
                </c:pt>
                <c:pt idx="11">
                  <c:v>7396.5</c:v>
                </c:pt>
                <c:pt idx="12">
                  <c:v>7300.5</c:v>
                </c:pt>
                <c:pt idx="13">
                  <c:v>7185.5</c:v>
                </c:pt>
                <c:pt idx="14">
                  <c:v>7057</c:v>
                </c:pt>
                <c:pt idx="15">
                  <c:v>6923</c:v>
                </c:pt>
                <c:pt idx="16">
                  <c:v>6819</c:v>
                </c:pt>
                <c:pt idx="17">
                  <c:v>6767.5</c:v>
                </c:pt>
                <c:pt idx="18">
                  <c:v>6791</c:v>
                </c:pt>
                <c:pt idx="19">
                  <c:v>6877</c:v>
                </c:pt>
                <c:pt idx="20">
                  <c:v>7033</c:v>
                </c:pt>
                <c:pt idx="21">
                  <c:v>7255</c:v>
                </c:pt>
                <c:pt idx="22">
                  <c:v>7552.5</c:v>
                </c:pt>
                <c:pt idx="23">
                  <c:v>7914</c:v>
                </c:pt>
                <c:pt idx="24">
                  <c:v>8326.5</c:v>
                </c:pt>
                <c:pt idx="25">
                  <c:v>8745.5</c:v>
                </c:pt>
                <c:pt idx="26">
                  <c:v>9126</c:v>
                </c:pt>
                <c:pt idx="27">
                  <c:v>9432</c:v>
                </c:pt>
                <c:pt idx="28">
                  <c:v>9668</c:v>
                </c:pt>
                <c:pt idx="29">
                  <c:v>9848</c:v>
                </c:pt>
                <c:pt idx="30">
                  <c:v>9984</c:v>
                </c:pt>
                <c:pt idx="31">
                  <c:v>10076.5</c:v>
                </c:pt>
                <c:pt idx="32">
                  <c:v>10123.5</c:v>
                </c:pt>
                <c:pt idx="33">
                  <c:v>10124.5</c:v>
                </c:pt>
                <c:pt idx="34">
                  <c:v>10089</c:v>
                </c:pt>
                <c:pt idx="35">
                  <c:v>10027</c:v>
                </c:pt>
                <c:pt idx="36">
                  <c:v>9956</c:v>
                </c:pt>
                <c:pt idx="37">
                  <c:v>9881.5</c:v>
                </c:pt>
                <c:pt idx="38">
                  <c:v>9812</c:v>
                </c:pt>
                <c:pt idx="39">
                  <c:v>9746.5</c:v>
                </c:pt>
                <c:pt idx="40">
                  <c:v>9698.5</c:v>
                </c:pt>
                <c:pt idx="41">
                  <c:v>9669.5</c:v>
                </c:pt>
                <c:pt idx="42">
                  <c:v>9675</c:v>
                </c:pt>
                <c:pt idx="43">
                  <c:v>9715.5</c:v>
                </c:pt>
                <c:pt idx="44">
                  <c:v>9801.5</c:v>
                </c:pt>
                <c:pt idx="45">
                  <c:v>9898.5</c:v>
                </c:pt>
                <c:pt idx="46">
                  <c:v>9975.5</c:v>
                </c:pt>
                <c:pt idx="47">
                  <c:v>9998.5</c:v>
                </c:pt>
                <c:pt idx="48">
                  <c:v>9988</c:v>
                </c:pt>
                <c:pt idx="49">
                  <c:v>9960</c:v>
                </c:pt>
                <c:pt idx="50">
                  <c:v>9928.5</c:v>
                </c:pt>
                <c:pt idx="51">
                  <c:v>9884</c:v>
                </c:pt>
                <c:pt idx="52">
                  <c:v>9832.5</c:v>
                </c:pt>
                <c:pt idx="53">
                  <c:v>9781</c:v>
                </c:pt>
                <c:pt idx="54">
                  <c:v>9742</c:v>
                </c:pt>
                <c:pt idx="55">
                  <c:v>9713</c:v>
                </c:pt>
                <c:pt idx="56">
                  <c:v>9697</c:v>
                </c:pt>
                <c:pt idx="57">
                  <c:v>9695</c:v>
                </c:pt>
                <c:pt idx="58">
                  <c:v>9711.5</c:v>
                </c:pt>
                <c:pt idx="59">
                  <c:v>9734.5</c:v>
                </c:pt>
                <c:pt idx="60">
                  <c:v>9754</c:v>
                </c:pt>
                <c:pt idx="61">
                  <c:v>9754</c:v>
                </c:pt>
                <c:pt idx="62">
                  <c:v>9735.5</c:v>
                </c:pt>
                <c:pt idx="63">
                  <c:v>9694</c:v>
                </c:pt>
                <c:pt idx="64">
                  <c:v>9637.5</c:v>
                </c:pt>
                <c:pt idx="65">
                  <c:v>9561</c:v>
                </c:pt>
                <c:pt idx="66">
                  <c:v>9457.5</c:v>
                </c:pt>
                <c:pt idx="67">
                  <c:v>9305</c:v>
                </c:pt>
                <c:pt idx="68">
                  <c:v>9104</c:v>
                </c:pt>
                <c:pt idx="69">
                  <c:v>8872.5</c:v>
                </c:pt>
                <c:pt idx="70">
                  <c:v>8647</c:v>
                </c:pt>
                <c:pt idx="71">
                  <c:v>8450</c:v>
                </c:pt>
                <c:pt idx="72">
                  <c:v>8309.5</c:v>
                </c:pt>
                <c:pt idx="73">
                  <c:v>8247</c:v>
                </c:pt>
                <c:pt idx="74">
                  <c:v>8284.5</c:v>
                </c:pt>
                <c:pt idx="75">
                  <c:v>8403</c:v>
                </c:pt>
                <c:pt idx="76">
                  <c:v>8549.5</c:v>
                </c:pt>
                <c:pt idx="77">
                  <c:v>8655</c:v>
                </c:pt>
                <c:pt idx="78">
                  <c:v>8675</c:v>
                </c:pt>
                <c:pt idx="79">
                  <c:v>8602</c:v>
                </c:pt>
                <c:pt idx="80">
                  <c:v>8466.5</c:v>
                </c:pt>
                <c:pt idx="81">
                  <c:v>8307</c:v>
                </c:pt>
                <c:pt idx="82">
                  <c:v>8164</c:v>
                </c:pt>
                <c:pt idx="83">
                  <c:v>8054</c:v>
                </c:pt>
                <c:pt idx="84">
                  <c:v>7978.5</c:v>
                </c:pt>
                <c:pt idx="85">
                  <c:v>7921.5</c:v>
                </c:pt>
                <c:pt idx="86">
                  <c:v>7895.5</c:v>
                </c:pt>
                <c:pt idx="87">
                  <c:v>7924.5</c:v>
                </c:pt>
                <c:pt idx="88">
                  <c:v>8032.5</c:v>
                </c:pt>
                <c:pt idx="89">
                  <c:v>8177</c:v>
                </c:pt>
                <c:pt idx="90">
                  <c:v>8301</c:v>
                </c:pt>
                <c:pt idx="91">
                  <c:v>8349.5</c:v>
                </c:pt>
                <c:pt idx="92">
                  <c:v>8332</c:v>
                </c:pt>
                <c:pt idx="93">
                  <c:v>8269.5</c:v>
                </c:pt>
                <c:pt idx="94">
                  <c:v>8190</c:v>
                </c:pt>
                <c:pt idx="95" formatCode="0.00">
                  <c:v>8103.5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7-46E1-A5A2-ECBEE3C74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638191"/>
        <c:axId val="2040647759"/>
      </c:lineChart>
      <c:catAx>
        <c:axId val="204063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Time (Hrs.)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0647759"/>
        <c:crosses val="autoZero"/>
        <c:auto val="1"/>
        <c:lblAlgn val="ctr"/>
        <c:lblOffset val="100"/>
        <c:noMultiLvlLbl val="0"/>
      </c:catAx>
      <c:valAx>
        <c:axId val="20406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063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WIND GENERATION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Wind_Data!$C$2:$C$98</c:f>
              <c:numCache>
                <c:formatCode>h:mm</c:formatCode>
                <c:ptCount val="97"/>
                <c:pt idx="0">
                  <c:v>1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0.33333333333333398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0.36458333333333398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0.39583333333333398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0.42708333333333398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0.45833333333333398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0.48958333333333398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0.52083333333333404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0.55208333333333404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0.58333333333333404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0.61458333333333404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0.64583333333333404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0.67708333333333404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0.70833333333333404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0.73958333333333404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0.77083333333333404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0.80208333333333404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0.83333333333333404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0.86458333333333404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0.89583333333333404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0.92708333333333404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0.95833333333333404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0.98958333333333404</c:v>
                </c:pt>
                <c:pt idx="96">
                  <c:v>1</c:v>
                </c:pt>
              </c:numCache>
            </c:numRef>
          </c:cat>
          <c:val>
            <c:numRef>
              <c:f>Wind_Data!$D$2:$D$98</c:f>
              <c:numCache>
                <c:formatCode>General</c:formatCode>
                <c:ptCount val="97"/>
                <c:pt idx="0">
                  <c:v>2004.799992968748</c:v>
                </c:pt>
                <c:pt idx="1">
                  <c:v>2004.799992968748</c:v>
                </c:pt>
                <c:pt idx="2">
                  <c:v>2020.1601110937561</c:v>
                </c:pt>
                <c:pt idx="3">
                  <c:v>2020.1601110937561</c:v>
                </c:pt>
                <c:pt idx="4">
                  <c:v>2035.5198776562399</c:v>
                </c:pt>
                <c:pt idx="5">
                  <c:v>2035.5198776562399</c:v>
                </c:pt>
                <c:pt idx="6">
                  <c:v>2035.5198776562399</c:v>
                </c:pt>
                <c:pt idx="7">
                  <c:v>2050.879995781248</c:v>
                </c:pt>
                <c:pt idx="8">
                  <c:v>2050.879995781248</c:v>
                </c:pt>
                <c:pt idx="9">
                  <c:v>2058.5598790624922</c:v>
                </c:pt>
                <c:pt idx="10">
                  <c:v>2096.959998593748</c:v>
                </c:pt>
                <c:pt idx="11">
                  <c:v>2096.959998593748</c:v>
                </c:pt>
                <c:pt idx="12">
                  <c:v>2096.959998593748</c:v>
                </c:pt>
                <c:pt idx="13">
                  <c:v>2104.6398818749922</c:v>
                </c:pt>
                <c:pt idx="14">
                  <c:v>2120</c:v>
                </c:pt>
                <c:pt idx="15">
                  <c:v>2120</c:v>
                </c:pt>
                <c:pt idx="16">
                  <c:v>2135.3601181250042</c:v>
                </c:pt>
                <c:pt idx="17">
                  <c:v>2096.959998593748</c:v>
                </c:pt>
                <c:pt idx="18">
                  <c:v>2089.2801153125042</c:v>
                </c:pt>
                <c:pt idx="19">
                  <c:v>2089.2801153125042</c:v>
                </c:pt>
                <c:pt idx="20">
                  <c:v>2073.9199971874959</c:v>
                </c:pt>
                <c:pt idx="21">
                  <c:v>2066.2401139062558</c:v>
                </c:pt>
                <c:pt idx="22">
                  <c:v>2058.5598790624922</c:v>
                </c:pt>
                <c:pt idx="23">
                  <c:v>2020.1601110937561</c:v>
                </c:pt>
                <c:pt idx="24">
                  <c:v>1997.1201096875041</c:v>
                </c:pt>
                <c:pt idx="25">
                  <c:v>1904.9601040625039</c:v>
                </c:pt>
                <c:pt idx="26">
                  <c:v>1858.8801012500039</c:v>
                </c:pt>
                <c:pt idx="27">
                  <c:v>1812.8000984375039</c:v>
                </c:pt>
                <c:pt idx="28">
                  <c:v>1728.319976093748</c:v>
                </c:pt>
                <c:pt idx="29">
                  <c:v>1659.199971874996</c:v>
                </c:pt>
                <c:pt idx="30">
                  <c:v>1605.440085781252</c:v>
                </c:pt>
                <c:pt idx="31">
                  <c:v>1490.2400787500039</c:v>
                </c:pt>
                <c:pt idx="32">
                  <c:v>1382.7199549999959</c:v>
                </c:pt>
                <c:pt idx="33">
                  <c:v>1313.5999507812439</c:v>
                </c:pt>
                <c:pt idx="34">
                  <c:v>1244.479946562496</c:v>
                </c:pt>
                <c:pt idx="35">
                  <c:v>1121.6000562500001</c:v>
                </c:pt>
                <c:pt idx="36">
                  <c:v>1029.4400506249999</c:v>
                </c:pt>
                <c:pt idx="37">
                  <c:v>937.28004499999997</c:v>
                </c:pt>
                <c:pt idx="38">
                  <c:v>852.79992265624401</c:v>
                </c:pt>
                <c:pt idx="39">
                  <c:v>760.63991703124395</c:v>
                </c:pt>
                <c:pt idx="40">
                  <c:v>729.92003234374795</c:v>
                </c:pt>
                <c:pt idx="41">
                  <c:v>683.84002953124798</c:v>
                </c:pt>
                <c:pt idx="42">
                  <c:v>653.11979328123596</c:v>
                </c:pt>
                <c:pt idx="43">
                  <c:v>583.99978906248396</c:v>
                </c:pt>
                <c:pt idx="44">
                  <c:v>560.95978765623602</c:v>
                </c:pt>
                <c:pt idx="45">
                  <c:v>545.60002109374796</c:v>
                </c:pt>
                <c:pt idx="46">
                  <c:v>514.87978484373605</c:v>
                </c:pt>
                <c:pt idx="47">
                  <c:v>484.15990015623998</c:v>
                </c:pt>
                <c:pt idx="48">
                  <c:v>415.03989593749202</c:v>
                </c:pt>
                <c:pt idx="49">
                  <c:v>384.32001125000039</c:v>
                </c:pt>
                <c:pt idx="50">
                  <c:v>368.95989312499319</c:v>
                </c:pt>
                <c:pt idx="51">
                  <c:v>353.59977499998598</c:v>
                </c:pt>
                <c:pt idx="52">
                  <c:v>322.87989031249322</c:v>
                </c:pt>
                <c:pt idx="53">
                  <c:v>299.83988890624317</c:v>
                </c:pt>
                <c:pt idx="54">
                  <c:v>284.47977078123557</c:v>
                </c:pt>
                <c:pt idx="55">
                  <c:v>276.79988749999279</c:v>
                </c:pt>
                <c:pt idx="56">
                  <c:v>276.79988749999279</c:v>
                </c:pt>
                <c:pt idx="57">
                  <c:v>253.75988609374281</c:v>
                </c:pt>
                <c:pt idx="58">
                  <c:v>230.71988468749279</c:v>
                </c:pt>
                <c:pt idx="59">
                  <c:v>223.04000140625001</c:v>
                </c:pt>
                <c:pt idx="60">
                  <c:v>223.04000140625001</c:v>
                </c:pt>
                <c:pt idx="61">
                  <c:v>207.67988328124281</c:v>
                </c:pt>
                <c:pt idx="62">
                  <c:v>215.35976656248559</c:v>
                </c:pt>
                <c:pt idx="63">
                  <c:v>215.35976656248559</c:v>
                </c:pt>
                <c:pt idx="64">
                  <c:v>215.35976656248559</c:v>
                </c:pt>
                <c:pt idx="65">
                  <c:v>276.79988749999279</c:v>
                </c:pt>
                <c:pt idx="66">
                  <c:v>246.0800028125</c:v>
                </c:pt>
                <c:pt idx="67">
                  <c:v>299.83988890624317</c:v>
                </c:pt>
                <c:pt idx="68">
                  <c:v>368.95989312499319</c:v>
                </c:pt>
                <c:pt idx="69">
                  <c:v>384.32001125000039</c:v>
                </c:pt>
                <c:pt idx="70">
                  <c:v>438.07989734374002</c:v>
                </c:pt>
                <c:pt idx="71">
                  <c:v>514.87978484373605</c:v>
                </c:pt>
                <c:pt idx="72">
                  <c:v>622.39990859374404</c:v>
                </c:pt>
                <c:pt idx="73">
                  <c:v>699.19979609373604</c:v>
                </c:pt>
                <c:pt idx="74">
                  <c:v>806.71991984374404</c:v>
                </c:pt>
                <c:pt idx="75">
                  <c:v>898.87992546874398</c:v>
                </c:pt>
                <c:pt idx="76">
                  <c:v>975.67981296873597</c:v>
                </c:pt>
                <c:pt idx="77">
                  <c:v>1121.6000562500001</c:v>
                </c:pt>
                <c:pt idx="78">
                  <c:v>1229.119828437488</c:v>
                </c:pt>
                <c:pt idx="79">
                  <c:v>1321.2798340624879</c:v>
                </c:pt>
                <c:pt idx="80">
                  <c:v>1398.080073125004</c:v>
                </c:pt>
                <c:pt idx="81">
                  <c:v>1405.7599564062441</c:v>
                </c:pt>
                <c:pt idx="82">
                  <c:v>1536.3200815625039</c:v>
                </c:pt>
                <c:pt idx="83">
                  <c:v>1620.79985234374</c:v>
                </c:pt>
                <c:pt idx="84">
                  <c:v>1666.87985515624</c:v>
                </c:pt>
                <c:pt idx="85">
                  <c:v>1751.3599774999959</c:v>
                </c:pt>
                <c:pt idx="86">
                  <c:v>1858.8801012500039</c:v>
                </c:pt>
                <c:pt idx="87">
                  <c:v>1928.0001054687559</c:v>
                </c:pt>
                <c:pt idx="88">
                  <c:v>1928.0001054687559</c:v>
                </c:pt>
                <c:pt idx="89">
                  <c:v>1943.35987203124</c:v>
                </c:pt>
                <c:pt idx="90">
                  <c:v>1935.679988749996</c:v>
                </c:pt>
                <c:pt idx="91">
                  <c:v>1920.3198706249921</c:v>
                </c:pt>
                <c:pt idx="92">
                  <c:v>1912.6399873437481</c:v>
                </c:pt>
                <c:pt idx="93">
                  <c:v>1897.27986921874</c:v>
                </c:pt>
                <c:pt idx="94">
                  <c:v>1858.8801012500039</c:v>
                </c:pt>
                <c:pt idx="95">
                  <c:v>1812.8000984375039</c:v>
                </c:pt>
                <c:pt idx="96">
                  <c:v>3396.94174700961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D-4E1A-B3CD-DE712164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255"/>
        <c:axId val="4165007"/>
      </c:lineChart>
      <c:catAx>
        <c:axId val="416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Time (Hrs.)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65007"/>
        <c:crosses val="autoZero"/>
        <c:auto val="1"/>
        <c:lblAlgn val="ctr"/>
        <c:lblOffset val="100"/>
        <c:noMultiLvlLbl val="0"/>
      </c:catAx>
      <c:valAx>
        <c:axId val="416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Power Output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6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DSM_Data!$B$1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DSM_Data!$A$2:$A$98</c:f>
              <c:numCache>
                <c:formatCode>h:mm</c:formatCode>
                <c:ptCount val="97"/>
                <c:pt idx="0">
                  <c:v>1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0.33333333333333398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0.36458333333333398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0.39583333333333398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0.42708333333333398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0.45833333333333398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0.48958333333333398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0.52083333333333404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0.55208333333333404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0.58333333333333404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0.61458333333333404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0.64583333333333404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0.67708333333333404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0.70833333333333404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0.73958333333333404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0.77083333333333404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0.80208333333333404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0.83333333333333404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0.86458333333333404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0.89583333333333404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0.92708333333333404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0.95833333333333404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0.98958333333333404</c:v>
                </c:pt>
              </c:numCache>
            </c:numRef>
          </c:cat>
          <c:val>
            <c:numRef>
              <c:f>DSM_Data!$B$2:$B$98</c:f>
              <c:numCache>
                <c:formatCode>General</c:formatCode>
                <c:ptCount val="97"/>
                <c:pt idx="0">
                  <c:v>50.1375000103926</c:v>
                </c:pt>
                <c:pt idx="1">
                  <c:v>50.071153859791202</c:v>
                </c:pt>
                <c:pt idx="2">
                  <c:v>49.907692314652003</c:v>
                </c:pt>
                <c:pt idx="3">
                  <c:v>49.999038478702701</c:v>
                </c:pt>
                <c:pt idx="4">
                  <c:v>50.056730783573499</c:v>
                </c:pt>
                <c:pt idx="5">
                  <c:v>50.015384602405597</c:v>
                </c:pt>
                <c:pt idx="6">
                  <c:v>49.9269230976142</c:v>
                </c:pt>
                <c:pt idx="7">
                  <c:v>50.0096153719185</c:v>
                </c:pt>
                <c:pt idx="8">
                  <c:v>50.087499983494098</c:v>
                </c:pt>
                <c:pt idx="9">
                  <c:v>50.039423092112202</c:v>
                </c:pt>
                <c:pt idx="10">
                  <c:v>49.981730787241403</c:v>
                </c:pt>
                <c:pt idx="11">
                  <c:v>50.044230754841003</c:v>
                </c:pt>
                <c:pt idx="12">
                  <c:v>50.056730783573499</c:v>
                </c:pt>
                <c:pt idx="13">
                  <c:v>49.957692297534798</c:v>
                </c:pt>
                <c:pt idx="14">
                  <c:v>50.066346153046702</c:v>
                </c:pt>
                <c:pt idx="15">
                  <c:v>49.996153863459099</c:v>
                </c:pt>
                <c:pt idx="16">
                  <c:v>50.168269232321002</c:v>
                </c:pt>
                <c:pt idx="17">
                  <c:v>49.9692307585089</c:v>
                </c:pt>
                <c:pt idx="18">
                  <c:v>50.031730770124199</c:v>
                </c:pt>
                <c:pt idx="19">
                  <c:v>50.095192305482101</c:v>
                </c:pt>
                <c:pt idx="20">
                  <c:v>49.9067307909094</c:v>
                </c:pt>
                <c:pt idx="21">
                  <c:v>50.056730783573499</c:v>
                </c:pt>
                <c:pt idx="22">
                  <c:v>50.096153829224697</c:v>
                </c:pt>
                <c:pt idx="23">
                  <c:v>50.000961526187901</c:v>
                </c:pt>
                <c:pt idx="24">
                  <c:v>50.1653846170775</c:v>
                </c:pt>
                <c:pt idx="25">
                  <c:v>49.8865384842046</c:v>
                </c:pt>
                <c:pt idx="26">
                  <c:v>49.982692310984</c:v>
                </c:pt>
                <c:pt idx="27">
                  <c:v>49.982692310984</c:v>
                </c:pt>
                <c:pt idx="28">
                  <c:v>50.104807674955303</c:v>
                </c:pt>
                <c:pt idx="29">
                  <c:v>49.925961529855897</c:v>
                </c:pt>
                <c:pt idx="30">
                  <c:v>50.095192305482101</c:v>
                </c:pt>
                <c:pt idx="31">
                  <c:v>49.997115387201703</c:v>
                </c:pt>
                <c:pt idx="32">
                  <c:v>49.997115387201703</c:v>
                </c:pt>
                <c:pt idx="33">
                  <c:v>50.174038462808099</c:v>
                </c:pt>
                <c:pt idx="34">
                  <c:v>50.022115400651003</c:v>
                </c:pt>
                <c:pt idx="35">
                  <c:v>50.097115396983</c:v>
                </c:pt>
                <c:pt idx="36">
                  <c:v>50.048076937842801</c:v>
                </c:pt>
                <c:pt idx="37">
                  <c:v>49.984615402484998</c:v>
                </c:pt>
                <c:pt idx="38">
                  <c:v>50.062500014060497</c:v>
                </c:pt>
                <c:pt idx="39">
                  <c:v>50.008653848175904</c:v>
                </c:pt>
                <c:pt idx="40">
                  <c:v>50.008653848175904</c:v>
                </c:pt>
                <c:pt idx="41">
                  <c:v>50.068269244547601</c:v>
                </c:pt>
                <c:pt idx="42">
                  <c:v>50.068269244547601</c:v>
                </c:pt>
                <c:pt idx="43">
                  <c:v>49.984615402484998</c:v>
                </c:pt>
                <c:pt idx="44">
                  <c:v>49.984615402484998</c:v>
                </c:pt>
                <c:pt idx="45">
                  <c:v>50.064423061545703</c:v>
                </c:pt>
                <c:pt idx="46">
                  <c:v>50.064423061545703</c:v>
                </c:pt>
                <c:pt idx="47">
                  <c:v>49.949038451804199</c:v>
                </c:pt>
                <c:pt idx="48">
                  <c:v>49.949038451804199</c:v>
                </c:pt>
                <c:pt idx="49">
                  <c:v>50.069230768290197</c:v>
                </c:pt>
                <c:pt idx="50">
                  <c:v>50.069230768290197</c:v>
                </c:pt>
                <c:pt idx="51">
                  <c:v>49.979807695740497</c:v>
                </c:pt>
                <c:pt idx="52">
                  <c:v>49.979807695740497</c:v>
                </c:pt>
                <c:pt idx="53">
                  <c:v>50.069230768290197</c:v>
                </c:pt>
                <c:pt idx="54">
                  <c:v>50.069230768290197</c:v>
                </c:pt>
                <c:pt idx="55">
                  <c:v>49.9692307585089</c:v>
                </c:pt>
                <c:pt idx="56">
                  <c:v>49.9692307585089</c:v>
                </c:pt>
                <c:pt idx="57">
                  <c:v>50.028846154880704</c:v>
                </c:pt>
                <c:pt idx="58">
                  <c:v>50.028846154880704</c:v>
                </c:pt>
                <c:pt idx="59">
                  <c:v>49.973076941510797</c:v>
                </c:pt>
                <c:pt idx="60">
                  <c:v>49.973076941510797</c:v>
                </c:pt>
                <c:pt idx="61">
                  <c:v>50.0278846311381</c:v>
                </c:pt>
                <c:pt idx="62">
                  <c:v>50.0278846311381</c:v>
                </c:pt>
                <c:pt idx="63">
                  <c:v>50.142307695129197</c:v>
                </c:pt>
                <c:pt idx="64">
                  <c:v>50.142307695129197</c:v>
                </c:pt>
                <c:pt idx="65">
                  <c:v>49.984615402484998</c:v>
                </c:pt>
                <c:pt idx="66">
                  <c:v>50.026923063379698</c:v>
                </c:pt>
                <c:pt idx="67">
                  <c:v>50.004807709189798</c:v>
                </c:pt>
                <c:pt idx="68">
                  <c:v>50.194230769512899</c:v>
                </c:pt>
                <c:pt idx="69">
                  <c:v>49.996153863459099</c:v>
                </c:pt>
                <c:pt idx="70">
                  <c:v>50.0836538445079</c:v>
                </c:pt>
                <c:pt idx="71">
                  <c:v>50.0076923244333</c:v>
                </c:pt>
                <c:pt idx="72">
                  <c:v>50.072115383533799</c:v>
                </c:pt>
                <c:pt idx="73">
                  <c:v>49.938461558588301</c:v>
                </c:pt>
                <c:pt idx="74">
                  <c:v>50.018269217649099</c:v>
                </c:pt>
                <c:pt idx="75">
                  <c:v>49.981730787241403</c:v>
                </c:pt>
                <c:pt idx="76">
                  <c:v>49.946153836560597</c:v>
                </c:pt>
                <c:pt idx="77">
                  <c:v>50.049038461585397</c:v>
                </c:pt>
                <c:pt idx="78">
                  <c:v>49.903846175665898</c:v>
                </c:pt>
                <c:pt idx="79">
                  <c:v>49.957692297534798</c:v>
                </c:pt>
                <c:pt idx="80">
                  <c:v>49.789423089666897</c:v>
                </c:pt>
                <c:pt idx="81">
                  <c:v>50.064423061545703</c:v>
                </c:pt>
                <c:pt idx="82">
                  <c:v>50.036538476868699</c:v>
                </c:pt>
                <c:pt idx="83">
                  <c:v>50.004807709189798</c:v>
                </c:pt>
                <c:pt idx="84">
                  <c:v>49.960576912778301</c:v>
                </c:pt>
                <c:pt idx="85">
                  <c:v>49.9336538518439</c:v>
                </c:pt>
                <c:pt idx="86">
                  <c:v>50.108653857957201</c:v>
                </c:pt>
                <c:pt idx="87">
                  <c:v>49.992307680457301</c:v>
                </c:pt>
                <c:pt idx="88">
                  <c:v>49.955769250049599</c:v>
                </c:pt>
                <c:pt idx="89">
                  <c:v>50.099038444468199</c:v>
                </c:pt>
                <c:pt idx="90">
                  <c:v>49.973076941510797</c:v>
                </c:pt>
                <c:pt idx="91">
                  <c:v>50.155769225596401</c:v>
                </c:pt>
                <c:pt idx="92">
                  <c:v>50.155769225596401</c:v>
                </c:pt>
                <c:pt idx="93">
                  <c:v>49.940384606073501</c:v>
                </c:pt>
                <c:pt idx="94">
                  <c:v>50.0634615378031</c:v>
                </c:pt>
                <c:pt idx="95">
                  <c:v>50.0634615378031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B-4B5D-943A-B00D8EF8C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0479"/>
        <c:axId val="4136719"/>
      </c:lineChart>
      <c:catAx>
        <c:axId val="4130479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719"/>
        <c:crosses val="autoZero"/>
        <c:auto val="1"/>
        <c:lblAlgn val="ctr"/>
        <c:lblOffset val="100"/>
        <c:noMultiLvlLbl val="0"/>
      </c:catAx>
      <c:valAx>
        <c:axId val="413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Demand11!$AG$1</c:f>
              <c:strCache>
                <c:ptCount val="1"/>
                <c:pt idx="0">
                  <c:v>01-08-2021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Demand11!$A$2:$A$97</c:f>
              <c:strCache>
                <c:ptCount val="9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  <c:pt idx="64">
                  <c:v>t65</c:v>
                </c:pt>
                <c:pt idx="65">
                  <c:v>t66</c:v>
                </c:pt>
                <c:pt idx="66">
                  <c:v>t67</c:v>
                </c:pt>
                <c:pt idx="67">
                  <c:v>t68</c:v>
                </c:pt>
                <c:pt idx="68">
                  <c:v>t69</c:v>
                </c:pt>
                <c:pt idx="69">
                  <c:v>t70</c:v>
                </c:pt>
                <c:pt idx="70">
                  <c:v>t71</c:v>
                </c:pt>
                <c:pt idx="71">
                  <c:v>t72</c:v>
                </c:pt>
                <c:pt idx="72">
                  <c:v>t73</c:v>
                </c:pt>
                <c:pt idx="73">
                  <c:v>t74</c:v>
                </c:pt>
                <c:pt idx="74">
                  <c:v>t75</c:v>
                </c:pt>
                <c:pt idx="75">
                  <c:v>t76</c:v>
                </c:pt>
                <c:pt idx="76">
                  <c:v>t77</c:v>
                </c:pt>
                <c:pt idx="77">
                  <c:v>t78</c:v>
                </c:pt>
                <c:pt idx="78">
                  <c:v>t79</c:v>
                </c:pt>
                <c:pt idx="79">
                  <c:v>t80</c:v>
                </c:pt>
                <c:pt idx="80">
                  <c:v>t81</c:v>
                </c:pt>
                <c:pt idx="81">
                  <c:v>t82</c:v>
                </c:pt>
                <c:pt idx="82">
                  <c:v>t83</c:v>
                </c:pt>
                <c:pt idx="83">
                  <c:v>t84</c:v>
                </c:pt>
                <c:pt idx="84">
                  <c:v>t85</c:v>
                </c:pt>
                <c:pt idx="85">
                  <c:v>t86</c:v>
                </c:pt>
                <c:pt idx="86">
                  <c:v>t87</c:v>
                </c:pt>
                <c:pt idx="87">
                  <c:v>t88</c:v>
                </c:pt>
                <c:pt idx="88">
                  <c:v>t89</c:v>
                </c:pt>
                <c:pt idx="89">
                  <c:v>t90</c:v>
                </c:pt>
                <c:pt idx="90">
                  <c:v>t91</c:v>
                </c:pt>
                <c:pt idx="91">
                  <c:v>t92</c:v>
                </c:pt>
                <c:pt idx="92">
                  <c:v>t93</c:v>
                </c:pt>
                <c:pt idx="93">
                  <c:v>t94</c:v>
                </c:pt>
                <c:pt idx="94">
                  <c:v>t95</c:v>
                </c:pt>
                <c:pt idx="95">
                  <c:v>t96</c:v>
                </c:pt>
              </c:strCache>
            </c:strRef>
          </c:xVal>
          <c:yVal>
            <c:numRef>
              <c:f>Demand11!$AG$2:$AG$97</c:f>
              <c:numCache>
                <c:formatCode>General</c:formatCode>
                <c:ptCount val="96"/>
                <c:pt idx="0">
                  <c:v>6931.1826755656348</c:v>
                </c:pt>
                <c:pt idx="1">
                  <c:v>6949.5153016324894</c:v>
                </c:pt>
                <c:pt idx="2">
                  <c:v>6905.7606321982394</c:v>
                </c:pt>
                <c:pt idx="3">
                  <c:v>6862.0157623136374</c:v>
                </c:pt>
                <c:pt idx="4">
                  <c:v>6787.5725214124323</c:v>
                </c:pt>
                <c:pt idx="5">
                  <c:v>6728.362791304542</c:v>
                </c:pt>
                <c:pt idx="6">
                  <c:v>6676.4559707609787</c:v>
                </c:pt>
                <c:pt idx="7">
                  <c:v>6655.9240150677433</c:v>
                </c:pt>
                <c:pt idx="8">
                  <c:v>6622.1695613302563</c:v>
                </c:pt>
                <c:pt idx="9">
                  <c:v>6577.8288565476869</c:v>
                </c:pt>
                <c:pt idx="10">
                  <c:v>6545.5816900524987</c:v>
                </c:pt>
                <c:pt idx="11">
                  <c:v>6496.2991086248348</c:v>
                </c:pt>
                <c:pt idx="12">
                  <c:v>6496.7036734165977</c:v>
                </c:pt>
                <c:pt idx="13">
                  <c:v>6502.900908116133</c:v>
                </c:pt>
                <c:pt idx="14">
                  <c:v>6524.7909728750792</c:v>
                </c:pt>
                <c:pt idx="15">
                  <c:v>6549.7817533425223</c:v>
                </c:pt>
                <c:pt idx="16">
                  <c:v>6578.5227282514079</c:v>
                </c:pt>
                <c:pt idx="17">
                  <c:v>6572.7669297074108</c:v>
                </c:pt>
                <c:pt idx="18">
                  <c:v>6587.9626087139268</c:v>
                </c:pt>
                <c:pt idx="19">
                  <c:v>6619.6536695296718</c:v>
                </c:pt>
                <c:pt idx="20">
                  <c:v>6625.48497388943</c:v>
                </c:pt>
                <c:pt idx="21">
                  <c:v>6630.1056408649956</c:v>
                </c:pt>
                <c:pt idx="22">
                  <c:v>6685.6590505742097</c:v>
                </c:pt>
                <c:pt idx="23">
                  <c:v>6740.0974128611933</c:v>
                </c:pt>
                <c:pt idx="24">
                  <c:v>6799.659926890401</c:v>
                </c:pt>
                <c:pt idx="25">
                  <c:v>6890.8939026187236</c:v>
                </c:pt>
                <c:pt idx="26">
                  <c:v>6967.0742934657701</c:v>
                </c:pt>
                <c:pt idx="27">
                  <c:v>7069.1077519223963</c:v>
                </c:pt>
                <c:pt idx="28">
                  <c:v>7148.1205734363784</c:v>
                </c:pt>
                <c:pt idx="29">
                  <c:v>7226.5110887987857</c:v>
                </c:pt>
                <c:pt idx="30">
                  <c:v>7304.1322208431775</c:v>
                </c:pt>
                <c:pt idx="31">
                  <c:v>7321.450731946924</c:v>
                </c:pt>
                <c:pt idx="32">
                  <c:v>7320.3677444806581</c:v>
                </c:pt>
                <c:pt idx="33">
                  <c:v>7246.856929387849</c:v>
                </c:pt>
                <c:pt idx="34">
                  <c:v>7138.4383974840384</c:v>
                </c:pt>
                <c:pt idx="35">
                  <c:v>7030.0090724592947</c:v>
                </c:pt>
                <c:pt idx="36">
                  <c:v>6945.8984161664011</c:v>
                </c:pt>
                <c:pt idx="37">
                  <c:v>6932.5907025765018</c:v>
                </c:pt>
                <c:pt idx="38">
                  <c:v>6875.3957885177415</c:v>
                </c:pt>
                <c:pt idx="39">
                  <c:v>6777.9578835210286</c:v>
                </c:pt>
                <c:pt idx="40">
                  <c:v>6667.7035768643473</c:v>
                </c:pt>
                <c:pt idx="41">
                  <c:v>6535.9670586781276</c:v>
                </c:pt>
                <c:pt idx="42">
                  <c:v>6452.9571447364597</c:v>
                </c:pt>
                <c:pt idx="43">
                  <c:v>6327.1441091972056</c:v>
                </c:pt>
                <c:pt idx="44">
                  <c:v>6200.861870884266</c:v>
                </c:pt>
                <c:pt idx="45">
                  <c:v>6123.5558215009278</c:v>
                </c:pt>
                <c:pt idx="46">
                  <c:v>6080.4544836799632</c:v>
                </c:pt>
                <c:pt idx="47">
                  <c:v>6055.4348498462932</c:v>
                </c:pt>
                <c:pt idx="48">
                  <c:v>6043.2179113164102</c:v>
                </c:pt>
                <c:pt idx="49">
                  <c:v>5979.5781609189416</c:v>
                </c:pt>
                <c:pt idx="50">
                  <c:v>5990.7509090748199</c:v>
                </c:pt>
                <c:pt idx="51">
                  <c:v>5997.5693503833663</c:v>
                </c:pt>
                <c:pt idx="52">
                  <c:v>5937.5301385434313</c:v>
                </c:pt>
                <c:pt idx="53">
                  <c:v>5881.468021996805</c:v>
                </c:pt>
                <c:pt idx="54">
                  <c:v>5932.0794245674706</c:v>
                </c:pt>
                <c:pt idx="55">
                  <c:v>5915.3273070022506</c:v>
                </c:pt>
                <c:pt idx="56">
                  <c:v>5905.2439494932451</c:v>
                </c:pt>
                <c:pt idx="57">
                  <c:v>5913.2136293030371</c:v>
                </c:pt>
                <c:pt idx="58">
                  <c:v>5987.8657011406003</c:v>
                </c:pt>
                <c:pt idx="59">
                  <c:v>6007.1415163251067</c:v>
                </c:pt>
                <c:pt idx="60">
                  <c:v>6127.5126719680284</c:v>
                </c:pt>
                <c:pt idx="61">
                  <c:v>6213.9213787001463</c:v>
                </c:pt>
                <c:pt idx="62">
                  <c:v>6268.3853568883669</c:v>
                </c:pt>
                <c:pt idx="63">
                  <c:v>6323.6851355853332</c:v>
                </c:pt>
                <c:pt idx="64">
                  <c:v>6376.0514745308747</c:v>
                </c:pt>
                <c:pt idx="65">
                  <c:v>6459.8981990234179</c:v>
                </c:pt>
                <c:pt idx="66">
                  <c:v>6607.3959408113305</c:v>
                </c:pt>
                <c:pt idx="67">
                  <c:v>6717.6935525855342</c:v>
                </c:pt>
                <c:pt idx="68">
                  <c:v>6844.7682463205365</c:v>
                </c:pt>
                <c:pt idx="69">
                  <c:v>6909.8877528194516</c:v>
                </c:pt>
                <c:pt idx="70">
                  <c:v>6927.7384117091478</c:v>
                </c:pt>
                <c:pt idx="71">
                  <c:v>6945.7239852541788</c:v>
                </c:pt>
                <c:pt idx="72">
                  <c:v>7037.4597165227951</c:v>
                </c:pt>
                <c:pt idx="73">
                  <c:v>7046.285720880971</c:v>
                </c:pt>
                <c:pt idx="74">
                  <c:v>7112.7137615207721</c:v>
                </c:pt>
                <c:pt idx="75">
                  <c:v>7205.0804925070515</c:v>
                </c:pt>
                <c:pt idx="76">
                  <c:v>7278.2890527667241</c:v>
                </c:pt>
                <c:pt idx="77">
                  <c:v>7359.9119587261421</c:v>
                </c:pt>
                <c:pt idx="78">
                  <c:v>7411.0823474530307</c:v>
                </c:pt>
                <c:pt idx="79">
                  <c:v>7498.1571336308016</c:v>
                </c:pt>
                <c:pt idx="80">
                  <c:v>7579.0807531037972</c:v>
                </c:pt>
                <c:pt idx="81">
                  <c:v>7623.4504906700686</c:v>
                </c:pt>
                <c:pt idx="82">
                  <c:v>7649.886682727657</c:v>
                </c:pt>
                <c:pt idx="83">
                  <c:v>7724.033932601883</c:v>
                </c:pt>
                <c:pt idx="84">
                  <c:v>7708.517744782831</c:v>
                </c:pt>
                <c:pt idx="85">
                  <c:v>7699.2789271708953</c:v>
                </c:pt>
                <c:pt idx="86">
                  <c:v>7648.3358437685365</c:v>
                </c:pt>
                <c:pt idx="87">
                  <c:v>7581.6643177932865</c:v>
                </c:pt>
                <c:pt idx="88">
                  <c:v>7574.2359209386577</c:v>
                </c:pt>
                <c:pt idx="89">
                  <c:v>7536.5047809992084</c:v>
                </c:pt>
                <c:pt idx="90">
                  <c:v>7535.2574375915201</c:v>
                </c:pt>
                <c:pt idx="91">
                  <c:v>7521.3389724065573</c:v>
                </c:pt>
                <c:pt idx="92">
                  <c:v>7507.3084754144829</c:v>
                </c:pt>
                <c:pt idx="93">
                  <c:v>7461.4792351684764</c:v>
                </c:pt>
                <c:pt idx="94">
                  <c:v>7398.3775207619028</c:v>
                </c:pt>
                <c:pt idx="95">
                  <c:v>7365.3349997432033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8D-4B4D-80F2-27DF2E64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135695"/>
        <c:axId val="339191935"/>
      </c:scatterChart>
      <c:valAx>
        <c:axId val="3321356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91935"/>
        <c:crosses val="autoZero"/>
        <c:crossBetween val="midCat"/>
      </c:valAx>
      <c:valAx>
        <c:axId val="3391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3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320675</xdr:colOff>
      <xdr:row>81</xdr:row>
      <xdr:rowOff>174624</xdr:rowOff>
    </xdr:from>
    <xdr:to>
      <xdr:col>18</xdr:col>
      <xdr:colOff>533400</xdr:colOff>
      <xdr:row>100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E9196-9D62-4D3F-A951-D4C4F477C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83</xdr:row>
      <xdr:rowOff>82550</xdr:rowOff>
    </xdr:from>
    <xdr:to>
      <xdr:col>15</xdr:col>
      <xdr:colOff>358775</xdr:colOff>
      <xdr:row>97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B4A77-DB89-47F0-968E-2D44CA05A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606424</xdr:colOff>
      <xdr:row>183</xdr:row>
      <xdr:rowOff>95250</xdr:rowOff>
    </xdr:from>
    <xdr:to>
      <xdr:col>16</xdr:col>
      <xdr:colOff>203199</xdr:colOff>
      <xdr:row>197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27286C-BB46-4C9D-8EA0-00986861B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0</xdr:row>
      <xdr:rowOff>25400</xdr:rowOff>
    </xdr:from>
    <xdr:to>
      <xdr:col>17</xdr:col>
      <xdr:colOff>190500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25F7B-FE2C-49A0-9729-92C6303DC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467179</xdr:colOff>
      <xdr:row>71</xdr:row>
      <xdr:rowOff>126999</xdr:rowOff>
    </xdr:from>
    <xdr:to>
      <xdr:col>24</xdr:col>
      <xdr:colOff>553357</xdr:colOff>
      <xdr:row>97</xdr:row>
      <xdr:rowOff>181428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5DE05-3AD4-40FC-8422-F6B79DCA2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433293</xdr:colOff>
      <xdr:row>0</xdr:row>
      <xdr:rowOff>163608</xdr:rowOff>
    </xdr:from>
    <xdr:to>
      <xdr:col>24</xdr:col>
      <xdr:colOff>171825</xdr:colOff>
      <xdr:row>14</xdr:row>
      <xdr:rowOff>187514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7B5E3-76F8-426A-8A91-34017EFB9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130174</xdr:colOff>
      <xdr:row>82</xdr:row>
      <xdr:rowOff>34925</xdr:rowOff>
    </xdr:from>
    <xdr:to>
      <xdr:col>29</xdr:col>
      <xdr:colOff>361949</xdr:colOff>
      <xdr:row>96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386B4-CCE2-42EF-950F-C5F66E541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227C5-2D91-4181-96F7-A12BC4DFC76D}">
  <dimension ref="A1:I136"/>
  <sheetViews>
    <sheetView topLeftCell="A13" workbookViewId="0">
      <selection activeCell="L52" sqref="L52"/>
    </sheetView>
  </sheetViews>
  <sheetFormatPr defaultRowHeight="14.5" x14ac:dyDescent="0.35"/>
  <cols>
    <col min="2" max="2" width="11.81640625" bestFit="1" customWidth="1"/>
    <col min="3" max="3" width="11.81640625" customWidth="1"/>
  </cols>
  <sheetData>
    <row r="1" spans="1:7" ht="15" thickBot="1" x14ac:dyDescent="0.4">
      <c r="A1" s="1"/>
      <c r="B1" s="1" t="s">
        <v>113</v>
      </c>
      <c r="C1" s="19" t="s">
        <v>114</v>
      </c>
    </row>
    <row r="2" spans="1:7" ht="15" thickBot="1" x14ac:dyDescent="0.4">
      <c r="A2" s="1" t="s">
        <v>17</v>
      </c>
      <c r="B2" s="1">
        <v>0</v>
      </c>
      <c r="C2" s="1">
        <v>0</v>
      </c>
      <c r="D2" s="2">
        <v>1</v>
      </c>
      <c r="E2" s="1">
        <v>0</v>
      </c>
      <c r="G2" s="20">
        <v>0</v>
      </c>
    </row>
    <row r="3" spans="1:7" ht="15" thickBot="1" x14ac:dyDescent="0.4">
      <c r="A3" s="1" t="s">
        <v>18</v>
      </c>
      <c r="B3" s="1">
        <v>0</v>
      </c>
      <c r="C3" s="1">
        <v>0</v>
      </c>
      <c r="D3" s="2">
        <v>1.0416666666666666E-2</v>
      </c>
      <c r="E3" s="1">
        <v>0</v>
      </c>
      <c r="G3" s="20">
        <v>0</v>
      </c>
    </row>
    <row r="4" spans="1:7" ht="15" thickBot="1" x14ac:dyDescent="0.4">
      <c r="A4" s="1" t="s">
        <v>19</v>
      </c>
      <c r="B4" s="1">
        <v>0</v>
      </c>
      <c r="C4" s="1">
        <v>0</v>
      </c>
      <c r="D4" s="2">
        <v>2.0833333333333332E-2</v>
      </c>
      <c r="E4" s="1">
        <v>0</v>
      </c>
      <c r="G4" s="20">
        <v>0</v>
      </c>
    </row>
    <row r="5" spans="1:7" ht="15" thickBot="1" x14ac:dyDescent="0.4">
      <c r="A5" s="1" t="s">
        <v>20</v>
      </c>
      <c r="B5" s="1">
        <v>0</v>
      </c>
      <c r="C5" s="1">
        <v>0</v>
      </c>
      <c r="D5" s="2">
        <v>3.125E-2</v>
      </c>
      <c r="E5" s="1">
        <v>0</v>
      </c>
      <c r="G5" s="20">
        <v>0</v>
      </c>
    </row>
    <row r="6" spans="1:7" ht="15" thickBot="1" x14ac:dyDescent="0.4">
      <c r="A6" s="1" t="s">
        <v>21</v>
      </c>
      <c r="B6" s="1">
        <v>0</v>
      </c>
      <c r="C6" s="1">
        <v>0</v>
      </c>
      <c r="D6" s="2">
        <v>4.1666666666666664E-2</v>
      </c>
      <c r="E6" s="1">
        <v>0</v>
      </c>
      <c r="G6" s="20">
        <v>0</v>
      </c>
    </row>
    <row r="7" spans="1:7" ht="15" thickBot="1" x14ac:dyDescent="0.4">
      <c r="A7" s="1" t="s">
        <v>22</v>
      </c>
      <c r="B7" s="1">
        <v>0</v>
      </c>
      <c r="C7" s="1">
        <v>0</v>
      </c>
      <c r="D7" s="2">
        <v>5.2083333333333336E-2</v>
      </c>
      <c r="E7" s="1">
        <v>0</v>
      </c>
      <c r="G7" s="20">
        <v>0</v>
      </c>
    </row>
    <row r="8" spans="1:7" ht="15" thickBot="1" x14ac:dyDescent="0.4">
      <c r="A8" s="1" t="s">
        <v>23</v>
      </c>
      <c r="B8" s="1">
        <v>0</v>
      </c>
      <c r="C8" s="1">
        <v>0</v>
      </c>
      <c r="D8" s="2">
        <v>6.25E-2</v>
      </c>
      <c r="E8" s="1">
        <v>0</v>
      </c>
      <c r="G8" s="20">
        <v>165.240161</v>
      </c>
    </row>
    <row r="9" spans="1:7" ht="15" thickBot="1" x14ac:dyDescent="0.4">
      <c r="A9" s="1" t="s">
        <v>24</v>
      </c>
      <c r="B9" s="1">
        <v>0</v>
      </c>
      <c r="C9" s="1">
        <v>0</v>
      </c>
      <c r="D9" s="2">
        <v>7.2916666666666671E-2</v>
      </c>
      <c r="E9" s="1">
        <v>0</v>
      </c>
      <c r="G9" s="20">
        <v>779.94685200000004</v>
      </c>
    </row>
    <row r="10" spans="1:7" ht="15" thickBot="1" x14ac:dyDescent="0.4">
      <c r="A10" s="1" t="s">
        <v>25</v>
      </c>
      <c r="B10" s="1">
        <v>0</v>
      </c>
      <c r="C10" s="1">
        <v>0</v>
      </c>
      <c r="D10" s="2">
        <v>8.3333333333333329E-2</v>
      </c>
      <c r="E10" s="1">
        <v>0</v>
      </c>
      <c r="G10" s="20">
        <v>1354.777619</v>
      </c>
    </row>
    <row r="11" spans="1:7" ht="15" thickBot="1" x14ac:dyDescent="0.4">
      <c r="A11" s="1" t="s">
        <v>26</v>
      </c>
      <c r="B11" s="1">
        <v>0</v>
      </c>
      <c r="C11" s="1">
        <v>0</v>
      </c>
      <c r="D11" s="2">
        <v>9.375E-2</v>
      </c>
      <c r="E11" s="1">
        <v>0</v>
      </c>
      <c r="G11" s="20">
        <v>1772.7893690000001</v>
      </c>
    </row>
    <row r="12" spans="1:7" ht="15" thickBot="1" x14ac:dyDescent="0.4">
      <c r="A12" s="1" t="s">
        <v>27</v>
      </c>
      <c r="B12" s="1">
        <v>0</v>
      </c>
      <c r="C12" s="1">
        <v>0</v>
      </c>
      <c r="D12" s="2">
        <v>0.10416666666666667</v>
      </c>
      <c r="E12" s="1">
        <v>0</v>
      </c>
      <c r="G12" s="20">
        <v>2029.3317159999999</v>
      </c>
    </row>
    <row r="13" spans="1:7" ht="15" thickBot="1" x14ac:dyDescent="0.4">
      <c r="A13" s="1" t="s">
        <v>28</v>
      </c>
      <c r="B13" s="1">
        <v>0</v>
      </c>
      <c r="C13" s="1">
        <v>0</v>
      </c>
      <c r="D13" s="2">
        <v>0.11458333333333333</v>
      </c>
      <c r="E13" s="1">
        <v>0</v>
      </c>
      <c r="G13" s="20">
        <v>2117.9098159999999</v>
      </c>
    </row>
    <row r="14" spans="1:7" ht="15" thickBot="1" x14ac:dyDescent="0.4">
      <c r="A14" s="1" t="s">
        <v>29</v>
      </c>
      <c r="B14" s="1">
        <v>0</v>
      </c>
      <c r="C14" s="1">
        <v>0</v>
      </c>
      <c r="D14" s="2">
        <v>0.125</v>
      </c>
      <c r="E14" s="1">
        <v>0</v>
      </c>
      <c r="G14" s="20">
        <v>2067.9729109999998</v>
      </c>
    </row>
    <row r="15" spans="1:7" ht="15" thickBot="1" x14ac:dyDescent="0.4">
      <c r="A15" s="1" t="s">
        <v>30</v>
      </c>
      <c r="B15" s="1">
        <v>0</v>
      </c>
      <c r="C15" s="1">
        <v>0</v>
      </c>
      <c r="D15" s="2">
        <v>0.13541666666666666</v>
      </c>
      <c r="E15" s="1">
        <v>0</v>
      </c>
      <c r="G15" s="20">
        <v>1875.731689</v>
      </c>
    </row>
    <row r="16" spans="1:7" ht="15" thickBot="1" x14ac:dyDescent="0.4">
      <c r="A16" s="1" t="s">
        <v>31</v>
      </c>
      <c r="B16" s="1">
        <v>0</v>
      </c>
      <c r="C16" s="1">
        <v>0</v>
      </c>
      <c r="D16" s="2">
        <v>0.14583333333333334</v>
      </c>
      <c r="E16" s="1">
        <v>0</v>
      </c>
      <c r="G16" s="20">
        <v>1525.4268340000001</v>
      </c>
    </row>
    <row r="17" spans="1:9" ht="15" thickBot="1" x14ac:dyDescent="0.4">
      <c r="A17" s="1" t="s">
        <v>32</v>
      </c>
      <c r="B17" s="1">
        <v>0</v>
      </c>
      <c r="C17" s="1">
        <v>0</v>
      </c>
      <c r="D17" s="2">
        <v>0.15625</v>
      </c>
      <c r="E17" s="1">
        <v>0</v>
      </c>
      <c r="G17" s="20">
        <v>1033.8370500000001</v>
      </c>
    </row>
    <row r="18" spans="1:9" ht="15" thickBot="1" x14ac:dyDescent="0.4">
      <c r="A18" s="1" t="s">
        <v>33</v>
      </c>
      <c r="B18" s="1">
        <v>76.634344653548396</v>
      </c>
      <c r="C18" s="1">
        <v>76.634344653548396</v>
      </c>
      <c r="D18" s="2">
        <v>0.16666666666666666</v>
      </c>
      <c r="E18" s="1">
        <v>76.634344653548396</v>
      </c>
      <c r="G18" s="20">
        <v>423.90206999999998</v>
      </c>
    </row>
    <row r="19" spans="1:9" ht="15" thickBot="1" x14ac:dyDescent="0.4">
      <c r="A19" s="1" t="s">
        <v>34</v>
      </c>
      <c r="B19" s="1">
        <v>134.11098016756699</v>
      </c>
      <c r="C19" s="1">
        <v>134.11098016756699</v>
      </c>
      <c r="D19" s="2">
        <v>0.17708333333333334</v>
      </c>
      <c r="E19" s="1">
        <v>134.11098016756699</v>
      </c>
      <c r="G19" s="20">
        <v>10.228719</v>
      </c>
    </row>
    <row r="20" spans="1:9" ht="15" thickBot="1" x14ac:dyDescent="0.4">
      <c r="A20" s="1" t="s">
        <v>35</v>
      </c>
      <c r="B20" s="1">
        <v>210.74707886882999</v>
      </c>
      <c r="C20" s="1">
        <v>210.74707886882999</v>
      </c>
      <c r="D20" s="2">
        <v>0.1875</v>
      </c>
      <c r="E20" s="1">
        <v>210.74707886882999</v>
      </c>
      <c r="G20" s="20">
        <v>0</v>
      </c>
    </row>
    <row r="21" spans="1:9" ht="15" thickBot="1" x14ac:dyDescent="0.4">
      <c r="A21" s="1" t="s">
        <v>36</v>
      </c>
      <c r="B21">
        <v>210.74707886882999</v>
      </c>
      <c r="C21">
        <v>210.74707886882999</v>
      </c>
      <c r="D21" s="2">
        <v>0.19791666666666666</v>
      </c>
      <c r="E21">
        <v>210.74707886882999</v>
      </c>
      <c r="G21" s="20">
        <v>0</v>
      </c>
      <c r="I21">
        <v>154.807592032537</v>
      </c>
    </row>
    <row r="22" spans="1:9" ht="15" thickBot="1" x14ac:dyDescent="0.4">
      <c r="A22" s="1" t="s">
        <v>37</v>
      </c>
      <c r="B22">
        <v>229.90654205607399</v>
      </c>
      <c r="C22">
        <v>229.90654205607399</v>
      </c>
      <c r="D22" s="2">
        <v>0.20833333333333334</v>
      </c>
      <c r="E22">
        <v>229.90654205607399</v>
      </c>
      <c r="G22" s="20">
        <v>0</v>
      </c>
      <c r="I22">
        <v>207.117530503702</v>
      </c>
    </row>
    <row r="23" spans="1:9" ht="15" thickBot="1" x14ac:dyDescent="0.4">
      <c r="A23" s="1" t="s">
        <v>38</v>
      </c>
      <c r="B23">
        <v>325.70034989686701</v>
      </c>
      <c r="C23">
        <v>325.70034989686701</v>
      </c>
      <c r="D23" s="2">
        <v>0.21875</v>
      </c>
      <c r="E23">
        <v>325.70034989686701</v>
      </c>
      <c r="G23" s="20">
        <v>0</v>
      </c>
      <c r="I23">
        <v>281.22327667118498</v>
      </c>
    </row>
    <row r="24" spans="1:9" ht="15" thickBot="1" x14ac:dyDescent="0.4">
      <c r="A24" s="1" t="s">
        <v>39</v>
      </c>
      <c r="B24">
        <v>440.653620924905</v>
      </c>
      <c r="C24">
        <v>440.653620924905</v>
      </c>
      <c r="D24" s="2">
        <v>0.22916666666666666</v>
      </c>
      <c r="E24">
        <v>440.653620924905</v>
      </c>
      <c r="G24" s="20">
        <v>0</v>
      </c>
      <c r="I24">
        <v>364.04734591719603</v>
      </c>
    </row>
    <row r="25" spans="1:9" ht="15" thickBot="1" x14ac:dyDescent="0.4">
      <c r="A25" s="1" t="s">
        <v>40</v>
      </c>
      <c r="B25">
        <v>613.08352746696096</v>
      </c>
      <c r="C25">
        <v>613.08352746696096</v>
      </c>
      <c r="D25" s="2">
        <v>0.23958333333333334</v>
      </c>
      <c r="E25">
        <v>613.08352746696096</v>
      </c>
      <c r="G25" s="20">
        <v>0</v>
      </c>
      <c r="I25">
        <v>451.23057670247101</v>
      </c>
    </row>
    <row r="26" spans="1:9" ht="15" thickBot="1" x14ac:dyDescent="0.4">
      <c r="A26" s="1" t="s">
        <v>41</v>
      </c>
      <c r="B26">
        <v>728.03679849499804</v>
      </c>
      <c r="C26">
        <v>728.03679849499804</v>
      </c>
      <c r="D26" s="2">
        <v>0.25</v>
      </c>
      <c r="E26">
        <v>728.03679849499804</v>
      </c>
      <c r="I26">
        <v>531.87506517885004</v>
      </c>
    </row>
    <row r="27" spans="1:9" ht="15" thickBot="1" x14ac:dyDescent="0.4">
      <c r="A27" s="1" t="s">
        <v>42</v>
      </c>
      <c r="B27">
        <v>1015.4199760650901</v>
      </c>
      <c r="C27">
        <v>1015.4199760650901</v>
      </c>
      <c r="D27" s="2">
        <v>0.26041666666666669</v>
      </c>
      <c r="E27">
        <v>1015.4199760650901</v>
      </c>
      <c r="I27">
        <v>608.16039211596603</v>
      </c>
    </row>
    <row r="28" spans="1:9" ht="15" thickBot="1" x14ac:dyDescent="0.4">
      <c r="A28" s="1" t="s">
        <v>43</v>
      </c>
      <c r="B28">
        <v>1226.16793195777</v>
      </c>
      <c r="C28">
        <v>1226.16793195777</v>
      </c>
      <c r="D28" s="2">
        <v>0.27083333333333331</v>
      </c>
      <c r="E28">
        <v>1226.16793195777</v>
      </c>
      <c r="I28">
        <v>706.24152674940001</v>
      </c>
    </row>
    <row r="29" spans="1:9" ht="15" thickBot="1" x14ac:dyDescent="0.4">
      <c r="A29" s="1" t="s">
        <v>44</v>
      </c>
      <c r="B29">
        <v>1456.07447401385</v>
      </c>
      <c r="C29">
        <v>1456.07447401385</v>
      </c>
      <c r="D29" s="2">
        <v>0.28125</v>
      </c>
      <c r="E29">
        <v>1456.07447401385</v>
      </c>
      <c r="I29">
        <v>797.78391907393802</v>
      </c>
    </row>
    <row r="30" spans="1:9" ht="15" thickBot="1" x14ac:dyDescent="0.4">
      <c r="A30" s="1" t="s">
        <v>45</v>
      </c>
      <c r="B30">
        <v>1685.9810160699201</v>
      </c>
      <c r="C30">
        <v>1685.9810160699201</v>
      </c>
      <c r="D30" s="2">
        <v>0.29166666666666669</v>
      </c>
      <c r="E30">
        <v>1685.9810160699201</v>
      </c>
      <c r="I30">
        <v>878.42840755031796</v>
      </c>
    </row>
    <row r="31" spans="1:9" ht="15" thickBot="1" x14ac:dyDescent="0.4">
      <c r="A31" s="1" t="s">
        <v>46</v>
      </c>
      <c r="B31">
        <v>1954.2056074766299</v>
      </c>
      <c r="C31">
        <v>1954.2056074766299</v>
      </c>
      <c r="D31" s="2">
        <v>0.30208333333333331</v>
      </c>
      <c r="E31">
        <v>1954.2056074766299</v>
      </c>
      <c r="I31">
        <v>963.43205756596001</v>
      </c>
    </row>
    <row r="32" spans="1:9" ht="15" thickBot="1" x14ac:dyDescent="0.4">
      <c r="A32" s="1" t="s">
        <v>47</v>
      </c>
      <c r="B32">
        <v>2164.9526863454598</v>
      </c>
      <c r="C32">
        <v>2164.9526863454598</v>
      </c>
      <c r="D32" s="2">
        <v>0.3125</v>
      </c>
      <c r="E32">
        <v>2164.9526863454598</v>
      </c>
      <c r="I32">
        <v>1033.1786421941799</v>
      </c>
    </row>
    <row r="33" spans="1:9" ht="15" thickBot="1" x14ac:dyDescent="0.4">
      <c r="A33" s="1" t="s">
        <v>48</v>
      </c>
      <c r="B33">
        <v>2433.1772777521701</v>
      </c>
      <c r="C33">
        <v>2433.1772777521701</v>
      </c>
      <c r="D33" s="2">
        <v>0.32291666666666702</v>
      </c>
      <c r="E33">
        <v>2433.1772777521701</v>
      </c>
      <c r="I33">
        <v>1113.82313067055</v>
      </c>
    </row>
    <row r="34" spans="1:9" ht="15" thickBot="1" x14ac:dyDescent="0.4">
      <c r="A34" s="1" t="s">
        <v>49</v>
      </c>
      <c r="B34">
        <v>2643.9252336448599</v>
      </c>
      <c r="C34">
        <v>2643.9252336448599</v>
      </c>
      <c r="D34" s="2">
        <v>0.33333333333333398</v>
      </c>
      <c r="E34">
        <v>2643.9252336448599</v>
      </c>
      <c r="I34">
        <v>1187.92887683804</v>
      </c>
    </row>
    <row r="35" spans="1:9" ht="15" thickBot="1" x14ac:dyDescent="0.4">
      <c r="A35" s="1" t="s">
        <v>50</v>
      </c>
      <c r="B35">
        <v>2835.5137263503002</v>
      </c>
      <c r="C35">
        <v>2835.5137263503002</v>
      </c>
      <c r="D35" s="2">
        <v>0.34375</v>
      </c>
      <c r="E35">
        <v>2835.5137263503002</v>
      </c>
      <c r="I35">
        <v>1257.67546146626</v>
      </c>
    </row>
    <row r="36" spans="1:9" ht="15" thickBot="1" x14ac:dyDescent="0.4">
      <c r="A36" s="1" t="s">
        <v>51</v>
      </c>
      <c r="B36">
        <v>2950.4669973783398</v>
      </c>
      <c r="C36">
        <v>2950.4669973783398</v>
      </c>
      <c r="D36" s="2">
        <v>0.35416666666666702</v>
      </c>
      <c r="E36">
        <v>2950.4669973783398</v>
      </c>
      <c r="I36">
        <v>1316.52414224632</v>
      </c>
    </row>
    <row r="37" spans="1:9" ht="15" thickBot="1" x14ac:dyDescent="0.4">
      <c r="A37" s="1" t="s">
        <v>52</v>
      </c>
      <c r="B37">
        <v>3103.738317757</v>
      </c>
      <c r="C37">
        <v>3103.738317757</v>
      </c>
      <c r="D37" s="2">
        <v>0.36458333333333398</v>
      </c>
      <c r="E37">
        <v>3103.738317757</v>
      </c>
      <c r="I37">
        <v>1366.6544999478499</v>
      </c>
    </row>
    <row r="38" spans="1:9" ht="15" thickBot="1" x14ac:dyDescent="0.4">
      <c r="A38" s="1" t="s">
        <v>53</v>
      </c>
      <c r="B38">
        <v>3352.8034459764699</v>
      </c>
      <c r="C38">
        <v>3352.8034459764699</v>
      </c>
      <c r="D38" s="2">
        <v>0.375</v>
      </c>
      <c r="E38">
        <v>3352.8034459764699</v>
      </c>
      <c r="I38">
        <v>1427.68276149754</v>
      </c>
    </row>
    <row r="39" spans="1:9" ht="15" thickBot="1" x14ac:dyDescent="0.4">
      <c r="A39" s="1" t="s">
        <v>54</v>
      </c>
      <c r="B39">
        <v>3563.5514018691501</v>
      </c>
      <c r="C39">
        <v>3563.5514018691501</v>
      </c>
      <c r="D39" s="2">
        <v>0.38541666666666702</v>
      </c>
      <c r="E39">
        <v>3563.5514018691501</v>
      </c>
      <c r="I39">
        <v>1473.4539576598099</v>
      </c>
    </row>
    <row r="40" spans="1:9" ht="15" thickBot="1" x14ac:dyDescent="0.4">
      <c r="A40" s="1" t="s">
        <v>55</v>
      </c>
      <c r="B40">
        <v>3774.2984807379798</v>
      </c>
      <c r="C40">
        <v>3774.2984807379798</v>
      </c>
      <c r="D40" s="2">
        <v>0.39583333333333398</v>
      </c>
      <c r="E40">
        <v>3774.2984807379798</v>
      </c>
      <c r="I40">
        <v>1510.5068307435599</v>
      </c>
    </row>
    <row r="41" spans="1:9" ht="15" thickBot="1" x14ac:dyDescent="0.4">
      <c r="A41" s="1" t="s">
        <v>56</v>
      </c>
      <c r="B41">
        <v>3927.5698011166501</v>
      </c>
      <c r="C41">
        <v>3927.5698011166501</v>
      </c>
      <c r="D41" s="2">
        <v>0.40625</v>
      </c>
      <c r="E41">
        <v>3927.5698011166501</v>
      </c>
      <c r="I41">
        <v>1547.5597038272999</v>
      </c>
    </row>
    <row r="42" spans="1:9" ht="15" thickBot="1" x14ac:dyDescent="0.4">
      <c r="A42" s="1" t="s">
        <v>57</v>
      </c>
      <c r="B42">
        <v>4195.7943925233603</v>
      </c>
      <c r="C42">
        <v>4195.7943925233603</v>
      </c>
      <c r="D42" s="2">
        <v>0.41666666666666702</v>
      </c>
      <c r="E42">
        <v>4195.7943925233603</v>
      </c>
      <c r="I42">
        <v>1571.53509229325</v>
      </c>
    </row>
    <row r="43" spans="1:9" ht="15" thickBot="1" x14ac:dyDescent="0.4">
      <c r="A43" s="1" t="s">
        <v>58</v>
      </c>
      <c r="B43">
        <v>4444.8595207428198</v>
      </c>
      <c r="C43">
        <v>4444.8595207428198</v>
      </c>
      <c r="D43" s="2">
        <v>0.42708333333333398</v>
      </c>
      <c r="E43">
        <v>4444.8595207428198</v>
      </c>
      <c r="I43">
        <v>1602.04922306809</v>
      </c>
    </row>
    <row r="44" spans="1:9" ht="15" thickBot="1" x14ac:dyDescent="0.4">
      <c r="A44" s="1" t="s">
        <v>59</v>
      </c>
      <c r="B44">
        <v>4617.2894272848798</v>
      </c>
      <c r="C44">
        <v>4617.2894272848798</v>
      </c>
      <c r="D44" s="2">
        <v>0.4375</v>
      </c>
      <c r="E44">
        <v>4617.2894272848798</v>
      </c>
      <c r="I44">
        <v>1623.84503076441</v>
      </c>
    </row>
    <row r="45" spans="1:9" ht="15" thickBot="1" x14ac:dyDescent="0.4">
      <c r="A45" s="1" t="s">
        <v>60</v>
      </c>
      <c r="B45">
        <v>4904.6726048549699</v>
      </c>
      <c r="C45">
        <v>4904.6726048549699</v>
      </c>
      <c r="D45" s="2">
        <v>0.44791666666666702</v>
      </c>
      <c r="E45">
        <v>4904.6726048549699</v>
      </c>
      <c r="I45">
        <v>1639.10209615184</v>
      </c>
    </row>
    <row r="46" spans="1:9" ht="15" thickBot="1" x14ac:dyDescent="0.4">
      <c r="A46" s="1" t="s">
        <v>61</v>
      </c>
      <c r="B46">
        <v>5077.10251139703</v>
      </c>
      <c r="C46">
        <v>5077.10251139703</v>
      </c>
      <c r="D46" s="2">
        <v>0.45833333333333398</v>
      </c>
      <c r="E46">
        <v>5077.10251139703</v>
      </c>
      <c r="I46">
        <v>1647.8204192303599</v>
      </c>
    </row>
    <row r="47" spans="1:9" ht="15" thickBot="1" x14ac:dyDescent="0.4">
      <c r="A47" s="1" t="s">
        <v>62</v>
      </c>
      <c r="B47">
        <v>5230.3738317756997</v>
      </c>
      <c r="C47">
        <v>5230.3738317756997</v>
      </c>
      <c r="D47" s="2">
        <v>0.46875</v>
      </c>
      <c r="E47">
        <v>5230.3738317756997</v>
      </c>
      <c r="I47">
        <v>1641.2816769214701</v>
      </c>
    </row>
    <row r="48" spans="1:9" ht="15" thickBot="1" x14ac:dyDescent="0.4">
      <c r="A48" s="1" t="s">
        <v>63</v>
      </c>
      <c r="B48">
        <v>5421.9623244811401</v>
      </c>
      <c r="C48">
        <v>5421.9623244811401</v>
      </c>
      <c r="D48" s="2">
        <v>0.47916666666666702</v>
      </c>
      <c r="E48">
        <v>5421.9623244811401</v>
      </c>
      <c r="I48">
        <v>1645.64083846073</v>
      </c>
    </row>
    <row r="49" spans="1:9" ht="15" thickBot="1" x14ac:dyDescent="0.4">
      <c r="A49" s="1" t="s">
        <v>64</v>
      </c>
      <c r="B49">
        <v>5517.7570093457898</v>
      </c>
      <c r="C49">
        <v>5517.7570093457898</v>
      </c>
      <c r="D49" s="2">
        <v>0.48958333333333398</v>
      </c>
      <c r="E49">
        <v>5517.7570093457898</v>
      </c>
      <c r="I49">
        <v>1639.10209615184</v>
      </c>
    </row>
    <row r="50" spans="1:9" ht="15" thickBot="1" x14ac:dyDescent="0.4">
      <c r="A50" s="1" t="s">
        <v>65</v>
      </c>
      <c r="B50">
        <v>5690.1869158878499</v>
      </c>
      <c r="C50">
        <v>5690.1869158878499</v>
      </c>
      <c r="D50" s="2">
        <v>0.5</v>
      </c>
      <c r="E50">
        <v>5690.1869158878499</v>
      </c>
      <c r="I50">
        <v>1626.0246115340401</v>
      </c>
    </row>
    <row r="51" spans="1:9" ht="15" thickBot="1" x14ac:dyDescent="0.4">
      <c r="A51" s="1" t="s">
        <v>66</v>
      </c>
      <c r="B51">
        <v>5862.6168224298999</v>
      </c>
      <c r="C51">
        <v>5862.6168224298999</v>
      </c>
      <c r="D51" s="2">
        <v>0.51041666666666696</v>
      </c>
      <c r="E51">
        <v>5862.6168224298999</v>
      </c>
      <c r="I51">
        <v>1610.7675461466199</v>
      </c>
    </row>
    <row r="52" spans="1:9" ht="15" thickBot="1" x14ac:dyDescent="0.4">
      <c r="A52" s="1" t="s">
        <v>67</v>
      </c>
      <c r="B52">
        <v>5977.5700934579399</v>
      </c>
      <c r="C52">
        <v>5977.5700934579399</v>
      </c>
      <c r="D52" s="2">
        <v>0.52083333333333404</v>
      </c>
      <c r="E52">
        <v>5977.5700934579399</v>
      </c>
      <c r="I52">
        <v>1578.0738346021401</v>
      </c>
    </row>
    <row r="53" spans="1:9" ht="15" thickBot="1" x14ac:dyDescent="0.4">
      <c r="A53" s="1" t="s">
        <v>68</v>
      </c>
      <c r="B53">
        <v>6015.8872657847096</v>
      </c>
      <c r="C53">
        <v>6015.8872657847096</v>
      </c>
      <c r="D53" s="2">
        <v>0.53125</v>
      </c>
      <c r="E53">
        <v>6015.8872657847096</v>
      </c>
      <c r="I53">
        <v>1549.73928459693</v>
      </c>
    </row>
    <row r="54" spans="1:9" ht="15" thickBot="1" x14ac:dyDescent="0.4">
      <c r="A54" s="1" t="s">
        <v>69</v>
      </c>
      <c r="B54">
        <v>6092.52336448598</v>
      </c>
      <c r="C54">
        <v>6092.52336448598</v>
      </c>
      <c r="D54" s="2">
        <v>0.54166666666666696</v>
      </c>
      <c r="E54">
        <v>6092.52336448598</v>
      </c>
      <c r="I54">
        <v>1514.8659922828199</v>
      </c>
    </row>
    <row r="55" spans="1:9" ht="15" thickBot="1" x14ac:dyDescent="0.4">
      <c r="A55" s="1" t="s">
        <v>70</v>
      </c>
      <c r="B55">
        <v>6169.1585861633803</v>
      </c>
      <c r="C55">
        <v>6169.1585861633803</v>
      </c>
      <c r="D55" s="2">
        <v>0.55208333333333404</v>
      </c>
      <c r="E55">
        <v>6169.1585861633803</v>
      </c>
      <c r="I55">
        <v>1475.63353842945</v>
      </c>
    </row>
    <row r="56" spans="1:9" ht="15" thickBot="1" x14ac:dyDescent="0.4">
      <c r="A56" s="1" t="s">
        <v>71</v>
      </c>
      <c r="B56">
        <v>5881.7754085932902</v>
      </c>
      <c r="C56">
        <v>5881.7754085932902</v>
      </c>
      <c r="D56" s="2">
        <v>0.5625</v>
      </c>
      <c r="E56">
        <v>5881.7754085932902</v>
      </c>
      <c r="I56">
        <v>1445.1194076546001</v>
      </c>
    </row>
    <row r="57" spans="1:9" ht="15" thickBot="1" x14ac:dyDescent="0.4">
      <c r="A57" s="1" t="s">
        <v>72</v>
      </c>
      <c r="B57">
        <v>5766.8221375652502</v>
      </c>
      <c r="C57">
        <v>5766.8221375652502</v>
      </c>
      <c r="D57" s="2">
        <v>0.57291666666666696</v>
      </c>
      <c r="E57">
        <v>5766.8221375652502</v>
      </c>
      <c r="I57">
        <v>1384.09114610491</v>
      </c>
    </row>
    <row r="58" spans="1:9" ht="15" thickBot="1" x14ac:dyDescent="0.4">
      <c r="A58" s="1" t="s">
        <v>73</v>
      </c>
      <c r="B58">
        <v>5613.5508171865804</v>
      </c>
      <c r="C58">
        <v>5613.5508171865804</v>
      </c>
      <c r="D58" s="2">
        <v>0.58333333333333404</v>
      </c>
      <c r="E58">
        <v>5613.5508171865804</v>
      </c>
      <c r="I58">
        <v>1329.6016268641099</v>
      </c>
    </row>
    <row r="59" spans="1:9" ht="15" thickBot="1" x14ac:dyDescent="0.4">
      <c r="A59" s="1" t="s">
        <v>74</v>
      </c>
      <c r="B59">
        <v>5536.9155955091801</v>
      </c>
      <c r="C59">
        <v>5536.9155955091801</v>
      </c>
      <c r="D59" s="2">
        <v>0.59375</v>
      </c>
      <c r="E59">
        <v>5536.9155955091801</v>
      </c>
      <c r="I59">
        <v>1272.93252685368</v>
      </c>
    </row>
    <row r="60" spans="1:9" ht="15" thickBot="1" x14ac:dyDescent="0.4">
      <c r="A60" s="1" t="s">
        <v>75</v>
      </c>
      <c r="B60">
        <v>5402.8037383177498</v>
      </c>
      <c r="C60">
        <v>5402.8037383177498</v>
      </c>
      <c r="D60" s="2">
        <v>0.60416666666666696</v>
      </c>
      <c r="E60">
        <v>5402.8037383177498</v>
      </c>
      <c r="I60">
        <v>1209.72468453436</v>
      </c>
    </row>
    <row r="61" spans="1:9" ht="15" thickBot="1" x14ac:dyDescent="0.4">
      <c r="A61" s="1" t="s">
        <v>76</v>
      </c>
      <c r="B61">
        <v>5287.8504672897197</v>
      </c>
      <c r="C61">
        <v>5287.8504672897197</v>
      </c>
      <c r="D61" s="2">
        <v>0.61458333333333404</v>
      </c>
      <c r="E61">
        <v>5287.8504672897197</v>
      </c>
      <c r="I61">
        <v>1157.41474606319</v>
      </c>
    </row>
    <row r="62" spans="1:9" ht="15" thickBot="1" x14ac:dyDescent="0.4">
      <c r="A62" s="1" t="s">
        <v>77</v>
      </c>
      <c r="B62">
        <v>5211.2143685884503</v>
      </c>
      <c r="C62">
        <v>5211.2143685884503</v>
      </c>
      <c r="D62" s="2">
        <v>0.625</v>
      </c>
      <c r="E62">
        <v>5211.2143685884503</v>
      </c>
      <c r="I62">
        <v>1068.0519345082901</v>
      </c>
    </row>
    <row r="63" spans="1:9" ht="15" thickBot="1" x14ac:dyDescent="0.4">
      <c r="A63" s="1" t="s">
        <v>78</v>
      </c>
      <c r="B63">
        <v>4942.9906542055996</v>
      </c>
      <c r="C63">
        <v>4942.9906542055996</v>
      </c>
      <c r="D63" s="2">
        <v>0.63541666666666696</v>
      </c>
      <c r="E63">
        <v>4942.9906542055996</v>
      </c>
      <c r="I63">
        <v>996.125769110438</v>
      </c>
    </row>
    <row r="64" spans="1:9" ht="15" thickBot="1" x14ac:dyDescent="0.4">
      <c r="A64" s="1" t="s">
        <v>79</v>
      </c>
      <c r="B64">
        <v>4693.9246489622801</v>
      </c>
      <c r="C64">
        <v>4693.9246489622801</v>
      </c>
      <c r="D64" s="2">
        <v>0.64583333333333404</v>
      </c>
      <c r="E64">
        <v>4693.9246489622801</v>
      </c>
      <c r="I64">
        <v>915.48128063405898</v>
      </c>
    </row>
    <row r="65" spans="1:9" ht="15" thickBot="1" x14ac:dyDescent="0.4">
      <c r="A65" s="1" t="s">
        <v>80</v>
      </c>
      <c r="B65">
        <v>4310.7476635514004</v>
      </c>
      <c r="C65">
        <v>4310.7476635514004</v>
      </c>
      <c r="D65" s="2">
        <v>0.65625</v>
      </c>
      <c r="E65">
        <v>4310.7476635514004</v>
      </c>
      <c r="I65">
        <v>834.83679215767995</v>
      </c>
    </row>
    <row r="66" spans="1:9" ht="15" thickBot="1" x14ac:dyDescent="0.4">
      <c r="A66" s="1" t="s">
        <v>81</v>
      </c>
      <c r="B66">
        <v>4080.8411214953198</v>
      </c>
      <c r="C66">
        <v>4080.8411214953198</v>
      </c>
      <c r="D66" s="2">
        <v>0.66666666666666696</v>
      </c>
      <c r="E66">
        <v>4080.8411214953198</v>
      </c>
      <c r="I66">
        <v>775.98811137762004</v>
      </c>
    </row>
    <row r="67" spans="1:9" ht="15" thickBot="1" x14ac:dyDescent="0.4">
      <c r="A67" s="1" t="s">
        <v>82</v>
      </c>
      <c r="B67">
        <v>3889.2517517660199</v>
      </c>
      <c r="C67">
        <v>3889.2517517660199</v>
      </c>
      <c r="D67" s="2">
        <v>0.67708333333333404</v>
      </c>
      <c r="E67">
        <v>3889.2517517660199</v>
      </c>
      <c r="I67">
        <v>680.08655751381696</v>
      </c>
    </row>
    <row r="68" spans="1:9" ht="15" thickBot="1" x14ac:dyDescent="0.4">
      <c r="A68" s="1" t="s">
        <v>83</v>
      </c>
      <c r="B68">
        <v>3544.3919386819098</v>
      </c>
      <c r="C68">
        <v>3544.3919386819098</v>
      </c>
      <c r="D68" s="2">
        <v>0.6875</v>
      </c>
      <c r="E68">
        <v>3544.3919386819098</v>
      </c>
      <c r="I68">
        <v>599.44206903743805</v>
      </c>
    </row>
    <row r="69" spans="1:9" ht="15" thickBot="1" x14ac:dyDescent="0.4">
      <c r="A69" s="1" t="s">
        <v>84</v>
      </c>
      <c r="B69">
        <v>3276.1682242990601</v>
      </c>
      <c r="C69">
        <v>3276.1682242990601</v>
      </c>
      <c r="D69" s="2">
        <v>0.69791666666666696</v>
      </c>
      <c r="E69" s="1">
        <v>3276.1682242990601</v>
      </c>
      <c r="I69">
        <v>516.617999791427</v>
      </c>
    </row>
    <row r="70" spans="1:9" ht="15" thickBot="1" x14ac:dyDescent="0.4">
      <c r="A70" s="1" t="s">
        <v>85</v>
      </c>
      <c r="B70">
        <v>2528.9719626168198</v>
      </c>
      <c r="C70">
        <v>2528.9719626168198</v>
      </c>
      <c r="D70" s="2">
        <v>0.70833333333333404</v>
      </c>
      <c r="E70" s="1">
        <v>2528.9719626168198</v>
      </c>
      <c r="I70">
        <v>442.51225362394399</v>
      </c>
    </row>
    <row r="71" spans="1:9" ht="15" thickBot="1" x14ac:dyDescent="0.4">
      <c r="A71" s="1" t="s">
        <v>86</v>
      </c>
      <c r="B71">
        <v>2260.74737121011</v>
      </c>
      <c r="C71">
        <v>2260.74737121011</v>
      </c>
      <c r="D71" s="2">
        <v>0.71875</v>
      </c>
      <c r="E71" s="1">
        <v>2260.74737121011</v>
      </c>
      <c r="I71">
        <v>385.84315361351503</v>
      </c>
    </row>
    <row r="72" spans="1:9" ht="15" thickBot="1" x14ac:dyDescent="0.4">
      <c r="A72" s="1" t="s">
        <v>87</v>
      </c>
      <c r="B72">
        <v>1954.2056074766299</v>
      </c>
      <c r="C72">
        <v>1954.2056074766299</v>
      </c>
      <c r="D72" s="2">
        <v>0.72916666666666696</v>
      </c>
      <c r="E72" s="1">
        <v>1954.2056074766299</v>
      </c>
      <c r="I72">
        <v>294.30076128897599</v>
      </c>
    </row>
    <row r="73" spans="1:9" ht="15" thickBot="1" x14ac:dyDescent="0.4">
      <c r="A73" s="1" t="s">
        <v>88</v>
      </c>
      <c r="B73">
        <v>1724.2990654205601</v>
      </c>
      <c r="C73">
        <v>1724.2990654205601</v>
      </c>
      <c r="D73" s="2">
        <v>0.73958333333333404</v>
      </c>
      <c r="E73" s="1">
        <v>1724.2990654205601</v>
      </c>
      <c r="I73">
        <v>224.55417666075601</v>
      </c>
    </row>
    <row r="74" spans="1:9" ht="15" thickBot="1" x14ac:dyDescent="0.4">
      <c r="A74" s="1" t="s">
        <v>89</v>
      </c>
      <c r="B74">
        <v>1130.37324709312</v>
      </c>
      <c r="C74">
        <v>1130.37324709312</v>
      </c>
      <c r="D74" s="2">
        <v>0.75</v>
      </c>
      <c r="E74" s="1">
        <v>1130.37324709312</v>
      </c>
    </row>
    <row r="75" spans="1:9" ht="15" thickBot="1" x14ac:dyDescent="0.4">
      <c r="A75" s="1" t="s">
        <v>90</v>
      </c>
      <c r="B75">
        <v>823.83148335964802</v>
      </c>
      <c r="C75">
        <v>823.83148335964802</v>
      </c>
      <c r="D75" s="2">
        <v>0.76041666666666696</v>
      </c>
      <c r="E75" s="1">
        <v>823.83148335964802</v>
      </c>
    </row>
    <row r="76" spans="1:9" ht="15" thickBot="1" x14ac:dyDescent="0.4">
      <c r="A76" s="1" t="s">
        <v>91</v>
      </c>
      <c r="B76">
        <v>613.08352746696096</v>
      </c>
      <c r="C76">
        <v>613.08352746696096</v>
      </c>
      <c r="D76" s="2">
        <v>0.77083333333333404</v>
      </c>
      <c r="E76" s="1">
        <v>613.08352746696096</v>
      </c>
    </row>
    <row r="77" spans="1:9" ht="15" thickBot="1" x14ac:dyDescent="0.4">
      <c r="A77" s="1" t="s">
        <v>92</v>
      </c>
      <c r="B77">
        <v>134.11098016756699</v>
      </c>
      <c r="C77">
        <v>134.11098016756699</v>
      </c>
      <c r="D77" s="2">
        <v>0.78125</v>
      </c>
      <c r="E77" s="1">
        <v>134.11098016756699</v>
      </c>
    </row>
    <row r="78" spans="1:9" ht="15" thickBot="1" x14ac:dyDescent="0.4">
      <c r="A78" s="1" t="s">
        <v>93</v>
      </c>
      <c r="B78">
        <v>0</v>
      </c>
      <c r="C78">
        <v>0</v>
      </c>
      <c r="D78" s="2">
        <v>0.79166666666666696</v>
      </c>
      <c r="E78" s="83">
        <v>0</v>
      </c>
    </row>
    <row r="79" spans="1:9" ht="15" thickBot="1" x14ac:dyDescent="0.4">
      <c r="A79" s="1" t="s">
        <v>94</v>
      </c>
      <c r="B79">
        <v>0</v>
      </c>
      <c r="C79">
        <v>0</v>
      </c>
      <c r="D79" s="2">
        <v>0.80208333333333404</v>
      </c>
      <c r="E79" s="83">
        <v>0</v>
      </c>
    </row>
    <row r="80" spans="1:9" ht="15" thickBot="1" x14ac:dyDescent="0.4">
      <c r="A80" s="1" t="s">
        <v>95</v>
      </c>
      <c r="B80" s="1">
        <v>0</v>
      </c>
      <c r="C80" s="1">
        <v>0</v>
      </c>
      <c r="D80" s="2">
        <v>0.8125</v>
      </c>
      <c r="E80" s="83">
        <v>0</v>
      </c>
    </row>
    <row r="81" spans="1:5" ht="15" thickBot="1" x14ac:dyDescent="0.4">
      <c r="A81" s="1" t="s">
        <v>96</v>
      </c>
      <c r="B81" s="1">
        <v>0</v>
      </c>
      <c r="C81" s="1">
        <v>0</v>
      </c>
      <c r="D81" s="2">
        <v>0.82291666666666696</v>
      </c>
      <c r="E81" s="83">
        <v>0</v>
      </c>
    </row>
    <row r="82" spans="1:5" ht="15" thickBot="1" x14ac:dyDescent="0.4">
      <c r="A82" s="1" t="s">
        <v>97</v>
      </c>
      <c r="B82" s="1">
        <v>0</v>
      </c>
      <c r="C82" s="1">
        <v>0</v>
      </c>
      <c r="D82" s="2">
        <v>0.83333333333333404</v>
      </c>
      <c r="E82" s="83">
        <v>0</v>
      </c>
    </row>
    <row r="83" spans="1:5" ht="15" thickBot="1" x14ac:dyDescent="0.4">
      <c r="A83" s="1" t="s">
        <v>98</v>
      </c>
      <c r="B83" s="1">
        <v>0</v>
      </c>
      <c r="C83" s="1">
        <v>0</v>
      </c>
      <c r="D83" s="2">
        <v>0.84375</v>
      </c>
      <c r="E83" s="83">
        <v>0</v>
      </c>
    </row>
    <row r="84" spans="1:5" ht="15" thickBot="1" x14ac:dyDescent="0.4">
      <c r="A84" s="1" t="s">
        <v>99</v>
      </c>
      <c r="B84" s="1">
        <v>0</v>
      </c>
      <c r="C84" s="1">
        <v>0</v>
      </c>
      <c r="D84" s="2">
        <v>0.85416666666666696</v>
      </c>
      <c r="E84" s="83">
        <v>0</v>
      </c>
    </row>
    <row r="85" spans="1:5" ht="15" thickBot="1" x14ac:dyDescent="0.4">
      <c r="A85" s="1" t="s">
        <v>100</v>
      </c>
      <c r="B85" s="1">
        <v>0</v>
      </c>
      <c r="C85" s="1">
        <v>0</v>
      </c>
      <c r="D85" s="2">
        <v>0.86458333333333404</v>
      </c>
      <c r="E85" s="83">
        <v>0</v>
      </c>
    </row>
    <row r="86" spans="1:5" ht="15" thickBot="1" x14ac:dyDescent="0.4">
      <c r="A86" s="1" t="s">
        <v>101</v>
      </c>
      <c r="B86" s="1">
        <v>0</v>
      </c>
      <c r="C86" s="1">
        <v>0</v>
      </c>
      <c r="D86" s="2">
        <v>0.875</v>
      </c>
      <c r="E86" s="83">
        <v>0</v>
      </c>
    </row>
    <row r="87" spans="1:5" ht="15" thickBot="1" x14ac:dyDescent="0.4">
      <c r="A87" s="1" t="s">
        <v>102</v>
      </c>
      <c r="B87" s="1">
        <v>0</v>
      </c>
      <c r="C87" s="1">
        <v>0</v>
      </c>
      <c r="D87" s="2">
        <v>0.88541666666666696</v>
      </c>
      <c r="E87" s="83">
        <v>0</v>
      </c>
    </row>
    <row r="88" spans="1:5" ht="15" thickBot="1" x14ac:dyDescent="0.4">
      <c r="A88" s="1" t="s">
        <v>103</v>
      </c>
      <c r="B88" s="1">
        <v>0</v>
      </c>
      <c r="C88" s="1">
        <v>0</v>
      </c>
      <c r="D88" s="2">
        <v>0.89583333333333404</v>
      </c>
      <c r="E88" s="83">
        <v>0</v>
      </c>
    </row>
    <row r="89" spans="1:5" ht="15" thickBot="1" x14ac:dyDescent="0.4">
      <c r="A89" s="1" t="s">
        <v>104</v>
      </c>
      <c r="B89" s="1">
        <v>0</v>
      </c>
      <c r="C89" s="1">
        <v>0</v>
      </c>
      <c r="D89" s="2">
        <v>0.90625</v>
      </c>
      <c r="E89" s="83">
        <v>0</v>
      </c>
    </row>
    <row r="90" spans="1:5" ht="15" thickBot="1" x14ac:dyDescent="0.4">
      <c r="A90" s="1" t="s">
        <v>105</v>
      </c>
      <c r="B90" s="1">
        <v>0</v>
      </c>
      <c r="C90" s="1">
        <v>0</v>
      </c>
      <c r="D90" s="2">
        <v>0.91666666666666696</v>
      </c>
      <c r="E90" s="83">
        <v>0</v>
      </c>
    </row>
    <row r="91" spans="1:5" ht="15" thickBot="1" x14ac:dyDescent="0.4">
      <c r="A91" s="1" t="s">
        <v>106</v>
      </c>
      <c r="B91" s="1">
        <v>0</v>
      </c>
      <c r="C91" s="1">
        <v>0</v>
      </c>
      <c r="D91" s="2">
        <v>0.92708333333333404</v>
      </c>
      <c r="E91" s="83">
        <v>0</v>
      </c>
    </row>
    <row r="92" spans="1:5" ht="15" thickBot="1" x14ac:dyDescent="0.4">
      <c r="A92" s="1" t="s">
        <v>107</v>
      </c>
      <c r="B92" s="1">
        <v>0</v>
      </c>
      <c r="C92" s="1">
        <v>0</v>
      </c>
      <c r="D92" s="2">
        <v>0.9375</v>
      </c>
      <c r="E92" s="83">
        <v>0</v>
      </c>
    </row>
    <row r="93" spans="1:5" ht="15" thickBot="1" x14ac:dyDescent="0.4">
      <c r="A93" s="1" t="s">
        <v>108</v>
      </c>
      <c r="B93" s="1">
        <v>0</v>
      </c>
      <c r="C93" s="1">
        <v>0</v>
      </c>
      <c r="D93" s="2">
        <v>0.94791666666666696</v>
      </c>
      <c r="E93" s="83">
        <v>0</v>
      </c>
    </row>
    <row r="94" spans="1:5" ht="15" thickBot="1" x14ac:dyDescent="0.4">
      <c r="A94" s="1" t="s">
        <v>109</v>
      </c>
      <c r="B94" s="1">
        <v>0</v>
      </c>
      <c r="C94" s="1">
        <v>0</v>
      </c>
      <c r="D94" s="2">
        <v>0.95833333333333404</v>
      </c>
      <c r="E94" s="83">
        <v>0</v>
      </c>
    </row>
    <row r="95" spans="1:5" ht="15" thickBot="1" x14ac:dyDescent="0.4">
      <c r="A95" s="1" t="s">
        <v>110</v>
      </c>
      <c r="B95" s="1">
        <v>0</v>
      </c>
      <c r="C95" s="1">
        <v>0</v>
      </c>
      <c r="D95" s="2">
        <v>0.96875</v>
      </c>
      <c r="E95" s="83">
        <v>0</v>
      </c>
    </row>
    <row r="96" spans="1:5" ht="15" thickBot="1" x14ac:dyDescent="0.4">
      <c r="A96" s="1" t="s">
        <v>111</v>
      </c>
      <c r="B96" s="1">
        <v>0</v>
      </c>
      <c r="C96" s="1">
        <v>0</v>
      </c>
      <c r="D96" s="2">
        <v>0.97916666666666696</v>
      </c>
      <c r="E96" s="83">
        <v>0</v>
      </c>
    </row>
    <row r="97" spans="1:5" ht="15" thickBot="1" x14ac:dyDescent="0.4">
      <c r="A97" s="1" t="s">
        <v>112</v>
      </c>
      <c r="B97" s="1">
        <v>0</v>
      </c>
      <c r="C97" s="1">
        <v>0</v>
      </c>
      <c r="D97" s="2">
        <v>0.98958333333333404</v>
      </c>
      <c r="E97" s="83">
        <v>0</v>
      </c>
    </row>
    <row r="98" spans="1:5" ht="15" thickBot="1" x14ac:dyDescent="0.4">
      <c r="B98">
        <f>SUM(B2:B97)</f>
        <v>194884.09314734885</v>
      </c>
      <c r="D98" s="2">
        <v>1</v>
      </c>
      <c r="E98" s="83">
        <v>0</v>
      </c>
    </row>
    <row r="114" spans="5:5" x14ac:dyDescent="0.35">
      <c r="E114">
        <v>-5.3005153966312104</v>
      </c>
    </row>
    <row r="115" spans="5:5" x14ac:dyDescent="0.35">
      <c r="E115">
        <v>-10.600788162327801</v>
      </c>
    </row>
    <row r="116" spans="5:5" x14ac:dyDescent="0.35">
      <c r="E116">
        <v>-10.600788162327801</v>
      </c>
    </row>
    <row r="117" spans="5:5" x14ac:dyDescent="0.35">
      <c r="E117">
        <v>-10.600788162327801</v>
      </c>
    </row>
    <row r="118" spans="5:5" x14ac:dyDescent="0.35">
      <c r="E118">
        <v>-10.600788162327801</v>
      </c>
    </row>
    <row r="119" spans="5:5" x14ac:dyDescent="0.35">
      <c r="E119">
        <v>10.6005455313932</v>
      </c>
    </row>
    <row r="120" spans="5:5" x14ac:dyDescent="0.35">
      <c r="E120">
        <v>5.30027276569664</v>
      </c>
    </row>
    <row r="121" spans="5:5" x14ac:dyDescent="0.35">
      <c r="E121">
        <v>5.30027276569664</v>
      </c>
    </row>
    <row r="122" spans="5:5" x14ac:dyDescent="0.35">
      <c r="E122">
        <v>-5.3005153966312104</v>
      </c>
    </row>
    <row r="123" spans="5:5" x14ac:dyDescent="0.35">
      <c r="E123">
        <v>-5.3005153966312104</v>
      </c>
    </row>
    <row r="124" spans="5:5" x14ac:dyDescent="0.35">
      <c r="E124">
        <v>0</v>
      </c>
    </row>
    <row r="125" spans="5:5" x14ac:dyDescent="0.35">
      <c r="E125">
        <v>0</v>
      </c>
    </row>
    <row r="126" spans="5:5" x14ac:dyDescent="0.35">
      <c r="E126">
        <v>5.30027276569664</v>
      </c>
    </row>
    <row r="127" spans="5:5" x14ac:dyDescent="0.35">
      <c r="E127">
        <v>15.901060928024499</v>
      </c>
    </row>
    <row r="128" spans="5:5" x14ac:dyDescent="0.35">
      <c r="E128">
        <v>10.6005455313932</v>
      </c>
    </row>
    <row r="129" spans="5:5" x14ac:dyDescent="0.35">
      <c r="E129">
        <v>5.30027276569664</v>
      </c>
    </row>
    <row r="130" spans="5:5" x14ac:dyDescent="0.35">
      <c r="E130">
        <v>-10.600788162327801</v>
      </c>
    </row>
    <row r="131" spans="5:5" x14ac:dyDescent="0.35">
      <c r="E131">
        <v>5.30027276569664</v>
      </c>
    </row>
    <row r="132" spans="5:5" x14ac:dyDescent="0.35">
      <c r="E132">
        <v>5.30027276569664</v>
      </c>
    </row>
    <row r="133" spans="5:5" x14ac:dyDescent="0.35">
      <c r="E133">
        <v>0</v>
      </c>
    </row>
    <row r="134" spans="5:5" x14ac:dyDescent="0.35">
      <c r="E134">
        <v>0</v>
      </c>
    </row>
    <row r="135" spans="5:5" x14ac:dyDescent="0.35">
      <c r="E135">
        <v>0</v>
      </c>
    </row>
    <row r="136" spans="5:5" x14ac:dyDescent="0.35">
      <c r="E136"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D1616-649C-4052-9D76-63350894512A}">
  <dimension ref="A1:L16"/>
  <sheetViews>
    <sheetView workbookViewId="0">
      <selection activeCell="K182" sqref="K182"/>
    </sheetView>
  </sheetViews>
  <sheetFormatPr defaultRowHeight="14.5" x14ac:dyDescent="0.35"/>
  <cols>
    <col min="1" max="1" width="13" bestFit="1" customWidth="1"/>
    <col min="7" max="7" width="14.08984375" bestFit="1" customWidth="1"/>
    <col min="8" max="8" width="12" bestFit="1" customWidth="1"/>
  </cols>
  <sheetData>
    <row r="1" spans="1:12" ht="15" thickBot="1" x14ac:dyDescent="0.4">
      <c r="A1" s="10" t="s">
        <v>123</v>
      </c>
      <c r="B1" s="10" t="s">
        <v>124</v>
      </c>
      <c r="C1" s="10" t="s">
        <v>125</v>
      </c>
      <c r="D1" s="10" t="s">
        <v>126</v>
      </c>
      <c r="E1" s="10" t="s">
        <v>127</v>
      </c>
      <c r="F1" s="10" t="s">
        <v>128</v>
      </c>
      <c r="G1" s="10" t="s">
        <v>129</v>
      </c>
      <c r="H1" s="10" t="s">
        <v>130</v>
      </c>
      <c r="I1" s="21"/>
    </row>
    <row r="2" spans="1:12" ht="15" thickBot="1" x14ac:dyDescent="0.4">
      <c r="A2" s="1" t="s">
        <v>131</v>
      </c>
      <c r="B2" s="1">
        <v>3200</v>
      </c>
      <c r="C2" s="1">
        <v>10</v>
      </c>
      <c r="D2" s="1">
        <v>500</v>
      </c>
      <c r="E2" s="1">
        <v>24</v>
      </c>
      <c r="F2" s="1" t="s">
        <v>132</v>
      </c>
      <c r="G2" s="1" t="s">
        <v>133</v>
      </c>
      <c r="H2" s="1">
        <v>24</v>
      </c>
      <c r="I2" s="21">
        <v>3300</v>
      </c>
      <c r="L2">
        <v>500</v>
      </c>
    </row>
    <row r="3" spans="1:12" ht="15" thickBot="1" x14ac:dyDescent="0.4">
      <c r="A3" s="1" t="s">
        <v>134</v>
      </c>
      <c r="B3" s="1">
        <v>3300</v>
      </c>
      <c r="C3" s="1">
        <v>10</v>
      </c>
      <c r="D3" s="1">
        <v>500</v>
      </c>
      <c r="E3" s="1">
        <v>24</v>
      </c>
      <c r="F3" s="1" t="s">
        <v>132</v>
      </c>
      <c r="G3" s="1" t="s">
        <v>133</v>
      </c>
      <c r="H3" s="1">
        <v>24</v>
      </c>
      <c r="I3" s="21">
        <v>34</v>
      </c>
      <c r="L3">
        <v>400</v>
      </c>
    </row>
    <row r="4" spans="1:12" ht="15" thickBot="1" x14ac:dyDescent="0.4">
      <c r="A4" s="1" t="s">
        <v>135</v>
      </c>
      <c r="B4" s="1">
        <v>3400</v>
      </c>
      <c r="C4" s="1">
        <v>10</v>
      </c>
      <c r="D4" s="1">
        <v>500</v>
      </c>
      <c r="E4" s="1">
        <v>24</v>
      </c>
      <c r="F4" s="1" t="s">
        <v>132</v>
      </c>
      <c r="G4" s="1" t="s">
        <v>133</v>
      </c>
      <c r="H4" s="1">
        <v>24</v>
      </c>
      <c r="I4" s="21">
        <v>35</v>
      </c>
      <c r="L4">
        <v>300</v>
      </c>
    </row>
    <row r="5" spans="1:12" ht="15" thickBot="1" x14ac:dyDescent="0.4">
      <c r="A5" s="1" t="s">
        <v>136</v>
      </c>
      <c r="B5" s="1">
        <v>3000</v>
      </c>
      <c r="C5" s="1">
        <v>10</v>
      </c>
      <c r="D5" s="1">
        <v>250</v>
      </c>
      <c r="E5" s="1">
        <v>4</v>
      </c>
      <c r="F5" s="1" t="s">
        <v>137</v>
      </c>
      <c r="G5" s="1" t="s">
        <v>138</v>
      </c>
      <c r="H5" s="1">
        <v>8</v>
      </c>
      <c r="I5" s="21">
        <v>25</v>
      </c>
      <c r="L5">
        <v>300</v>
      </c>
    </row>
    <row r="6" spans="1:12" ht="15" thickBot="1" x14ac:dyDescent="0.4">
      <c r="A6" s="1" t="s">
        <v>139</v>
      </c>
      <c r="B6" s="1">
        <v>3300</v>
      </c>
      <c r="C6" s="1">
        <v>10</v>
      </c>
      <c r="D6" s="1">
        <v>250</v>
      </c>
      <c r="E6" s="1">
        <v>4</v>
      </c>
      <c r="F6" s="1" t="s">
        <v>137</v>
      </c>
      <c r="G6" s="1" t="s">
        <v>138</v>
      </c>
      <c r="H6" s="1">
        <v>8</v>
      </c>
      <c r="I6" s="21">
        <v>30</v>
      </c>
      <c r="L6">
        <v>250</v>
      </c>
    </row>
    <row r="7" spans="1:12" ht="15" thickBot="1" x14ac:dyDescent="0.4">
      <c r="A7" s="1" t="s">
        <v>140</v>
      </c>
      <c r="B7" s="1">
        <v>4000</v>
      </c>
      <c r="C7" s="1">
        <v>10</v>
      </c>
      <c r="D7" s="1">
        <v>300</v>
      </c>
      <c r="E7" s="1">
        <v>3</v>
      </c>
      <c r="F7" s="1" t="s">
        <v>141</v>
      </c>
      <c r="G7" s="1" t="s">
        <v>142</v>
      </c>
      <c r="H7" s="1">
        <v>8</v>
      </c>
      <c r="I7" s="21"/>
      <c r="L7">
        <v>300</v>
      </c>
    </row>
    <row r="8" spans="1:12" ht="15" thickBot="1" x14ac:dyDescent="0.4">
      <c r="A8" s="1" t="s">
        <v>143</v>
      </c>
      <c r="B8" s="1">
        <v>4300</v>
      </c>
      <c r="C8" s="1">
        <v>10</v>
      </c>
      <c r="D8" s="1">
        <v>300</v>
      </c>
      <c r="E8" s="1">
        <v>3</v>
      </c>
      <c r="F8" s="1" t="s">
        <v>141</v>
      </c>
      <c r="G8" s="1" t="s">
        <v>142</v>
      </c>
      <c r="H8" s="1">
        <v>8</v>
      </c>
      <c r="I8" s="21">
        <v>45</v>
      </c>
      <c r="L8">
        <v>250</v>
      </c>
    </row>
    <row r="9" spans="1:12" ht="15" thickBot="1" x14ac:dyDescent="0.4">
      <c r="A9" s="1" t="s">
        <v>144</v>
      </c>
      <c r="B9" s="1">
        <v>4600</v>
      </c>
      <c r="C9" s="1">
        <v>10</v>
      </c>
      <c r="D9" s="1">
        <v>300</v>
      </c>
      <c r="E9" s="1">
        <v>3</v>
      </c>
      <c r="F9" s="1" t="s">
        <v>141</v>
      </c>
      <c r="G9" s="1" t="s">
        <v>142</v>
      </c>
      <c r="H9" s="1">
        <v>8</v>
      </c>
      <c r="I9" s="21">
        <v>45</v>
      </c>
      <c r="L9">
        <v>200</v>
      </c>
    </row>
    <row r="10" spans="1:12" ht="15" thickBot="1" x14ac:dyDescent="0.4">
      <c r="A10" s="1" t="s">
        <v>145</v>
      </c>
      <c r="B10" s="1">
        <v>3000</v>
      </c>
      <c r="C10" s="1">
        <v>10</v>
      </c>
      <c r="D10" s="1">
        <v>100</v>
      </c>
      <c r="E10" s="1">
        <v>6</v>
      </c>
      <c r="F10" s="1" t="s">
        <v>137</v>
      </c>
      <c r="G10" s="1" t="s">
        <v>146</v>
      </c>
      <c r="H10" s="1">
        <v>8</v>
      </c>
      <c r="I10" s="21"/>
      <c r="L10">
        <v>300</v>
      </c>
    </row>
    <row r="11" spans="1:12" ht="15" thickBot="1" x14ac:dyDescent="0.4">
      <c r="A11" s="1" t="s">
        <v>147</v>
      </c>
      <c r="B11" s="1">
        <v>3200</v>
      </c>
      <c r="C11" s="1">
        <v>10</v>
      </c>
      <c r="D11" s="1">
        <v>100</v>
      </c>
      <c r="E11" s="1">
        <v>6</v>
      </c>
      <c r="F11" s="1" t="s">
        <v>137</v>
      </c>
      <c r="G11" s="1" t="s">
        <v>146</v>
      </c>
      <c r="H11" s="1">
        <v>8</v>
      </c>
      <c r="I11" s="21"/>
      <c r="L11">
        <v>250</v>
      </c>
    </row>
    <row r="12" spans="1:12" ht="15" thickBot="1" x14ac:dyDescent="0.4">
      <c r="A12" s="1" t="s">
        <v>148</v>
      </c>
      <c r="B12" s="1">
        <v>5500</v>
      </c>
      <c r="C12" s="1">
        <v>10</v>
      </c>
      <c r="D12" s="1">
        <v>400</v>
      </c>
      <c r="E12" s="1">
        <v>5</v>
      </c>
      <c r="F12" s="1" t="s">
        <v>141</v>
      </c>
      <c r="G12" s="1" t="s">
        <v>149</v>
      </c>
      <c r="H12" s="1">
        <v>8</v>
      </c>
      <c r="I12" s="21">
        <v>50</v>
      </c>
      <c r="L12">
        <v>300</v>
      </c>
    </row>
    <row r="13" spans="1:12" ht="15" thickBot="1" x14ac:dyDescent="0.4">
      <c r="A13" s="1" t="s">
        <v>150</v>
      </c>
      <c r="B13" s="1">
        <v>5800</v>
      </c>
      <c r="C13" s="1">
        <v>10</v>
      </c>
      <c r="D13" s="1">
        <v>400</v>
      </c>
      <c r="E13" s="1">
        <v>5</v>
      </c>
      <c r="F13" s="1" t="s">
        <v>141</v>
      </c>
      <c r="G13" s="1" t="s">
        <v>149</v>
      </c>
      <c r="H13" s="1">
        <v>8</v>
      </c>
      <c r="I13" s="21"/>
      <c r="L13">
        <v>250</v>
      </c>
    </row>
    <row r="14" spans="1:12" ht="15" thickBot="1" x14ac:dyDescent="0.4">
      <c r="A14" s="1" t="s">
        <v>151</v>
      </c>
      <c r="B14" s="1">
        <v>6100</v>
      </c>
      <c r="C14" s="1">
        <v>10</v>
      </c>
      <c r="D14" s="1">
        <v>400</v>
      </c>
      <c r="E14" s="1">
        <v>5</v>
      </c>
      <c r="F14" s="1" t="s">
        <v>141</v>
      </c>
      <c r="G14" s="1" t="s">
        <v>149</v>
      </c>
      <c r="H14" s="1">
        <v>8</v>
      </c>
      <c r="I14" s="21"/>
      <c r="L14">
        <v>200</v>
      </c>
    </row>
    <row r="15" spans="1:12" ht="15" thickBot="1" x14ac:dyDescent="0.4">
      <c r="A15" s="1" t="s">
        <v>152</v>
      </c>
      <c r="B15" s="1">
        <v>2000</v>
      </c>
      <c r="C15" s="1">
        <v>10</v>
      </c>
      <c r="D15" s="1">
        <v>50</v>
      </c>
      <c r="E15" s="1">
        <v>6</v>
      </c>
      <c r="F15" s="1" t="s">
        <v>153</v>
      </c>
      <c r="G15" s="1" t="s">
        <v>154</v>
      </c>
      <c r="H15" s="1">
        <v>8</v>
      </c>
      <c r="I15" s="21"/>
      <c r="L15">
        <v>300</v>
      </c>
    </row>
    <row r="16" spans="1:12" ht="15" thickBot="1" x14ac:dyDescent="0.4">
      <c r="A16" s="1" t="s">
        <v>155</v>
      </c>
      <c r="B16" s="1">
        <v>2200</v>
      </c>
      <c r="C16" s="1">
        <v>10</v>
      </c>
      <c r="D16" s="1">
        <v>50</v>
      </c>
      <c r="E16" s="1">
        <v>6</v>
      </c>
      <c r="F16" s="1" t="s">
        <v>153</v>
      </c>
      <c r="G16" s="1" t="s">
        <v>154</v>
      </c>
      <c r="H16" s="1">
        <v>8</v>
      </c>
      <c r="I16" s="21"/>
      <c r="L16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8B835-83C1-4CEE-9055-09BB28CDF6E0}">
  <dimension ref="A1:E16"/>
  <sheetViews>
    <sheetView workbookViewId="0">
      <selection activeCell="K182" sqref="K182"/>
    </sheetView>
  </sheetViews>
  <sheetFormatPr defaultRowHeight="14.5" x14ac:dyDescent="0.35"/>
  <cols>
    <col min="1" max="1" width="13" bestFit="1" customWidth="1"/>
  </cols>
  <sheetData>
    <row r="1" spans="1:5" ht="15" thickBot="1" x14ac:dyDescent="0.4">
      <c r="A1" s="10" t="s">
        <v>123</v>
      </c>
      <c r="B1" s="10">
        <v>1</v>
      </c>
    </row>
    <row r="2" spans="1:5" ht="15" thickBot="1" x14ac:dyDescent="0.4">
      <c r="A2" s="1" t="s">
        <v>131</v>
      </c>
      <c r="B2" s="1">
        <v>3200</v>
      </c>
      <c r="E2">
        <v>3.2</v>
      </c>
    </row>
    <row r="3" spans="1:5" ht="15" thickBot="1" x14ac:dyDescent="0.4">
      <c r="A3" s="1" t="s">
        <v>134</v>
      </c>
      <c r="B3" s="1">
        <v>3300</v>
      </c>
      <c r="E3">
        <v>3.3</v>
      </c>
    </row>
    <row r="4" spans="1:5" ht="15" thickBot="1" x14ac:dyDescent="0.4">
      <c r="A4" s="1" t="s">
        <v>135</v>
      </c>
      <c r="B4" s="1">
        <v>3400</v>
      </c>
      <c r="E4">
        <v>3.4</v>
      </c>
    </row>
    <row r="5" spans="1:5" ht="15" thickBot="1" x14ac:dyDescent="0.4">
      <c r="A5" s="1" t="s">
        <v>136</v>
      </c>
      <c r="B5" s="1">
        <v>3000</v>
      </c>
      <c r="E5">
        <v>3</v>
      </c>
    </row>
    <row r="6" spans="1:5" ht="15" thickBot="1" x14ac:dyDescent="0.4">
      <c r="A6" s="1" t="s">
        <v>139</v>
      </c>
      <c r="B6" s="1">
        <v>3300</v>
      </c>
      <c r="E6">
        <v>3.3</v>
      </c>
    </row>
    <row r="7" spans="1:5" ht="15" thickBot="1" x14ac:dyDescent="0.4">
      <c r="A7" s="1" t="s">
        <v>140</v>
      </c>
      <c r="B7" s="1">
        <v>4000</v>
      </c>
      <c r="E7">
        <v>4</v>
      </c>
    </row>
    <row r="8" spans="1:5" ht="15" thickBot="1" x14ac:dyDescent="0.4">
      <c r="A8" s="1" t="s">
        <v>143</v>
      </c>
      <c r="B8" s="1">
        <v>4300</v>
      </c>
      <c r="E8">
        <v>4.3</v>
      </c>
    </row>
    <row r="9" spans="1:5" ht="15" thickBot="1" x14ac:dyDescent="0.4">
      <c r="A9" s="1" t="s">
        <v>144</v>
      </c>
      <c r="B9" s="1">
        <v>4600</v>
      </c>
      <c r="E9">
        <v>4.5999999999999996</v>
      </c>
    </row>
    <row r="10" spans="1:5" ht="15" thickBot="1" x14ac:dyDescent="0.4">
      <c r="A10" s="1" t="s">
        <v>145</v>
      </c>
      <c r="B10" s="1">
        <v>3000</v>
      </c>
      <c r="E10">
        <v>3</v>
      </c>
    </row>
    <row r="11" spans="1:5" ht="15" thickBot="1" x14ac:dyDescent="0.4">
      <c r="A11" s="1" t="s">
        <v>147</v>
      </c>
      <c r="B11" s="1">
        <v>3200</v>
      </c>
      <c r="E11">
        <v>3.2</v>
      </c>
    </row>
    <row r="12" spans="1:5" ht="15" thickBot="1" x14ac:dyDescent="0.4">
      <c r="A12" s="1" t="s">
        <v>148</v>
      </c>
      <c r="B12" s="1">
        <v>5500</v>
      </c>
      <c r="E12">
        <v>5.5</v>
      </c>
    </row>
    <row r="13" spans="1:5" ht="15" thickBot="1" x14ac:dyDescent="0.4">
      <c r="A13" s="1" t="s">
        <v>150</v>
      </c>
      <c r="B13" s="1">
        <v>5800</v>
      </c>
      <c r="E13">
        <v>5.8</v>
      </c>
    </row>
    <row r="14" spans="1:5" ht="15" thickBot="1" x14ac:dyDescent="0.4">
      <c r="A14" s="1" t="s">
        <v>151</v>
      </c>
      <c r="B14" s="1">
        <v>6100</v>
      </c>
      <c r="E14">
        <v>6.1</v>
      </c>
    </row>
    <row r="15" spans="1:5" ht="15" thickBot="1" x14ac:dyDescent="0.4">
      <c r="A15" s="1" t="s">
        <v>152</v>
      </c>
      <c r="B15" s="1">
        <v>2000</v>
      </c>
      <c r="E15">
        <v>2</v>
      </c>
    </row>
    <row r="16" spans="1:5" ht="15" thickBot="1" x14ac:dyDescent="0.4">
      <c r="A16" s="1" t="s">
        <v>155</v>
      </c>
      <c r="B16" s="1">
        <v>2200</v>
      </c>
      <c r="E16">
        <v>2.2000000000000002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5641-FC92-41B4-A25B-E198C17F34EF}">
  <dimension ref="A1:CT16"/>
  <sheetViews>
    <sheetView workbookViewId="0">
      <selection activeCell="K182" sqref="K182"/>
    </sheetView>
  </sheetViews>
  <sheetFormatPr defaultRowHeight="14.5" x14ac:dyDescent="0.35"/>
  <cols>
    <col min="1" max="1" width="13" bestFit="1" customWidth="1"/>
  </cols>
  <sheetData>
    <row r="1" spans="1:98" s="24" customFormat="1" ht="15" thickBot="1" x14ac:dyDescent="0.4">
      <c r="A1" s="10" t="s">
        <v>123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0" t="s">
        <v>23</v>
      </c>
      <c r="I1" s="10" t="s">
        <v>24</v>
      </c>
      <c r="J1" s="10" t="s">
        <v>25</v>
      </c>
      <c r="K1" s="10" t="s">
        <v>26</v>
      </c>
      <c r="L1" s="10" t="s">
        <v>27</v>
      </c>
      <c r="M1" s="10" t="s">
        <v>28</v>
      </c>
      <c r="N1" s="10" t="s">
        <v>29</v>
      </c>
      <c r="O1" s="10" t="s">
        <v>30</v>
      </c>
      <c r="P1" s="10" t="s">
        <v>31</v>
      </c>
      <c r="Q1" s="10" t="s">
        <v>32</v>
      </c>
      <c r="R1" s="10" t="s">
        <v>33</v>
      </c>
      <c r="S1" s="10" t="s">
        <v>34</v>
      </c>
      <c r="T1" s="10" t="s">
        <v>35</v>
      </c>
      <c r="U1" s="10" t="s">
        <v>36</v>
      </c>
      <c r="V1" s="10" t="s">
        <v>37</v>
      </c>
      <c r="W1" s="10" t="s">
        <v>38</v>
      </c>
      <c r="X1" s="10" t="s">
        <v>39</v>
      </c>
      <c r="Y1" s="10" t="s">
        <v>40</v>
      </c>
      <c r="Z1" s="10" t="s">
        <v>41</v>
      </c>
      <c r="AA1" s="10" t="s">
        <v>42</v>
      </c>
      <c r="AB1" s="10" t="s">
        <v>43</v>
      </c>
      <c r="AC1" s="10" t="s">
        <v>44</v>
      </c>
      <c r="AD1" s="10" t="s">
        <v>45</v>
      </c>
      <c r="AE1" s="10" t="s">
        <v>46</v>
      </c>
      <c r="AF1" s="10" t="s">
        <v>47</v>
      </c>
      <c r="AG1" s="10" t="s">
        <v>48</v>
      </c>
      <c r="AH1" s="10" t="s">
        <v>49</v>
      </c>
      <c r="AI1" s="10" t="s">
        <v>50</v>
      </c>
      <c r="AJ1" s="10" t="s">
        <v>51</v>
      </c>
      <c r="AK1" s="10" t="s">
        <v>52</v>
      </c>
      <c r="AL1" s="10" t="s">
        <v>53</v>
      </c>
      <c r="AM1" s="10" t="s">
        <v>54</v>
      </c>
      <c r="AN1" s="10" t="s">
        <v>55</v>
      </c>
      <c r="AO1" s="10" t="s">
        <v>56</v>
      </c>
      <c r="AP1" s="10" t="s">
        <v>57</v>
      </c>
      <c r="AQ1" s="10" t="s">
        <v>58</v>
      </c>
      <c r="AR1" s="10" t="s">
        <v>59</v>
      </c>
      <c r="AS1" s="10" t="s">
        <v>60</v>
      </c>
      <c r="AT1" s="10" t="s">
        <v>61</v>
      </c>
      <c r="AU1" s="10" t="s">
        <v>62</v>
      </c>
      <c r="AV1" s="10" t="s">
        <v>63</v>
      </c>
      <c r="AW1" s="10" t="s">
        <v>64</v>
      </c>
      <c r="AX1" s="10" t="s">
        <v>65</v>
      </c>
      <c r="AY1" s="10" t="s">
        <v>66</v>
      </c>
      <c r="AZ1" s="10" t="s">
        <v>67</v>
      </c>
      <c r="BA1" s="10" t="s">
        <v>68</v>
      </c>
      <c r="BB1" s="10" t="s">
        <v>69</v>
      </c>
      <c r="BC1" s="10" t="s">
        <v>70</v>
      </c>
      <c r="BD1" s="10" t="s">
        <v>71</v>
      </c>
      <c r="BE1" s="10" t="s">
        <v>72</v>
      </c>
      <c r="BF1" s="10" t="s">
        <v>73</v>
      </c>
      <c r="BG1" s="10" t="s">
        <v>74</v>
      </c>
      <c r="BH1" s="10" t="s">
        <v>75</v>
      </c>
      <c r="BI1" s="10" t="s">
        <v>76</v>
      </c>
      <c r="BJ1" s="10" t="s">
        <v>77</v>
      </c>
      <c r="BK1" s="10" t="s">
        <v>78</v>
      </c>
      <c r="BL1" s="10" t="s">
        <v>79</v>
      </c>
      <c r="BM1" s="10" t="s">
        <v>80</v>
      </c>
      <c r="BN1" s="10" t="s">
        <v>81</v>
      </c>
      <c r="BO1" s="10" t="s">
        <v>82</v>
      </c>
      <c r="BP1" s="10" t="s">
        <v>83</v>
      </c>
      <c r="BQ1" s="10" t="s">
        <v>84</v>
      </c>
      <c r="BR1" s="10" t="s">
        <v>85</v>
      </c>
      <c r="BS1" s="10" t="s">
        <v>86</v>
      </c>
      <c r="BT1" s="10" t="s">
        <v>87</v>
      </c>
      <c r="BU1" s="10" t="s">
        <v>88</v>
      </c>
      <c r="BV1" s="10" t="s">
        <v>89</v>
      </c>
      <c r="BW1" s="10" t="s">
        <v>90</v>
      </c>
      <c r="BX1" s="10" t="s">
        <v>91</v>
      </c>
      <c r="BY1" s="10" t="s">
        <v>92</v>
      </c>
      <c r="BZ1" s="10" t="s">
        <v>93</v>
      </c>
      <c r="CA1" s="10" t="s">
        <v>94</v>
      </c>
      <c r="CB1" s="10" t="s">
        <v>95</v>
      </c>
      <c r="CC1" s="10" t="s">
        <v>96</v>
      </c>
      <c r="CD1" s="10" t="s">
        <v>97</v>
      </c>
      <c r="CE1" s="10" t="s">
        <v>98</v>
      </c>
      <c r="CF1" s="10" t="s">
        <v>99</v>
      </c>
      <c r="CG1" s="10" t="s">
        <v>100</v>
      </c>
      <c r="CH1" s="10" t="s">
        <v>101</v>
      </c>
      <c r="CI1" s="10" t="s">
        <v>102</v>
      </c>
      <c r="CJ1" s="10" t="s">
        <v>103</v>
      </c>
      <c r="CK1" s="10" t="s">
        <v>104</v>
      </c>
      <c r="CL1" s="10" t="s">
        <v>105</v>
      </c>
      <c r="CM1" s="10" t="s">
        <v>106</v>
      </c>
      <c r="CN1" s="10" t="s">
        <v>107</v>
      </c>
      <c r="CO1" s="10" t="s">
        <v>108</v>
      </c>
      <c r="CP1" s="10" t="s">
        <v>109</v>
      </c>
      <c r="CQ1" s="10" t="s">
        <v>110</v>
      </c>
      <c r="CR1" s="10" t="s">
        <v>111</v>
      </c>
      <c r="CS1" s="10" t="s">
        <v>112</v>
      </c>
      <c r="CT1" s="10"/>
    </row>
    <row r="2" spans="1:98" ht="15" thickBot="1" x14ac:dyDescent="0.4">
      <c r="A2" s="1" t="s">
        <v>131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f>SUM(B2:CS2)</f>
        <v>96</v>
      </c>
    </row>
    <row r="3" spans="1:98" ht="15" thickBot="1" x14ac:dyDescent="0.4">
      <c r="A3" s="1" t="s">
        <v>134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f t="shared" ref="CT3:CT16" si="0">SUM(B3:CS3)</f>
        <v>96</v>
      </c>
    </row>
    <row r="4" spans="1:98" ht="15" thickBot="1" x14ac:dyDescent="0.4">
      <c r="A4" s="1" t="s">
        <v>135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f t="shared" si="0"/>
        <v>96</v>
      </c>
    </row>
    <row r="5" spans="1:98" ht="15" thickBot="1" x14ac:dyDescent="0.4">
      <c r="A5" s="1" t="s">
        <v>136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27">
        <v>0</v>
      </c>
      <c r="AM5" s="27">
        <v>0</v>
      </c>
      <c r="AN5" s="27">
        <v>0</v>
      </c>
      <c r="AO5" s="27">
        <v>0</v>
      </c>
      <c r="AP5" s="27">
        <v>0</v>
      </c>
      <c r="AQ5" s="27">
        <v>0</v>
      </c>
      <c r="AR5" s="27">
        <v>0</v>
      </c>
      <c r="AS5" s="27">
        <v>0</v>
      </c>
      <c r="AT5" s="27">
        <v>0</v>
      </c>
      <c r="AU5" s="27">
        <v>0</v>
      </c>
      <c r="AV5" s="27">
        <v>0</v>
      </c>
      <c r="AW5" s="27">
        <v>0</v>
      </c>
      <c r="AX5" s="27">
        <v>0</v>
      </c>
      <c r="AY5" s="27">
        <v>0</v>
      </c>
      <c r="AZ5" s="27">
        <v>0</v>
      </c>
      <c r="BA5" s="27">
        <v>0</v>
      </c>
      <c r="BB5" s="27">
        <v>0</v>
      </c>
      <c r="BC5" s="27">
        <v>0</v>
      </c>
      <c r="BD5" s="27">
        <v>0</v>
      </c>
      <c r="BE5" s="27">
        <v>0</v>
      </c>
      <c r="BF5" s="27">
        <v>0</v>
      </c>
      <c r="BG5" s="27">
        <v>0</v>
      </c>
      <c r="BH5" s="27">
        <v>0</v>
      </c>
      <c r="BI5" s="27">
        <v>0</v>
      </c>
      <c r="BJ5" s="27">
        <v>0</v>
      </c>
      <c r="BK5" s="27">
        <v>0</v>
      </c>
      <c r="BL5" s="27">
        <v>0</v>
      </c>
      <c r="BM5" s="27">
        <v>0</v>
      </c>
      <c r="BN5" s="27">
        <v>0</v>
      </c>
      <c r="BO5" s="27">
        <v>0</v>
      </c>
      <c r="BP5" s="27">
        <v>0</v>
      </c>
      <c r="BQ5" s="27">
        <v>0</v>
      </c>
      <c r="BR5" s="27">
        <v>0</v>
      </c>
      <c r="BS5" s="27">
        <v>0</v>
      </c>
      <c r="BT5" s="27">
        <v>0</v>
      </c>
      <c r="BU5" s="27">
        <v>0</v>
      </c>
      <c r="BV5" s="27">
        <v>0</v>
      </c>
      <c r="BW5" s="27">
        <v>0</v>
      </c>
      <c r="BX5" s="27">
        <v>0</v>
      </c>
      <c r="BY5" s="27">
        <v>0</v>
      </c>
      <c r="BZ5" s="27">
        <v>0</v>
      </c>
      <c r="CA5" s="27">
        <v>0</v>
      </c>
      <c r="CB5" s="27">
        <v>0</v>
      </c>
      <c r="CC5" s="27">
        <v>0</v>
      </c>
      <c r="CD5" s="27">
        <v>0</v>
      </c>
      <c r="CE5" s="27">
        <v>0</v>
      </c>
      <c r="CF5" s="27">
        <v>0</v>
      </c>
      <c r="CG5" s="27">
        <v>0</v>
      </c>
      <c r="CH5" s="27">
        <v>0</v>
      </c>
      <c r="CI5" s="27">
        <v>0</v>
      </c>
      <c r="CJ5" s="27">
        <v>0</v>
      </c>
      <c r="CK5" s="27">
        <v>0</v>
      </c>
      <c r="CL5" s="27">
        <v>0</v>
      </c>
      <c r="CM5" s="27">
        <v>0</v>
      </c>
      <c r="CN5" s="27">
        <v>0</v>
      </c>
      <c r="CO5" s="27">
        <v>0</v>
      </c>
      <c r="CP5" s="27">
        <v>0</v>
      </c>
      <c r="CQ5" s="27">
        <v>0</v>
      </c>
      <c r="CR5" s="27">
        <v>0</v>
      </c>
      <c r="CS5" s="27">
        <v>0</v>
      </c>
      <c r="CT5" s="1">
        <f t="shared" si="0"/>
        <v>16</v>
      </c>
    </row>
    <row r="6" spans="1:98" ht="15" thickBot="1" x14ac:dyDescent="0.4">
      <c r="A6" s="1" t="s">
        <v>139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27">
        <v>0</v>
      </c>
      <c r="AM6" s="27">
        <v>0</v>
      </c>
      <c r="AN6" s="27">
        <v>0</v>
      </c>
      <c r="AO6" s="27">
        <v>0</v>
      </c>
      <c r="AP6" s="27">
        <v>0</v>
      </c>
      <c r="AQ6" s="27">
        <v>0</v>
      </c>
      <c r="AR6" s="27">
        <v>0</v>
      </c>
      <c r="AS6" s="27">
        <v>0</v>
      </c>
      <c r="AT6" s="27">
        <v>0</v>
      </c>
      <c r="AU6" s="27">
        <v>0</v>
      </c>
      <c r="AV6" s="27">
        <v>0</v>
      </c>
      <c r="AW6" s="27">
        <v>0</v>
      </c>
      <c r="AX6" s="27">
        <v>0</v>
      </c>
      <c r="AY6" s="27">
        <v>0</v>
      </c>
      <c r="AZ6" s="27">
        <v>0</v>
      </c>
      <c r="BA6" s="27">
        <v>0</v>
      </c>
      <c r="BB6" s="27">
        <v>0</v>
      </c>
      <c r="BC6" s="27">
        <v>0</v>
      </c>
      <c r="BD6" s="27">
        <v>0</v>
      </c>
      <c r="BE6" s="27">
        <v>0</v>
      </c>
      <c r="BF6" s="27">
        <v>0</v>
      </c>
      <c r="BG6" s="27">
        <v>0</v>
      </c>
      <c r="BH6" s="27">
        <v>0</v>
      </c>
      <c r="BI6" s="27">
        <v>0</v>
      </c>
      <c r="BJ6" s="27">
        <v>0</v>
      </c>
      <c r="BK6" s="27">
        <v>0</v>
      </c>
      <c r="BL6" s="27">
        <v>0</v>
      </c>
      <c r="BM6" s="27">
        <v>0</v>
      </c>
      <c r="BN6" s="27">
        <v>0</v>
      </c>
      <c r="BO6" s="27">
        <v>0</v>
      </c>
      <c r="BP6" s="27">
        <v>0</v>
      </c>
      <c r="BQ6" s="27">
        <v>0</v>
      </c>
      <c r="BR6" s="27">
        <v>0</v>
      </c>
      <c r="BS6" s="27">
        <v>0</v>
      </c>
      <c r="BT6" s="27">
        <v>0</v>
      </c>
      <c r="BU6" s="27">
        <v>0</v>
      </c>
      <c r="BV6" s="27">
        <v>0</v>
      </c>
      <c r="BW6" s="27">
        <v>0</v>
      </c>
      <c r="BX6" s="27">
        <v>0</v>
      </c>
      <c r="BY6" s="27">
        <v>0</v>
      </c>
      <c r="BZ6" s="27">
        <v>0</v>
      </c>
      <c r="CA6" s="27">
        <v>0</v>
      </c>
      <c r="CB6" s="27">
        <v>0</v>
      </c>
      <c r="CC6" s="27">
        <v>0</v>
      </c>
      <c r="CD6" s="27">
        <v>0</v>
      </c>
      <c r="CE6" s="27">
        <v>0</v>
      </c>
      <c r="CF6" s="27">
        <v>0</v>
      </c>
      <c r="CG6" s="27">
        <v>0</v>
      </c>
      <c r="CH6" s="27">
        <v>0</v>
      </c>
      <c r="CI6" s="27">
        <v>0</v>
      </c>
      <c r="CJ6" s="27">
        <v>0</v>
      </c>
      <c r="CK6" s="27">
        <v>0</v>
      </c>
      <c r="CL6" s="27">
        <v>0</v>
      </c>
      <c r="CM6" s="27">
        <v>0</v>
      </c>
      <c r="CN6" s="27">
        <v>0</v>
      </c>
      <c r="CO6" s="27">
        <v>0</v>
      </c>
      <c r="CP6" s="27">
        <v>0</v>
      </c>
      <c r="CQ6" s="27">
        <v>0</v>
      </c>
      <c r="CR6" s="27">
        <v>0</v>
      </c>
      <c r="CS6" s="27">
        <v>0</v>
      </c>
      <c r="CT6" s="1">
        <f t="shared" si="0"/>
        <v>16</v>
      </c>
    </row>
    <row r="7" spans="1:98" ht="15" thickBot="1" x14ac:dyDescent="0.4">
      <c r="A7" s="1" t="s">
        <v>140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27">
        <v>0</v>
      </c>
      <c r="AY7" s="27">
        <v>0</v>
      </c>
      <c r="AZ7" s="27">
        <v>0</v>
      </c>
      <c r="BA7" s="27">
        <v>0</v>
      </c>
      <c r="BB7" s="27">
        <v>0</v>
      </c>
      <c r="BC7" s="27">
        <v>0</v>
      </c>
      <c r="BD7" s="27">
        <v>0</v>
      </c>
      <c r="BE7" s="27">
        <v>0</v>
      </c>
      <c r="BF7" s="27">
        <v>0</v>
      </c>
      <c r="BG7" s="27">
        <v>0</v>
      </c>
      <c r="BH7" s="27">
        <v>0</v>
      </c>
      <c r="BI7" s="27">
        <v>0</v>
      </c>
      <c r="BJ7" s="27">
        <v>0</v>
      </c>
      <c r="BK7" s="27">
        <v>0</v>
      </c>
      <c r="BL7" s="27">
        <v>0</v>
      </c>
      <c r="BM7" s="27">
        <v>0</v>
      </c>
      <c r="BN7" s="27">
        <v>0</v>
      </c>
      <c r="BO7" s="27">
        <v>0</v>
      </c>
      <c r="BP7" s="27">
        <v>0</v>
      </c>
      <c r="BQ7" s="27">
        <v>0</v>
      </c>
      <c r="BR7" s="27">
        <v>0</v>
      </c>
      <c r="BS7" s="27">
        <v>0</v>
      </c>
      <c r="BT7" s="27">
        <v>0</v>
      </c>
      <c r="BU7" s="27">
        <v>0</v>
      </c>
      <c r="BV7" s="27">
        <v>0</v>
      </c>
      <c r="BW7" s="27">
        <v>0</v>
      </c>
      <c r="BX7" s="27">
        <v>0</v>
      </c>
      <c r="BY7" s="27">
        <v>0</v>
      </c>
      <c r="BZ7" s="27">
        <v>0</v>
      </c>
      <c r="CA7" s="27">
        <v>0</v>
      </c>
      <c r="CB7" s="27">
        <v>0</v>
      </c>
      <c r="CC7" s="27">
        <v>0</v>
      </c>
      <c r="CD7" s="27">
        <v>0</v>
      </c>
      <c r="CE7" s="27">
        <v>0</v>
      </c>
      <c r="CF7" s="27">
        <v>0</v>
      </c>
      <c r="CG7" s="27">
        <v>0</v>
      </c>
      <c r="CH7" s="27">
        <v>0</v>
      </c>
      <c r="CI7" s="27">
        <v>0</v>
      </c>
      <c r="CJ7" s="27">
        <v>0</v>
      </c>
      <c r="CK7" s="27">
        <v>0</v>
      </c>
      <c r="CL7" s="27">
        <v>0</v>
      </c>
      <c r="CM7" s="27">
        <v>0</v>
      </c>
      <c r="CN7" s="27">
        <v>0</v>
      </c>
      <c r="CO7" s="27">
        <v>0</v>
      </c>
      <c r="CP7" s="27">
        <v>0</v>
      </c>
      <c r="CQ7" s="27">
        <v>0</v>
      </c>
      <c r="CR7" s="27">
        <v>0</v>
      </c>
      <c r="CS7" s="27">
        <v>0</v>
      </c>
      <c r="CT7" s="1">
        <f t="shared" si="0"/>
        <v>12</v>
      </c>
    </row>
    <row r="8" spans="1:98" ht="15" thickBot="1" x14ac:dyDescent="0.4">
      <c r="A8" s="1" t="s">
        <v>143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27">
        <v>0</v>
      </c>
      <c r="AY8" s="27">
        <v>0</v>
      </c>
      <c r="AZ8" s="27">
        <v>0</v>
      </c>
      <c r="BA8" s="27">
        <v>0</v>
      </c>
      <c r="BB8" s="27">
        <v>0</v>
      </c>
      <c r="BC8" s="27">
        <v>0</v>
      </c>
      <c r="BD8" s="27">
        <v>0</v>
      </c>
      <c r="BE8" s="27">
        <v>0</v>
      </c>
      <c r="BF8" s="27">
        <v>0</v>
      </c>
      <c r="BG8" s="27">
        <v>0</v>
      </c>
      <c r="BH8" s="27">
        <v>0</v>
      </c>
      <c r="BI8" s="27">
        <v>0</v>
      </c>
      <c r="BJ8" s="27">
        <v>0</v>
      </c>
      <c r="BK8" s="27">
        <v>0</v>
      </c>
      <c r="BL8" s="27">
        <v>0</v>
      </c>
      <c r="BM8" s="27">
        <v>0</v>
      </c>
      <c r="BN8" s="27">
        <v>0</v>
      </c>
      <c r="BO8" s="27">
        <v>0</v>
      </c>
      <c r="BP8" s="27">
        <v>0</v>
      </c>
      <c r="BQ8" s="27">
        <v>0</v>
      </c>
      <c r="BR8" s="27">
        <v>0</v>
      </c>
      <c r="BS8" s="27">
        <v>0</v>
      </c>
      <c r="BT8" s="27">
        <v>0</v>
      </c>
      <c r="BU8" s="27">
        <v>0</v>
      </c>
      <c r="BV8" s="27">
        <v>0</v>
      </c>
      <c r="BW8" s="27">
        <v>0</v>
      </c>
      <c r="BX8" s="27">
        <v>0</v>
      </c>
      <c r="BY8" s="27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0</v>
      </c>
      <c r="CF8" s="27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7">
        <v>0</v>
      </c>
      <c r="CM8" s="27">
        <v>0</v>
      </c>
      <c r="CN8" s="27">
        <v>0</v>
      </c>
      <c r="CO8" s="27">
        <v>0</v>
      </c>
      <c r="CP8" s="27">
        <v>0</v>
      </c>
      <c r="CQ8" s="27">
        <v>0</v>
      </c>
      <c r="CR8" s="27">
        <v>0</v>
      </c>
      <c r="CS8" s="27">
        <v>0</v>
      </c>
      <c r="CT8" s="1">
        <f t="shared" si="0"/>
        <v>12</v>
      </c>
    </row>
    <row r="9" spans="1:98" ht="15" thickBot="1" x14ac:dyDescent="0.4">
      <c r="A9" s="1" t="s">
        <v>144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27">
        <v>0</v>
      </c>
      <c r="AY9" s="27">
        <v>0</v>
      </c>
      <c r="AZ9" s="27">
        <v>0</v>
      </c>
      <c r="BA9" s="27">
        <v>0</v>
      </c>
      <c r="BB9" s="27">
        <v>0</v>
      </c>
      <c r="BC9" s="27">
        <v>0</v>
      </c>
      <c r="BD9" s="27">
        <v>0</v>
      </c>
      <c r="BE9" s="27">
        <v>0</v>
      </c>
      <c r="BF9" s="27">
        <v>0</v>
      </c>
      <c r="BG9" s="27">
        <v>0</v>
      </c>
      <c r="BH9" s="27">
        <v>0</v>
      </c>
      <c r="BI9" s="27">
        <v>0</v>
      </c>
      <c r="BJ9" s="27">
        <v>0</v>
      </c>
      <c r="BK9" s="27">
        <v>0</v>
      </c>
      <c r="BL9" s="27">
        <v>0</v>
      </c>
      <c r="BM9" s="27">
        <v>0</v>
      </c>
      <c r="BN9" s="27">
        <v>0</v>
      </c>
      <c r="BO9" s="27">
        <v>0</v>
      </c>
      <c r="BP9" s="27">
        <v>0</v>
      </c>
      <c r="BQ9" s="27">
        <v>0</v>
      </c>
      <c r="BR9" s="27">
        <v>0</v>
      </c>
      <c r="BS9" s="27">
        <v>0</v>
      </c>
      <c r="BT9" s="27">
        <v>0</v>
      </c>
      <c r="BU9" s="27">
        <v>0</v>
      </c>
      <c r="BV9" s="27">
        <v>0</v>
      </c>
      <c r="BW9" s="27">
        <v>0</v>
      </c>
      <c r="BX9" s="27">
        <v>0</v>
      </c>
      <c r="BY9" s="27">
        <v>0</v>
      </c>
      <c r="BZ9" s="27">
        <v>0</v>
      </c>
      <c r="CA9" s="27">
        <v>0</v>
      </c>
      <c r="CB9" s="27">
        <v>0</v>
      </c>
      <c r="CC9" s="27">
        <v>0</v>
      </c>
      <c r="CD9" s="27">
        <v>0</v>
      </c>
      <c r="CE9" s="27">
        <v>0</v>
      </c>
      <c r="CF9" s="27">
        <v>0</v>
      </c>
      <c r="CG9" s="27">
        <v>0</v>
      </c>
      <c r="CH9" s="27">
        <v>0</v>
      </c>
      <c r="CI9" s="27">
        <v>0</v>
      </c>
      <c r="CJ9" s="27">
        <v>0</v>
      </c>
      <c r="CK9" s="27">
        <v>0</v>
      </c>
      <c r="CL9" s="27">
        <v>0</v>
      </c>
      <c r="CM9" s="27">
        <v>0</v>
      </c>
      <c r="CN9" s="27">
        <v>0</v>
      </c>
      <c r="CO9" s="27">
        <v>0</v>
      </c>
      <c r="CP9" s="27">
        <v>0</v>
      </c>
      <c r="CQ9" s="27">
        <v>0</v>
      </c>
      <c r="CR9" s="27">
        <v>0</v>
      </c>
      <c r="CS9" s="27">
        <v>0</v>
      </c>
      <c r="CT9" s="1">
        <f t="shared" si="0"/>
        <v>12</v>
      </c>
    </row>
    <row r="10" spans="1:98" ht="15" thickBot="1" x14ac:dyDescent="0.4">
      <c r="A10" s="1" t="s">
        <v>145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  <c r="AJ10" s="27">
        <v>0</v>
      </c>
      <c r="AK10" s="27">
        <v>0</v>
      </c>
      <c r="AL10" s="27">
        <v>0</v>
      </c>
      <c r="AM10" s="27">
        <v>0</v>
      </c>
      <c r="AN10" s="27">
        <v>0</v>
      </c>
      <c r="AO10" s="27">
        <v>0</v>
      </c>
      <c r="AP10" s="27">
        <v>0</v>
      </c>
      <c r="AQ10" s="27">
        <v>0</v>
      </c>
      <c r="AR10" s="27">
        <v>0</v>
      </c>
      <c r="AS10" s="27">
        <v>0</v>
      </c>
      <c r="AT10" s="27">
        <v>0</v>
      </c>
      <c r="AU10" s="27">
        <v>0</v>
      </c>
      <c r="AV10" s="27">
        <v>0</v>
      </c>
      <c r="AW10" s="27">
        <v>0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  <c r="CM10" s="27">
        <v>0</v>
      </c>
      <c r="CN10" s="27">
        <v>0</v>
      </c>
      <c r="CO10" s="27">
        <v>0</v>
      </c>
      <c r="CP10" s="27">
        <v>0</v>
      </c>
      <c r="CQ10" s="27">
        <v>0</v>
      </c>
      <c r="CR10" s="27">
        <v>0</v>
      </c>
      <c r="CS10" s="27">
        <v>0</v>
      </c>
      <c r="CT10" s="1">
        <f t="shared" si="0"/>
        <v>24</v>
      </c>
    </row>
    <row r="11" spans="1:98" ht="15" thickBot="1" x14ac:dyDescent="0.4">
      <c r="A11" s="1" t="s">
        <v>147</v>
      </c>
      <c r="B11" s="27">
        <v>0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  <c r="AT11" s="27">
        <v>0</v>
      </c>
      <c r="AU11" s="27">
        <v>0</v>
      </c>
      <c r="AV11" s="27">
        <v>0</v>
      </c>
      <c r="AW11" s="27">
        <v>0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27">
        <v>0</v>
      </c>
      <c r="BW11" s="27">
        <v>0</v>
      </c>
      <c r="BX11" s="27">
        <v>0</v>
      </c>
      <c r="BY11" s="27">
        <v>0</v>
      </c>
      <c r="BZ11" s="27">
        <v>0</v>
      </c>
      <c r="CA11" s="27">
        <v>0</v>
      </c>
      <c r="CB11" s="27">
        <v>0</v>
      </c>
      <c r="CC11" s="27">
        <v>0</v>
      </c>
      <c r="CD11" s="27">
        <v>0</v>
      </c>
      <c r="CE11" s="27">
        <v>0</v>
      </c>
      <c r="CF11" s="27">
        <v>0</v>
      </c>
      <c r="CG11" s="27">
        <v>0</v>
      </c>
      <c r="CH11" s="27">
        <v>0</v>
      </c>
      <c r="CI11" s="27">
        <v>0</v>
      </c>
      <c r="CJ11" s="27">
        <v>0</v>
      </c>
      <c r="CK11" s="27">
        <v>0</v>
      </c>
      <c r="CL11" s="27">
        <v>0</v>
      </c>
      <c r="CM11" s="27">
        <v>0</v>
      </c>
      <c r="CN11" s="27">
        <v>0</v>
      </c>
      <c r="CO11" s="27">
        <v>0</v>
      </c>
      <c r="CP11" s="27">
        <v>0</v>
      </c>
      <c r="CQ11" s="27">
        <v>0</v>
      </c>
      <c r="CR11" s="27">
        <v>0</v>
      </c>
      <c r="CS11" s="27">
        <v>0</v>
      </c>
      <c r="CT11" s="1">
        <f t="shared" si="0"/>
        <v>24</v>
      </c>
    </row>
    <row r="12" spans="1:98" ht="15" thickBot="1" x14ac:dyDescent="0.4">
      <c r="A12" s="1" t="s">
        <v>148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0</v>
      </c>
      <c r="BC12" s="27">
        <v>0</v>
      </c>
      <c r="BD12" s="27">
        <v>0</v>
      </c>
      <c r="BE12" s="27">
        <v>0</v>
      </c>
      <c r="BF12" s="27">
        <v>0</v>
      </c>
      <c r="BG12" s="27">
        <v>0</v>
      </c>
      <c r="BH12" s="27">
        <v>0</v>
      </c>
      <c r="BI12" s="27">
        <v>0</v>
      </c>
      <c r="BJ12" s="27">
        <v>0</v>
      </c>
      <c r="BK12" s="27">
        <v>0</v>
      </c>
      <c r="BL12" s="27">
        <v>0</v>
      </c>
      <c r="BM12" s="27">
        <v>0</v>
      </c>
      <c r="BN12" s="27">
        <v>0</v>
      </c>
      <c r="BO12" s="27">
        <v>0</v>
      </c>
      <c r="BP12" s="27">
        <v>0</v>
      </c>
      <c r="BQ12" s="27">
        <v>0</v>
      </c>
      <c r="BR12" s="27">
        <v>0</v>
      </c>
      <c r="BS12" s="27">
        <v>0</v>
      </c>
      <c r="BT12" s="27">
        <v>0</v>
      </c>
      <c r="BU12" s="27">
        <v>0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27">
        <v>0</v>
      </c>
      <c r="CQ12" s="27">
        <v>0</v>
      </c>
      <c r="CR12" s="27">
        <v>0</v>
      </c>
      <c r="CS12" s="27">
        <v>0</v>
      </c>
      <c r="CT12" s="1">
        <f t="shared" si="0"/>
        <v>20</v>
      </c>
    </row>
    <row r="13" spans="1:98" ht="15" thickBot="1" x14ac:dyDescent="0.4">
      <c r="A13" s="1" t="s">
        <v>150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27">
        <v>0</v>
      </c>
      <c r="AY13" s="27">
        <v>0</v>
      </c>
      <c r="AZ13" s="27">
        <v>0</v>
      </c>
      <c r="BA13" s="27">
        <v>0</v>
      </c>
      <c r="BB13" s="27">
        <v>0</v>
      </c>
      <c r="BC13" s="27">
        <v>0</v>
      </c>
      <c r="BD13" s="27">
        <v>0</v>
      </c>
      <c r="BE13" s="27">
        <v>0</v>
      </c>
      <c r="BF13" s="27">
        <v>0</v>
      </c>
      <c r="BG13" s="27">
        <v>0</v>
      </c>
      <c r="BH13" s="27">
        <v>0</v>
      </c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0</v>
      </c>
      <c r="BQ13" s="27">
        <v>0</v>
      </c>
      <c r="BR13" s="27">
        <v>0</v>
      </c>
      <c r="BS13" s="27">
        <v>0</v>
      </c>
      <c r="BT13" s="27">
        <v>0</v>
      </c>
      <c r="BU13" s="27">
        <v>0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27">
        <v>0</v>
      </c>
      <c r="CQ13" s="27">
        <v>0</v>
      </c>
      <c r="CR13" s="27">
        <v>0</v>
      </c>
      <c r="CS13" s="27">
        <v>0</v>
      </c>
      <c r="CT13" s="1">
        <f t="shared" si="0"/>
        <v>20</v>
      </c>
    </row>
    <row r="14" spans="1:98" ht="15" thickBot="1" x14ac:dyDescent="0.4">
      <c r="A14" s="1" t="s">
        <v>151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0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7">
        <v>0</v>
      </c>
      <c r="BL14" s="27">
        <v>0</v>
      </c>
      <c r="BM14" s="27">
        <v>0</v>
      </c>
      <c r="BN14" s="27">
        <v>0</v>
      </c>
      <c r="BO14" s="27">
        <v>0</v>
      </c>
      <c r="BP14" s="27">
        <v>0</v>
      </c>
      <c r="BQ14" s="27">
        <v>0</v>
      </c>
      <c r="BR14" s="27">
        <v>0</v>
      </c>
      <c r="BS14" s="27">
        <v>0</v>
      </c>
      <c r="BT14" s="27">
        <v>0</v>
      </c>
      <c r="BU14" s="27">
        <v>0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27">
        <v>0</v>
      </c>
      <c r="CQ14" s="27">
        <v>0</v>
      </c>
      <c r="CR14" s="27">
        <v>0</v>
      </c>
      <c r="CS14" s="27">
        <v>0</v>
      </c>
      <c r="CT14" s="1">
        <f t="shared" si="0"/>
        <v>20</v>
      </c>
    </row>
    <row r="15" spans="1:98" ht="15" thickBot="1" x14ac:dyDescent="0.4">
      <c r="A15" s="1" t="s">
        <v>152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</v>
      </c>
      <c r="AV15" s="27">
        <v>0</v>
      </c>
      <c r="AW15" s="27">
        <v>0</v>
      </c>
      <c r="AX15" s="27">
        <v>0</v>
      </c>
      <c r="AY15" s="27">
        <v>0</v>
      </c>
      <c r="AZ15" s="27">
        <v>0</v>
      </c>
      <c r="BA15" s="27">
        <v>0</v>
      </c>
      <c r="BB15" s="27">
        <v>0</v>
      </c>
      <c r="BC15" s="27">
        <v>0</v>
      </c>
      <c r="BD15" s="27">
        <v>0</v>
      </c>
      <c r="BE15" s="27">
        <v>0</v>
      </c>
      <c r="BF15" s="27">
        <v>0</v>
      </c>
      <c r="BG15" s="27">
        <v>0</v>
      </c>
      <c r="BH15" s="27">
        <v>0</v>
      </c>
      <c r="BI15" s="27">
        <v>0</v>
      </c>
      <c r="BJ15" s="27">
        <v>0</v>
      </c>
      <c r="BK15" s="27">
        <v>0</v>
      </c>
      <c r="BL15" s="27">
        <v>0</v>
      </c>
      <c r="BM15" s="27">
        <v>0</v>
      </c>
      <c r="BN15" s="27">
        <v>0</v>
      </c>
      <c r="BO15" s="27">
        <v>0</v>
      </c>
      <c r="BP15" s="27">
        <v>0</v>
      </c>
      <c r="BQ15" s="27">
        <v>0</v>
      </c>
      <c r="BR15" s="27">
        <v>0</v>
      </c>
      <c r="BS15" s="27">
        <v>0</v>
      </c>
      <c r="BT15" s="27">
        <v>0</v>
      </c>
      <c r="BU15" s="27">
        <v>0</v>
      </c>
      <c r="BV15" s="27">
        <v>0</v>
      </c>
      <c r="BW15" s="27">
        <v>0</v>
      </c>
      <c r="BX15" s="27">
        <v>0</v>
      </c>
      <c r="BY15" s="27">
        <v>0</v>
      </c>
      <c r="BZ15" s="27">
        <v>0</v>
      </c>
      <c r="CA15" s="27">
        <v>0</v>
      </c>
      <c r="CB15" s="27">
        <v>0</v>
      </c>
      <c r="CC15" s="27">
        <v>0</v>
      </c>
      <c r="CD15" s="27">
        <v>0</v>
      </c>
      <c r="CE15" s="27">
        <v>0</v>
      </c>
      <c r="CF15" s="27">
        <v>0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 s="27">
        <v>0</v>
      </c>
      <c r="CM15" s="27">
        <v>0</v>
      </c>
      <c r="CN15" s="27">
        <v>0</v>
      </c>
      <c r="CO15" s="27">
        <v>0</v>
      </c>
      <c r="CP15" s="1">
        <v>1</v>
      </c>
      <c r="CQ15" s="1">
        <v>1</v>
      </c>
      <c r="CR15" s="1">
        <v>1</v>
      </c>
      <c r="CS15" s="1">
        <v>1</v>
      </c>
      <c r="CT15" s="1">
        <f t="shared" si="0"/>
        <v>24</v>
      </c>
    </row>
    <row r="16" spans="1:98" ht="15" thickBot="1" x14ac:dyDescent="0.4">
      <c r="A16" s="1" t="s">
        <v>155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0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27">
        <v>0</v>
      </c>
      <c r="BS16" s="27">
        <v>0</v>
      </c>
      <c r="BT16" s="27">
        <v>0</v>
      </c>
      <c r="BU16" s="27">
        <v>0</v>
      </c>
      <c r="BV16" s="27">
        <v>0</v>
      </c>
      <c r="BW16" s="27">
        <v>0</v>
      </c>
      <c r="BX16" s="27">
        <v>0</v>
      </c>
      <c r="BY16" s="27">
        <v>0</v>
      </c>
      <c r="BZ16" s="27">
        <v>0</v>
      </c>
      <c r="CA16" s="27">
        <v>0</v>
      </c>
      <c r="CB16" s="27">
        <v>0</v>
      </c>
      <c r="CC16" s="27">
        <v>0</v>
      </c>
      <c r="CD16" s="27">
        <v>0</v>
      </c>
      <c r="CE16" s="27">
        <v>0</v>
      </c>
      <c r="CF16" s="27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 s="27">
        <v>0</v>
      </c>
      <c r="CM16" s="27">
        <v>0</v>
      </c>
      <c r="CN16" s="27">
        <v>0</v>
      </c>
      <c r="CO16" s="27">
        <v>0</v>
      </c>
      <c r="CP16" s="1">
        <v>1</v>
      </c>
      <c r="CQ16" s="1">
        <v>1</v>
      </c>
      <c r="CR16" s="1">
        <v>1</v>
      </c>
      <c r="CS16" s="1">
        <v>1</v>
      </c>
      <c r="CT16" s="1">
        <f t="shared" si="0"/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BB578-EC60-4101-B349-EA578AFD5086}">
  <dimension ref="A1:T6"/>
  <sheetViews>
    <sheetView workbookViewId="0">
      <selection activeCell="K182" sqref="K182"/>
    </sheetView>
  </sheetViews>
  <sheetFormatPr defaultRowHeight="14.5" x14ac:dyDescent="0.35"/>
  <cols>
    <col min="1" max="1" width="14.6328125" bestFit="1" customWidth="1"/>
  </cols>
  <sheetData>
    <row r="1" spans="1:20" ht="15" thickBot="1" x14ac:dyDescent="0.4">
      <c r="A1" s="1"/>
      <c r="B1" s="28" t="s">
        <v>156</v>
      </c>
      <c r="C1" s="28" t="s">
        <v>157</v>
      </c>
      <c r="D1" s="28" t="s">
        <v>158</v>
      </c>
      <c r="E1" s="10" t="s">
        <v>159</v>
      </c>
      <c r="F1" s="10" t="s">
        <v>160</v>
      </c>
      <c r="G1" s="10" t="s">
        <v>161</v>
      </c>
      <c r="H1" s="10" t="s">
        <v>162</v>
      </c>
      <c r="I1" s="10" t="s">
        <v>163</v>
      </c>
      <c r="J1" s="10" t="s">
        <v>164</v>
      </c>
      <c r="K1" s="10" t="s">
        <v>165</v>
      </c>
      <c r="L1" s="10" t="s">
        <v>166</v>
      </c>
      <c r="M1" s="10" t="s">
        <v>167</v>
      </c>
      <c r="N1" s="10" t="s">
        <v>168</v>
      </c>
      <c r="O1" s="10" t="s">
        <v>169</v>
      </c>
      <c r="P1" s="10" t="s">
        <v>11</v>
      </c>
      <c r="Q1" s="10" t="s">
        <v>170</v>
      </c>
      <c r="R1" s="10" t="s">
        <v>14</v>
      </c>
      <c r="S1" s="10" t="s">
        <v>15</v>
      </c>
      <c r="T1" s="10" t="s">
        <v>16</v>
      </c>
    </row>
    <row r="2" spans="1:20" ht="15" thickBot="1" x14ac:dyDescent="0.4">
      <c r="A2" s="1" t="s">
        <v>171</v>
      </c>
      <c r="B2" s="1">
        <v>-4.1999999999999997E-3</v>
      </c>
      <c r="C2" s="1">
        <v>-0.44</v>
      </c>
      <c r="D2" s="1">
        <v>0.04</v>
      </c>
      <c r="E2" s="1">
        <v>0.8</v>
      </c>
      <c r="F2" s="1">
        <v>11</v>
      </c>
      <c r="G2" s="1">
        <v>-53</v>
      </c>
      <c r="H2" s="1">
        <v>80</v>
      </c>
      <c r="I2" s="1">
        <v>150</v>
      </c>
      <c r="J2" s="1">
        <v>100</v>
      </c>
      <c r="K2" s="1">
        <v>120</v>
      </c>
      <c r="L2" s="1">
        <v>5</v>
      </c>
      <c r="M2" s="1">
        <v>15</v>
      </c>
      <c r="N2" s="1">
        <v>-100</v>
      </c>
      <c r="O2" s="1">
        <v>100</v>
      </c>
      <c r="P2" s="1">
        <f>(0.9*O2)/15</f>
        <v>6</v>
      </c>
      <c r="Q2" s="1">
        <v>0</v>
      </c>
      <c r="R2" s="1">
        <v>127.9</v>
      </c>
      <c r="S2" s="1">
        <v>0</v>
      </c>
      <c r="T2" s="1">
        <v>1.28</v>
      </c>
    </row>
    <row r="3" spans="1:20" ht="15" thickBot="1" x14ac:dyDescent="0.4">
      <c r="A3" s="1" t="s">
        <v>172</v>
      </c>
      <c r="B3" s="1">
        <v>-4.3E-3</v>
      </c>
      <c r="C3" s="1">
        <v>-0.32</v>
      </c>
      <c r="D3" s="1">
        <v>1.2999999999999999E-2</v>
      </c>
      <c r="E3" s="1">
        <v>1.24</v>
      </c>
      <c r="F3" s="1">
        <v>9.6999999999999993</v>
      </c>
      <c r="G3" s="1">
        <v>-71</v>
      </c>
      <c r="H3" s="1">
        <v>60</v>
      </c>
      <c r="I3" s="1">
        <v>120</v>
      </c>
      <c r="J3" s="1">
        <v>80</v>
      </c>
      <c r="K3" s="1">
        <v>70</v>
      </c>
      <c r="L3" s="1">
        <v>6</v>
      </c>
      <c r="M3" s="1">
        <v>15</v>
      </c>
      <c r="N3" s="1">
        <v>-100</v>
      </c>
      <c r="O3" s="1">
        <v>100</v>
      </c>
      <c r="P3" s="1">
        <f t="shared" ref="P3:P5" si="0">(0.9*O3)/15</f>
        <v>6</v>
      </c>
      <c r="Q3" s="1">
        <v>0</v>
      </c>
      <c r="R3" s="1">
        <v>127.9</v>
      </c>
      <c r="S3" s="1">
        <v>0</v>
      </c>
      <c r="T3" s="1">
        <v>1.28</v>
      </c>
    </row>
    <row r="4" spans="1:20" ht="15" thickBot="1" x14ac:dyDescent="0.4">
      <c r="A4" s="1" t="s">
        <v>173</v>
      </c>
      <c r="B4" s="1">
        <v>-1.5E-3</v>
      </c>
      <c r="C4" s="1">
        <v>-0.31</v>
      </c>
      <c r="D4" s="1">
        <v>1.2E-2</v>
      </c>
      <c r="E4" s="1">
        <v>0.54</v>
      </c>
      <c r="F4" s="1">
        <v>5.7</v>
      </c>
      <c r="G4" s="1">
        <v>-42</v>
      </c>
      <c r="H4" s="1">
        <v>100</v>
      </c>
      <c r="I4" s="1">
        <v>240</v>
      </c>
      <c r="J4" s="1">
        <v>170</v>
      </c>
      <c r="K4" s="1">
        <v>170</v>
      </c>
      <c r="L4" s="1">
        <v>10</v>
      </c>
      <c r="M4" s="1">
        <v>30</v>
      </c>
      <c r="N4" s="1">
        <v>-100</v>
      </c>
      <c r="O4" s="1">
        <v>100</v>
      </c>
      <c r="P4" s="1">
        <f t="shared" si="0"/>
        <v>6</v>
      </c>
      <c r="Q4" s="1">
        <v>0</v>
      </c>
      <c r="R4" s="1">
        <v>127.9</v>
      </c>
      <c r="S4" s="1">
        <v>0</v>
      </c>
      <c r="T4" s="1">
        <v>1.28</v>
      </c>
    </row>
    <row r="5" spans="1:20" ht="15" thickBot="1" x14ac:dyDescent="0.4">
      <c r="A5" s="1" t="s">
        <v>174</v>
      </c>
      <c r="B5" s="1">
        <v>-3.2000000000000002E-3</v>
      </c>
      <c r="C5" s="1">
        <v>-0.33</v>
      </c>
      <c r="D5" s="1">
        <v>2.5000000000000001E-2</v>
      </c>
      <c r="E5" s="1">
        <v>1.43</v>
      </c>
      <c r="F5" s="1">
        <v>14.1</v>
      </c>
      <c r="G5" s="1">
        <v>-91</v>
      </c>
      <c r="H5" s="1">
        <v>70</v>
      </c>
      <c r="I5" s="1">
        <v>160</v>
      </c>
      <c r="J5" s="1">
        <v>120</v>
      </c>
      <c r="K5" s="1">
        <v>140</v>
      </c>
      <c r="L5" s="1">
        <v>6</v>
      </c>
      <c r="M5" s="1">
        <v>20</v>
      </c>
      <c r="N5" s="1">
        <v>-100</v>
      </c>
      <c r="O5" s="1">
        <v>100</v>
      </c>
      <c r="P5" s="1">
        <f t="shared" si="0"/>
        <v>6</v>
      </c>
      <c r="Q5" s="1">
        <v>0</v>
      </c>
      <c r="R5" s="1">
        <v>127.9</v>
      </c>
      <c r="S5" s="1">
        <v>0</v>
      </c>
      <c r="T5" s="1">
        <v>1.28</v>
      </c>
    </row>
    <row r="6" spans="1:20" x14ac:dyDescent="0.35">
      <c r="R6">
        <f>SUM(R2:R5)</f>
        <v>511.6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8F3F5-53FF-4F57-BC45-FB064C70AF23}">
  <dimension ref="A1:E97"/>
  <sheetViews>
    <sheetView workbookViewId="0">
      <selection activeCell="K182" sqref="K182"/>
    </sheetView>
  </sheetViews>
  <sheetFormatPr defaultRowHeight="14.5" x14ac:dyDescent="0.35"/>
  <cols>
    <col min="2" max="5" width="14.6328125" bestFit="1" customWidth="1"/>
  </cols>
  <sheetData>
    <row r="1" spans="1:5" ht="15" thickBot="1" x14ac:dyDescent="0.4">
      <c r="A1" s="1"/>
      <c r="B1" s="1" t="s">
        <v>171</v>
      </c>
      <c r="C1" s="1" t="s">
        <v>172</v>
      </c>
      <c r="D1" s="1" t="s">
        <v>173</v>
      </c>
      <c r="E1" s="1" t="s">
        <v>174</v>
      </c>
    </row>
    <row r="2" spans="1:5" ht="15" thickBot="1" x14ac:dyDescent="0.4">
      <c r="A2" s="1" t="s">
        <v>17</v>
      </c>
      <c r="B2" s="1">
        <v>10</v>
      </c>
      <c r="C2" s="1">
        <v>8</v>
      </c>
      <c r="D2" s="1">
        <v>8.1</v>
      </c>
      <c r="E2" s="1">
        <v>2.4</v>
      </c>
    </row>
    <row r="3" spans="1:5" ht="15" thickBot="1" x14ac:dyDescent="0.4">
      <c r="A3" s="1" t="s">
        <v>18</v>
      </c>
      <c r="B3" s="1">
        <v>10</v>
      </c>
      <c r="C3" s="1">
        <v>8</v>
      </c>
      <c r="D3" s="1">
        <v>8.1</v>
      </c>
      <c r="E3" s="1">
        <v>2.4</v>
      </c>
    </row>
    <row r="4" spans="1:5" ht="15" thickBot="1" x14ac:dyDescent="0.4">
      <c r="A4" s="1" t="s">
        <v>19</v>
      </c>
      <c r="B4" s="1">
        <v>10</v>
      </c>
      <c r="C4" s="1">
        <v>8</v>
      </c>
      <c r="D4" s="1">
        <v>8.1</v>
      </c>
      <c r="E4" s="1">
        <v>2.4</v>
      </c>
    </row>
    <row r="5" spans="1:5" ht="15" thickBot="1" x14ac:dyDescent="0.4">
      <c r="A5" s="1" t="s">
        <v>20</v>
      </c>
      <c r="B5" s="1">
        <v>10</v>
      </c>
      <c r="C5" s="1">
        <v>8</v>
      </c>
      <c r="D5" s="1">
        <v>8.1</v>
      </c>
      <c r="E5" s="1">
        <v>2.4</v>
      </c>
    </row>
    <row r="6" spans="1:5" ht="15" thickBot="1" x14ac:dyDescent="0.4">
      <c r="A6" s="1" t="s">
        <v>21</v>
      </c>
      <c r="B6" s="1">
        <v>9</v>
      </c>
      <c r="C6" s="1">
        <v>8</v>
      </c>
      <c r="D6" s="1">
        <v>8.1999999999999993</v>
      </c>
      <c r="E6" s="1">
        <v>2.8</v>
      </c>
    </row>
    <row r="7" spans="1:5" ht="15" thickBot="1" x14ac:dyDescent="0.4">
      <c r="A7" s="1" t="s">
        <v>22</v>
      </c>
      <c r="B7" s="1">
        <v>9</v>
      </c>
      <c r="C7" s="1">
        <v>8</v>
      </c>
      <c r="D7" s="1">
        <v>8.1999999999999993</v>
      </c>
      <c r="E7" s="1">
        <v>2.8</v>
      </c>
    </row>
    <row r="8" spans="1:5" ht="15" thickBot="1" x14ac:dyDescent="0.4">
      <c r="A8" s="1" t="s">
        <v>23</v>
      </c>
      <c r="B8" s="1">
        <v>9</v>
      </c>
      <c r="C8" s="1">
        <v>8</v>
      </c>
      <c r="D8" s="1">
        <v>8.1999999999999993</v>
      </c>
      <c r="E8" s="1">
        <v>2.8</v>
      </c>
    </row>
    <row r="9" spans="1:5" ht="15" thickBot="1" x14ac:dyDescent="0.4">
      <c r="A9" s="1" t="s">
        <v>24</v>
      </c>
      <c r="B9" s="1">
        <v>9</v>
      </c>
      <c r="C9" s="1">
        <v>8</v>
      </c>
      <c r="D9" s="1">
        <v>8.1999999999999993</v>
      </c>
      <c r="E9" s="1">
        <v>2.8</v>
      </c>
    </row>
    <row r="10" spans="1:5" ht="15" thickBot="1" x14ac:dyDescent="0.4">
      <c r="A10" s="1" t="s">
        <v>25</v>
      </c>
      <c r="B10" s="1">
        <v>9</v>
      </c>
      <c r="C10" s="1">
        <v>8</v>
      </c>
      <c r="D10" s="1">
        <v>8.4</v>
      </c>
      <c r="E10" s="1">
        <v>2.7</v>
      </c>
    </row>
    <row r="11" spans="1:5" ht="15" thickBot="1" x14ac:dyDescent="0.4">
      <c r="A11" s="1" t="s">
        <v>26</v>
      </c>
      <c r="B11" s="1">
        <v>9</v>
      </c>
      <c r="C11" s="1">
        <v>8</v>
      </c>
      <c r="D11" s="1">
        <v>8.4</v>
      </c>
      <c r="E11" s="1">
        <v>2.7</v>
      </c>
    </row>
    <row r="12" spans="1:5" ht="15" thickBot="1" x14ac:dyDescent="0.4">
      <c r="A12" s="1" t="s">
        <v>27</v>
      </c>
      <c r="B12" s="1">
        <v>9</v>
      </c>
      <c r="C12" s="1">
        <v>8</v>
      </c>
      <c r="D12" s="1">
        <v>8.4</v>
      </c>
      <c r="E12" s="1">
        <v>2.7</v>
      </c>
    </row>
    <row r="13" spans="1:5" ht="15" thickBot="1" x14ac:dyDescent="0.4">
      <c r="A13" s="1" t="s">
        <v>28</v>
      </c>
      <c r="B13" s="1">
        <v>9</v>
      </c>
      <c r="C13" s="1">
        <v>8</v>
      </c>
      <c r="D13" s="1">
        <v>8.4</v>
      </c>
      <c r="E13" s="1">
        <v>2.7</v>
      </c>
    </row>
    <row r="14" spans="1:5" ht="15" thickBot="1" x14ac:dyDescent="0.4">
      <c r="A14" s="1" t="s">
        <v>29</v>
      </c>
      <c r="B14" s="1">
        <v>8</v>
      </c>
      <c r="C14" s="1">
        <v>8</v>
      </c>
      <c r="D14" s="1">
        <v>7.8</v>
      </c>
      <c r="E14" s="1">
        <v>2.9</v>
      </c>
    </row>
    <row r="15" spans="1:5" ht="15" thickBot="1" x14ac:dyDescent="0.4">
      <c r="A15" s="1" t="s">
        <v>30</v>
      </c>
      <c r="B15" s="1">
        <v>8</v>
      </c>
      <c r="C15" s="1">
        <v>8</v>
      </c>
      <c r="D15" s="1">
        <v>7.8</v>
      </c>
      <c r="E15" s="1">
        <v>2.9</v>
      </c>
    </row>
    <row r="16" spans="1:5" ht="15" thickBot="1" x14ac:dyDescent="0.4">
      <c r="A16" s="1" t="s">
        <v>31</v>
      </c>
      <c r="B16" s="1">
        <v>8</v>
      </c>
      <c r="C16" s="1">
        <v>8</v>
      </c>
      <c r="D16" s="1">
        <v>7.8</v>
      </c>
      <c r="E16" s="1">
        <v>2.9</v>
      </c>
    </row>
    <row r="17" spans="1:5" ht="15" thickBot="1" x14ac:dyDescent="0.4">
      <c r="A17" s="1" t="s">
        <v>32</v>
      </c>
      <c r="B17" s="1">
        <v>8</v>
      </c>
      <c r="C17" s="1">
        <v>8</v>
      </c>
      <c r="D17" s="1">
        <v>7.8</v>
      </c>
      <c r="E17" s="1">
        <v>2.9</v>
      </c>
    </row>
    <row r="18" spans="1:5" ht="15" thickBot="1" x14ac:dyDescent="0.4">
      <c r="A18" s="1" t="s">
        <v>33</v>
      </c>
      <c r="B18" s="1">
        <v>10</v>
      </c>
      <c r="C18" s="1">
        <v>8</v>
      </c>
      <c r="D18" s="1">
        <v>8</v>
      </c>
      <c r="E18" s="1">
        <v>3</v>
      </c>
    </row>
    <row r="19" spans="1:5" ht="15" thickBot="1" x14ac:dyDescent="0.4">
      <c r="A19" s="1" t="s">
        <v>34</v>
      </c>
      <c r="B19" s="1">
        <v>10</v>
      </c>
      <c r="C19" s="1">
        <v>8</v>
      </c>
      <c r="D19" s="1">
        <v>8</v>
      </c>
      <c r="E19" s="1">
        <v>3</v>
      </c>
    </row>
    <row r="20" spans="1:5" ht="15" thickBot="1" x14ac:dyDescent="0.4">
      <c r="A20" s="1" t="s">
        <v>35</v>
      </c>
      <c r="B20" s="1">
        <v>10</v>
      </c>
      <c r="C20" s="1">
        <v>8</v>
      </c>
      <c r="D20" s="1">
        <v>8</v>
      </c>
      <c r="E20" s="1">
        <v>3</v>
      </c>
    </row>
    <row r="21" spans="1:5" ht="15" thickBot="1" x14ac:dyDescent="0.4">
      <c r="A21" s="1" t="s">
        <v>36</v>
      </c>
      <c r="B21" s="1">
        <v>10</v>
      </c>
      <c r="C21" s="1">
        <v>8</v>
      </c>
      <c r="D21" s="1">
        <v>8</v>
      </c>
      <c r="E21" s="1">
        <v>3</v>
      </c>
    </row>
    <row r="22" spans="1:5" ht="15" thickBot="1" x14ac:dyDescent="0.4">
      <c r="A22" s="1" t="s">
        <v>37</v>
      </c>
      <c r="B22" s="1">
        <v>10</v>
      </c>
      <c r="C22" s="1">
        <v>8</v>
      </c>
      <c r="D22" s="1">
        <v>8.1999999999999993</v>
      </c>
      <c r="E22" s="1">
        <v>3.2</v>
      </c>
    </row>
    <row r="23" spans="1:5" ht="15" thickBot="1" x14ac:dyDescent="0.4">
      <c r="A23" s="1" t="s">
        <v>38</v>
      </c>
      <c r="B23" s="1">
        <v>10</v>
      </c>
      <c r="C23" s="1">
        <v>8</v>
      </c>
      <c r="D23" s="1">
        <v>8.1999999999999993</v>
      </c>
      <c r="E23" s="1">
        <v>3.2</v>
      </c>
    </row>
    <row r="24" spans="1:5" ht="15" thickBot="1" x14ac:dyDescent="0.4">
      <c r="A24" s="1" t="s">
        <v>39</v>
      </c>
      <c r="B24" s="1">
        <v>10</v>
      </c>
      <c r="C24" s="1">
        <v>8</v>
      </c>
      <c r="D24" s="1">
        <v>8.1999999999999993</v>
      </c>
      <c r="E24" s="1">
        <v>3.2</v>
      </c>
    </row>
    <row r="25" spans="1:5" ht="15" thickBot="1" x14ac:dyDescent="0.4">
      <c r="A25" s="1" t="s">
        <v>40</v>
      </c>
      <c r="B25" s="1">
        <v>10</v>
      </c>
      <c r="C25" s="1">
        <v>8</v>
      </c>
      <c r="D25" s="1">
        <v>8.1999999999999993</v>
      </c>
      <c r="E25" s="1">
        <v>3.2</v>
      </c>
    </row>
    <row r="26" spans="1:5" ht="15" thickBot="1" x14ac:dyDescent="0.4">
      <c r="A26" s="1" t="s">
        <v>41</v>
      </c>
      <c r="B26" s="1">
        <v>9</v>
      </c>
      <c r="C26" s="1">
        <v>8</v>
      </c>
      <c r="D26" s="1">
        <v>8.4</v>
      </c>
      <c r="E26" s="1">
        <v>2.6</v>
      </c>
    </row>
    <row r="27" spans="1:5" ht="15" thickBot="1" x14ac:dyDescent="0.4">
      <c r="A27" s="1" t="s">
        <v>42</v>
      </c>
      <c r="B27" s="1">
        <v>9</v>
      </c>
      <c r="C27" s="1">
        <v>8</v>
      </c>
      <c r="D27" s="1">
        <v>8.4</v>
      </c>
      <c r="E27" s="1">
        <v>2.6</v>
      </c>
    </row>
    <row r="28" spans="1:5" ht="15" thickBot="1" x14ac:dyDescent="0.4">
      <c r="A28" s="1" t="s">
        <v>43</v>
      </c>
      <c r="B28" s="1">
        <v>9</v>
      </c>
      <c r="C28" s="1">
        <v>8</v>
      </c>
      <c r="D28" s="1">
        <v>8.4</v>
      </c>
      <c r="E28" s="1">
        <v>2.6</v>
      </c>
    </row>
    <row r="29" spans="1:5" ht="15" thickBot="1" x14ac:dyDescent="0.4">
      <c r="A29" s="1" t="s">
        <v>44</v>
      </c>
      <c r="B29" s="1">
        <v>9</v>
      </c>
      <c r="C29" s="1">
        <v>8</v>
      </c>
      <c r="D29" s="1">
        <v>8.4</v>
      </c>
      <c r="E29" s="1">
        <v>2.6</v>
      </c>
    </row>
    <row r="30" spans="1:5" ht="15" thickBot="1" x14ac:dyDescent="0.4">
      <c r="A30" s="1" t="s">
        <v>45</v>
      </c>
      <c r="B30" s="1">
        <v>9</v>
      </c>
      <c r="C30" s="1">
        <v>8</v>
      </c>
      <c r="D30" s="1">
        <v>8.4</v>
      </c>
      <c r="E30" s="1">
        <v>2.8</v>
      </c>
    </row>
    <row r="31" spans="1:5" ht="15" thickBot="1" x14ac:dyDescent="0.4">
      <c r="A31" s="1" t="s">
        <v>46</v>
      </c>
      <c r="B31" s="1">
        <v>9</v>
      </c>
      <c r="C31" s="1">
        <v>8</v>
      </c>
      <c r="D31" s="1">
        <v>8.4</v>
      </c>
      <c r="E31" s="1">
        <v>2.8</v>
      </c>
    </row>
    <row r="32" spans="1:5" ht="15" thickBot="1" x14ac:dyDescent="0.4">
      <c r="A32" s="1" t="s">
        <v>47</v>
      </c>
      <c r="B32" s="1">
        <v>9</v>
      </c>
      <c r="C32" s="1">
        <v>8</v>
      </c>
      <c r="D32" s="1">
        <v>8.4</v>
      </c>
      <c r="E32" s="1">
        <v>2.8</v>
      </c>
    </row>
    <row r="33" spans="1:5" ht="15" thickBot="1" x14ac:dyDescent="0.4">
      <c r="A33" s="1" t="s">
        <v>48</v>
      </c>
      <c r="B33" s="1">
        <v>9</v>
      </c>
      <c r="C33" s="1">
        <v>8</v>
      </c>
      <c r="D33" s="1">
        <v>8.4</v>
      </c>
      <c r="E33" s="1">
        <v>2.8</v>
      </c>
    </row>
    <row r="34" spans="1:5" ht="15" thickBot="1" x14ac:dyDescent="0.4">
      <c r="A34" s="1" t="s">
        <v>49</v>
      </c>
      <c r="B34" s="1">
        <v>8</v>
      </c>
      <c r="C34" s="1">
        <v>8</v>
      </c>
      <c r="D34" s="1">
        <v>8.1999999999999993</v>
      </c>
      <c r="E34" s="1">
        <v>2.4</v>
      </c>
    </row>
    <row r="35" spans="1:5" ht="15" thickBot="1" x14ac:dyDescent="0.4">
      <c r="A35" s="1" t="s">
        <v>50</v>
      </c>
      <c r="B35" s="1">
        <v>8</v>
      </c>
      <c r="C35" s="1">
        <v>8</v>
      </c>
      <c r="D35" s="1">
        <v>8.1999999999999993</v>
      </c>
      <c r="E35" s="1">
        <v>2.4</v>
      </c>
    </row>
    <row r="36" spans="1:5" ht="15" thickBot="1" x14ac:dyDescent="0.4">
      <c r="A36" s="1" t="s">
        <v>51</v>
      </c>
      <c r="B36" s="1">
        <v>8</v>
      </c>
      <c r="C36" s="1">
        <v>8</v>
      </c>
      <c r="D36" s="1">
        <v>8.1999999999999993</v>
      </c>
      <c r="E36" s="1">
        <v>2.4</v>
      </c>
    </row>
    <row r="37" spans="1:5" ht="15" thickBot="1" x14ac:dyDescent="0.4">
      <c r="A37" s="1" t="s">
        <v>52</v>
      </c>
      <c r="B37" s="1">
        <v>8</v>
      </c>
      <c r="C37" s="1">
        <v>8</v>
      </c>
      <c r="D37" s="1">
        <v>8.1999999999999993</v>
      </c>
      <c r="E37" s="1">
        <v>2.4</v>
      </c>
    </row>
    <row r="38" spans="1:5" ht="15" thickBot="1" x14ac:dyDescent="0.4">
      <c r="A38" s="1" t="s">
        <v>53</v>
      </c>
      <c r="B38" s="1">
        <v>10</v>
      </c>
      <c r="C38" s="1">
        <v>8</v>
      </c>
      <c r="D38" s="1">
        <v>8</v>
      </c>
      <c r="E38" s="1">
        <v>2.8</v>
      </c>
    </row>
    <row r="39" spans="1:5" ht="15" thickBot="1" x14ac:dyDescent="0.4">
      <c r="A39" s="1" t="s">
        <v>54</v>
      </c>
      <c r="B39" s="1">
        <v>10</v>
      </c>
      <c r="C39" s="1">
        <v>8</v>
      </c>
      <c r="D39" s="1">
        <v>8</v>
      </c>
      <c r="E39" s="1">
        <v>2.8</v>
      </c>
    </row>
    <row r="40" spans="1:5" ht="15" thickBot="1" x14ac:dyDescent="0.4">
      <c r="A40" s="1" t="s">
        <v>55</v>
      </c>
      <c r="B40" s="1">
        <v>10</v>
      </c>
      <c r="C40" s="1">
        <v>8</v>
      </c>
      <c r="D40" s="1">
        <v>8</v>
      </c>
      <c r="E40" s="1">
        <v>2.8</v>
      </c>
    </row>
    <row r="41" spans="1:5" ht="15" thickBot="1" x14ac:dyDescent="0.4">
      <c r="A41" s="1" t="s">
        <v>56</v>
      </c>
      <c r="B41" s="1">
        <v>10</v>
      </c>
      <c r="C41" s="1">
        <v>8</v>
      </c>
      <c r="D41" s="1">
        <v>8</v>
      </c>
      <c r="E41" s="1">
        <v>2.8</v>
      </c>
    </row>
    <row r="42" spans="1:5" ht="15" thickBot="1" x14ac:dyDescent="0.4">
      <c r="A42" s="1" t="s">
        <v>57</v>
      </c>
      <c r="B42" s="1">
        <v>10</v>
      </c>
      <c r="C42" s="1">
        <v>8</v>
      </c>
      <c r="D42" s="1">
        <v>8.1</v>
      </c>
      <c r="E42" s="1">
        <v>2.7</v>
      </c>
    </row>
    <row r="43" spans="1:5" ht="15" thickBot="1" x14ac:dyDescent="0.4">
      <c r="A43" s="1" t="s">
        <v>58</v>
      </c>
      <c r="B43" s="1">
        <v>10</v>
      </c>
      <c r="C43" s="1">
        <v>8</v>
      </c>
      <c r="D43" s="1">
        <v>8.1</v>
      </c>
      <c r="E43" s="1">
        <v>2.7</v>
      </c>
    </row>
    <row r="44" spans="1:5" ht="15" thickBot="1" x14ac:dyDescent="0.4">
      <c r="A44" s="1" t="s">
        <v>59</v>
      </c>
      <c r="B44" s="1">
        <v>10</v>
      </c>
      <c r="C44" s="1">
        <v>8</v>
      </c>
      <c r="D44" s="1">
        <v>8.1</v>
      </c>
      <c r="E44" s="1">
        <v>2.7</v>
      </c>
    </row>
    <row r="45" spans="1:5" ht="15" thickBot="1" x14ac:dyDescent="0.4">
      <c r="A45" s="1" t="s">
        <v>60</v>
      </c>
      <c r="B45" s="1">
        <v>10</v>
      </c>
      <c r="C45" s="1">
        <v>8</v>
      </c>
      <c r="D45" s="1">
        <v>8.1</v>
      </c>
      <c r="E45" s="1">
        <v>2.7</v>
      </c>
    </row>
    <row r="46" spans="1:5" ht="15" thickBot="1" x14ac:dyDescent="0.4">
      <c r="A46" s="1" t="s">
        <v>61</v>
      </c>
      <c r="B46" s="1">
        <v>9</v>
      </c>
      <c r="C46" s="1">
        <v>8</v>
      </c>
      <c r="D46" s="1">
        <v>8.1999999999999993</v>
      </c>
      <c r="E46" s="1">
        <v>2.9</v>
      </c>
    </row>
    <row r="47" spans="1:5" ht="15" thickBot="1" x14ac:dyDescent="0.4">
      <c r="A47" s="1" t="s">
        <v>62</v>
      </c>
      <c r="B47" s="1">
        <v>9</v>
      </c>
      <c r="C47" s="1">
        <v>8</v>
      </c>
      <c r="D47" s="1">
        <v>8.1999999999999993</v>
      </c>
      <c r="E47" s="1">
        <v>2.9</v>
      </c>
    </row>
    <row r="48" spans="1:5" ht="15" thickBot="1" x14ac:dyDescent="0.4">
      <c r="A48" s="1" t="s">
        <v>63</v>
      </c>
      <c r="B48" s="1">
        <v>9</v>
      </c>
      <c r="C48" s="1">
        <v>8</v>
      </c>
      <c r="D48" s="1">
        <v>8.1999999999999993</v>
      </c>
      <c r="E48" s="1">
        <v>2.9</v>
      </c>
    </row>
    <row r="49" spans="1:5" ht="15" thickBot="1" x14ac:dyDescent="0.4">
      <c r="A49" s="1" t="s">
        <v>64</v>
      </c>
      <c r="B49" s="1">
        <v>9</v>
      </c>
      <c r="C49" s="1">
        <v>8</v>
      </c>
      <c r="D49" s="1">
        <v>8.1999999999999993</v>
      </c>
      <c r="E49" s="1">
        <v>2.9</v>
      </c>
    </row>
    <row r="50" spans="1:5" ht="15" thickBot="1" x14ac:dyDescent="0.4">
      <c r="A50" s="1" t="s">
        <v>65</v>
      </c>
      <c r="B50" s="1">
        <v>9</v>
      </c>
      <c r="C50" s="1">
        <v>8</v>
      </c>
      <c r="D50" s="1">
        <v>8.4</v>
      </c>
      <c r="E50" s="1">
        <v>3</v>
      </c>
    </row>
    <row r="51" spans="1:5" ht="15" thickBot="1" x14ac:dyDescent="0.4">
      <c r="A51" s="1" t="s">
        <v>66</v>
      </c>
      <c r="B51" s="1">
        <v>9</v>
      </c>
      <c r="C51" s="1">
        <v>8</v>
      </c>
      <c r="D51" s="1">
        <v>8.4</v>
      </c>
      <c r="E51" s="1">
        <v>3</v>
      </c>
    </row>
    <row r="52" spans="1:5" ht="15" thickBot="1" x14ac:dyDescent="0.4">
      <c r="A52" s="1" t="s">
        <v>67</v>
      </c>
      <c r="B52" s="1">
        <v>9</v>
      </c>
      <c r="C52" s="1">
        <v>8</v>
      </c>
      <c r="D52" s="1">
        <v>8.4</v>
      </c>
      <c r="E52" s="1">
        <v>3</v>
      </c>
    </row>
    <row r="53" spans="1:5" ht="15" thickBot="1" x14ac:dyDescent="0.4">
      <c r="A53" s="1" t="s">
        <v>68</v>
      </c>
      <c r="B53" s="1">
        <v>9</v>
      </c>
      <c r="C53" s="1">
        <v>8</v>
      </c>
      <c r="D53" s="1">
        <v>8.4</v>
      </c>
      <c r="E53" s="1">
        <v>3</v>
      </c>
    </row>
    <row r="54" spans="1:5" ht="15" thickBot="1" x14ac:dyDescent="0.4">
      <c r="A54" s="1" t="s">
        <v>69</v>
      </c>
      <c r="B54" s="1">
        <v>8</v>
      </c>
      <c r="C54" s="1">
        <v>8</v>
      </c>
      <c r="D54" s="1">
        <v>7.8</v>
      </c>
      <c r="E54" s="1">
        <v>3.2</v>
      </c>
    </row>
    <row r="55" spans="1:5" ht="15" thickBot="1" x14ac:dyDescent="0.4">
      <c r="A55" s="1" t="s">
        <v>70</v>
      </c>
      <c r="B55" s="1">
        <v>8</v>
      </c>
      <c r="C55" s="1">
        <v>8</v>
      </c>
      <c r="D55" s="1">
        <v>7.8</v>
      </c>
      <c r="E55" s="1">
        <v>3.2</v>
      </c>
    </row>
    <row r="56" spans="1:5" ht="15" thickBot="1" x14ac:dyDescent="0.4">
      <c r="A56" s="1" t="s">
        <v>71</v>
      </c>
      <c r="B56" s="1">
        <v>8</v>
      </c>
      <c r="C56" s="1">
        <v>8</v>
      </c>
      <c r="D56" s="1">
        <v>7.8</v>
      </c>
      <c r="E56" s="1">
        <v>3.2</v>
      </c>
    </row>
    <row r="57" spans="1:5" ht="15" thickBot="1" x14ac:dyDescent="0.4">
      <c r="A57" s="1" t="s">
        <v>72</v>
      </c>
      <c r="B57" s="1">
        <v>8</v>
      </c>
      <c r="C57" s="1">
        <v>8</v>
      </c>
      <c r="D57" s="1">
        <v>7.8</v>
      </c>
      <c r="E57" s="1">
        <v>3.2</v>
      </c>
    </row>
    <row r="58" spans="1:5" ht="15" thickBot="1" x14ac:dyDescent="0.4">
      <c r="A58" s="1" t="s">
        <v>73</v>
      </c>
      <c r="B58" s="1">
        <v>10</v>
      </c>
      <c r="C58" s="1">
        <v>8</v>
      </c>
      <c r="D58" s="1">
        <v>8</v>
      </c>
      <c r="E58" s="1">
        <v>2.6</v>
      </c>
    </row>
    <row r="59" spans="1:5" ht="15" thickBot="1" x14ac:dyDescent="0.4">
      <c r="A59" s="1" t="s">
        <v>74</v>
      </c>
      <c r="B59" s="1">
        <v>10</v>
      </c>
      <c r="C59" s="1">
        <v>8</v>
      </c>
      <c r="D59" s="1">
        <v>8</v>
      </c>
      <c r="E59" s="1">
        <v>2.6</v>
      </c>
    </row>
    <row r="60" spans="1:5" ht="15" thickBot="1" x14ac:dyDescent="0.4">
      <c r="A60" s="1" t="s">
        <v>75</v>
      </c>
      <c r="B60" s="1">
        <v>10</v>
      </c>
      <c r="C60" s="1">
        <v>8</v>
      </c>
      <c r="D60" s="1">
        <v>8</v>
      </c>
      <c r="E60" s="1">
        <v>2.6</v>
      </c>
    </row>
    <row r="61" spans="1:5" ht="15" thickBot="1" x14ac:dyDescent="0.4">
      <c r="A61" s="1" t="s">
        <v>76</v>
      </c>
      <c r="B61" s="1">
        <v>10</v>
      </c>
      <c r="C61" s="1">
        <v>8</v>
      </c>
      <c r="D61" s="1">
        <v>8</v>
      </c>
      <c r="E61" s="1">
        <v>2.6</v>
      </c>
    </row>
    <row r="62" spans="1:5" ht="15" thickBot="1" x14ac:dyDescent="0.4">
      <c r="A62" s="1" t="s">
        <v>77</v>
      </c>
      <c r="B62" s="1">
        <v>10</v>
      </c>
      <c r="C62" s="1">
        <v>8</v>
      </c>
      <c r="D62" s="1">
        <v>8</v>
      </c>
      <c r="E62" s="1">
        <v>3</v>
      </c>
    </row>
    <row r="63" spans="1:5" ht="15" thickBot="1" x14ac:dyDescent="0.4">
      <c r="A63" s="1" t="s">
        <v>78</v>
      </c>
      <c r="B63" s="1">
        <v>10</v>
      </c>
      <c r="C63" s="1">
        <v>8</v>
      </c>
      <c r="D63" s="1">
        <v>8</v>
      </c>
      <c r="E63" s="1">
        <v>3</v>
      </c>
    </row>
    <row r="64" spans="1:5" ht="15" thickBot="1" x14ac:dyDescent="0.4">
      <c r="A64" s="1" t="s">
        <v>79</v>
      </c>
      <c r="B64" s="1">
        <v>10</v>
      </c>
      <c r="C64" s="1">
        <v>8</v>
      </c>
      <c r="D64" s="1">
        <v>8</v>
      </c>
      <c r="E64" s="1">
        <v>3</v>
      </c>
    </row>
    <row r="65" spans="1:5" ht="15" thickBot="1" x14ac:dyDescent="0.4">
      <c r="A65" s="1" t="s">
        <v>80</v>
      </c>
      <c r="B65" s="1">
        <v>10</v>
      </c>
      <c r="C65" s="1">
        <v>8</v>
      </c>
      <c r="D65" s="1">
        <v>8</v>
      </c>
      <c r="E65" s="1">
        <v>3</v>
      </c>
    </row>
    <row r="66" spans="1:5" ht="15" thickBot="1" x14ac:dyDescent="0.4">
      <c r="A66" s="1" t="s">
        <v>81</v>
      </c>
      <c r="B66" s="1">
        <v>9</v>
      </c>
      <c r="C66" s="1">
        <v>8</v>
      </c>
      <c r="D66" s="1">
        <v>8</v>
      </c>
      <c r="E66" s="1">
        <v>3</v>
      </c>
    </row>
    <row r="67" spans="1:5" ht="15" thickBot="1" x14ac:dyDescent="0.4">
      <c r="A67" s="1" t="s">
        <v>82</v>
      </c>
      <c r="B67" s="1">
        <v>9</v>
      </c>
      <c r="C67" s="1">
        <v>8</v>
      </c>
      <c r="D67" s="1">
        <v>8</v>
      </c>
      <c r="E67" s="1">
        <v>3</v>
      </c>
    </row>
    <row r="68" spans="1:5" ht="15" thickBot="1" x14ac:dyDescent="0.4">
      <c r="A68" s="1" t="s">
        <v>83</v>
      </c>
      <c r="B68" s="1">
        <v>9</v>
      </c>
      <c r="C68" s="1">
        <v>8</v>
      </c>
      <c r="D68" s="1">
        <v>8</v>
      </c>
      <c r="E68" s="1">
        <v>3</v>
      </c>
    </row>
    <row r="69" spans="1:5" ht="15" thickBot="1" x14ac:dyDescent="0.4">
      <c r="A69" s="1" t="s">
        <v>84</v>
      </c>
      <c r="B69" s="1">
        <v>9</v>
      </c>
      <c r="C69" s="1">
        <v>8</v>
      </c>
      <c r="D69" s="1">
        <v>8</v>
      </c>
      <c r="E69" s="1">
        <v>3</v>
      </c>
    </row>
    <row r="70" spans="1:5" ht="15" thickBot="1" x14ac:dyDescent="0.4">
      <c r="A70" s="1" t="s">
        <v>85</v>
      </c>
      <c r="B70" s="1">
        <v>9</v>
      </c>
      <c r="C70" s="1">
        <v>8</v>
      </c>
      <c r="D70" s="1">
        <v>8</v>
      </c>
      <c r="E70" s="1">
        <v>2.5</v>
      </c>
    </row>
    <row r="71" spans="1:5" ht="15" thickBot="1" x14ac:dyDescent="0.4">
      <c r="A71" s="1" t="s">
        <v>86</v>
      </c>
      <c r="B71" s="1">
        <v>9</v>
      </c>
      <c r="C71" s="1">
        <v>8</v>
      </c>
      <c r="D71" s="1">
        <v>8</v>
      </c>
      <c r="E71" s="1">
        <v>2.5</v>
      </c>
    </row>
    <row r="72" spans="1:5" ht="15" thickBot="1" x14ac:dyDescent="0.4">
      <c r="A72" s="1" t="s">
        <v>87</v>
      </c>
      <c r="B72" s="1">
        <v>9</v>
      </c>
      <c r="C72" s="1">
        <v>8</v>
      </c>
      <c r="D72" s="1">
        <v>8</v>
      </c>
      <c r="E72" s="1">
        <v>2.5</v>
      </c>
    </row>
    <row r="73" spans="1:5" ht="15" thickBot="1" x14ac:dyDescent="0.4">
      <c r="A73" s="1" t="s">
        <v>88</v>
      </c>
      <c r="B73" s="1">
        <v>9</v>
      </c>
      <c r="C73" s="1">
        <v>8</v>
      </c>
      <c r="D73" s="1">
        <v>8</v>
      </c>
      <c r="E73" s="1">
        <v>2.5</v>
      </c>
    </row>
    <row r="74" spans="1:5" ht="15" thickBot="1" x14ac:dyDescent="0.4">
      <c r="A74" s="1" t="s">
        <v>89</v>
      </c>
      <c r="B74" s="1">
        <v>8</v>
      </c>
      <c r="C74" s="1">
        <v>8</v>
      </c>
      <c r="D74" s="1">
        <v>8</v>
      </c>
      <c r="E74" s="1">
        <v>2.4</v>
      </c>
    </row>
    <row r="75" spans="1:5" ht="15" thickBot="1" x14ac:dyDescent="0.4">
      <c r="A75" s="1" t="s">
        <v>90</v>
      </c>
      <c r="B75" s="1">
        <v>8</v>
      </c>
      <c r="C75" s="1">
        <v>8</v>
      </c>
      <c r="D75" s="1">
        <v>8</v>
      </c>
      <c r="E75" s="1">
        <v>2.4</v>
      </c>
    </row>
    <row r="76" spans="1:5" ht="15" thickBot="1" x14ac:dyDescent="0.4">
      <c r="A76" s="1" t="s">
        <v>91</v>
      </c>
      <c r="B76" s="1">
        <v>8</v>
      </c>
      <c r="C76" s="1">
        <v>8</v>
      </c>
      <c r="D76" s="1">
        <v>8</v>
      </c>
      <c r="E76" s="1">
        <v>2.4</v>
      </c>
    </row>
    <row r="77" spans="1:5" ht="15" thickBot="1" x14ac:dyDescent="0.4">
      <c r="A77" s="1" t="s">
        <v>92</v>
      </c>
      <c r="B77" s="1">
        <v>8</v>
      </c>
      <c r="C77" s="1">
        <v>8</v>
      </c>
      <c r="D77" s="1">
        <v>8</v>
      </c>
      <c r="E77" s="1">
        <v>2.4</v>
      </c>
    </row>
    <row r="78" spans="1:5" ht="15" thickBot="1" x14ac:dyDescent="0.4">
      <c r="A78" s="1" t="s">
        <v>93</v>
      </c>
      <c r="B78" s="1">
        <v>10</v>
      </c>
      <c r="C78" s="1">
        <v>8</v>
      </c>
      <c r="D78" s="1">
        <v>8.1</v>
      </c>
      <c r="E78" s="1">
        <v>2.8</v>
      </c>
    </row>
    <row r="79" spans="1:5" ht="15" thickBot="1" x14ac:dyDescent="0.4">
      <c r="A79" s="1" t="s">
        <v>94</v>
      </c>
      <c r="B79" s="1">
        <v>10</v>
      </c>
      <c r="C79" s="1">
        <v>8</v>
      </c>
      <c r="D79" s="1">
        <v>8.1</v>
      </c>
      <c r="E79" s="1">
        <v>2.8</v>
      </c>
    </row>
    <row r="80" spans="1:5" ht="15" thickBot="1" x14ac:dyDescent="0.4">
      <c r="A80" s="1" t="s">
        <v>95</v>
      </c>
      <c r="B80" s="1">
        <v>10</v>
      </c>
      <c r="C80" s="1">
        <v>8</v>
      </c>
      <c r="D80" s="1">
        <v>8.1</v>
      </c>
      <c r="E80" s="1">
        <v>2.8</v>
      </c>
    </row>
    <row r="81" spans="1:5" ht="15" thickBot="1" x14ac:dyDescent="0.4">
      <c r="A81" s="1" t="s">
        <v>96</v>
      </c>
      <c r="B81" s="1">
        <v>10</v>
      </c>
      <c r="C81" s="1">
        <v>8</v>
      </c>
      <c r="D81" s="1">
        <v>8.1</v>
      </c>
      <c r="E81" s="1">
        <v>2.8</v>
      </c>
    </row>
    <row r="82" spans="1:5" ht="15" thickBot="1" x14ac:dyDescent="0.4">
      <c r="A82" s="1" t="s">
        <v>97</v>
      </c>
      <c r="B82" s="1">
        <v>8</v>
      </c>
      <c r="C82" s="1">
        <v>8</v>
      </c>
      <c r="D82" s="1">
        <v>8.1999999999999993</v>
      </c>
      <c r="E82" s="1">
        <v>2.7</v>
      </c>
    </row>
    <row r="83" spans="1:5" ht="15" thickBot="1" x14ac:dyDescent="0.4">
      <c r="A83" s="1" t="s">
        <v>98</v>
      </c>
      <c r="B83" s="1">
        <v>8</v>
      </c>
      <c r="C83" s="1">
        <v>8</v>
      </c>
      <c r="D83" s="1">
        <v>8.1999999999999993</v>
      </c>
      <c r="E83" s="1">
        <v>2.7</v>
      </c>
    </row>
    <row r="84" spans="1:5" ht="15" thickBot="1" x14ac:dyDescent="0.4">
      <c r="A84" s="1" t="s">
        <v>99</v>
      </c>
      <c r="B84" s="1">
        <v>8</v>
      </c>
      <c r="C84" s="1">
        <v>8</v>
      </c>
      <c r="D84" s="1">
        <v>8.1999999999999993</v>
      </c>
      <c r="E84" s="1">
        <v>2.7</v>
      </c>
    </row>
    <row r="85" spans="1:5" ht="15" thickBot="1" x14ac:dyDescent="0.4">
      <c r="A85" s="1" t="s">
        <v>100</v>
      </c>
      <c r="B85" s="1">
        <v>8</v>
      </c>
      <c r="C85" s="1">
        <v>8</v>
      </c>
      <c r="D85" s="1">
        <v>8.1999999999999993</v>
      </c>
      <c r="E85" s="1">
        <v>2.7</v>
      </c>
    </row>
    <row r="86" spans="1:5" ht="15" thickBot="1" x14ac:dyDescent="0.4">
      <c r="A86" s="1" t="s">
        <v>101</v>
      </c>
      <c r="B86" s="1">
        <v>9</v>
      </c>
      <c r="C86" s="1">
        <v>8</v>
      </c>
      <c r="D86" s="1">
        <v>8.4</v>
      </c>
      <c r="E86" s="1">
        <v>0</v>
      </c>
    </row>
    <row r="87" spans="1:5" ht="15" thickBot="1" x14ac:dyDescent="0.4">
      <c r="A87" s="1" t="s">
        <v>102</v>
      </c>
      <c r="B87" s="1">
        <v>9</v>
      </c>
      <c r="C87" s="1">
        <v>8</v>
      </c>
      <c r="D87" s="1">
        <v>8.4</v>
      </c>
      <c r="E87" s="1">
        <v>0</v>
      </c>
    </row>
    <row r="88" spans="1:5" ht="15" thickBot="1" x14ac:dyDescent="0.4">
      <c r="A88" s="1" t="s">
        <v>103</v>
      </c>
      <c r="B88" s="1">
        <v>9</v>
      </c>
      <c r="C88" s="1">
        <v>8</v>
      </c>
      <c r="D88" s="1">
        <v>8.4</v>
      </c>
      <c r="E88" s="1">
        <v>0</v>
      </c>
    </row>
    <row r="89" spans="1:5" ht="15" thickBot="1" x14ac:dyDescent="0.4">
      <c r="A89" s="1" t="s">
        <v>104</v>
      </c>
      <c r="B89" s="1">
        <v>9</v>
      </c>
      <c r="C89" s="1">
        <v>8</v>
      </c>
      <c r="D89" s="1">
        <v>8.4</v>
      </c>
      <c r="E89" s="1">
        <v>0</v>
      </c>
    </row>
    <row r="90" spans="1:5" ht="15" thickBot="1" x14ac:dyDescent="0.4">
      <c r="A90" s="1" t="s">
        <v>105</v>
      </c>
      <c r="B90" s="1">
        <v>10</v>
      </c>
      <c r="C90" s="1">
        <v>8</v>
      </c>
      <c r="D90" s="1">
        <v>1</v>
      </c>
      <c r="E90" s="1">
        <v>1</v>
      </c>
    </row>
    <row r="91" spans="1:5" ht="15" thickBot="1" x14ac:dyDescent="0.4">
      <c r="A91" s="1" t="s">
        <v>106</v>
      </c>
      <c r="B91" s="1">
        <v>10</v>
      </c>
      <c r="C91" s="1">
        <v>8</v>
      </c>
      <c r="D91" s="1">
        <v>1</v>
      </c>
      <c r="E91" s="1">
        <v>1</v>
      </c>
    </row>
    <row r="92" spans="1:5" ht="15" thickBot="1" x14ac:dyDescent="0.4">
      <c r="A92" s="1" t="s">
        <v>107</v>
      </c>
      <c r="B92" s="1">
        <v>10</v>
      </c>
      <c r="C92" s="1">
        <v>8</v>
      </c>
      <c r="D92" s="1">
        <v>1</v>
      </c>
      <c r="E92" s="1">
        <v>1</v>
      </c>
    </row>
    <row r="93" spans="1:5" ht="15" thickBot="1" x14ac:dyDescent="0.4">
      <c r="A93" s="1" t="s">
        <v>108</v>
      </c>
      <c r="B93" s="1">
        <v>10</v>
      </c>
      <c r="C93" s="1">
        <v>8</v>
      </c>
      <c r="D93" s="1">
        <v>1</v>
      </c>
      <c r="E93" s="1">
        <v>1</v>
      </c>
    </row>
    <row r="94" spans="1:5" ht="15" thickBot="1" x14ac:dyDescent="0.4">
      <c r="A94" s="1" t="s">
        <v>109</v>
      </c>
      <c r="B94" s="1">
        <v>8</v>
      </c>
      <c r="C94" s="1">
        <v>8</v>
      </c>
      <c r="D94" s="1">
        <v>0</v>
      </c>
      <c r="E94" s="1">
        <v>0</v>
      </c>
    </row>
    <row r="95" spans="1:5" ht="15" thickBot="1" x14ac:dyDescent="0.4">
      <c r="A95" s="1" t="s">
        <v>110</v>
      </c>
      <c r="B95" s="1">
        <v>8</v>
      </c>
      <c r="C95" s="1">
        <v>8</v>
      </c>
      <c r="D95" s="1">
        <v>0</v>
      </c>
      <c r="E95" s="1">
        <v>0</v>
      </c>
    </row>
    <row r="96" spans="1:5" ht="15" thickBot="1" x14ac:dyDescent="0.4">
      <c r="A96" s="1" t="s">
        <v>111</v>
      </c>
      <c r="B96" s="1">
        <v>8</v>
      </c>
      <c r="C96" s="1">
        <v>8</v>
      </c>
      <c r="D96" s="1">
        <v>0</v>
      </c>
      <c r="E96" s="1">
        <v>0</v>
      </c>
    </row>
    <row r="97" spans="1:5" ht="15" thickBot="1" x14ac:dyDescent="0.4">
      <c r="A97" s="1" t="s">
        <v>112</v>
      </c>
      <c r="B97" s="1">
        <v>8</v>
      </c>
      <c r="C97" s="1">
        <v>8</v>
      </c>
      <c r="D97" s="1">
        <v>0</v>
      </c>
      <c r="E97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0DB1-96B6-4723-A12B-0F218AEDD14A}">
  <dimension ref="A1:C97"/>
  <sheetViews>
    <sheetView workbookViewId="0">
      <selection activeCell="E2" sqref="E2"/>
    </sheetView>
  </sheetViews>
  <sheetFormatPr defaultRowHeight="14.5" x14ac:dyDescent="0.35"/>
  <sheetData>
    <row r="1" spans="1:3" ht="15" thickBot="1" x14ac:dyDescent="0.4">
      <c r="A1" s="1"/>
      <c r="B1" s="1">
        <v>1</v>
      </c>
      <c r="C1" s="1">
        <v>2</v>
      </c>
    </row>
    <row r="2" spans="1:3" ht="15" thickBot="1" x14ac:dyDescent="0.4">
      <c r="A2" s="1" t="s">
        <v>17</v>
      </c>
      <c r="B2" s="29">
        <v>2100</v>
      </c>
      <c r="C2" s="29">
        <v>1333.3333333333333</v>
      </c>
    </row>
    <row r="3" spans="1:3" ht="15" thickBot="1" x14ac:dyDescent="0.4">
      <c r="A3" s="1" t="s">
        <v>18</v>
      </c>
      <c r="B3" s="29">
        <v>2100</v>
      </c>
      <c r="C3" s="29">
        <v>1333.3333333333333</v>
      </c>
    </row>
    <row r="4" spans="1:3" ht="15" thickBot="1" x14ac:dyDescent="0.4">
      <c r="A4" s="1" t="s">
        <v>19</v>
      </c>
      <c r="B4" s="29">
        <v>2100</v>
      </c>
      <c r="C4" s="29">
        <v>1333.3333333333333</v>
      </c>
    </row>
    <row r="5" spans="1:3" ht="15" thickBot="1" x14ac:dyDescent="0.4">
      <c r="A5" s="1" t="s">
        <v>20</v>
      </c>
      <c r="B5" s="29">
        <v>2100</v>
      </c>
      <c r="C5" s="29">
        <v>1333.3333333333333</v>
      </c>
    </row>
    <row r="6" spans="1:3" ht="15" thickBot="1" x14ac:dyDescent="0.4">
      <c r="A6" s="1" t="s">
        <v>21</v>
      </c>
      <c r="B6" s="29">
        <v>2100</v>
      </c>
      <c r="C6" s="29">
        <v>1333.3333333333333</v>
      </c>
    </row>
    <row r="7" spans="1:3" ht="15" thickBot="1" x14ac:dyDescent="0.4">
      <c r="A7" s="1" t="s">
        <v>22</v>
      </c>
      <c r="B7" s="29">
        <v>2100</v>
      </c>
      <c r="C7" s="29">
        <v>1333.3333333333333</v>
      </c>
    </row>
    <row r="8" spans="1:3" ht="15" thickBot="1" x14ac:dyDescent="0.4">
      <c r="A8" s="1" t="s">
        <v>23</v>
      </c>
      <c r="B8" s="29">
        <v>2100</v>
      </c>
      <c r="C8" s="29">
        <v>1333.3333333333333</v>
      </c>
    </row>
    <row r="9" spans="1:3" ht="15" thickBot="1" x14ac:dyDescent="0.4">
      <c r="A9" s="1" t="s">
        <v>24</v>
      </c>
      <c r="B9" s="29">
        <v>2100</v>
      </c>
      <c r="C9" s="29">
        <v>1333.3333333333333</v>
      </c>
    </row>
    <row r="10" spans="1:3" ht="15" thickBot="1" x14ac:dyDescent="0.4">
      <c r="A10" s="1" t="s">
        <v>25</v>
      </c>
      <c r="B10" s="29">
        <v>2100</v>
      </c>
      <c r="C10" s="29">
        <v>1333.3333333333333</v>
      </c>
    </row>
    <row r="11" spans="1:3" ht="15" thickBot="1" x14ac:dyDescent="0.4">
      <c r="A11" s="1" t="s">
        <v>26</v>
      </c>
      <c r="B11" s="29">
        <v>2100</v>
      </c>
      <c r="C11" s="29">
        <v>1333.3333333333333</v>
      </c>
    </row>
    <row r="12" spans="1:3" ht="15" thickBot="1" x14ac:dyDescent="0.4">
      <c r="A12" s="1" t="s">
        <v>27</v>
      </c>
      <c r="B12" s="29">
        <v>2100</v>
      </c>
      <c r="C12" s="29">
        <v>1333.3333333333333</v>
      </c>
    </row>
    <row r="13" spans="1:3" ht="15" thickBot="1" x14ac:dyDescent="0.4">
      <c r="A13" s="1" t="s">
        <v>28</v>
      </c>
      <c r="B13" s="29">
        <v>2100</v>
      </c>
      <c r="C13" s="29">
        <v>1333.3333333333333</v>
      </c>
    </row>
    <row r="14" spans="1:3" ht="15" thickBot="1" x14ac:dyDescent="0.4">
      <c r="A14" s="1" t="s">
        <v>29</v>
      </c>
      <c r="B14" s="29">
        <v>2100</v>
      </c>
      <c r="C14" s="29">
        <v>1333.3333333333333</v>
      </c>
    </row>
    <row r="15" spans="1:3" ht="15" thickBot="1" x14ac:dyDescent="0.4">
      <c r="A15" s="1" t="s">
        <v>30</v>
      </c>
      <c r="B15" s="29">
        <v>2100</v>
      </c>
      <c r="C15" s="29">
        <v>1333.3333333333333</v>
      </c>
    </row>
    <row r="16" spans="1:3" ht="15" thickBot="1" x14ac:dyDescent="0.4">
      <c r="A16" s="1" t="s">
        <v>31</v>
      </c>
      <c r="B16" s="29">
        <v>2100</v>
      </c>
      <c r="C16" s="29">
        <v>1333.3333333333333</v>
      </c>
    </row>
    <row r="17" spans="1:3" ht="15" thickBot="1" x14ac:dyDescent="0.4">
      <c r="A17" s="1" t="s">
        <v>32</v>
      </c>
      <c r="B17" s="29">
        <v>2100</v>
      </c>
      <c r="C17" s="29">
        <v>1333.3333333333333</v>
      </c>
    </row>
    <row r="18" spans="1:3" ht="15" thickBot="1" x14ac:dyDescent="0.4">
      <c r="A18" s="1" t="s">
        <v>33</v>
      </c>
      <c r="B18" s="29">
        <v>2100</v>
      </c>
      <c r="C18" s="29">
        <v>1333.3333333333333</v>
      </c>
    </row>
    <row r="19" spans="1:3" ht="15" thickBot="1" x14ac:dyDescent="0.4">
      <c r="A19" s="1" t="s">
        <v>34</v>
      </c>
      <c r="B19" s="29">
        <v>2100</v>
      </c>
      <c r="C19" s="29">
        <v>1333.3333333333333</v>
      </c>
    </row>
    <row r="20" spans="1:3" ht="15" thickBot="1" x14ac:dyDescent="0.4">
      <c r="A20" s="1" t="s">
        <v>35</v>
      </c>
      <c r="B20" s="29">
        <v>2100</v>
      </c>
      <c r="C20" s="29">
        <v>1333.3333333333333</v>
      </c>
    </row>
    <row r="21" spans="1:3" ht="15" thickBot="1" x14ac:dyDescent="0.4">
      <c r="A21" s="1" t="s">
        <v>36</v>
      </c>
      <c r="B21" s="29">
        <v>2100</v>
      </c>
      <c r="C21" s="29">
        <v>1333.3333333333333</v>
      </c>
    </row>
    <row r="22" spans="1:3" ht="15" thickBot="1" x14ac:dyDescent="0.4">
      <c r="A22" s="1" t="s">
        <v>37</v>
      </c>
      <c r="B22" s="29">
        <v>2100</v>
      </c>
      <c r="C22" s="29">
        <v>1333.3333333333333</v>
      </c>
    </row>
    <row r="23" spans="1:3" ht="15" thickBot="1" x14ac:dyDescent="0.4">
      <c r="A23" s="1" t="s">
        <v>38</v>
      </c>
      <c r="B23" s="29">
        <v>2100</v>
      </c>
      <c r="C23" s="29">
        <v>1333.3333333333333</v>
      </c>
    </row>
    <row r="24" spans="1:3" ht="15" thickBot="1" x14ac:dyDescent="0.4">
      <c r="A24" s="1" t="s">
        <v>39</v>
      </c>
      <c r="B24" s="29">
        <v>2100</v>
      </c>
      <c r="C24" s="29">
        <v>1333.3333333333333</v>
      </c>
    </row>
    <row r="25" spans="1:3" ht="15" thickBot="1" x14ac:dyDescent="0.4">
      <c r="A25" s="1" t="s">
        <v>40</v>
      </c>
      <c r="B25" s="29">
        <v>2100</v>
      </c>
      <c r="C25" s="29">
        <v>1333.3333333333333</v>
      </c>
    </row>
    <row r="26" spans="1:3" ht="15" thickBot="1" x14ac:dyDescent="0.4">
      <c r="A26" s="1" t="s">
        <v>41</v>
      </c>
      <c r="B26" s="29">
        <v>2100</v>
      </c>
      <c r="C26" s="29">
        <v>1333.3333333333333</v>
      </c>
    </row>
    <row r="27" spans="1:3" ht="15" thickBot="1" x14ac:dyDescent="0.4">
      <c r="A27" s="1" t="s">
        <v>42</v>
      </c>
      <c r="B27" s="29">
        <v>2100</v>
      </c>
      <c r="C27" s="29">
        <v>1333.3333333333333</v>
      </c>
    </row>
    <row r="28" spans="1:3" ht="15" thickBot="1" x14ac:dyDescent="0.4">
      <c r="A28" s="1" t="s">
        <v>43</v>
      </c>
      <c r="B28" s="29">
        <v>2100</v>
      </c>
      <c r="C28" s="29">
        <v>1333.3333333333333</v>
      </c>
    </row>
    <row r="29" spans="1:3" ht="15" thickBot="1" x14ac:dyDescent="0.4">
      <c r="A29" s="1" t="s">
        <v>44</v>
      </c>
      <c r="B29" s="29">
        <v>2100</v>
      </c>
      <c r="C29" s="29">
        <v>1333.3333333333333</v>
      </c>
    </row>
    <row r="30" spans="1:3" ht="15" thickBot="1" x14ac:dyDescent="0.4">
      <c r="A30" s="1" t="s">
        <v>45</v>
      </c>
      <c r="B30" s="29">
        <v>2100</v>
      </c>
      <c r="C30" s="29">
        <v>1333.3333333333333</v>
      </c>
    </row>
    <row r="31" spans="1:3" ht="15" thickBot="1" x14ac:dyDescent="0.4">
      <c r="A31" s="1" t="s">
        <v>46</v>
      </c>
      <c r="B31" s="29">
        <v>2100</v>
      </c>
      <c r="C31" s="29">
        <v>1333.3333333333333</v>
      </c>
    </row>
    <row r="32" spans="1:3" ht="15" thickBot="1" x14ac:dyDescent="0.4">
      <c r="A32" s="1" t="s">
        <v>47</v>
      </c>
      <c r="B32" s="29">
        <v>2100</v>
      </c>
      <c r="C32" s="29">
        <v>1333.3333333333333</v>
      </c>
    </row>
    <row r="33" spans="1:3" ht="15" thickBot="1" x14ac:dyDescent="0.4">
      <c r="A33" s="1" t="s">
        <v>48</v>
      </c>
      <c r="B33" s="29">
        <v>2100</v>
      </c>
      <c r="C33" s="29">
        <v>1333.3333333333333</v>
      </c>
    </row>
    <row r="34" spans="1:3" ht="15" thickBot="1" x14ac:dyDescent="0.4">
      <c r="A34" s="1" t="s">
        <v>49</v>
      </c>
      <c r="B34" s="29">
        <v>2100</v>
      </c>
      <c r="C34" s="29">
        <v>1333.3333333333333</v>
      </c>
    </row>
    <row r="35" spans="1:3" ht="15" thickBot="1" x14ac:dyDescent="0.4">
      <c r="A35" s="1" t="s">
        <v>50</v>
      </c>
      <c r="B35" s="29">
        <v>2100</v>
      </c>
      <c r="C35" s="29">
        <v>1333.3333333333333</v>
      </c>
    </row>
    <row r="36" spans="1:3" ht="15" thickBot="1" x14ac:dyDescent="0.4">
      <c r="A36" s="1" t="s">
        <v>51</v>
      </c>
      <c r="B36" s="29">
        <v>2100</v>
      </c>
      <c r="C36" s="29">
        <v>1333.3333333333333</v>
      </c>
    </row>
    <row r="37" spans="1:3" ht="15" thickBot="1" x14ac:dyDescent="0.4">
      <c r="A37" s="1" t="s">
        <v>52</v>
      </c>
      <c r="B37" s="29">
        <v>2100</v>
      </c>
      <c r="C37" s="29">
        <v>1333.3333333333333</v>
      </c>
    </row>
    <row r="38" spans="1:3" ht="15" thickBot="1" x14ac:dyDescent="0.4">
      <c r="A38" s="1" t="s">
        <v>53</v>
      </c>
      <c r="B38" s="29">
        <v>2100</v>
      </c>
      <c r="C38" s="29">
        <v>1333.3333333333333</v>
      </c>
    </row>
    <row r="39" spans="1:3" ht="15" thickBot="1" x14ac:dyDescent="0.4">
      <c r="A39" s="1" t="s">
        <v>54</v>
      </c>
      <c r="B39" s="29">
        <v>2100</v>
      </c>
      <c r="C39" s="29">
        <v>1333.3333333333333</v>
      </c>
    </row>
    <row r="40" spans="1:3" ht="15" thickBot="1" x14ac:dyDescent="0.4">
      <c r="A40" s="1" t="s">
        <v>55</v>
      </c>
      <c r="B40" s="29">
        <v>2100</v>
      </c>
      <c r="C40" s="29">
        <v>1333.3333333333333</v>
      </c>
    </row>
    <row r="41" spans="1:3" ht="15" thickBot="1" x14ac:dyDescent="0.4">
      <c r="A41" s="1" t="s">
        <v>56</v>
      </c>
      <c r="B41" s="29">
        <v>2100</v>
      </c>
      <c r="C41" s="29">
        <v>1333.3333333333333</v>
      </c>
    </row>
    <row r="42" spans="1:3" ht="15" thickBot="1" x14ac:dyDescent="0.4">
      <c r="A42" s="1" t="s">
        <v>57</v>
      </c>
      <c r="B42" s="29">
        <v>2100</v>
      </c>
      <c r="C42" s="29">
        <v>1333.3333333333333</v>
      </c>
    </row>
    <row r="43" spans="1:3" ht="15" thickBot="1" x14ac:dyDescent="0.4">
      <c r="A43" s="1" t="s">
        <v>58</v>
      </c>
      <c r="B43" s="29">
        <v>2100</v>
      </c>
      <c r="C43" s="29">
        <v>1333.3333333333333</v>
      </c>
    </row>
    <row r="44" spans="1:3" ht="15" thickBot="1" x14ac:dyDescent="0.4">
      <c r="A44" s="1" t="s">
        <v>59</v>
      </c>
      <c r="B44" s="29">
        <v>2100</v>
      </c>
      <c r="C44" s="29">
        <v>1333.3333333333333</v>
      </c>
    </row>
    <row r="45" spans="1:3" ht="15" thickBot="1" x14ac:dyDescent="0.4">
      <c r="A45" s="1" t="s">
        <v>60</v>
      </c>
      <c r="B45" s="29">
        <v>2100</v>
      </c>
      <c r="C45" s="29">
        <v>1333.3333333333333</v>
      </c>
    </row>
    <row r="46" spans="1:3" ht="15" thickBot="1" x14ac:dyDescent="0.4">
      <c r="A46" s="1" t="s">
        <v>61</v>
      </c>
      <c r="B46" s="29">
        <v>2100</v>
      </c>
      <c r="C46" s="29">
        <v>1333.3333333333333</v>
      </c>
    </row>
    <row r="47" spans="1:3" ht="15" thickBot="1" x14ac:dyDescent="0.4">
      <c r="A47" s="1" t="s">
        <v>62</v>
      </c>
      <c r="B47" s="29">
        <v>2100</v>
      </c>
      <c r="C47" s="29">
        <v>1333.3333333333333</v>
      </c>
    </row>
    <row r="48" spans="1:3" ht="15" thickBot="1" x14ac:dyDescent="0.4">
      <c r="A48" s="1" t="s">
        <v>63</v>
      </c>
      <c r="B48" s="29">
        <v>2100</v>
      </c>
      <c r="C48" s="29">
        <v>1333.3333333333333</v>
      </c>
    </row>
    <row r="49" spans="1:3" ht="15" thickBot="1" x14ac:dyDescent="0.4">
      <c r="A49" s="1" t="s">
        <v>64</v>
      </c>
      <c r="B49" s="29">
        <v>2100</v>
      </c>
      <c r="C49" s="29">
        <v>1333.3333333333333</v>
      </c>
    </row>
    <row r="50" spans="1:3" ht="15" thickBot="1" x14ac:dyDescent="0.4">
      <c r="A50" s="1" t="s">
        <v>65</v>
      </c>
      <c r="B50" s="29">
        <v>2100</v>
      </c>
      <c r="C50" s="29">
        <v>1333.3333333333333</v>
      </c>
    </row>
    <row r="51" spans="1:3" ht="15" thickBot="1" x14ac:dyDescent="0.4">
      <c r="A51" s="1" t="s">
        <v>66</v>
      </c>
      <c r="B51" s="29">
        <v>2100</v>
      </c>
      <c r="C51" s="29">
        <v>1333.3333333333333</v>
      </c>
    </row>
    <row r="52" spans="1:3" ht="15" thickBot="1" x14ac:dyDescent="0.4">
      <c r="A52" s="1" t="s">
        <v>67</v>
      </c>
      <c r="B52" s="29">
        <v>2100</v>
      </c>
      <c r="C52" s="29">
        <v>1333.3333333333333</v>
      </c>
    </row>
    <row r="53" spans="1:3" ht="15" thickBot="1" x14ac:dyDescent="0.4">
      <c r="A53" s="1" t="s">
        <v>68</v>
      </c>
      <c r="B53" s="29">
        <v>2100</v>
      </c>
      <c r="C53" s="29">
        <v>1333.3333333333333</v>
      </c>
    </row>
    <row r="54" spans="1:3" ht="15" thickBot="1" x14ac:dyDescent="0.4">
      <c r="A54" s="1" t="s">
        <v>69</v>
      </c>
      <c r="B54" s="29">
        <v>2100</v>
      </c>
      <c r="C54" s="29">
        <v>1333.3333333333333</v>
      </c>
    </row>
    <row r="55" spans="1:3" ht="15" thickBot="1" x14ac:dyDescent="0.4">
      <c r="A55" s="1" t="s">
        <v>70</v>
      </c>
      <c r="B55" s="29">
        <v>2100</v>
      </c>
      <c r="C55" s="29">
        <v>1333.3333333333333</v>
      </c>
    </row>
    <row r="56" spans="1:3" ht="15" thickBot="1" x14ac:dyDescent="0.4">
      <c r="A56" s="1" t="s">
        <v>71</v>
      </c>
      <c r="B56" s="29">
        <v>2100</v>
      </c>
      <c r="C56" s="29">
        <v>1333.3333333333333</v>
      </c>
    </row>
    <row r="57" spans="1:3" ht="15" thickBot="1" x14ac:dyDescent="0.4">
      <c r="A57" s="1" t="s">
        <v>72</v>
      </c>
      <c r="B57" s="29">
        <v>2100</v>
      </c>
      <c r="C57" s="29">
        <v>1333.3333333333333</v>
      </c>
    </row>
    <row r="58" spans="1:3" ht="15" thickBot="1" x14ac:dyDescent="0.4">
      <c r="A58" s="1" t="s">
        <v>73</v>
      </c>
      <c r="B58" s="29">
        <v>2100</v>
      </c>
      <c r="C58" s="29">
        <v>1333.3333333333333</v>
      </c>
    </row>
    <row r="59" spans="1:3" ht="15" thickBot="1" x14ac:dyDescent="0.4">
      <c r="A59" s="1" t="s">
        <v>74</v>
      </c>
      <c r="B59" s="29">
        <v>2100</v>
      </c>
      <c r="C59" s="29">
        <v>1333.3333333333333</v>
      </c>
    </row>
    <row r="60" spans="1:3" ht="15" thickBot="1" x14ac:dyDescent="0.4">
      <c r="A60" s="1" t="s">
        <v>75</v>
      </c>
      <c r="B60" s="29">
        <v>2100</v>
      </c>
      <c r="C60" s="29">
        <v>1333.3333333333333</v>
      </c>
    </row>
    <row r="61" spans="1:3" ht="15" thickBot="1" x14ac:dyDescent="0.4">
      <c r="A61" s="1" t="s">
        <v>76</v>
      </c>
      <c r="B61" s="29">
        <v>2100</v>
      </c>
      <c r="C61" s="29">
        <v>1333.3333333333333</v>
      </c>
    </row>
    <row r="62" spans="1:3" ht="15" thickBot="1" x14ac:dyDescent="0.4">
      <c r="A62" s="1" t="s">
        <v>77</v>
      </c>
      <c r="B62" s="29">
        <v>2100</v>
      </c>
      <c r="C62" s="29">
        <v>1333.3333333333333</v>
      </c>
    </row>
    <row r="63" spans="1:3" ht="15" thickBot="1" x14ac:dyDescent="0.4">
      <c r="A63" s="1" t="s">
        <v>78</v>
      </c>
      <c r="B63" s="29">
        <v>2100</v>
      </c>
      <c r="C63" s="29">
        <v>1333.3333333333333</v>
      </c>
    </row>
    <row r="64" spans="1:3" ht="15" thickBot="1" x14ac:dyDescent="0.4">
      <c r="A64" s="1" t="s">
        <v>79</v>
      </c>
      <c r="B64" s="29">
        <v>2100</v>
      </c>
      <c r="C64" s="29">
        <v>1333.3333333333333</v>
      </c>
    </row>
    <row r="65" spans="1:3" ht="15" thickBot="1" x14ac:dyDescent="0.4">
      <c r="A65" s="1" t="s">
        <v>80</v>
      </c>
      <c r="B65" s="29">
        <v>2100</v>
      </c>
      <c r="C65" s="29">
        <v>1333.3333333333333</v>
      </c>
    </row>
    <row r="66" spans="1:3" ht="15" thickBot="1" x14ac:dyDescent="0.4">
      <c r="A66" s="1" t="s">
        <v>81</v>
      </c>
      <c r="B66" s="29">
        <v>2100</v>
      </c>
      <c r="C66" s="29">
        <v>1333.3333333333333</v>
      </c>
    </row>
    <row r="67" spans="1:3" ht="15" thickBot="1" x14ac:dyDescent="0.4">
      <c r="A67" s="1" t="s">
        <v>82</v>
      </c>
      <c r="B67" s="29">
        <v>2100</v>
      </c>
      <c r="C67" s="29">
        <v>1333.3333333333333</v>
      </c>
    </row>
    <row r="68" spans="1:3" ht="15" thickBot="1" x14ac:dyDescent="0.4">
      <c r="A68" s="1" t="s">
        <v>83</v>
      </c>
      <c r="B68" s="29">
        <v>2100</v>
      </c>
      <c r="C68" s="29">
        <v>1333.3333333333333</v>
      </c>
    </row>
    <row r="69" spans="1:3" ht="15" thickBot="1" x14ac:dyDescent="0.4">
      <c r="A69" s="1" t="s">
        <v>84</v>
      </c>
      <c r="B69" s="29">
        <v>2100</v>
      </c>
      <c r="C69" s="29">
        <v>1333.3333333333333</v>
      </c>
    </row>
    <row r="70" spans="1:3" ht="15" thickBot="1" x14ac:dyDescent="0.4">
      <c r="A70" s="1" t="s">
        <v>85</v>
      </c>
      <c r="B70" s="29">
        <v>2100</v>
      </c>
      <c r="C70" s="29">
        <v>1333.3333333333333</v>
      </c>
    </row>
    <row r="71" spans="1:3" ht="15" thickBot="1" x14ac:dyDescent="0.4">
      <c r="A71" s="1" t="s">
        <v>86</v>
      </c>
      <c r="B71" s="29">
        <v>2100</v>
      </c>
      <c r="C71" s="29">
        <v>1333.3333333333333</v>
      </c>
    </row>
    <row r="72" spans="1:3" ht="15" thickBot="1" x14ac:dyDescent="0.4">
      <c r="A72" s="1" t="s">
        <v>87</v>
      </c>
      <c r="B72" s="29">
        <v>2100</v>
      </c>
      <c r="C72" s="29">
        <v>1333.3333333333333</v>
      </c>
    </row>
    <row r="73" spans="1:3" ht="15" thickBot="1" x14ac:dyDescent="0.4">
      <c r="A73" s="1" t="s">
        <v>88</v>
      </c>
      <c r="B73" s="29">
        <v>2100</v>
      </c>
      <c r="C73" s="29">
        <v>1333.3333333333333</v>
      </c>
    </row>
    <row r="74" spans="1:3" ht="15" thickBot="1" x14ac:dyDescent="0.4">
      <c r="A74" s="1" t="s">
        <v>89</v>
      </c>
      <c r="B74" s="29">
        <v>2100</v>
      </c>
      <c r="C74" s="29">
        <v>1333.3333333333333</v>
      </c>
    </row>
    <row r="75" spans="1:3" ht="15" thickBot="1" x14ac:dyDescent="0.4">
      <c r="A75" s="1" t="s">
        <v>90</v>
      </c>
      <c r="B75" s="29">
        <v>2100</v>
      </c>
      <c r="C75" s="29">
        <v>1333.3333333333333</v>
      </c>
    </row>
    <row r="76" spans="1:3" ht="15" thickBot="1" x14ac:dyDescent="0.4">
      <c r="A76" s="1" t="s">
        <v>91</v>
      </c>
      <c r="B76" s="29">
        <v>2100</v>
      </c>
      <c r="C76" s="29">
        <v>1333.3333333333333</v>
      </c>
    </row>
    <row r="77" spans="1:3" ht="15" thickBot="1" x14ac:dyDescent="0.4">
      <c r="A77" s="1" t="s">
        <v>92</v>
      </c>
      <c r="B77" s="29">
        <v>2100</v>
      </c>
      <c r="C77" s="29">
        <v>1333.3333333333333</v>
      </c>
    </row>
    <row r="78" spans="1:3" ht="15" thickBot="1" x14ac:dyDescent="0.4">
      <c r="A78" s="1" t="s">
        <v>93</v>
      </c>
      <c r="B78" s="29">
        <v>2100</v>
      </c>
      <c r="C78" s="29">
        <v>1333.3333333333333</v>
      </c>
    </row>
    <row r="79" spans="1:3" ht="15" thickBot="1" x14ac:dyDescent="0.4">
      <c r="A79" s="1" t="s">
        <v>94</v>
      </c>
      <c r="B79" s="29">
        <v>2100</v>
      </c>
      <c r="C79" s="29">
        <v>1333.3333333333333</v>
      </c>
    </row>
    <row r="80" spans="1:3" ht="15" thickBot="1" x14ac:dyDescent="0.4">
      <c r="A80" s="1" t="s">
        <v>95</v>
      </c>
      <c r="B80" s="29">
        <v>2100</v>
      </c>
      <c r="C80" s="29">
        <v>1333.3333333333333</v>
      </c>
    </row>
    <row r="81" spans="1:3" ht="15" thickBot="1" x14ac:dyDescent="0.4">
      <c r="A81" s="1" t="s">
        <v>96</v>
      </c>
      <c r="B81" s="29">
        <v>2100</v>
      </c>
      <c r="C81" s="29">
        <v>1333.3333333333333</v>
      </c>
    </row>
    <row r="82" spans="1:3" ht="15" thickBot="1" x14ac:dyDescent="0.4">
      <c r="A82" s="1" t="s">
        <v>97</v>
      </c>
      <c r="B82" s="29">
        <v>2100</v>
      </c>
      <c r="C82" s="29">
        <v>1333.3333333333333</v>
      </c>
    </row>
    <row r="83" spans="1:3" ht="15" thickBot="1" x14ac:dyDescent="0.4">
      <c r="A83" s="1" t="s">
        <v>98</v>
      </c>
      <c r="B83" s="29">
        <v>2100</v>
      </c>
      <c r="C83" s="29">
        <v>1333.3333333333333</v>
      </c>
    </row>
    <row r="84" spans="1:3" ht="15" thickBot="1" x14ac:dyDescent="0.4">
      <c r="A84" s="1" t="s">
        <v>99</v>
      </c>
      <c r="B84" s="29">
        <v>2100</v>
      </c>
      <c r="C84" s="29">
        <v>1333.3333333333333</v>
      </c>
    </row>
    <row r="85" spans="1:3" ht="15" thickBot="1" x14ac:dyDescent="0.4">
      <c r="A85" s="1" t="s">
        <v>100</v>
      </c>
      <c r="B85" s="29">
        <v>2100</v>
      </c>
      <c r="C85" s="29">
        <v>1333.3333333333333</v>
      </c>
    </row>
    <row r="86" spans="1:3" ht="15" thickBot="1" x14ac:dyDescent="0.4">
      <c r="A86" s="1" t="s">
        <v>101</v>
      </c>
      <c r="B86" s="29">
        <v>2100</v>
      </c>
      <c r="C86" s="29">
        <v>1333.3333333333333</v>
      </c>
    </row>
    <row r="87" spans="1:3" ht="15" thickBot="1" x14ac:dyDescent="0.4">
      <c r="A87" s="1" t="s">
        <v>102</v>
      </c>
      <c r="B87" s="29">
        <v>2100</v>
      </c>
      <c r="C87" s="29">
        <v>1333.3333333333333</v>
      </c>
    </row>
    <row r="88" spans="1:3" ht="15" thickBot="1" x14ac:dyDescent="0.4">
      <c r="A88" s="1" t="s">
        <v>103</v>
      </c>
      <c r="B88" s="29">
        <v>2100</v>
      </c>
      <c r="C88" s="29">
        <v>1333.3333333333333</v>
      </c>
    </row>
    <row r="89" spans="1:3" ht="15" thickBot="1" x14ac:dyDescent="0.4">
      <c r="A89" s="1" t="s">
        <v>104</v>
      </c>
      <c r="B89" s="29">
        <v>2100</v>
      </c>
      <c r="C89" s="29">
        <v>1333.3333333333333</v>
      </c>
    </row>
    <row r="90" spans="1:3" ht="15" thickBot="1" x14ac:dyDescent="0.4">
      <c r="A90" s="1" t="s">
        <v>105</v>
      </c>
      <c r="B90" s="29">
        <v>2100</v>
      </c>
      <c r="C90" s="29">
        <v>1333.3333333333333</v>
      </c>
    </row>
    <row r="91" spans="1:3" ht="15" thickBot="1" x14ac:dyDescent="0.4">
      <c r="A91" s="1" t="s">
        <v>106</v>
      </c>
      <c r="B91" s="29">
        <v>2100</v>
      </c>
      <c r="C91" s="29">
        <v>1333.3333333333333</v>
      </c>
    </row>
    <row r="92" spans="1:3" ht="15" thickBot="1" x14ac:dyDescent="0.4">
      <c r="A92" s="1" t="s">
        <v>107</v>
      </c>
      <c r="B92" s="29">
        <v>2100</v>
      </c>
      <c r="C92" s="29">
        <v>1333.3333333333333</v>
      </c>
    </row>
    <row r="93" spans="1:3" ht="15" thickBot="1" x14ac:dyDescent="0.4">
      <c r="A93" s="1" t="s">
        <v>108</v>
      </c>
      <c r="B93" s="29">
        <v>2100</v>
      </c>
      <c r="C93" s="29">
        <v>1333.3333333333333</v>
      </c>
    </row>
    <row r="94" spans="1:3" ht="15" thickBot="1" x14ac:dyDescent="0.4">
      <c r="A94" s="1" t="s">
        <v>109</v>
      </c>
      <c r="B94" s="29">
        <v>2100</v>
      </c>
      <c r="C94" s="29">
        <v>1333.3333333333333</v>
      </c>
    </row>
    <row r="95" spans="1:3" ht="15" thickBot="1" x14ac:dyDescent="0.4">
      <c r="A95" s="1" t="s">
        <v>110</v>
      </c>
      <c r="B95" s="29">
        <v>2100</v>
      </c>
      <c r="C95" s="29">
        <v>1333.3333333333333</v>
      </c>
    </row>
    <row r="96" spans="1:3" ht="15" thickBot="1" x14ac:dyDescent="0.4">
      <c r="A96" s="1" t="s">
        <v>111</v>
      </c>
      <c r="B96" s="29">
        <v>2100</v>
      </c>
      <c r="C96" s="29">
        <v>1333.3333333333333</v>
      </c>
    </row>
    <row r="97" spans="1:3" ht="15" thickBot="1" x14ac:dyDescent="0.4">
      <c r="A97" s="1" t="s">
        <v>112</v>
      </c>
      <c r="B97" s="29">
        <v>2100</v>
      </c>
      <c r="C97" s="29">
        <v>1333.3333333333333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4A77B-D715-4F60-9727-A0B8B8B12E31}">
  <dimension ref="A1:B97"/>
  <sheetViews>
    <sheetView topLeftCell="A81" workbookViewId="0">
      <selection activeCell="B2" sqref="B2:B97"/>
    </sheetView>
  </sheetViews>
  <sheetFormatPr defaultRowHeight="14.5" x14ac:dyDescent="0.35"/>
  <cols>
    <col min="2" max="2" width="8.7265625" style="30"/>
  </cols>
  <sheetData>
    <row r="1" spans="1:2" ht="15" thickBot="1" x14ac:dyDescent="0.4">
      <c r="A1" s="11"/>
      <c r="B1" s="9">
        <v>1</v>
      </c>
    </row>
    <row r="2" spans="1:2" ht="15" thickBot="1" x14ac:dyDescent="0.4">
      <c r="A2" s="11" t="s">
        <v>17</v>
      </c>
      <c r="B2" s="84">
        <v>3199.84</v>
      </c>
    </row>
    <row r="3" spans="1:2" ht="15" thickBot="1" x14ac:dyDescent="0.4">
      <c r="A3" s="11" t="s">
        <v>18</v>
      </c>
      <c r="B3" s="84">
        <v>3199.79</v>
      </c>
    </row>
    <row r="4" spans="1:2" ht="15" thickBot="1" x14ac:dyDescent="0.4">
      <c r="A4" s="11" t="s">
        <v>19</v>
      </c>
      <c r="B4" s="84">
        <v>3099.98</v>
      </c>
    </row>
    <row r="5" spans="1:2" ht="15" thickBot="1" x14ac:dyDescent="0.4">
      <c r="A5" s="11" t="s">
        <v>20</v>
      </c>
      <c r="B5" s="84">
        <v>3070.97</v>
      </c>
    </row>
    <row r="6" spans="1:2" ht="15" thickBot="1" x14ac:dyDescent="0.4">
      <c r="A6" s="11" t="s">
        <v>21</v>
      </c>
      <c r="B6" s="84">
        <v>3059.69</v>
      </c>
    </row>
    <row r="7" spans="1:2" ht="15" thickBot="1" x14ac:dyDescent="0.4">
      <c r="A7" s="11" t="s">
        <v>22</v>
      </c>
      <c r="B7" s="84">
        <v>3059.14</v>
      </c>
    </row>
    <row r="8" spans="1:2" ht="15" thickBot="1" x14ac:dyDescent="0.4">
      <c r="A8" s="11" t="s">
        <v>23</v>
      </c>
      <c r="B8" s="84">
        <v>3059.15</v>
      </c>
    </row>
    <row r="9" spans="1:2" ht="15" thickBot="1" x14ac:dyDescent="0.4">
      <c r="A9" s="11" t="s">
        <v>24</v>
      </c>
      <c r="B9" s="84">
        <v>3000.35</v>
      </c>
    </row>
    <row r="10" spans="1:2" ht="15" thickBot="1" x14ac:dyDescent="0.4">
      <c r="A10" s="11" t="s">
        <v>25</v>
      </c>
      <c r="B10" s="84">
        <v>3000.85</v>
      </c>
    </row>
    <row r="11" spans="1:2" ht="15" thickBot="1" x14ac:dyDescent="0.4">
      <c r="A11" s="11" t="s">
        <v>26</v>
      </c>
      <c r="B11" s="84">
        <v>2998.78</v>
      </c>
    </row>
    <row r="12" spans="1:2" ht="15" thickBot="1" x14ac:dyDescent="0.4">
      <c r="A12" s="11" t="s">
        <v>27</v>
      </c>
      <c r="B12" s="84">
        <v>2949.54</v>
      </c>
    </row>
    <row r="13" spans="1:2" ht="15" thickBot="1" x14ac:dyDescent="0.4">
      <c r="A13" s="11" t="s">
        <v>28</v>
      </c>
      <c r="B13" s="84">
        <v>2987.84</v>
      </c>
    </row>
    <row r="14" spans="1:2" ht="15" thickBot="1" x14ac:dyDescent="0.4">
      <c r="A14" s="11" t="s">
        <v>29</v>
      </c>
      <c r="B14" s="84">
        <v>2925.16</v>
      </c>
    </row>
    <row r="15" spans="1:2" ht="15" thickBot="1" x14ac:dyDescent="0.4">
      <c r="A15" s="11" t="s">
        <v>30</v>
      </c>
      <c r="B15" s="84">
        <v>2925.47</v>
      </c>
    </row>
    <row r="16" spans="1:2" ht="15" thickBot="1" x14ac:dyDescent="0.4">
      <c r="A16" s="11" t="s">
        <v>31</v>
      </c>
      <c r="B16" s="84">
        <v>2914.34</v>
      </c>
    </row>
    <row r="17" spans="1:2" ht="15" thickBot="1" x14ac:dyDescent="0.4">
      <c r="A17" s="11" t="s">
        <v>32</v>
      </c>
      <c r="B17" s="84">
        <v>2850.82</v>
      </c>
    </row>
    <row r="18" spans="1:2" ht="15" thickBot="1" x14ac:dyDescent="0.4">
      <c r="A18" s="11" t="s">
        <v>33</v>
      </c>
      <c r="B18" s="84">
        <v>2844.34</v>
      </c>
    </row>
    <row r="19" spans="1:2" ht="15" thickBot="1" x14ac:dyDescent="0.4">
      <c r="A19" s="11" t="s">
        <v>34</v>
      </c>
      <c r="B19" s="84">
        <v>2911.61</v>
      </c>
    </row>
    <row r="20" spans="1:2" ht="15" thickBot="1" x14ac:dyDescent="0.4">
      <c r="A20" s="11" t="s">
        <v>35</v>
      </c>
      <c r="B20" s="84">
        <v>2937.92</v>
      </c>
    </row>
    <row r="21" spans="1:2" ht="15" thickBot="1" x14ac:dyDescent="0.4">
      <c r="A21" s="11" t="s">
        <v>36</v>
      </c>
      <c r="B21" s="84">
        <v>3000.5</v>
      </c>
    </row>
    <row r="22" spans="1:2" ht="15" thickBot="1" x14ac:dyDescent="0.4">
      <c r="A22" s="11" t="s">
        <v>37</v>
      </c>
      <c r="B22" s="84">
        <v>3059.6</v>
      </c>
    </row>
    <row r="23" spans="1:2" ht="15" thickBot="1" x14ac:dyDescent="0.4">
      <c r="A23" s="11" t="s">
        <v>38</v>
      </c>
      <c r="B23" s="84">
        <v>3127.68</v>
      </c>
    </row>
    <row r="24" spans="1:2" ht="15" thickBot="1" x14ac:dyDescent="0.4">
      <c r="A24" s="11" t="s">
        <v>39</v>
      </c>
      <c r="B24" s="84">
        <v>3199.95</v>
      </c>
    </row>
    <row r="25" spans="1:2" ht="15" thickBot="1" x14ac:dyDescent="0.4">
      <c r="A25" s="11" t="s">
        <v>40</v>
      </c>
      <c r="B25" s="84">
        <v>3199.59</v>
      </c>
    </row>
    <row r="26" spans="1:2" ht="15" thickBot="1" x14ac:dyDescent="0.4">
      <c r="A26" s="11" t="s">
        <v>41</v>
      </c>
      <c r="B26" s="84">
        <v>3227.41</v>
      </c>
    </row>
    <row r="27" spans="1:2" ht="15" thickBot="1" x14ac:dyDescent="0.4">
      <c r="A27" s="11" t="s">
        <v>42</v>
      </c>
      <c r="B27" s="84">
        <v>3469.28</v>
      </c>
    </row>
    <row r="28" spans="1:2" ht="15" thickBot="1" x14ac:dyDescent="0.4">
      <c r="A28" s="11" t="s">
        <v>43</v>
      </c>
      <c r="B28" s="84">
        <v>3820.86</v>
      </c>
    </row>
    <row r="29" spans="1:2" ht="15" thickBot="1" x14ac:dyDescent="0.4">
      <c r="A29" s="11" t="s">
        <v>44</v>
      </c>
      <c r="B29" s="84">
        <v>3999.44</v>
      </c>
    </row>
    <row r="30" spans="1:2" ht="15" thickBot="1" x14ac:dyDescent="0.4">
      <c r="A30" s="11" t="s">
        <v>45</v>
      </c>
      <c r="B30" s="84">
        <v>3980.32</v>
      </c>
    </row>
    <row r="31" spans="1:2" ht="15" thickBot="1" x14ac:dyDescent="0.4">
      <c r="A31" s="11" t="s">
        <v>46</v>
      </c>
      <c r="B31" s="84">
        <v>3692.86</v>
      </c>
    </row>
    <row r="32" spans="1:2" ht="15" thickBot="1" x14ac:dyDescent="0.4">
      <c r="A32" s="11" t="s">
        <v>47</v>
      </c>
      <c r="B32" s="84">
        <v>3500.38</v>
      </c>
    </row>
    <row r="33" spans="1:2" ht="15" thickBot="1" x14ac:dyDescent="0.4">
      <c r="A33" s="11" t="s">
        <v>48</v>
      </c>
      <c r="B33" s="84">
        <v>3500.6</v>
      </c>
    </row>
    <row r="34" spans="1:2" ht="15" thickBot="1" x14ac:dyDescent="0.4">
      <c r="A34" s="11" t="s">
        <v>49</v>
      </c>
      <c r="B34" s="84">
        <v>3398.67</v>
      </c>
    </row>
    <row r="35" spans="1:2" ht="15" thickBot="1" x14ac:dyDescent="0.4">
      <c r="A35" s="11" t="s">
        <v>50</v>
      </c>
      <c r="B35" s="84">
        <v>3279.9</v>
      </c>
    </row>
    <row r="36" spans="1:2" ht="15" thickBot="1" x14ac:dyDescent="0.4">
      <c r="A36" s="11" t="s">
        <v>51</v>
      </c>
      <c r="B36" s="84">
        <v>3450.23</v>
      </c>
    </row>
    <row r="37" spans="1:2" ht="15" thickBot="1" x14ac:dyDescent="0.4">
      <c r="A37" s="11" t="s">
        <v>52</v>
      </c>
      <c r="B37" s="84">
        <v>3550.28</v>
      </c>
    </row>
    <row r="38" spans="1:2" ht="15" thickBot="1" x14ac:dyDescent="0.4">
      <c r="A38" s="11" t="s">
        <v>53</v>
      </c>
      <c r="B38" s="84">
        <v>3469.59</v>
      </c>
    </row>
    <row r="39" spans="1:2" ht="15" thickBot="1" x14ac:dyDescent="0.4">
      <c r="A39" s="11" t="s">
        <v>54</v>
      </c>
      <c r="B39" s="84">
        <v>4012.01</v>
      </c>
    </row>
    <row r="40" spans="1:2" ht="15" thickBot="1" x14ac:dyDescent="0.4">
      <c r="A40" s="11" t="s">
        <v>55</v>
      </c>
      <c r="B40" s="84">
        <v>4279.2299999999996</v>
      </c>
    </row>
    <row r="41" spans="1:2" ht="15" thickBot="1" x14ac:dyDescent="0.4">
      <c r="A41" s="11" t="s">
        <v>56</v>
      </c>
      <c r="B41" s="84">
        <v>4279.22</v>
      </c>
    </row>
    <row r="42" spans="1:2" ht="15" thickBot="1" x14ac:dyDescent="0.4">
      <c r="A42" s="11" t="s">
        <v>57</v>
      </c>
      <c r="B42" s="84">
        <v>3999.98</v>
      </c>
    </row>
    <row r="43" spans="1:2" ht="15" thickBot="1" x14ac:dyDescent="0.4">
      <c r="A43" s="11" t="s">
        <v>58</v>
      </c>
      <c r="B43" s="84">
        <v>3734.5</v>
      </c>
    </row>
    <row r="44" spans="1:2" ht="15" thickBot="1" x14ac:dyDescent="0.4">
      <c r="A44" s="11" t="s">
        <v>59</v>
      </c>
      <c r="B44" s="84">
        <v>3700.74</v>
      </c>
    </row>
    <row r="45" spans="1:2" ht="15" thickBot="1" x14ac:dyDescent="0.4">
      <c r="A45" s="11" t="s">
        <v>60</v>
      </c>
      <c r="B45" s="84">
        <v>3598.09</v>
      </c>
    </row>
    <row r="46" spans="1:2" ht="15" thickBot="1" x14ac:dyDescent="0.4">
      <c r="A46" s="11" t="s">
        <v>61</v>
      </c>
      <c r="B46" s="84">
        <v>4030.73</v>
      </c>
    </row>
    <row r="47" spans="1:2" ht="15" thickBot="1" x14ac:dyDescent="0.4">
      <c r="A47" s="11" t="s">
        <v>62</v>
      </c>
      <c r="B47" s="84">
        <v>4000.43</v>
      </c>
    </row>
    <row r="48" spans="1:2" ht="15" thickBot="1" x14ac:dyDescent="0.4">
      <c r="A48" s="11" t="s">
        <v>63</v>
      </c>
      <c r="B48" s="84">
        <v>3559.93</v>
      </c>
    </row>
    <row r="49" spans="1:2" ht="15" thickBot="1" x14ac:dyDescent="0.4">
      <c r="A49" s="11" t="s">
        <v>64</v>
      </c>
      <c r="B49" s="84">
        <v>3499.16</v>
      </c>
    </row>
    <row r="50" spans="1:2" ht="15" thickBot="1" x14ac:dyDescent="0.4">
      <c r="A50" s="11" t="s">
        <v>65</v>
      </c>
      <c r="B50" s="84">
        <v>3650.8</v>
      </c>
    </row>
    <row r="51" spans="1:2" ht="15" thickBot="1" x14ac:dyDescent="0.4">
      <c r="A51" s="11" t="s">
        <v>66</v>
      </c>
      <c r="B51" s="84">
        <v>3700.45</v>
      </c>
    </row>
    <row r="52" spans="1:2" ht="15" thickBot="1" x14ac:dyDescent="0.4">
      <c r="A52" s="11" t="s">
        <v>67</v>
      </c>
      <c r="B52" s="84">
        <v>3469.22</v>
      </c>
    </row>
    <row r="53" spans="1:2" ht="15" thickBot="1" x14ac:dyDescent="0.4">
      <c r="A53" s="11" t="s">
        <v>68</v>
      </c>
      <c r="B53" s="84">
        <v>3450.76</v>
      </c>
    </row>
    <row r="54" spans="1:2" ht="15" thickBot="1" x14ac:dyDescent="0.4">
      <c r="A54" s="11" t="s">
        <v>69</v>
      </c>
      <c r="B54" s="84">
        <v>3394.04</v>
      </c>
    </row>
    <row r="55" spans="1:2" ht="15" thickBot="1" x14ac:dyDescent="0.4">
      <c r="A55" s="11" t="s">
        <v>70</v>
      </c>
      <c r="B55" s="84">
        <v>3200.71</v>
      </c>
    </row>
    <row r="56" spans="1:2" ht="15" thickBot="1" x14ac:dyDescent="0.4">
      <c r="A56" s="11" t="s">
        <v>71</v>
      </c>
      <c r="B56" s="84">
        <v>3199.64</v>
      </c>
    </row>
    <row r="57" spans="1:2" ht="15" thickBot="1" x14ac:dyDescent="0.4">
      <c r="A57" s="11" t="s">
        <v>72</v>
      </c>
      <c r="B57" s="84">
        <v>3151.81</v>
      </c>
    </row>
    <row r="58" spans="1:2" ht="15" thickBot="1" x14ac:dyDescent="0.4">
      <c r="A58" s="11" t="s">
        <v>73</v>
      </c>
      <c r="B58" s="84">
        <v>3200.15</v>
      </c>
    </row>
    <row r="59" spans="1:2" ht="15" thickBot="1" x14ac:dyDescent="0.4">
      <c r="A59" s="11" t="s">
        <v>74</v>
      </c>
      <c r="B59" s="84">
        <v>3229.94</v>
      </c>
    </row>
    <row r="60" spans="1:2" ht="15" thickBot="1" x14ac:dyDescent="0.4">
      <c r="A60" s="11" t="s">
        <v>75</v>
      </c>
      <c r="B60" s="84">
        <v>3374.81</v>
      </c>
    </row>
    <row r="61" spans="1:2" ht="15" thickBot="1" x14ac:dyDescent="0.4">
      <c r="A61" s="11" t="s">
        <v>76</v>
      </c>
      <c r="B61" s="84">
        <v>3450.05</v>
      </c>
    </row>
    <row r="62" spans="1:2" ht="15" thickBot="1" x14ac:dyDescent="0.4">
      <c r="A62" s="11" t="s">
        <v>77</v>
      </c>
      <c r="B62" s="84">
        <v>3450.65</v>
      </c>
    </row>
    <row r="63" spans="1:2" ht="15" thickBot="1" x14ac:dyDescent="0.4">
      <c r="A63" s="11" t="s">
        <v>78</v>
      </c>
      <c r="B63" s="84">
        <v>3800.18</v>
      </c>
    </row>
    <row r="64" spans="1:2" ht="15" thickBot="1" x14ac:dyDescent="0.4">
      <c r="A64" s="11" t="s">
        <v>79</v>
      </c>
      <c r="B64" s="84">
        <v>4000.07</v>
      </c>
    </row>
    <row r="65" spans="1:2" ht="15" thickBot="1" x14ac:dyDescent="0.4">
      <c r="A65" s="11" t="s">
        <v>80</v>
      </c>
      <c r="B65" s="84">
        <v>4279.13</v>
      </c>
    </row>
    <row r="66" spans="1:2" ht="15" thickBot="1" x14ac:dyDescent="0.4">
      <c r="A66" s="11" t="s">
        <v>81</v>
      </c>
      <c r="B66" s="84">
        <v>4399.03</v>
      </c>
    </row>
    <row r="67" spans="1:2" ht="15" thickBot="1" x14ac:dyDescent="0.4">
      <c r="A67" s="11" t="s">
        <v>82</v>
      </c>
      <c r="B67" s="84">
        <v>4999.9799999999996</v>
      </c>
    </row>
    <row r="68" spans="1:2" ht="15" thickBot="1" x14ac:dyDescent="0.4">
      <c r="A68" s="11" t="s">
        <v>83</v>
      </c>
      <c r="B68" s="84">
        <v>6000.62</v>
      </c>
    </row>
    <row r="69" spans="1:2" ht="15" thickBot="1" x14ac:dyDescent="0.4">
      <c r="A69" s="11" t="s">
        <v>84</v>
      </c>
      <c r="B69" s="84">
        <v>6300.04</v>
      </c>
    </row>
    <row r="70" spans="1:2" ht="15" thickBot="1" x14ac:dyDescent="0.4">
      <c r="A70" s="11" t="s">
        <v>85</v>
      </c>
      <c r="B70" s="84">
        <v>4999.87</v>
      </c>
    </row>
    <row r="71" spans="1:2" ht="15" thickBot="1" x14ac:dyDescent="0.4">
      <c r="A71" s="11" t="s">
        <v>86</v>
      </c>
      <c r="B71" s="84">
        <v>5649.12</v>
      </c>
    </row>
    <row r="72" spans="1:2" ht="15" thickBot="1" x14ac:dyDescent="0.4">
      <c r="A72" s="11" t="s">
        <v>87</v>
      </c>
      <c r="B72" s="84">
        <v>6000.7</v>
      </c>
    </row>
    <row r="73" spans="1:2" ht="15" thickBot="1" x14ac:dyDescent="0.4">
      <c r="A73" s="11" t="s">
        <v>88</v>
      </c>
      <c r="B73" s="84">
        <v>6550.74</v>
      </c>
    </row>
    <row r="74" spans="1:2" ht="15" thickBot="1" x14ac:dyDescent="0.4">
      <c r="A74" s="11" t="s">
        <v>89</v>
      </c>
      <c r="B74" s="84">
        <v>4700.21</v>
      </c>
    </row>
    <row r="75" spans="1:2" ht="15" thickBot="1" x14ac:dyDescent="0.4">
      <c r="A75" s="11" t="s">
        <v>90</v>
      </c>
      <c r="B75" s="84">
        <v>4489.8</v>
      </c>
    </row>
    <row r="76" spans="1:2" ht="15" thickBot="1" x14ac:dyDescent="0.4">
      <c r="A76" s="11" t="s">
        <v>91</v>
      </c>
      <c r="B76" s="84">
        <v>4800.1499999999996</v>
      </c>
    </row>
    <row r="77" spans="1:2" ht="15" thickBot="1" x14ac:dyDescent="0.4">
      <c r="A77" s="11" t="s">
        <v>92</v>
      </c>
      <c r="B77" s="84">
        <v>5500.69</v>
      </c>
    </row>
    <row r="78" spans="1:2" ht="15" thickBot="1" x14ac:dyDescent="0.4">
      <c r="A78" s="11" t="s">
        <v>93</v>
      </c>
      <c r="B78" s="84">
        <v>6499.42</v>
      </c>
    </row>
    <row r="79" spans="1:2" ht="15" thickBot="1" x14ac:dyDescent="0.4">
      <c r="A79" s="11" t="s">
        <v>94</v>
      </c>
      <c r="B79" s="84">
        <v>6578.75</v>
      </c>
    </row>
    <row r="80" spans="1:2" ht="15" thickBot="1" x14ac:dyDescent="0.4">
      <c r="A80" s="11" t="s">
        <v>95</v>
      </c>
      <c r="B80" s="84">
        <v>5999.81</v>
      </c>
    </row>
    <row r="81" spans="1:2" ht="15" thickBot="1" x14ac:dyDescent="0.4">
      <c r="A81" s="11" t="s">
        <v>96</v>
      </c>
      <c r="B81" s="84">
        <v>5350.24</v>
      </c>
    </row>
    <row r="82" spans="1:2" ht="15" thickBot="1" x14ac:dyDescent="0.4">
      <c r="A82" s="11" t="s">
        <v>97</v>
      </c>
      <c r="B82" s="84">
        <v>4999.79</v>
      </c>
    </row>
    <row r="83" spans="1:2" ht="15" thickBot="1" x14ac:dyDescent="0.4">
      <c r="A83" s="11" t="s">
        <v>98</v>
      </c>
      <c r="B83" s="84">
        <v>5000.3900000000003</v>
      </c>
    </row>
    <row r="84" spans="1:2" ht="15" thickBot="1" x14ac:dyDescent="0.4">
      <c r="A84" s="11" t="s">
        <v>99</v>
      </c>
      <c r="B84" s="84">
        <v>5010.33</v>
      </c>
    </row>
    <row r="85" spans="1:2" ht="15" thickBot="1" x14ac:dyDescent="0.4">
      <c r="A85" s="11" t="s">
        <v>100</v>
      </c>
      <c r="B85" s="84">
        <v>4700.96</v>
      </c>
    </row>
    <row r="86" spans="1:2" ht="15" thickBot="1" x14ac:dyDescent="0.4">
      <c r="A86" s="11" t="s">
        <v>101</v>
      </c>
      <c r="B86" s="84">
        <v>4700.43</v>
      </c>
    </row>
    <row r="87" spans="1:2" ht="15" thickBot="1" x14ac:dyDescent="0.4">
      <c r="A87" s="11" t="s">
        <v>102</v>
      </c>
      <c r="B87" s="84">
        <v>4279.47</v>
      </c>
    </row>
    <row r="88" spans="1:2" ht="15" thickBot="1" x14ac:dyDescent="0.4">
      <c r="A88" s="11" t="s">
        <v>103</v>
      </c>
      <c r="B88" s="84">
        <v>4249.4799999999996</v>
      </c>
    </row>
    <row r="89" spans="1:2" ht="15" thickBot="1" x14ac:dyDescent="0.4">
      <c r="A89" s="11" t="s">
        <v>104</v>
      </c>
      <c r="B89" s="84">
        <v>4093.13</v>
      </c>
    </row>
    <row r="90" spans="1:2" ht="15" thickBot="1" x14ac:dyDescent="0.4">
      <c r="A90" s="11" t="s">
        <v>105</v>
      </c>
      <c r="B90" s="84">
        <v>4200.32</v>
      </c>
    </row>
    <row r="91" spans="1:2" ht="15" thickBot="1" x14ac:dyDescent="0.4">
      <c r="A91" s="11" t="s">
        <v>106</v>
      </c>
      <c r="B91" s="84">
        <v>4000</v>
      </c>
    </row>
    <row r="92" spans="1:2" ht="15" thickBot="1" x14ac:dyDescent="0.4">
      <c r="A92" s="11" t="s">
        <v>107</v>
      </c>
      <c r="B92" s="84">
        <v>3500.26</v>
      </c>
    </row>
    <row r="93" spans="1:2" ht="15" thickBot="1" x14ac:dyDescent="0.4">
      <c r="A93" s="11" t="s">
        <v>108</v>
      </c>
      <c r="B93" s="84">
        <v>4093.1</v>
      </c>
    </row>
    <row r="94" spans="1:2" ht="15" thickBot="1" x14ac:dyDescent="0.4">
      <c r="A94" s="11" t="s">
        <v>109</v>
      </c>
      <c r="B94" s="84">
        <v>4279.3100000000004</v>
      </c>
    </row>
    <row r="95" spans="1:2" ht="15" thickBot="1" x14ac:dyDescent="0.4">
      <c r="A95" s="11" t="s">
        <v>110</v>
      </c>
      <c r="B95" s="84">
        <v>4279.6899999999996</v>
      </c>
    </row>
    <row r="96" spans="1:2" ht="15" thickBot="1" x14ac:dyDescent="0.4">
      <c r="A96" s="11" t="s">
        <v>111</v>
      </c>
      <c r="B96" s="84">
        <v>4250.2</v>
      </c>
    </row>
    <row r="97" spans="1:2" ht="15" thickBot="1" x14ac:dyDescent="0.4">
      <c r="A97" s="11" t="s">
        <v>112</v>
      </c>
      <c r="B97" s="84">
        <v>4279.55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01BF9-7F7C-435B-8287-B4416C771726}">
  <dimension ref="A1:B97"/>
  <sheetViews>
    <sheetView workbookViewId="0">
      <selection activeCell="J13" sqref="J13"/>
    </sheetView>
  </sheetViews>
  <sheetFormatPr defaultRowHeight="14.5" x14ac:dyDescent="0.35"/>
  <sheetData>
    <row r="1" spans="1:2" ht="15" thickBot="1" x14ac:dyDescent="0.4">
      <c r="A1" s="11"/>
      <c r="B1" s="11">
        <v>1</v>
      </c>
    </row>
    <row r="2" spans="1:2" ht="15" thickBot="1" x14ac:dyDescent="0.4">
      <c r="A2" s="11" t="s">
        <v>17</v>
      </c>
      <c r="B2" s="6">
        <v>3374.48</v>
      </c>
    </row>
    <row r="3" spans="1:2" ht="15" thickBot="1" x14ac:dyDescent="0.4">
      <c r="A3" s="11" t="s">
        <v>18</v>
      </c>
      <c r="B3" s="6">
        <v>3350.89</v>
      </c>
    </row>
    <row r="4" spans="1:2" ht="15" thickBot="1" x14ac:dyDescent="0.4">
      <c r="A4" s="11" t="s">
        <v>19</v>
      </c>
      <c r="B4" s="6">
        <v>3123.96</v>
      </c>
    </row>
    <row r="5" spans="1:2" ht="15" thickBot="1" x14ac:dyDescent="0.4">
      <c r="A5" s="11" t="s">
        <v>20</v>
      </c>
      <c r="B5" s="6">
        <v>2860.12</v>
      </c>
    </row>
    <row r="6" spans="1:2" ht="15" thickBot="1" x14ac:dyDescent="0.4">
      <c r="A6" s="11" t="s">
        <v>21</v>
      </c>
      <c r="B6" s="6">
        <v>2894.9</v>
      </c>
    </row>
    <row r="7" spans="1:2" ht="15" thickBot="1" x14ac:dyDescent="0.4">
      <c r="A7" s="11" t="s">
        <v>22</v>
      </c>
      <c r="B7" s="6">
        <v>2809.37</v>
      </c>
    </row>
    <row r="8" spans="1:2" ht="15" thickBot="1" x14ac:dyDescent="0.4">
      <c r="A8" s="11" t="s">
        <v>23</v>
      </c>
      <c r="B8" s="6">
        <v>2801.35</v>
      </c>
    </row>
    <row r="9" spans="1:2" ht="15" thickBot="1" x14ac:dyDescent="0.4">
      <c r="A9" s="11" t="s">
        <v>24</v>
      </c>
      <c r="B9" s="6">
        <v>2800.99</v>
      </c>
    </row>
    <row r="10" spans="1:2" ht="15" thickBot="1" x14ac:dyDescent="0.4">
      <c r="A10" s="11" t="s">
        <v>25</v>
      </c>
      <c r="B10" s="6">
        <v>2801.93</v>
      </c>
    </row>
    <row r="11" spans="1:2" ht="15" thickBot="1" x14ac:dyDescent="0.4">
      <c r="A11" s="11" t="s">
        <v>26</v>
      </c>
      <c r="B11" s="6">
        <v>2801.27</v>
      </c>
    </row>
    <row r="12" spans="1:2" ht="15" thickBot="1" x14ac:dyDescent="0.4">
      <c r="A12" s="11" t="s">
        <v>27</v>
      </c>
      <c r="B12" s="6">
        <v>2801.55</v>
      </c>
    </row>
    <row r="13" spans="1:2" ht="15" thickBot="1" x14ac:dyDescent="0.4">
      <c r="A13" s="11" t="s">
        <v>28</v>
      </c>
      <c r="B13" s="6">
        <v>2750.95</v>
      </c>
    </row>
    <row r="14" spans="1:2" ht="15" thickBot="1" x14ac:dyDescent="0.4">
      <c r="A14" s="11" t="s">
        <v>29</v>
      </c>
      <c r="B14" s="6">
        <v>2801.78</v>
      </c>
    </row>
    <row r="15" spans="1:2" ht="15" thickBot="1" x14ac:dyDescent="0.4">
      <c r="A15" s="11" t="s">
        <v>30</v>
      </c>
      <c r="B15" s="6">
        <v>2801.77</v>
      </c>
    </row>
    <row r="16" spans="1:2" ht="15" thickBot="1" x14ac:dyDescent="0.4">
      <c r="A16" s="11" t="s">
        <v>31</v>
      </c>
      <c r="B16" s="6">
        <v>2801.85</v>
      </c>
    </row>
    <row r="17" spans="1:2" ht="15" thickBot="1" x14ac:dyDescent="0.4">
      <c r="A17" s="11" t="s">
        <v>32</v>
      </c>
      <c r="B17" s="6">
        <v>2956.88</v>
      </c>
    </row>
    <row r="18" spans="1:2" ht="15" thickBot="1" x14ac:dyDescent="0.4">
      <c r="A18" s="11" t="s">
        <v>33</v>
      </c>
      <c r="B18" s="6">
        <v>2801.12</v>
      </c>
    </row>
    <row r="19" spans="1:2" ht="15" thickBot="1" x14ac:dyDescent="0.4">
      <c r="A19" s="11" t="s">
        <v>34</v>
      </c>
      <c r="B19" s="6">
        <v>2900.93</v>
      </c>
    </row>
    <row r="20" spans="1:2" ht="15" thickBot="1" x14ac:dyDescent="0.4">
      <c r="A20" s="11" t="s">
        <v>35</v>
      </c>
      <c r="B20" s="6">
        <v>3099.84</v>
      </c>
    </row>
    <row r="21" spans="1:2" ht="15" thickBot="1" x14ac:dyDescent="0.4">
      <c r="A21" s="11" t="s">
        <v>36</v>
      </c>
      <c r="B21" s="6">
        <v>3099.97</v>
      </c>
    </row>
    <row r="22" spans="1:2" ht="15" thickBot="1" x14ac:dyDescent="0.4">
      <c r="A22" s="11" t="s">
        <v>37</v>
      </c>
      <c r="B22" s="6">
        <v>3202.96</v>
      </c>
    </row>
    <row r="23" spans="1:2" ht="15" thickBot="1" x14ac:dyDescent="0.4">
      <c r="A23" s="11" t="s">
        <v>38</v>
      </c>
      <c r="B23" s="6">
        <v>3299.09</v>
      </c>
    </row>
    <row r="24" spans="1:2" ht="15" thickBot="1" x14ac:dyDescent="0.4">
      <c r="A24" s="11" t="s">
        <v>39</v>
      </c>
      <c r="B24" s="6">
        <v>3150.8</v>
      </c>
    </row>
    <row r="25" spans="1:2" ht="15" thickBot="1" x14ac:dyDescent="0.4">
      <c r="A25" s="11" t="s">
        <v>40</v>
      </c>
      <c r="B25" s="6">
        <v>3219.23</v>
      </c>
    </row>
    <row r="26" spans="1:2" ht="15" thickBot="1" x14ac:dyDescent="0.4">
      <c r="A26" s="11" t="s">
        <v>41</v>
      </c>
      <c r="B26" s="6">
        <v>3298.46</v>
      </c>
    </row>
    <row r="27" spans="1:2" ht="15" thickBot="1" x14ac:dyDescent="0.4">
      <c r="A27" s="11" t="s">
        <v>42</v>
      </c>
      <c r="B27" s="6">
        <v>3477.62</v>
      </c>
    </row>
    <row r="28" spans="1:2" ht="15" thickBot="1" x14ac:dyDescent="0.4">
      <c r="A28" s="11" t="s">
        <v>43</v>
      </c>
      <c r="B28" s="6">
        <v>3400.4</v>
      </c>
    </row>
    <row r="29" spans="1:2" ht="15" thickBot="1" x14ac:dyDescent="0.4">
      <c r="A29" s="11" t="s">
        <v>44</v>
      </c>
      <c r="B29" s="6">
        <v>3477.45</v>
      </c>
    </row>
    <row r="30" spans="1:2" ht="15" thickBot="1" x14ac:dyDescent="0.4">
      <c r="A30" s="11" t="s">
        <v>45</v>
      </c>
      <c r="B30" s="6">
        <v>3477.99</v>
      </c>
    </row>
    <row r="31" spans="1:2" ht="15" thickBot="1" x14ac:dyDescent="0.4">
      <c r="A31" s="11" t="s">
        <v>46</v>
      </c>
      <c r="B31" s="6">
        <v>3477.31</v>
      </c>
    </row>
    <row r="32" spans="1:2" ht="15" thickBot="1" x14ac:dyDescent="0.4">
      <c r="A32" s="11" t="s">
        <v>47</v>
      </c>
      <c r="B32" s="6">
        <v>3998.7</v>
      </c>
    </row>
    <row r="33" spans="1:2" ht="15" thickBot="1" x14ac:dyDescent="0.4">
      <c r="A33" s="11" t="s">
        <v>48</v>
      </c>
      <c r="B33" s="6">
        <v>3612.52</v>
      </c>
    </row>
    <row r="34" spans="1:2" ht="15" thickBot="1" x14ac:dyDescent="0.4">
      <c r="A34" s="11" t="s">
        <v>49</v>
      </c>
      <c r="B34" s="6">
        <v>3369.46</v>
      </c>
    </row>
    <row r="35" spans="1:2" ht="15" thickBot="1" x14ac:dyDescent="0.4">
      <c r="A35" s="11" t="s">
        <v>50</v>
      </c>
      <c r="B35" s="6">
        <v>3400.23</v>
      </c>
    </row>
    <row r="36" spans="1:2" ht="15" thickBot="1" x14ac:dyDescent="0.4">
      <c r="A36" s="11" t="s">
        <v>51</v>
      </c>
      <c r="B36" s="6">
        <v>3688.86</v>
      </c>
    </row>
    <row r="37" spans="1:2" ht="15" thickBot="1" x14ac:dyDescent="0.4">
      <c r="A37" s="11" t="s">
        <v>52</v>
      </c>
      <c r="B37" s="6">
        <v>3999.23</v>
      </c>
    </row>
    <row r="38" spans="1:2" ht="15" thickBot="1" x14ac:dyDescent="0.4">
      <c r="A38" s="11" t="s">
        <v>53</v>
      </c>
      <c r="B38" s="6">
        <v>4079.72</v>
      </c>
    </row>
    <row r="39" spans="1:2" ht="15" thickBot="1" x14ac:dyDescent="0.4">
      <c r="A39" s="11" t="s">
        <v>54</v>
      </c>
      <c r="B39" s="6">
        <v>4093.4</v>
      </c>
    </row>
    <row r="40" spans="1:2" ht="15" thickBot="1" x14ac:dyDescent="0.4">
      <c r="A40" s="11" t="s">
        <v>55</v>
      </c>
      <c r="B40" s="6">
        <v>4000.06</v>
      </c>
    </row>
    <row r="41" spans="1:2" ht="15" thickBot="1" x14ac:dyDescent="0.4">
      <c r="A41" s="11" t="s">
        <v>56</v>
      </c>
      <c r="B41" s="6">
        <v>3999.48</v>
      </c>
    </row>
    <row r="42" spans="1:2" ht="15" thickBot="1" x14ac:dyDescent="0.4">
      <c r="A42" s="11" t="s">
        <v>57</v>
      </c>
      <c r="B42" s="6">
        <v>3700.16</v>
      </c>
    </row>
    <row r="43" spans="1:2" ht="15" thickBot="1" x14ac:dyDescent="0.4">
      <c r="A43" s="11" t="s">
        <v>58</v>
      </c>
      <c r="B43" s="6">
        <v>3400.87</v>
      </c>
    </row>
    <row r="44" spans="1:2" ht="15" thickBot="1" x14ac:dyDescent="0.4">
      <c r="A44" s="11" t="s">
        <v>59</v>
      </c>
      <c r="B44" s="6">
        <v>3999.4</v>
      </c>
    </row>
    <row r="45" spans="1:2" ht="15" thickBot="1" x14ac:dyDescent="0.4">
      <c r="A45" s="11" t="s">
        <v>60</v>
      </c>
      <c r="B45" s="6">
        <v>3999.62</v>
      </c>
    </row>
    <row r="46" spans="1:2" ht="15" thickBot="1" x14ac:dyDescent="0.4">
      <c r="A46" s="11" t="s">
        <v>61</v>
      </c>
      <c r="B46" s="6">
        <v>3999.82</v>
      </c>
    </row>
    <row r="47" spans="1:2" ht="15" thickBot="1" x14ac:dyDescent="0.4">
      <c r="A47" s="11" t="s">
        <v>62</v>
      </c>
      <c r="B47" s="6">
        <v>4000.17</v>
      </c>
    </row>
    <row r="48" spans="1:2" ht="15" thickBot="1" x14ac:dyDescent="0.4">
      <c r="A48" s="11" t="s">
        <v>63</v>
      </c>
      <c r="B48" s="6">
        <v>3999.81</v>
      </c>
    </row>
    <row r="49" spans="1:2" ht="15" thickBot="1" x14ac:dyDescent="0.4">
      <c r="A49" s="11" t="s">
        <v>64</v>
      </c>
      <c r="B49" s="6">
        <v>3999.22</v>
      </c>
    </row>
    <row r="50" spans="1:2" ht="15" thickBot="1" x14ac:dyDescent="0.4">
      <c r="A50" s="11" t="s">
        <v>65</v>
      </c>
      <c r="B50" s="6">
        <v>3400.6</v>
      </c>
    </row>
    <row r="51" spans="1:2" ht="15" thickBot="1" x14ac:dyDescent="0.4">
      <c r="A51" s="11" t="s">
        <v>66</v>
      </c>
      <c r="B51" s="6">
        <v>3379.93</v>
      </c>
    </row>
    <row r="52" spans="1:2" ht="15" thickBot="1" x14ac:dyDescent="0.4">
      <c r="A52" s="11" t="s">
        <v>67</v>
      </c>
      <c r="B52" s="6">
        <v>3071.2</v>
      </c>
    </row>
    <row r="53" spans="1:2" ht="15" thickBot="1" x14ac:dyDescent="0.4">
      <c r="A53" s="11" t="s">
        <v>68</v>
      </c>
      <c r="B53" s="6">
        <v>2900.24</v>
      </c>
    </row>
    <row r="54" spans="1:2" ht="15" thickBot="1" x14ac:dyDescent="0.4">
      <c r="A54" s="11" t="s">
        <v>69</v>
      </c>
      <c r="B54" s="6">
        <v>2739.36</v>
      </c>
    </row>
    <row r="55" spans="1:2" ht="15" thickBot="1" x14ac:dyDescent="0.4">
      <c r="A55" s="11" t="s">
        <v>70</v>
      </c>
      <c r="B55" s="6">
        <v>2729.89</v>
      </c>
    </row>
    <row r="56" spans="1:2" ht="15" thickBot="1" x14ac:dyDescent="0.4">
      <c r="A56" s="11" t="s">
        <v>71</v>
      </c>
      <c r="B56" s="6">
        <v>2800.15</v>
      </c>
    </row>
    <row r="57" spans="1:2" ht="15" thickBot="1" x14ac:dyDescent="0.4">
      <c r="A57" s="11" t="s">
        <v>72</v>
      </c>
      <c r="B57" s="6">
        <v>2699.97</v>
      </c>
    </row>
    <row r="58" spans="1:2" ht="15" thickBot="1" x14ac:dyDescent="0.4">
      <c r="A58" s="11" t="s">
        <v>73</v>
      </c>
      <c r="B58" s="6">
        <v>2798.4</v>
      </c>
    </row>
    <row r="59" spans="1:2" ht="15" thickBot="1" x14ac:dyDescent="0.4">
      <c r="A59" s="11" t="s">
        <v>74</v>
      </c>
      <c r="B59" s="6">
        <v>2956.53</v>
      </c>
    </row>
    <row r="60" spans="1:2" ht="15" thickBot="1" x14ac:dyDescent="0.4">
      <c r="A60" s="11" t="s">
        <v>75</v>
      </c>
      <c r="B60" s="6">
        <v>2740</v>
      </c>
    </row>
    <row r="61" spans="1:2" ht="15" thickBot="1" x14ac:dyDescent="0.4">
      <c r="A61" s="11" t="s">
        <v>76</v>
      </c>
      <c r="B61" s="6">
        <v>2739.72</v>
      </c>
    </row>
    <row r="62" spans="1:2" ht="15" thickBot="1" x14ac:dyDescent="0.4">
      <c r="A62" s="11" t="s">
        <v>77</v>
      </c>
      <c r="B62" s="6">
        <v>2801.21</v>
      </c>
    </row>
    <row r="63" spans="1:2" ht="15" thickBot="1" x14ac:dyDescent="0.4">
      <c r="A63" s="11" t="s">
        <v>78</v>
      </c>
      <c r="B63" s="6">
        <v>2779.9</v>
      </c>
    </row>
    <row r="64" spans="1:2" ht="15" thickBot="1" x14ac:dyDescent="0.4">
      <c r="A64" s="11" t="s">
        <v>79</v>
      </c>
      <c r="B64" s="6">
        <v>3257.59</v>
      </c>
    </row>
    <row r="65" spans="1:2" ht="15" thickBot="1" x14ac:dyDescent="0.4">
      <c r="A65" s="11" t="s">
        <v>80</v>
      </c>
      <c r="B65" s="6">
        <v>3255.56</v>
      </c>
    </row>
    <row r="66" spans="1:2" ht="15" thickBot="1" x14ac:dyDescent="0.4">
      <c r="A66" s="11" t="s">
        <v>81</v>
      </c>
      <c r="B66" s="6">
        <v>3379.27</v>
      </c>
    </row>
    <row r="67" spans="1:2" ht="15" thickBot="1" x14ac:dyDescent="0.4">
      <c r="A67" s="11" t="s">
        <v>82</v>
      </c>
      <c r="B67" s="6">
        <v>3799.24</v>
      </c>
    </row>
    <row r="68" spans="1:2" ht="15" thickBot="1" x14ac:dyDescent="0.4">
      <c r="A68" s="11" t="s">
        <v>83</v>
      </c>
      <c r="B68" s="6">
        <v>4607.67</v>
      </c>
    </row>
    <row r="69" spans="1:2" ht="15" thickBot="1" x14ac:dyDescent="0.4">
      <c r="A69" s="11" t="s">
        <v>84</v>
      </c>
      <c r="B69" s="6">
        <v>5000.5</v>
      </c>
    </row>
    <row r="70" spans="1:2" ht="15" thickBot="1" x14ac:dyDescent="0.4">
      <c r="A70" s="11" t="s">
        <v>85</v>
      </c>
      <c r="B70" s="6">
        <v>3999.17</v>
      </c>
    </row>
    <row r="71" spans="1:2" ht="15" thickBot="1" x14ac:dyDescent="0.4">
      <c r="A71" s="11" t="s">
        <v>86</v>
      </c>
      <c r="B71" s="6">
        <v>4489.72</v>
      </c>
    </row>
    <row r="72" spans="1:2" ht="15" thickBot="1" x14ac:dyDescent="0.4">
      <c r="A72" s="11" t="s">
        <v>87</v>
      </c>
      <c r="B72" s="6">
        <v>4999.08</v>
      </c>
    </row>
    <row r="73" spans="1:2" ht="15" thickBot="1" x14ac:dyDescent="0.4">
      <c r="A73" s="11" t="s">
        <v>88</v>
      </c>
      <c r="B73" s="6">
        <v>4999.3</v>
      </c>
    </row>
    <row r="74" spans="1:2" ht="15" thickBot="1" x14ac:dyDescent="0.4">
      <c r="A74" s="11" t="s">
        <v>89</v>
      </c>
      <c r="B74" s="6">
        <v>3936.92</v>
      </c>
    </row>
    <row r="75" spans="1:2" ht="15" thickBot="1" x14ac:dyDescent="0.4">
      <c r="A75" s="11" t="s">
        <v>90</v>
      </c>
      <c r="B75" s="6">
        <v>4999.91</v>
      </c>
    </row>
    <row r="76" spans="1:2" ht="15" thickBot="1" x14ac:dyDescent="0.4">
      <c r="A76" s="11" t="s">
        <v>91</v>
      </c>
      <c r="B76" s="6">
        <v>4999.71</v>
      </c>
    </row>
    <row r="77" spans="1:2" ht="15" thickBot="1" x14ac:dyDescent="0.4">
      <c r="A77" s="11" t="s">
        <v>92</v>
      </c>
      <c r="B77" s="6">
        <v>6000.72</v>
      </c>
    </row>
    <row r="78" spans="1:2" ht="15" thickBot="1" x14ac:dyDescent="0.4">
      <c r="A78" s="11" t="s">
        <v>93</v>
      </c>
      <c r="B78" s="6">
        <v>6000.71</v>
      </c>
    </row>
    <row r="79" spans="1:2" ht="15" thickBot="1" x14ac:dyDescent="0.4">
      <c r="A79" s="11" t="s">
        <v>94</v>
      </c>
      <c r="B79" s="6">
        <v>6000.57</v>
      </c>
    </row>
    <row r="80" spans="1:2" ht="15" thickBot="1" x14ac:dyDescent="0.4">
      <c r="A80" s="11" t="s">
        <v>95</v>
      </c>
      <c r="B80" s="6">
        <v>4499.22</v>
      </c>
    </row>
    <row r="81" spans="1:2" ht="15" thickBot="1" x14ac:dyDescent="0.4">
      <c r="A81" s="11" t="s">
        <v>96</v>
      </c>
      <c r="B81" s="6">
        <v>4499.87</v>
      </c>
    </row>
    <row r="82" spans="1:2" ht="15" thickBot="1" x14ac:dyDescent="0.4">
      <c r="A82" s="11" t="s">
        <v>97</v>
      </c>
      <c r="B82" s="6">
        <v>5011.07</v>
      </c>
    </row>
    <row r="83" spans="1:2" ht="15" thickBot="1" x14ac:dyDescent="0.4">
      <c r="A83" s="11" t="s">
        <v>98</v>
      </c>
      <c r="B83" s="6">
        <v>4999.87</v>
      </c>
    </row>
    <row r="84" spans="1:2" ht="15" thickBot="1" x14ac:dyDescent="0.4">
      <c r="A84" s="11" t="s">
        <v>99</v>
      </c>
      <c r="B84" s="6">
        <v>5016.2299999999996</v>
      </c>
    </row>
    <row r="85" spans="1:2" ht="15" thickBot="1" x14ac:dyDescent="0.4">
      <c r="A85" s="11" t="s">
        <v>100</v>
      </c>
      <c r="B85" s="6">
        <v>5013.95</v>
      </c>
    </row>
    <row r="86" spans="1:2" ht="15" thickBot="1" x14ac:dyDescent="0.4">
      <c r="A86" s="11" t="s">
        <v>101</v>
      </c>
      <c r="B86" s="6">
        <v>4999.34</v>
      </c>
    </row>
    <row r="87" spans="1:2" ht="15" thickBot="1" x14ac:dyDescent="0.4">
      <c r="A87" s="11" t="s">
        <v>102</v>
      </c>
      <c r="B87" s="6">
        <v>4489.37</v>
      </c>
    </row>
    <row r="88" spans="1:2" ht="15" thickBot="1" x14ac:dyDescent="0.4">
      <c r="A88" s="11" t="s">
        <v>103</v>
      </c>
      <c r="B88" s="6">
        <v>3952</v>
      </c>
    </row>
    <row r="89" spans="1:2" ht="15" thickBot="1" x14ac:dyDescent="0.4">
      <c r="A89" s="11" t="s">
        <v>104</v>
      </c>
      <c r="B89" s="6">
        <v>3860.8</v>
      </c>
    </row>
    <row r="90" spans="1:2" ht="15" thickBot="1" x14ac:dyDescent="0.4">
      <c r="A90" s="11" t="s">
        <v>105</v>
      </c>
      <c r="B90" s="6">
        <v>3808.63</v>
      </c>
    </row>
    <row r="91" spans="1:2" ht="15" thickBot="1" x14ac:dyDescent="0.4">
      <c r="A91" s="11" t="s">
        <v>106</v>
      </c>
      <c r="B91" s="6">
        <v>4123.22</v>
      </c>
    </row>
    <row r="92" spans="1:2" ht="15" thickBot="1" x14ac:dyDescent="0.4">
      <c r="A92" s="11" t="s">
        <v>107</v>
      </c>
      <c r="B92" s="6">
        <v>4305.41</v>
      </c>
    </row>
    <row r="93" spans="1:2" ht="15" thickBot="1" x14ac:dyDescent="0.4">
      <c r="A93" s="11" t="s">
        <v>108</v>
      </c>
      <c r="B93" s="6">
        <v>4199.3999999999996</v>
      </c>
    </row>
    <row r="94" spans="1:2" ht="15" thickBot="1" x14ac:dyDescent="0.4">
      <c r="A94" s="11" t="s">
        <v>109</v>
      </c>
      <c r="B94" s="6">
        <v>4341.01</v>
      </c>
    </row>
    <row r="95" spans="1:2" ht="15" thickBot="1" x14ac:dyDescent="0.4">
      <c r="A95" s="11" t="s">
        <v>110</v>
      </c>
      <c r="B95" s="6">
        <v>3999.33</v>
      </c>
    </row>
    <row r="96" spans="1:2" ht="15" thickBot="1" x14ac:dyDescent="0.4">
      <c r="A96" s="11" t="s">
        <v>111</v>
      </c>
      <c r="B96" s="6">
        <v>4199.3900000000003</v>
      </c>
    </row>
    <row r="97" spans="1:2" ht="15" thickBot="1" x14ac:dyDescent="0.4">
      <c r="A97" s="11" t="s">
        <v>112</v>
      </c>
      <c r="B97" s="6">
        <v>3273.27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AB2D-BFBC-45D5-ACA0-469A1DAF326E}">
  <dimension ref="A1:P98"/>
  <sheetViews>
    <sheetView workbookViewId="0">
      <selection activeCell="K182" sqref="K182"/>
    </sheetView>
  </sheetViews>
  <sheetFormatPr defaultRowHeight="14.5" x14ac:dyDescent="0.35"/>
  <cols>
    <col min="1" max="1" width="4" customWidth="1"/>
    <col min="2" max="2" width="8.26953125" bestFit="1" customWidth="1"/>
    <col min="3" max="3" width="8.6328125" bestFit="1" customWidth="1"/>
    <col min="4" max="4" width="11.36328125" bestFit="1" customWidth="1"/>
    <col min="5" max="5" width="17.81640625" bestFit="1" customWidth="1"/>
    <col min="6" max="6" width="9.54296875" bestFit="1" customWidth="1"/>
    <col min="7" max="7" width="15.453125" bestFit="1" customWidth="1"/>
    <col min="8" max="8" width="17.54296875" bestFit="1" customWidth="1"/>
    <col min="9" max="9" width="9.26953125" bestFit="1" customWidth="1"/>
    <col min="10" max="10" width="15.1796875" bestFit="1" customWidth="1"/>
    <col min="11" max="11" width="20.36328125" bestFit="1" customWidth="1"/>
    <col min="12" max="12" width="11.7265625" bestFit="1" customWidth="1"/>
    <col min="13" max="13" width="20.08984375" bestFit="1" customWidth="1"/>
    <col min="14" max="14" width="11.7265625" bestFit="1" customWidth="1"/>
    <col min="15" max="15" width="20.26953125" bestFit="1" customWidth="1"/>
    <col min="16" max="16" width="11.7265625" bestFit="1" customWidth="1"/>
  </cols>
  <sheetData>
    <row r="1" spans="1:16" ht="15" thickBot="1" x14ac:dyDescent="0.4">
      <c r="A1" s="31"/>
      <c r="B1" s="32" t="s">
        <v>175</v>
      </c>
      <c r="C1" s="32" t="s">
        <v>121</v>
      </c>
      <c r="D1" s="32" t="s">
        <v>122</v>
      </c>
      <c r="E1" s="33" t="s">
        <v>176</v>
      </c>
      <c r="F1" s="33" t="s">
        <v>177</v>
      </c>
      <c r="G1" s="33" t="s">
        <v>178</v>
      </c>
      <c r="H1" s="34" t="s">
        <v>179</v>
      </c>
      <c r="I1" s="34" t="s">
        <v>180</v>
      </c>
      <c r="J1" s="34" t="s">
        <v>181</v>
      </c>
      <c r="K1" s="35" t="s">
        <v>182</v>
      </c>
      <c r="L1" s="35" t="s">
        <v>183</v>
      </c>
      <c r="M1" s="35" t="s">
        <v>184</v>
      </c>
      <c r="N1" s="35" t="s">
        <v>185</v>
      </c>
      <c r="O1" s="35" t="s">
        <v>186</v>
      </c>
      <c r="P1" s="35" t="s">
        <v>187</v>
      </c>
    </row>
    <row r="2" spans="1:16" ht="15" thickBot="1" x14ac:dyDescent="0.4">
      <c r="A2" s="31"/>
      <c r="B2" s="36">
        <v>1</v>
      </c>
      <c r="C2" s="36">
        <v>2</v>
      </c>
      <c r="D2" s="36">
        <v>3</v>
      </c>
      <c r="E2" s="36">
        <v>4</v>
      </c>
      <c r="F2" s="36">
        <v>5</v>
      </c>
      <c r="G2" s="36">
        <v>6</v>
      </c>
      <c r="H2" s="36">
        <v>7</v>
      </c>
      <c r="I2" s="36">
        <v>8</v>
      </c>
      <c r="J2" s="36">
        <v>9</v>
      </c>
      <c r="K2" s="36">
        <v>10</v>
      </c>
      <c r="L2" s="36">
        <v>11</v>
      </c>
      <c r="M2" s="36">
        <v>12</v>
      </c>
      <c r="N2" s="36">
        <v>13</v>
      </c>
      <c r="O2" s="36">
        <v>14</v>
      </c>
      <c r="P2" s="36">
        <v>15</v>
      </c>
    </row>
    <row r="3" spans="1:16" ht="15" thickBot="1" x14ac:dyDescent="0.4">
      <c r="A3" s="37" t="s">
        <v>17</v>
      </c>
      <c r="B3" s="37">
        <v>1.42</v>
      </c>
      <c r="C3" s="37">
        <v>1.2977957988388891</v>
      </c>
      <c r="D3" s="37">
        <v>1.6842739354838703</v>
      </c>
      <c r="E3" s="37">
        <v>3774.0722580645156</v>
      </c>
      <c r="F3" s="37">
        <v>1726.6463189415072</v>
      </c>
      <c r="G3" s="37">
        <v>2981307.5107142567</v>
      </c>
      <c r="H3" s="37">
        <v>3068.7919354838705</v>
      </c>
      <c r="I3" s="37">
        <v>1487.0362659122304</v>
      </c>
      <c r="J3" s="37">
        <v>2211276.8561381898</v>
      </c>
      <c r="K3" s="37">
        <v>837.24667494276832</v>
      </c>
      <c r="L3" s="37">
        <v>0.37363166943881942</v>
      </c>
      <c r="M3" s="37">
        <v>-199.58372534859515</v>
      </c>
      <c r="N3" s="37">
        <v>-0.10341825380657592</v>
      </c>
      <c r="O3" s="37">
        <v>1361315.8644214359</v>
      </c>
      <c r="P3" s="37">
        <v>0.53019296191259735</v>
      </c>
    </row>
    <row r="4" spans="1:16" ht="15" thickBot="1" x14ac:dyDescent="0.4">
      <c r="A4" s="37" t="s">
        <v>18</v>
      </c>
      <c r="B4" s="37">
        <v>1.42</v>
      </c>
      <c r="C4" s="37">
        <v>1.204192782765499</v>
      </c>
      <c r="D4" s="37">
        <v>1.4500802580645162</v>
      </c>
      <c r="E4" s="37">
        <v>3676.8906451612906</v>
      </c>
      <c r="F4" s="37">
        <v>1583.1818567952948</v>
      </c>
      <c r="G4" s="37">
        <v>2506464.7916857973</v>
      </c>
      <c r="H4" s="37">
        <v>3062.5445161290322</v>
      </c>
      <c r="I4" s="37">
        <v>1467.7007966987828</v>
      </c>
      <c r="J4" s="37">
        <v>2154145.6286302418</v>
      </c>
      <c r="K4" s="37">
        <v>363.43106715920919</v>
      </c>
      <c r="L4" s="37">
        <v>0.19063174579452072</v>
      </c>
      <c r="M4" s="37">
        <v>-284.86196988553581</v>
      </c>
      <c r="N4" s="37">
        <v>-0.16117620405600727</v>
      </c>
      <c r="O4" s="37">
        <v>1295280.0717164413</v>
      </c>
      <c r="P4" s="37">
        <v>0.55743643253834507</v>
      </c>
    </row>
    <row r="5" spans="1:16" ht="15" thickBot="1" x14ac:dyDescent="0.4">
      <c r="A5" s="37" t="s">
        <v>19</v>
      </c>
      <c r="B5" s="37">
        <v>1.78</v>
      </c>
      <c r="C5" s="37">
        <v>1.2598624092822917</v>
      </c>
      <c r="D5" s="37">
        <v>1.5872532903225807</v>
      </c>
      <c r="E5" s="37">
        <v>3602.6658064516118</v>
      </c>
      <c r="F5" s="37">
        <v>1498.0598508407766</v>
      </c>
      <c r="G5" s="37">
        <v>2244183.3167010895</v>
      </c>
      <c r="H5" s="37">
        <v>3014.5158064516136</v>
      </c>
      <c r="I5" s="37">
        <v>1320.1479110472198</v>
      </c>
      <c r="J5" s="37">
        <v>1742790.5070423384</v>
      </c>
      <c r="K5" s="37">
        <v>492.69177600416219</v>
      </c>
      <c r="L5" s="37">
        <v>0.26104959895338792</v>
      </c>
      <c r="M5" s="37">
        <v>18.463164391259102</v>
      </c>
      <c r="N5" s="37">
        <v>1.1100957135594974E-2</v>
      </c>
      <c r="O5" s="37">
        <v>1073447.4924630593</v>
      </c>
      <c r="P5" s="37">
        <v>0.54278651344280604</v>
      </c>
    </row>
    <row r="6" spans="1:16" ht="15" thickBot="1" x14ac:dyDescent="0.4">
      <c r="A6" s="37" t="s">
        <v>20</v>
      </c>
      <c r="B6" s="37">
        <v>1.78</v>
      </c>
      <c r="C6" s="37">
        <v>1.2102406052437034</v>
      </c>
      <c r="D6" s="37">
        <v>1.4646823225806453</v>
      </c>
      <c r="E6" s="37">
        <v>3508.5474193548389</v>
      </c>
      <c r="F6" s="37">
        <v>1428.7380173697261</v>
      </c>
      <c r="G6" s="37">
        <v>2041292.3222775757</v>
      </c>
      <c r="H6" s="37">
        <v>2993.6996774193553</v>
      </c>
      <c r="I6" s="37">
        <v>1234.2223531045872</v>
      </c>
      <c r="J6" s="37">
        <v>1523304.8169030244</v>
      </c>
      <c r="K6" s="37">
        <v>194.00806511966695</v>
      </c>
      <c r="L6" s="37">
        <v>0.11220067336398523</v>
      </c>
      <c r="M6" s="37">
        <v>112.28899273673257</v>
      </c>
      <c r="N6" s="37">
        <v>7.5174761407803464E-2</v>
      </c>
      <c r="O6" s="37">
        <v>968130.42239916767</v>
      </c>
      <c r="P6" s="37">
        <v>0.54901961234487706</v>
      </c>
    </row>
    <row r="7" spans="1:16" ht="15" thickBot="1" x14ac:dyDescent="0.4">
      <c r="A7" s="37" t="s">
        <v>21</v>
      </c>
      <c r="B7" s="37">
        <v>1.78</v>
      </c>
      <c r="C7" s="37">
        <v>1.2442691338369505</v>
      </c>
      <c r="D7" s="37">
        <v>1.5482056774193549</v>
      </c>
      <c r="E7" s="37">
        <v>3322.8467741935483</v>
      </c>
      <c r="F7" s="37">
        <v>1114.5628592816388</v>
      </c>
      <c r="G7" s="37">
        <v>1242250.3672900621</v>
      </c>
      <c r="H7" s="37">
        <v>2803.6300000000015</v>
      </c>
      <c r="I7" s="37">
        <v>1096.9947577757603</v>
      </c>
      <c r="J7" s="37">
        <v>1203397.4985874989</v>
      </c>
      <c r="K7" s="37">
        <v>103.67058774193546</v>
      </c>
      <c r="L7" s="37">
        <v>7.4754383795478219E-2</v>
      </c>
      <c r="M7" s="37">
        <v>-133.80899870967733</v>
      </c>
      <c r="N7" s="37">
        <v>-9.8031678979389456E-2</v>
      </c>
      <c r="O7" s="37">
        <v>775666.52662580623</v>
      </c>
      <c r="P7" s="37">
        <v>0.63440402692879683</v>
      </c>
    </row>
    <row r="8" spans="1:16" ht="15" thickBot="1" x14ac:dyDescent="0.4">
      <c r="A8" s="37" t="s">
        <v>22</v>
      </c>
      <c r="B8" s="37">
        <v>1.42</v>
      </c>
      <c r="C8" s="37">
        <v>1.3793497766888618</v>
      </c>
      <c r="D8" s="37">
        <v>1.9026058064516129</v>
      </c>
      <c r="E8" s="37">
        <v>3207.2364516129032</v>
      </c>
      <c r="F8" s="37">
        <v>1034.1613262047213</v>
      </c>
      <c r="G8" s="37">
        <v>1069489.6486175079</v>
      </c>
      <c r="H8" s="37">
        <v>2816.6180645161285</v>
      </c>
      <c r="I8" s="37">
        <v>1051.0395048368168</v>
      </c>
      <c r="J8" s="37">
        <v>1104684.0407276212</v>
      </c>
      <c r="K8" s="37">
        <v>318.88468264307994</v>
      </c>
      <c r="L8" s="37">
        <v>0.22354808667136955</v>
      </c>
      <c r="M8" s="37">
        <v>65.721084432882421</v>
      </c>
      <c r="N8" s="37">
        <v>4.5332667206003902E-2</v>
      </c>
      <c r="O8" s="37">
        <v>661453.59285764827</v>
      </c>
      <c r="P8" s="37">
        <v>0.60854408731310994</v>
      </c>
    </row>
    <row r="9" spans="1:16" ht="15" thickBot="1" x14ac:dyDescent="0.4">
      <c r="A9" s="37" t="s">
        <v>23</v>
      </c>
      <c r="B9" s="37">
        <v>1.06</v>
      </c>
      <c r="C9" s="37">
        <v>1.2481970998203771</v>
      </c>
      <c r="D9" s="37">
        <v>1.5579960000000004</v>
      </c>
      <c r="E9" s="37">
        <v>3087.5306451612896</v>
      </c>
      <c r="F9" s="37">
        <v>970.92273719982552</v>
      </c>
      <c r="G9" s="37">
        <v>942690.96161160141</v>
      </c>
      <c r="H9" s="37">
        <v>2862.5132258064518</v>
      </c>
      <c r="I9" s="37">
        <v>1105.3043254557404</v>
      </c>
      <c r="J9" s="37">
        <v>1221697.6518711692</v>
      </c>
      <c r="K9" s="37">
        <v>-51.523506472424515</v>
      </c>
      <c r="L9" s="37">
        <v>-4.2514548460168125E-2</v>
      </c>
      <c r="M9" s="37">
        <v>12.769635379812714</v>
      </c>
      <c r="N9" s="37">
        <v>9.2557892631116388E-3</v>
      </c>
      <c r="O9" s="37">
        <v>674719.3424140478</v>
      </c>
      <c r="P9" s="37">
        <v>0.62871904958145275</v>
      </c>
    </row>
    <row r="10" spans="1:16" ht="15" thickBot="1" x14ac:dyDescent="0.4">
      <c r="A10" s="37" t="s">
        <v>24</v>
      </c>
      <c r="B10" s="37">
        <v>1.78</v>
      </c>
      <c r="C10" s="37">
        <v>1.4488655406347097</v>
      </c>
      <c r="D10" s="37">
        <v>2.0992113548387099</v>
      </c>
      <c r="E10" s="37">
        <v>3006.7693548387097</v>
      </c>
      <c r="F10" s="37">
        <v>928.60145755653366</v>
      </c>
      <c r="G10" s="37">
        <v>862300.66697611881</v>
      </c>
      <c r="H10" s="37">
        <v>2753.3809677419354</v>
      </c>
      <c r="I10" s="37">
        <v>1078.1387617276905</v>
      </c>
      <c r="J10" s="37">
        <v>1162383.1895397177</v>
      </c>
      <c r="K10" s="37">
        <v>-47.222648990634788</v>
      </c>
      <c r="L10" s="37">
        <v>-3.5098851120478697E-2</v>
      </c>
      <c r="M10" s="37">
        <v>-8.1946781269510875</v>
      </c>
      <c r="N10" s="37">
        <v>-5.2460105083920313E-3</v>
      </c>
      <c r="O10" s="37">
        <v>672432.52704578545</v>
      </c>
      <c r="P10" s="37">
        <v>0.67165258687530371</v>
      </c>
    </row>
    <row r="11" spans="1:16" ht="15" thickBot="1" x14ac:dyDescent="0.4">
      <c r="A11" s="37" t="s">
        <v>25</v>
      </c>
      <c r="B11" s="37">
        <v>1.42</v>
      </c>
      <c r="C11" s="37">
        <v>1.1230407455337639</v>
      </c>
      <c r="D11" s="37">
        <v>1.2612205161290322</v>
      </c>
      <c r="E11" s="37">
        <v>2893.2248387096765</v>
      </c>
      <c r="F11" s="37">
        <v>866.69117736085161</v>
      </c>
      <c r="G11" s="37">
        <v>751153.59691513912</v>
      </c>
      <c r="H11" s="37">
        <v>2574.5770967741942</v>
      </c>
      <c r="I11" s="37">
        <v>922.53188078784569</v>
      </c>
      <c r="J11" s="37">
        <v>851065.0710699599</v>
      </c>
      <c r="K11" s="37">
        <v>-33.912693652445427</v>
      </c>
      <c r="L11" s="37">
        <v>-3.4841945553287783E-2</v>
      </c>
      <c r="M11" s="37">
        <v>-188.43602961498434</v>
      </c>
      <c r="N11" s="37">
        <v>-0.18188088059015786</v>
      </c>
      <c r="O11" s="37">
        <v>536253.80484953173</v>
      </c>
      <c r="P11" s="37">
        <v>0.67069431880419994</v>
      </c>
    </row>
    <row r="12" spans="1:16" ht="15" thickBot="1" x14ac:dyDescent="0.4">
      <c r="A12" s="37" t="s">
        <v>26</v>
      </c>
      <c r="B12" s="37">
        <v>1.06</v>
      </c>
      <c r="C12" s="37">
        <v>1.1247009638408407</v>
      </c>
      <c r="D12" s="37">
        <v>1.2649522580645161</v>
      </c>
      <c r="E12" s="37">
        <v>2823.1735483870966</v>
      </c>
      <c r="F12" s="37">
        <v>819.59892370603336</v>
      </c>
      <c r="G12" s="37">
        <v>671742.39574008831</v>
      </c>
      <c r="H12" s="37">
        <v>2542.1451612903224</v>
      </c>
      <c r="I12" s="37">
        <v>894.66270716912834</v>
      </c>
      <c r="J12" s="37">
        <v>800421.35959919344</v>
      </c>
      <c r="K12" s="37">
        <v>88.475837023933352</v>
      </c>
      <c r="L12" s="37">
        <v>9.5981212785579334E-2</v>
      </c>
      <c r="M12" s="37">
        <v>-140.61398626430801</v>
      </c>
      <c r="N12" s="37">
        <v>-0.13974366147379266</v>
      </c>
      <c r="O12" s="37">
        <v>478382.09233329847</v>
      </c>
      <c r="P12" s="37">
        <v>0.65240037175334287</v>
      </c>
    </row>
    <row r="13" spans="1:16" ht="15" thickBot="1" x14ac:dyDescent="0.4">
      <c r="A13" s="37" t="s">
        <v>27</v>
      </c>
      <c r="B13" s="37">
        <v>1.06</v>
      </c>
      <c r="C13" s="37">
        <v>1.2904071375520059</v>
      </c>
      <c r="D13" s="37">
        <v>1.6651505806451614</v>
      </c>
      <c r="E13" s="37">
        <v>2745.9845161290323</v>
      </c>
      <c r="F13" s="37">
        <v>786.65034749735912</v>
      </c>
      <c r="G13" s="37">
        <v>618818.76921771583</v>
      </c>
      <c r="H13" s="37">
        <v>2560.8722580645167</v>
      </c>
      <c r="I13" s="37">
        <v>813.04968556936024</v>
      </c>
      <c r="J13" s="37">
        <v>661049.79120443552</v>
      </c>
      <c r="K13" s="37">
        <v>39.11177417273678</v>
      </c>
      <c r="L13" s="37">
        <v>3.8530001087637468E-2</v>
      </c>
      <c r="M13" s="37">
        <v>98.685395150884517</v>
      </c>
      <c r="N13" s="37">
        <v>9.4060880894884527E-2</v>
      </c>
      <c r="O13" s="37">
        <v>374363.59152206039</v>
      </c>
      <c r="P13" s="37">
        <v>0.5853219086011604</v>
      </c>
    </row>
    <row r="14" spans="1:16" ht="15" thickBot="1" x14ac:dyDescent="0.4">
      <c r="A14" s="37" t="s">
        <v>28</v>
      </c>
      <c r="B14" s="37">
        <v>1.06</v>
      </c>
      <c r="C14" s="37">
        <v>1.2013263100531038</v>
      </c>
      <c r="D14" s="37">
        <v>1.4431849032258059</v>
      </c>
      <c r="E14" s="37">
        <v>2704.9506451612901</v>
      </c>
      <c r="F14" s="37">
        <v>782.30362304242976</v>
      </c>
      <c r="G14" s="37">
        <v>611998.95862531208</v>
      </c>
      <c r="H14" s="37">
        <v>2469.6006451612902</v>
      </c>
      <c r="I14" s="37">
        <v>850.94704624441636</v>
      </c>
      <c r="J14" s="37">
        <v>724110.87551209691</v>
      </c>
      <c r="K14" s="37">
        <v>90.804072840790809</v>
      </c>
      <c r="L14" s="37">
        <v>9.6620437183162336E-2</v>
      </c>
      <c r="M14" s="37">
        <v>-12.126018126951109</v>
      </c>
      <c r="N14" s="37">
        <v>-1.1861911770371627E-2</v>
      </c>
      <c r="O14" s="37">
        <v>447473.56562216434</v>
      </c>
      <c r="P14" s="37">
        <v>0.67218606957253535</v>
      </c>
    </row>
    <row r="15" spans="1:16" ht="15" thickBot="1" x14ac:dyDescent="0.4">
      <c r="A15" s="37" t="s">
        <v>29</v>
      </c>
      <c r="B15" s="37">
        <v>0.71199999999999997</v>
      </c>
      <c r="C15" s="37">
        <v>1.1879767022805163</v>
      </c>
      <c r="D15" s="37">
        <v>1.4112886451612905</v>
      </c>
      <c r="E15" s="37">
        <v>2658.5358064516131</v>
      </c>
      <c r="F15" s="37">
        <v>858.79597315188857</v>
      </c>
      <c r="G15" s="37">
        <v>737530.52350189933</v>
      </c>
      <c r="H15" s="37">
        <v>2496.304193548387</v>
      </c>
      <c r="I15" s="37">
        <v>729.94670159785539</v>
      </c>
      <c r="J15" s="37">
        <v>532822.18717358855</v>
      </c>
      <c r="K15" s="37">
        <v>-21.780940249739832</v>
      </c>
      <c r="L15" s="37">
        <v>-2.1349057189141051E-2</v>
      </c>
      <c r="M15" s="37">
        <v>44.437317023933382</v>
      </c>
      <c r="N15" s="37">
        <v>5.1244676481516011E-2</v>
      </c>
      <c r="O15" s="37">
        <v>367024.35810790845</v>
      </c>
      <c r="P15" s="37">
        <v>0.58548225646199803</v>
      </c>
    </row>
    <row r="16" spans="1:16" ht="15" thickBot="1" x14ac:dyDescent="0.4">
      <c r="A16" s="37" t="s">
        <v>30</v>
      </c>
      <c r="B16" s="37">
        <v>0.71199999999999997</v>
      </c>
      <c r="C16" s="37">
        <v>1.0514630053467899</v>
      </c>
      <c r="D16" s="37">
        <v>1.1055744516129036</v>
      </c>
      <c r="E16" s="37">
        <v>2568.8974193548388</v>
      </c>
      <c r="F16" s="37">
        <v>881.73823983541706</v>
      </c>
      <c r="G16" s="37">
        <v>777462.32358805952</v>
      </c>
      <c r="H16" s="37">
        <v>2487.3480645161289</v>
      </c>
      <c r="I16" s="37">
        <v>695.80729060036515</v>
      </c>
      <c r="J16" s="37">
        <v>484147.78565262101</v>
      </c>
      <c r="K16" s="37">
        <v>-19.774856378772096</v>
      </c>
      <c r="L16" s="37">
        <v>-2.132945039339024E-2</v>
      </c>
      <c r="M16" s="37">
        <v>-60.487001477627466</v>
      </c>
      <c r="N16" s="37">
        <v>-8.2675929022839753E-2</v>
      </c>
      <c r="O16" s="37">
        <v>308646.27742081165</v>
      </c>
      <c r="P16" s="37">
        <v>0.50307460213562749</v>
      </c>
    </row>
    <row r="17" spans="1:16" ht="15" thickBot="1" x14ac:dyDescent="0.4">
      <c r="A17" s="37" t="s">
        <v>31</v>
      </c>
      <c r="B17" s="37">
        <v>0.35599999999999998</v>
      </c>
      <c r="C17" s="37">
        <v>1.1494729226910918</v>
      </c>
      <c r="D17" s="37">
        <v>1.3212880000000007</v>
      </c>
      <c r="E17" s="37">
        <v>2513.5548387096778</v>
      </c>
      <c r="F17" s="37">
        <v>839.58579167616688</v>
      </c>
      <c r="G17" s="37">
        <v>704904.30158449593</v>
      </c>
      <c r="H17" s="37">
        <v>2327.0038709677419</v>
      </c>
      <c r="I17" s="37">
        <v>669.30062447059902</v>
      </c>
      <c r="J17" s="37">
        <v>447963.32591673383</v>
      </c>
      <c r="K17" s="37">
        <v>-1.1614967533819216</v>
      </c>
      <c r="L17" s="37">
        <v>-1.2035223907020205E-3</v>
      </c>
      <c r="M17" s="37">
        <v>-54.953806951092645</v>
      </c>
      <c r="N17" s="37">
        <v>-7.1429532577689678E-2</v>
      </c>
      <c r="O17" s="37">
        <v>267504.58258772118</v>
      </c>
      <c r="P17" s="37">
        <v>0.47604161035472375</v>
      </c>
    </row>
    <row r="18" spans="1:16" ht="15" thickBot="1" x14ac:dyDescent="0.4">
      <c r="A18" s="37" t="s">
        <v>32</v>
      </c>
      <c r="B18" s="37">
        <v>0.35599999999999998</v>
      </c>
      <c r="C18" s="37">
        <v>1.122302759450839</v>
      </c>
      <c r="D18" s="37">
        <v>1.2595634838709677</v>
      </c>
      <c r="E18" s="37">
        <v>2507.3058064516126</v>
      </c>
      <c r="F18" s="37">
        <v>622.95401594996486</v>
      </c>
      <c r="G18" s="37">
        <v>388071.70598818909</v>
      </c>
      <c r="H18" s="37">
        <v>2255.7448387096779</v>
      </c>
      <c r="I18" s="37">
        <v>687.00099509967492</v>
      </c>
      <c r="J18" s="37">
        <v>471970.36726794357</v>
      </c>
      <c r="K18" s="37">
        <v>-135.00516963579605</v>
      </c>
      <c r="L18" s="37">
        <v>-0.1931009357028968</v>
      </c>
      <c r="M18" s="37">
        <v>-109.93184620187304</v>
      </c>
      <c r="N18" s="37">
        <v>-0.1425791839610224</v>
      </c>
      <c r="O18" s="37">
        <v>265872.80160416232</v>
      </c>
      <c r="P18" s="37">
        <v>0.62124163767500495</v>
      </c>
    </row>
    <row r="19" spans="1:16" ht="15" thickBot="1" x14ac:dyDescent="0.4">
      <c r="A19" s="37" t="s">
        <v>33</v>
      </c>
      <c r="B19" s="37">
        <v>0.71199999999999997</v>
      </c>
      <c r="C19" s="37">
        <v>1.0591884903380115</v>
      </c>
      <c r="D19" s="37">
        <v>1.121880258064516</v>
      </c>
      <c r="E19" s="37">
        <v>2457.3632258064513</v>
      </c>
      <c r="F19" s="37">
        <v>769.30050687856067</v>
      </c>
      <c r="G19" s="37">
        <v>591823.26988361042</v>
      </c>
      <c r="H19" s="37">
        <v>2246.3909677419351</v>
      </c>
      <c r="I19" s="37">
        <v>720.73301187209245</v>
      </c>
      <c r="J19" s="37">
        <v>519456.07440221775</v>
      </c>
      <c r="K19" s="37">
        <v>-65.940443350676361</v>
      </c>
      <c r="L19" s="37">
        <v>-8.0924978249084303E-2</v>
      </c>
      <c r="M19" s="37">
        <v>69.290697252861634</v>
      </c>
      <c r="N19" s="37">
        <v>9.0766850055499018E-2</v>
      </c>
      <c r="O19" s="37">
        <v>270659.06770655577</v>
      </c>
      <c r="P19" s="37">
        <v>0.48814871270034449</v>
      </c>
    </row>
    <row r="20" spans="1:16" ht="15" thickBot="1" x14ac:dyDescent="0.4">
      <c r="A20" s="37" t="s">
        <v>34</v>
      </c>
      <c r="B20" s="37">
        <v>1.78</v>
      </c>
      <c r="C20" s="37">
        <v>1.1667849402414283</v>
      </c>
      <c r="D20" s="37">
        <v>1.3613870967741935</v>
      </c>
      <c r="E20" s="37">
        <v>2444.8493548387096</v>
      </c>
      <c r="F20" s="37">
        <v>769.86288327092075</v>
      </c>
      <c r="G20" s="37">
        <v>592688.85903821536</v>
      </c>
      <c r="H20" s="37">
        <v>2319.6203225806448</v>
      </c>
      <c r="I20" s="37">
        <v>763.37774787242404</v>
      </c>
      <c r="J20" s="37">
        <v>582745.58594677423</v>
      </c>
      <c r="K20" s="37">
        <v>49.520908720083263</v>
      </c>
      <c r="L20" s="37">
        <v>5.512954505810802E-2</v>
      </c>
      <c r="M20" s="37">
        <v>140.8661682206035</v>
      </c>
      <c r="N20" s="37">
        <v>0.15815261963437252</v>
      </c>
      <c r="O20" s="37">
        <v>314434.01286149846</v>
      </c>
      <c r="P20" s="37">
        <v>0.53502815922688762</v>
      </c>
    </row>
    <row r="21" spans="1:16" ht="15" thickBot="1" x14ac:dyDescent="0.4">
      <c r="A21" s="37" t="s">
        <v>35</v>
      </c>
      <c r="B21" s="37">
        <v>1.78</v>
      </c>
      <c r="C21" s="37">
        <v>1.3551865482822509</v>
      </c>
      <c r="D21" s="37">
        <v>1.8365305806451617</v>
      </c>
      <c r="E21" s="37">
        <v>2474.4832258064525</v>
      </c>
      <c r="F21" s="37">
        <v>803.07118243817229</v>
      </c>
      <c r="G21" s="37">
        <v>644923.32406264415</v>
      </c>
      <c r="H21" s="37">
        <v>2297.5170967741929</v>
      </c>
      <c r="I21" s="37">
        <v>721.39448642106333</v>
      </c>
      <c r="J21" s="37">
        <v>520410.00503870973</v>
      </c>
      <c r="K21" s="37">
        <v>220.0307552965661</v>
      </c>
      <c r="L21" s="37">
        <v>0.20217630987088306</v>
      </c>
      <c r="M21" s="37">
        <v>244.43944462018717</v>
      </c>
      <c r="N21" s="37">
        <v>0.25003418350606166</v>
      </c>
      <c r="O21" s="37">
        <v>260549.78157388131</v>
      </c>
      <c r="P21" s="37">
        <v>0.44974242041091406</v>
      </c>
    </row>
    <row r="22" spans="1:16" ht="15" thickBot="1" x14ac:dyDescent="0.4">
      <c r="A22" s="37" t="s">
        <v>36</v>
      </c>
      <c r="B22" s="37">
        <v>1.42</v>
      </c>
      <c r="C22" s="37">
        <v>1.3763011673415837</v>
      </c>
      <c r="D22" s="37">
        <v>1.8942049032258059</v>
      </c>
      <c r="E22" s="37">
        <v>2476.3506451612898</v>
      </c>
      <c r="F22" s="37">
        <v>802.85362442774272</v>
      </c>
      <c r="G22" s="37">
        <v>644573.942256763</v>
      </c>
      <c r="H22" s="37">
        <v>2193.5096774193544</v>
      </c>
      <c r="I22" s="37">
        <v>715.97932571183514</v>
      </c>
      <c r="J22" s="37">
        <v>512626.39484677411</v>
      </c>
      <c r="K22" s="37">
        <v>264.50307669094695</v>
      </c>
      <c r="L22" s="37">
        <v>0.23937614990414829</v>
      </c>
      <c r="M22" s="37">
        <v>31.22552778355875</v>
      </c>
      <c r="N22" s="37">
        <v>3.1688072822621004E-2</v>
      </c>
      <c r="O22" s="37">
        <v>233429.57947440163</v>
      </c>
      <c r="P22" s="37">
        <v>0.40608695009848544</v>
      </c>
    </row>
    <row r="23" spans="1:16" ht="15" thickBot="1" x14ac:dyDescent="0.4">
      <c r="A23" s="37" t="s">
        <v>37</v>
      </c>
      <c r="B23" s="37">
        <v>1.06</v>
      </c>
      <c r="C23" s="37">
        <v>1.4917298466826596</v>
      </c>
      <c r="D23" s="37">
        <v>2.2252579354838713</v>
      </c>
      <c r="E23" s="37">
        <v>2506.3041935483875</v>
      </c>
      <c r="F23" s="37">
        <v>548.18305889985572</v>
      </c>
      <c r="G23" s="37">
        <v>300504.66606480267</v>
      </c>
      <c r="H23" s="37">
        <v>2303.6770967741936</v>
      </c>
      <c r="I23" s="37">
        <v>859.242509565815</v>
      </c>
      <c r="J23" s="37">
        <v>738297.69024495967</v>
      </c>
      <c r="K23" s="37">
        <v>110.60983433922998</v>
      </c>
      <c r="L23" s="37">
        <v>0.13526266901908648</v>
      </c>
      <c r="M23" s="37">
        <v>339.10126297606655</v>
      </c>
      <c r="N23" s="37">
        <v>0.26455956828224553</v>
      </c>
      <c r="O23" s="37">
        <v>381691.5280186265</v>
      </c>
      <c r="P23" s="37">
        <v>0.81034723706503253</v>
      </c>
    </row>
    <row r="24" spans="1:16" ht="15" thickBot="1" x14ac:dyDescent="0.4">
      <c r="A24" s="37" t="s">
        <v>38</v>
      </c>
      <c r="B24" s="37">
        <v>1.42</v>
      </c>
      <c r="C24" s="37">
        <v>1.3640102638910014</v>
      </c>
      <c r="D24" s="37">
        <v>1.8605239999999994</v>
      </c>
      <c r="E24" s="37">
        <v>2529.9845161290314</v>
      </c>
      <c r="F24" s="37">
        <v>563.88112266251153</v>
      </c>
      <c r="G24" s="37">
        <v>317961.92049513437</v>
      </c>
      <c r="H24" s="37">
        <v>2281.6161290322584</v>
      </c>
      <c r="I24" s="37">
        <v>838.21083024975519</v>
      </c>
      <c r="J24" s="37">
        <v>702597.39594798395</v>
      </c>
      <c r="K24" s="37">
        <v>166.9894888657648</v>
      </c>
      <c r="L24" s="37">
        <v>0.21711205665974134</v>
      </c>
      <c r="M24" s="37">
        <v>232.03606770031232</v>
      </c>
      <c r="N24" s="37">
        <v>0.20294791348512303</v>
      </c>
      <c r="O24" s="37">
        <v>356181.27779490111</v>
      </c>
      <c r="P24" s="37">
        <v>0.75358156199304949</v>
      </c>
    </row>
    <row r="25" spans="1:16" ht="15" thickBot="1" x14ac:dyDescent="0.4">
      <c r="A25" s="37" t="s">
        <v>39</v>
      </c>
      <c r="B25" s="37">
        <v>1.42</v>
      </c>
      <c r="C25" s="37">
        <v>1.3862196446544126</v>
      </c>
      <c r="D25" s="37">
        <v>1.921604903225806</v>
      </c>
      <c r="E25" s="37">
        <v>2629.1258064516132</v>
      </c>
      <c r="F25" s="37">
        <v>501.72527586621385</v>
      </c>
      <c r="G25" s="37">
        <v>251728.25244302838</v>
      </c>
      <c r="H25" s="37">
        <v>2423.0409677419357</v>
      </c>
      <c r="I25" s="37">
        <v>817.10013028680748</v>
      </c>
      <c r="J25" s="37">
        <v>667652.62291471777</v>
      </c>
      <c r="K25" s="37">
        <v>417.30827833506788</v>
      </c>
      <c r="L25" s="37">
        <v>0.60001066591594088</v>
      </c>
      <c r="M25" s="37">
        <v>250.29222961498445</v>
      </c>
      <c r="N25" s="37">
        <v>0.22097342044860016</v>
      </c>
      <c r="O25" s="37">
        <v>375752.58844276791</v>
      </c>
      <c r="P25" s="37">
        <v>0.91655962166595617</v>
      </c>
    </row>
    <row r="26" spans="1:16" ht="15" thickBot="1" x14ac:dyDescent="0.4">
      <c r="A26" s="37" t="s">
        <v>40</v>
      </c>
      <c r="B26" s="37">
        <v>1.99</v>
      </c>
      <c r="C26" s="37">
        <v>1.3851479483108209</v>
      </c>
      <c r="D26" s="37">
        <v>1.9186348387096765</v>
      </c>
      <c r="E26" s="37">
        <v>2655.6793548387095</v>
      </c>
      <c r="F26" s="37">
        <v>458.02949119939495</v>
      </c>
      <c r="G26" s="37">
        <v>209791.01480837661</v>
      </c>
      <c r="H26" s="37">
        <v>2480.9874193548394</v>
      </c>
      <c r="I26" s="37">
        <v>915.1349508951115</v>
      </c>
      <c r="J26" s="37">
        <v>837471.97834979813</v>
      </c>
      <c r="K26" s="37">
        <v>397.79756622268474</v>
      </c>
      <c r="L26" s="37">
        <v>0.62700718391374599</v>
      </c>
      <c r="M26" s="37">
        <v>358.61244747138409</v>
      </c>
      <c r="N26" s="37">
        <v>0.28290723526123351</v>
      </c>
      <c r="O26" s="37">
        <v>405541.6090854319</v>
      </c>
      <c r="P26" s="37">
        <v>0.96751305952821476</v>
      </c>
    </row>
    <row r="27" spans="1:16" ht="15" thickBot="1" x14ac:dyDescent="0.4">
      <c r="A27" s="37" t="s">
        <v>41</v>
      </c>
      <c r="B27" s="37">
        <v>1.42</v>
      </c>
      <c r="C27" s="37">
        <v>1.4040361175393028</v>
      </c>
      <c r="D27" s="37">
        <v>1.9713174193548388</v>
      </c>
      <c r="E27" s="37">
        <v>2746.8754838709679</v>
      </c>
      <c r="F27" s="37">
        <v>464.01780602042231</v>
      </c>
      <c r="G27" s="37">
        <v>215312.52430400628</v>
      </c>
      <c r="H27" s="37">
        <v>2462.4041935483865</v>
      </c>
      <c r="I27" s="37">
        <v>837.3675263764643</v>
      </c>
      <c r="J27" s="37">
        <v>701184.37422983861</v>
      </c>
      <c r="K27" s="37">
        <v>59.912871508845022</v>
      </c>
      <c r="L27" s="37">
        <v>9.1961746140264033E-2</v>
      </c>
      <c r="M27" s="37">
        <v>27.814991571279862</v>
      </c>
      <c r="N27" s="37">
        <v>2.3658354674290692E-2</v>
      </c>
      <c r="O27" s="37">
        <v>346777.55608345463</v>
      </c>
      <c r="P27" s="37">
        <v>0.89248355109634236</v>
      </c>
    </row>
    <row r="28" spans="1:16" ht="15" thickBot="1" x14ac:dyDescent="0.4">
      <c r="A28" s="37" t="s">
        <v>42</v>
      </c>
      <c r="B28" s="37">
        <v>1.78</v>
      </c>
      <c r="C28" s="37">
        <v>1.5036369671673606</v>
      </c>
      <c r="D28" s="37">
        <v>2.2609241290322584</v>
      </c>
      <c r="E28" s="37">
        <v>2726.3248387096769</v>
      </c>
      <c r="F28" s="37">
        <v>413.95703648015279</v>
      </c>
      <c r="G28" s="37">
        <v>171360.42805143056</v>
      </c>
      <c r="H28" s="37">
        <v>2539.8777419354842</v>
      </c>
      <c r="I28" s="37">
        <v>766.28610663180848</v>
      </c>
      <c r="J28" s="37">
        <v>587194.39721693541</v>
      </c>
      <c r="K28" s="37">
        <v>127.05633257023938</v>
      </c>
      <c r="L28" s="37">
        <v>0.20412587148289943</v>
      </c>
      <c r="M28" s="37">
        <v>193.28087598335063</v>
      </c>
      <c r="N28" s="37">
        <v>0.16774706851565468</v>
      </c>
      <c r="O28" s="37">
        <v>299637.30410447449</v>
      </c>
      <c r="P28" s="37">
        <v>0.94460373896849281</v>
      </c>
    </row>
    <row r="29" spans="1:16" ht="15" thickBot="1" x14ac:dyDescent="0.4">
      <c r="A29" s="37" t="s">
        <v>43</v>
      </c>
      <c r="B29" s="37">
        <v>1.78</v>
      </c>
      <c r="C29" s="37">
        <v>1.3427745949723751</v>
      </c>
      <c r="D29" s="37">
        <v>1.8030436129032259</v>
      </c>
      <c r="E29" s="37">
        <v>2699.9209677419353</v>
      </c>
      <c r="F29" s="37">
        <v>220.51262959198797</v>
      </c>
      <c r="G29" s="37">
        <v>48625.819809573288</v>
      </c>
      <c r="H29" s="37">
        <v>2712.824516129032</v>
      </c>
      <c r="I29" s="37">
        <v>674.24464011050304</v>
      </c>
      <c r="J29" s="37">
        <v>454605.83471774176</v>
      </c>
      <c r="K29" s="37">
        <v>116.88723152965659</v>
      </c>
      <c r="L29" s="37">
        <v>0.39475758952406709</v>
      </c>
      <c r="M29" s="37">
        <v>-74.032268345473454</v>
      </c>
      <c r="N29" s="37">
        <v>-8.1771212544301877E-2</v>
      </c>
      <c r="O29" s="37">
        <v>271718.40839240374</v>
      </c>
      <c r="P29" s="37">
        <v>1.8275450488535283</v>
      </c>
    </row>
    <row r="30" spans="1:16" ht="15" thickBot="1" x14ac:dyDescent="0.4">
      <c r="A30" s="37" t="s">
        <v>44</v>
      </c>
      <c r="B30" s="37">
        <v>1.78</v>
      </c>
      <c r="C30" s="37">
        <v>1.4891643467438049</v>
      </c>
      <c r="D30" s="37">
        <v>2.2176104516129032</v>
      </c>
      <c r="E30" s="37">
        <v>2609.7577419354834</v>
      </c>
      <c r="F30" s="37">
        <v>73.547651405134459</v>
      </c>
      <c r="G30" s="37">
        <v>5409.257027211177</v>
      </c>
      <c r="H30" s="37">
        <v>2627.4006451612909</v>
      </c>
      <c r="I30" s="37">
        <v>626.55838228539938</v>
      </c>
      <c r="J30" s="37">
        <v>392575.40641209669</v>
      </c>
      <c r="K30" s="37">
        <v>-108.99463952133192</v>
      </c>
      <c r="L30" s="37">
        <v>-0.99516180815110622</v>
      </c>
      <c r="M30" s="37">
        <v>-139.39232668054112</v>
      </c>
      <c r="N30" s="37">
        <v>-0.14939452881014664</v>
      </c>
      <c r="O30" s="37">
        <v>253163.81355306966</v>
      </c>
      <c r="P30" s="37">
        <v>5.4937801472666088</v>
      </c>
    </row>
    <row r="31" spans="1:16" ht="15" thickBot="1" x14ac:dyDescent="0.4">
      <c r="A31" s="37" t="s">
        <v>45</v>
      </c>
      <c r="B31" s="37">
        <v>1.78</v>
      </c>
      <c r="C31" s="37">
        <v>1.2756497142822503</v>
      </c>
      <c r="D31" s="37">
        <v>1.6272821935483868</v>
      </c>
      <c r="E31" s="37">
        <v>2551.5719354838711</v>
      </c>
      <c r="F31" s="37">
        <v>9.6610669234768647</v>
      </c>
      <c r="G31" s="37">
        <v>93.336214099898726</v>
      </c>
      <c r="H31" s="37">
        <v>2508.7800000000002</v>
      </c>
      <c r="I31" s="37">
        <v>841.37825851768355</v>
      </c>
      <c r="J31" s="37">
        <v>707917.37390624988</v>
      </c>
      <c r="K31" s="37">
        <v>79.526542601456754</v>
      </c>
      <c r="L31" s="37">
        <v>6.4529095156813856</v>
      </c>
      <c r="M31" s="37">
        <v>15.648605806451673</v>
      </c>
      <c r="N31" s="37">
        <v>1.4579845740773475E-2</v>
      </c>
      <c r="O31" s="37">
        <v>210584.46833870962</v>
      </c>
      <c r="P31" s="37">
        <v>25.906572617358211</v>
      </c>
    </row>
    <row r="32" spans="1:16" ht="15" thickBot="1" x14ac:dyDescent="0.4">
      <c r="A32" s="37" t="s">
        <v>46</v>
      </c>
      <c r="B32" s="37">
        <v>1.78</v>
      </c>
      <c r="C32" s="37">
        <v>1.194266193918041</v>
      </c>
      <c r="D32" s="37">
        <v>1.426271741935484</v>
      </c>
      <c r="E32" s="37">
        <v>2518.7799999999997</v>
      </c>
      <c r="F32" s="37">
        <v>18.660422020951412</v>
      </c>
      <c r="G32" s="37">
        <v>348.21135000000839</v>
      </c>
      <c r="H32" s="37">
        <v>2510.6806451612906</v>
      </c>
      <c r="I32" s="37">
        <v>803.52538154892591</v>
      </c>
      <c r="J32" s="37">
        <v>645653.03879334696</v>
      </c>
      <c r="K32" s="37">
        <v>141.91023483870967</v>
      </c>
      <c r="L32" s="37">
        <v>6.3678249813469794</v>
      </c>
      <c r="M32" s="37">
        <v>-58.444472653485974</v>
      </c>
      <c r="N32" s="37">
        <v>-6.0903563717431303E-2</v>
      </c>
      <c r="O32" s="37">
        <v>191973.94019032264</v>
      </c>
      <c r="P32" s="37">
        <v>12.803279239528726</v>
      </c>
    </row>
    <row r="33" spans="1:16" ht="15" thickBot="1" x14ac:dyDescent="0.4">
      <c r="A33" s="37" t="s">
        <v>47</v>
      </c>
      <c r="B33" s="37">
        <v>1.99</v>
      </c>
      <c r="C33" s="37">
        <v>1.3348773533126916</v>
      </c>
      <c r="D33" s="37">
        <v>1.7818975483870967</v>
      </c>
      <c r="E33" s="37">
        <v>2481.7183870967742</v>
      </c>
      <c r="F33" s="37">
        <v>50.73031829875525</v>
      </c>
      <c r="G33" s="37">
        <v>2573.565194693022</v>
      </c>
      <c r="H33" s="37">
        <v>2533.3541935483872</v>
      </c>
      <c r="I33" s="37">
        <v>642.66236845628259</v>
      </c>
      <c r="J33" s="37">
        <v>413014.91982983873</v>
      </c>
      <c r="K33" s="37">
        <v>61.222404308012536</v>
      </c>
      <c r="L33" s="37">
        <v>0.90406868961246201</v>
      </c>
      <c r="M33" s="37">
        <v>112.74673473465141</v>
      </c>
      <c r="N33" s="37">
        <v>0.13142553019157088</v>
      </c>
      <c r="O33" s="37">
        <v>124654.24543902182</v>
      </c>
      <c r="P33" s="37">
        <v>3.8234605777199295</v>
      </c>
    </row>
    <row r="34" spans="1:16" ht="15" thickBot="1" x14ac:dyDescent="0.4">
      <c r="A34" s="37" t="s">
        <v>48</v>
      </c>
      <c r="B34" s="37">
        <v>1.99</v>
      </c>
      <c r="C34" s="37">
        <v>1.570406727673624</v>
      </c>
      <c r="D34" s="37">
        <v>2.4661772903225798</v>
      </c>
      <c r="E34" s="37">
        <v>2453.5074193548385</v>
      </c>
      <c r="F34" s="37">
        <v>69.56388413510696</v>
      </c>
      <c r="G34" s="37">
        <v>4839.1339759625862</v>
      </c>
      <c r="H34" s="37">
        <v>2437.3458064516135</v>
      </c>
      <c r="I34" s="37">
        <v>632.89101639211049</v>
      </c>
      <c r="J34" s="37">
        <v>400551.03862983867</v>
      </c>
      <c r="K34" s="37">
        <v>144.77325433923002</v>
      </c>
      <c r="L34" s="37">
        <v>1.325233381236177</v>
      </c>
      <c r="M34" s="37">
        <v>125.87609402705523</v>
      </c>
      <c r="N34" s="37">
        <v>0.12664912099705425</v>
      </c>
      <c r="O34" s="37">
        <v>139653.72942788771</v>
      </c>
      <c r="P34" s="37">
        <v>3.1720482429875689</v>
      </c>
    </row>
    <row r="35" spans="1:16" ht="15" thickBot="1" x14ac:dyDescent="0.4">
      <c r="A35" s="37" t="s">
        <v>49</v>
      </c>
      <c r="B35" s="37">
        <v>1.78</v>
      </c>
      <c r="C35" s="37">
        <v>1.2268524637224867</v>
      </c>
      <c r="D35" s="37">
        <v>1.5051669677419355</v>
      </c>
      <c r="E35" s="37">
        <v>2267.1409677419342</v>
      </c>
      <c r="F35" s="37">
        <v>90.716090438312278</v>
      </c>
      <c r="G35" s="37">
        <v>8229.4090644120515</v>
      </c>
      <c r="H35" s="37">
        <v>2356.5941935483875</v>
      </c>
      <c r="I35" s="37">
        <v>693.26764004231359</v>
      </c>
      <c r="J35" s="37">
        <v>480620.02072983887</v>
      </c>
      <c r="K35" s="37">
        <v>155.75433277835586</v>
      </c>
      <c r="L35" s="37">
        <v>1.3994696099630153</v>
      </c>
      <c r="M35" s="37">
        <v>-11.326915379812734</v>
      </c>
      <c r="N35" s="37">
        <v>-1.3317367598984739E-2</v>
      </c>
      <c r="O35" s="37">
        <v>95756.651479812717</v>
      </c>
      <c r="P35" s="37">
        <v>1.5225925363214061</v>
      </c>
    </row>
    <row r="36" spans="1:16" ht="15" thickBot="1" x14ac:dyDescent="0.4">
      <c r="A36" s="37" t="s">
        <v>50</v>
      </c>
      <c r="B36" s="37">
        <v>1.78</v>
      </c>
      <c r="C36" s="37">
        <v>1.4043253919414878</v>
      </c>
      <c r="D36" s="37">
        <v>1.9721298064516133</v>
      </c>
      <c r="E36" s="37">
        <v>2351.1896774193551</v>
      </c>
      <c r="F36" s="37">
        <v>138.49111704685077</v>
      </c>
      <c r="G36" s="37">
        <v>19179.789500884523</v>
      </c>
      <c r="H36" s="37">
        <v>2380.4309677419351</v>
      </c>
      <c r="I36" s="37">
        <v>694.06036620273005</v>
      </c>
      <c r="J36" s="37">
        <v>481719.79193346773</v>
      </c>
      <c r="K36" s="37">
        <v>256.24278024973978</v>
      </c>
      <c r="L36" s="37">
        <v>1.3175344239172655</v>
      </c>
      <c r="M36" s="37">
        <v>143.49513150884499</v>
      </c>
      <c r="N36" s="37">
        <v>0.1472218168664346</v>
      </c>
      <c r="O36" s="37">
        <v>75831.074474505658</v>
      </c>
      <c r="P36" s="37">
        <v>0.78891106325092497</v>
      </c>
    </row>
    <row r="37" spans="1:16" ht="15" thickBot="1" x14ac:dyDescent="0.4">
      <c r="A37" s="37" t="s">
        <v>51</v>
      </c>
      <c r="B37" s="37">
        <v>1.42</v>
      </c>
      <c r="C37" s="37">
        <v>1.2900431100573544</v>
      </c>
      <c r="D37" s="37">
        <v>1.6642112258064514</v>
      </c>
      <c r="E37" s="37">
        <v>2377.1154838709681</v>
      </c>
      <c r="F37" s="37">
        <v>144.62999897672103</v>
      </c>
      <c r="G37" s="37">
        <v>20917.836604006327</v>
      </c>
      <c r="H37" s="37">
        <v>2518.0396774193546</v>
      </c>
      <c r="I37" s="37">
        <v>529.77238291248636</v>
      </c>
      <c r="J37" s="37">
        <v>280658.77769677405</v>
      </c>
      <c r="K37" s="37">
        <v>125.34084563995845</v>
      </c>
      <c r="L37" s="37">
        <v>0.67178455339377641</v>
      </c>
      <c r="M37" s="37">
        <v>190.95483344432887</v>
      </c>
      <c r="N37" s="37">
        <v>0.27940689387979084</v>
      </c>
      <c r="O37" s="37">
        <v>126141.77413080128</v>
      </c>
      <c r="P37" s="37">
        <v>1.646308562619162</v>
      </c>
    </row>
    <row r="38" spans="1:16" ht="15" thickBot="1" x14ac:dyDescent="0.4">
      <c r="A38" s="37" t="s">
        <v>52</v>
      </c>
      <c r="B38" s="37">
        <v>1.78</v>
      </c>
      <c r="C38" s="37">
        <v>1.2197497892547868</v>
      </c>
      <c r="D38" s="37">
        <v>1.4877895483870969</v>
      </c>
      <c r="E38" s="37">
        <v>2501.1261290322573</v>
      </c>
      <c r="F38" s="37">
        <v>180.6940123790086</v>
      </c>
      <c r="G38" s="37">
        <v>32650.326109625312</v>
      </c>
      <c r="H38" s="37">
        <v>2571.6209677419361</v>
      </c>
      <c r="I38" s="37">
        <v>582.3725911591888</v>
      </c>
      <c r="J38" s="37">
        <v>339157.83493346768</v>
      </c>
      <c r="K38" s="37">
        <v>80.260329386056185</v>
      </c>
      <c r="L38" s="37">
        <v>0.36415512320802745</v>
      </c>
      <c r="M38" s="37">
        <v>95.812755234131131</v>
      </c>
      <c r="N38" s="37">
        <v>0.13488127117185061</v>
      </c>
      <c r="O38" s="37">
        <v>140558.12195535895</v>
      </c>
      <c r="P38" s="37">
        <v>1.3357071692152289</v>
      </c>
    </row>
    <row r="39" spans="1:16" ht="15" thickBot="1" x14ac:dyDescent="0.4">
      <c r="A39" s="37" t="s">
        <v>53</v>
      </c>
      <c r="B39" s="37">
        <v>1.06</v>
      </c>
      <c r="C39" s="37">
        <v>1.3441258581623396</v>
      </c>
      <c r="D39" s="37">
        <v>1.8066743225806461</v>
      </c>
      <c r="E39" s="37">
        <v>2449.9600000000009</v>
      </c>
      <c r="F39" s="37">
        <v>162.39087204950829</v>
      </c>
      <c r="G39" s="37">
        <v>26370.795324999774</v>
      </c>
      <c r="H39" s="37">
        <v>2443.0093548387094</v>
      </c>
      <c r="I39" s="37">
        <v>673.32095342755883</v>
      </c>
      <c r="J39" s="37">
        <v>453361.10632459685</v>
      </c>
      <c r="K39" s="37">
        <v>128.40920129032261</v>
      </c>
      <c r="L39" s="37">
        <v>0.58829423774784473</v>
      </c>
      <c r="M39" s="37">
        <v>260.12689065556714</v>
      </c>
      <c r="N39" s="37">
        <v>0.28742410252991313</v>
      </c>
      <c r="O39" s="37">
        <v>182309.32567419353</v>
      </c>
      <c r="P39" s="37">
        <v>1.6673437310247603</v>
      </c>
    </row>
    <row r="40" spans="1:16" ht="15" thickBot="1" x14ac:dyDescent="0.4">
      <c r="A40" s="37" t="s">
        <v>54</v>
      </c>
      <c r="B40" s="37">
        <v>0.71199999999999997</v>
      </c>
      <c r="C40" s="37">
        <v>1.3447643275958034</v>
      </c>
      <c r="D40" s="37">
        <v>1.8083910967741934</v>
      </c>
      <c r="E40" s="37">
        <v>2449.7180645161293</v>
      </c>
      <c r="F40" s="37">
        <v>256.73519680522162</v>
      </c>
      <c r="G40" s="37">
        <v>65912.961278615883</v>
      </c>
      <c r="H40" s="37">
        <v>2432.9080645161293</v>
      </c>
      <c r="I40" s="37">
        <v>712.97456426587962</v>
      </c>
      <c r="J40" s="37">
        <v>508332.72929012089</v>
      </c>
      <c r="K40" s="37">
        <v>-85.806866680541063</v>
      </c>
      <c r="L40" s="37">
        <v>-0.24853665653168766</v>
      </c>
      <c r="M40" s="37">
        <v>-231.12427248699271</v>
      </c>
      <c r="N40" s="37">
        <v>-0.24106010454814006</v>
      </c>
      <c r="O40" s="37">
        <v>211846.32622851204</v>
      </c>
      <c r="P40" s="37">
        <v>1.1573413997155517</v>
      </c>
    </row>
    <row r="41" spans="1:16" ht="15" thickBot="1" x14ac:dyDescent="0.4">
      <c r="A41" s="37" t="s">
        <v>55</v>
      </c>
      <c r="B41" s="37">
        <v>1.42</v>
      </c>
      <c r="C41" s="37">
        <v>1.1632862793577234</v>
      </c>
      <c r="D41" s="37">
        <v>1.3532349677419353</v>
      </c>
      <c r="E41" s="37">
        <v>2397.193870967742</v>
      </c>
      <c r="F41" s="37">
        <v>281.72171953115929</v>
      </c>
      <c r="G41" s="37">
        <v>79367.127255593179</v>
      </c>
      <c r="H41" s="37">
        <v>2502.1035483870965</v>
      </c>
      <c r="I41" s="37">
        <v>696.0134333677961</v>
      </c>
      <c r="J41" s="37">
        <v>484434.69942842756</v>
      </c>
      <c r="K41" s="37">
        <v>-66.560121227887592</v>
      </c>
      <c r="L41" s="37">
        <v>-0.20309871143768807</v>
      </c>
      <c r="M41" s="37">
        <v>71.309868283038483</v>
      </c>
      <c r="N41" s="37">
        <v>8.8073530704682032E-2</v>
      </c>
      <c r="O41" s="37">
        <v>248922.73789916761</v>
      </c>
      <c r="P41" s="37">
        <v>1.2694822030826252</v>
      </c>
    </row>
    <row r="42" spans="1:16" ht="15" thickBot="1" x14ac:dyDescent="0.4">
      <c r="A42" s="37" t="s">
        <v>56</v>
      </c>
      <c r="B42" s="37">
        <v>1.42</v>
      </c>
      <c r="C42" s="37">
        <v>1.3073964277734733</v>
      </c>
      <c r="D42" s="37">
        <v>1.7092854193548388</v>
      </c>
      <c r="E42" s="37">
        <v>2357.3067741935483</v>
      </c>
      <c r="F42" s="37">
        <v>197.91032639376922</v>
      </c>
      <c r="G42" s="37">
        <v>39168.497293288267</v>
      </c>
      <c r="H42" s="37">
        <v>2474.4035483870971</v>
      </c>
      <c r="I42" s="37">
        <v>648.81816370492231</v>
      </c>
      <c r="J42" s="37">
        <v>420965.00955342734</v>
      </c>
      <c r="K42" s="37">
        <v>-30.279113652445393</v>
      </c>
      <c r="L42" s="37">
        <v>-0.11702197110887028</v>
      </c>
      <c r="M42" s="37">
        <v>137.66331979188342</v>
      </c>
      <c r="N42" s="37">
        <v>0.16228857430125226</v>
      </c>
      <c r="O42" s="37">
        <v>225043.21776951093</v>
      </c>
      <c r="P42" s="37">
        <v>1.7525663726918468</v>
      </c>
    </row>
    <row r="43" spans="1:16" ht="15" thickBot="1" x14ac:dyDescent="0.4">
      <c r="A43" s="37" t="s">
        <v>57</v>
      </c>
      <c r="B43" s="37">
        <v>1.42</v>
      </c>
      <c r="C43" s="37">
        <v>1.2427591051963318</v>
      </c>
      <c r="D43" s="37">
        <v>1.5444501935483874</v>
      </c>
      <c r="E43" s="37">
        <v>2242.9867741935486</v>
      </c>
      <c r="F43" s="37">
        <v>217.91353493300483</v>
      </c>
      <c r="G43" s="37">
        <v>47486.308706997916</v>
      </c>
      <c r="H43" s="37">
        <v>2314.869677419355</v>
      </c>
      <c r="I43" s="37">
        <v>576.9706399618824</v>
      </c>
      <c r="J43" s="37">
        <v>332895.11937802413</v>
      </c>
      <c r="K43" s="37">
        <v>-266.1502911342352</v>
      </c>
      <c r="L43" s="37">
        <v>-0.98277881483937224</v>
      </c>
      <c r="M43" s="37">
        <v>-109.67679240374615</v>
      </c>
      <c r="N43" s="37">
        <v>-0.15295866092982749</v>
      </c>
      <c r="O43" s="37">
        <v>149980.93251508844</v>
      </c>
      <c r="P43" s="37">
        <v>1.1928837701069317</v>
      </c>
    </row>
    <row r="44" spans="1:16" ht="15" thickBot="1" x14ac:dyDescent="0.4">
      <c r="A44" s="37" t="s">
        <v>58</v>
      </c>
      <c r="B44" s="37">
        <v>1.42</v>
      </c>
      <c r="C44" s="37">
        <v>1.2309338705017372</v>
      </c>
      <c r="D44" s="37">
        <v>1.5151981935483876</v>
      </c>
      <c r="E44" s="37">
        <v>2235.3648387096773</v>
      </c>
      <c r="F44" s="37">
        <v>217.88260344250168</v>
      </c>
      <c r="G44" s="37">
        <v>47472.828882882444</v>
      </c>
      <c r="H44" s="37">
        <v>2289.7341935483864</v>
      </c>
      <c r="I44" s="37">
        <v>626.38570117966356</v>
      </c>
      <c r="J44" s="37">
        <v>392359.04664233874</v>
      </c>
      <c r="K44" s="37">
        <v>-15.160698938605627</v>
      </c>
      <c r="L44" s="37">
        <v>-5.6527782063140172E-2</v>
      </c>
      <c r="M44" s="37">
        <v>122.45520659729451</v>
      </c>
      <c r="N44" s="37">
        <v>0.15881835672163364</v>
      </c>
      <c r="O44" s="37">
        <v>147158.42849906345</v>
      </c>
      <c r="P44" s="37">
        <v>1.0782531861281257</v>
      </c>
    </row>
    <row r="45" spans="1:16" ht="15" thickBot="1" x14ac:dyDescent="0.4">
      <c r="A45" s="37" t="s">
        <v>59</v>
      </c>
      <c r="B45" s="37">
        <v>1.78</v>
      </c>
      <c r="C45" s="37">
        <v>1.3824472923511524</v>
      </c>
      <c r="D45" s="37">
        <v>1.9111605161290326</v>
      </c>
      <c r="E45" s="37">
        <v>2226.1758064516134</v>
      </c>
      <c r="F45" s="37">
        <v>218.84517608816583</v>
      </c>
      <c r="G45" s="37">
        <v>47893.21109706031</v>
      </c>
      <c r="H45" s="37">
        <v>2370.282580645161</v>
      </c>
      <c r="I45" s="37">
        <v>695.06815985901585</v>
      </c>
      <c r="J45" s="37">
        <v>483119.74684979842</v>
      </c>
      <c r="K45" s="37">
        <v>-86.236334880332961</v>
      </c>
      <c r="L45" s="37">
        <v>-0.2850392916096976</v>
      </c>
      <c r="M45" s="37">
        <v>64.888261415192517</v>
      </c>
      <c r="N45" s="37">
        <v>6.7528975548475575E-2</v>
      </c>
      <c r="O45" s="37">
        <v>188967.19027533816</v>
      </c>
      <c r="P45" s="37">
        <v>1.2422872646395751</v>
      </c>
    </row>
    <row r="46" spans="1:16" ht="15" thickBot="1" x14ac:dyDescent="0.4">
      <c r="A46" s="37" t="s">
        <v>60</v>
      </c>
      <c r="B46" s="37">
        <v>1.42</v>
      </c>
      <c r="C46" s="37">
        <v>1.2019423527585833</v>
      </c>
      <c r="D46" s="37">
        <v>1.4446654193548387</v>
      </c>
      <c r="E46" s="37">
        <v>2243.7393548387095</v>
      </c>
      <c r="F46" s="37">
        <v>230.4062812070604</v>
      </c>
      <c r="G46" s="37">
        <v>53087.054419666994</v>
      </c>
      <c r="H46" s="37">
        <v>2389.7835483870972</v>
      </c>
      <c r="I46" s="37">
        <v>700.90996450394925</v>
      </c>
      <c r="J46" s="37">
        <v>491274.77834092738</v>
      </c>
      <c r="K46" s="37">
        <v>80.737896462018753</v>
      </c>
      <c r="L46" s="37">
        <v>0.29154089124738863</v>
      </c>
      <c r="M46" s="37">
        <v>73.183356233090478</v>
      </c>
      <c r="N46" s="37">
        <v>8.6869325569968431E-2</v>
      </c>
      <c r="O46" s="37">
        <v>184251.68470874088</v>
      </c>
      <c r="P46" s="37">
        <v>1.1409192793491874</v>
      </c>
    </row>
    <row r="47" spans="1:16" ht="15" thickBot="1" x14ac:dyDescent="0.4">
      <c r="A47" s="37" t="s">
        <v>61</v>
      </c>
      <c r="B47" s="37">
        <v>1.42</v>
      </c>
      <c r="C47" s="37">
        <v>1.214110745865387</v>
      </c>
      <c r="D47" s="37">
        <v>1.4740649032258064</v>
      </c>
      <c r="E47" s="37">
        <v>2199.0616129032264</v>
      </c>
      <c r="F47" s="37">
        <v>206.18485987450009</v>
      </c>
      <c r="G47" s="37">
        <v>42512.19644146724</v>
      </c>
      <c r="H47" s="37">
        <v>2428.1670967741934</v>
      </c>
      <c r="I47" s="37">
        <v>705.82872946980535</v>
      </c>
      <c r="J47" s="37">
        <v>498194.19534495968</v>
      </c>
      <c r="K47" s="37">
        <v>13.584515442247616</v>
      </c>
      <c r="L47" s="37">
        <v>5.4266158239246014E-2</v>
      </c>
      <c r="M47" s="37">
        <v>198.08497968782518</v>
      </c>
      <c r="N47" s="37">
        <v>0.23115000689908716</v>
      </c>
      <c r="O47" s="37">
        <v>178412.1295595213</v>
      </c>
      <c r="P47" s="37">
        <v>1.225937341287042</v>
      </c>
    </row>
    <row r="48" spans="1:16" ht="15" thickBot="1" x14ac:dyDescent="0.4">
      <c r="A48" s="37" t="s">
        <v>62</v>
      </c>
      <c r="B48" s="37">
        <v>1.06</v>
      </c>
      <c r="C48" s="37">
        <v>1.1569165916348507</v>
      </c>
      <c r="D48" s="37">
        <v>1.3384559999999999</v>
      </c>
      <c r="E48" s="37">
        <v>2199.4090322580646</v>
      </c>
      <c r="F48" s="37">
        <v>170.67495595020844</v>
      </c>
      <c r="G48" s="37">
        <v>29129.940588605594</v>
      </c>
      <c r="H48" s="37">
        <v>2484.2148387096772</v>
      </c>
      <c r="I48" s="37">
        <v>610.71907097223811</v>
      </c>
      <c r="J48" s="37">
        <v>372977.78364919359</v>
      </c>
      <c r="K48" s="37">
        <v>104.08430774193546</v>
      </c>
      <c r="L48" s="37">
        <v>0.52712475140730675</v>
      </c>
      <c r="M48" s="37">
        <v>286.73662451612904</v>
      </c>
      <c r="N48" s="37">
        <v>0.40582578462164731</v>
      </c>
      <c r="O48" s="37">
        <v>166640.37261113425</v>
      </c>
      <c r="P48" s="37">
        <v>1.5987072580514887</v>
      </c>
    </row>
    <row r="49" spans="1:16" ht="15" thickBot="1" x14ac:dyDescent="0.4">
      <c r="A49" s="37" t="s">
        <v>63</v>
      </c>
      <c r="B49" s="37">
        <v>1.42</v>
      </c>
      <c r="C49" s="37">
        <v>1.4189863260611029</v>
      </c>
      <c r="D49" s="37">
        <v>2.0135221935483867</v>
      </c>
      <c r="E49" s="37">
        <v>2194.8403225806446</v>
      </c>
      <c r="F49" s="37">
        <v>159.38930638153764</v>
      </c>
      <c r="G49" s="37">
        <v>25404.950988787674</v>
      </c>
      <c r="H49" s="37">
        <v>2444.530967741935</v>
      </c>
      <c r="I49" s="37">
        <v>739.96109689697039</v>
      </c>
      <c r="J49" s="37">
        <v>547542.42492096755</v>
      </c>
      <c r="K49" s="37">
        <v>290.60971542143585</v>
      </c>
      <c r="L49" s="37">
        <v>1.2849100856397186</v>
      </c>
      <c r="M49" s="37">
        <v>193.45679787721119</v>
      </c>
      <c r="N49" s="37">
        <v>0.1842455032132673</v>
      </c>
      <c r="O49" s="37">
        <v>228024.43438033294</v>
      </c>
      <c r="P49" s="37">
        <v>1.933362625825646</v>
      </c>
    </row>
    <row r="50" spans="1:16" ht="15" thickBot="1" x14ac:dyDescent="0.4">
      <c r="A50" s="37" t="s">
        <v>64</v>
      </c>
      <c r="B50" s="37">
        <v>1.06</v>
      </c>
      <c r="C50" s="37">
        <v>1.3371567814076692</v>
      </c>
      <c r="D50" s="37">
        <v>1.7879882580645174</v>
      </c>
      <c r="E50" s="37">
        <v>2181.4664516129033</v>
      </c>
      <c r="F50" s="37">
        <v>129.10529907701655</v>
      </c>
      <c r="G50" s="37">
        <v>16668.17824976589</v>
      </c>
      <c r="H50" s="37">
        <v>2466.3393548387089</v>
      </c>
      <c r="I50" s="37">
        <v>749.96028756917985</v>
      </c>
      <c r="J50" s="37">
        <v>562440.43293084693</v>
      </c>
      <c r="K50" s="37">
        <v>290.69779411030169</v>
      </c>
      <c r="L50" s="37">
        <v>1.6838962778583253</v>
      </c>
      <c r="M50" s="37">
        <v>405.23410555671182</v>
      </c>
      <c r="N50" s="37">
        <v>0.40409678150561468</v>
      </c>
      <c r="O50" s="37">
        <v>225409.05112996872</v>
      </c>
      <c r="P50" s="37">
        <v>2.3280323762799</v>
      </c>
    </row>
    <row r="51" spans="1:16" ht="15" thickBot="1" x14ac:dyDescent="0.4">
      <c r="A51" s="37" t="s">
        <v>65</v>
      </c>
      <c r="B51" s="37">
        <v>1.06</v>
      </c>
      <c r="C51" s="37">
        <v>1.1349468653187136</v>
      </c>
      <c r="D51" s="37">
        <v>1.2881043870967741</v>
      </c>
      <c r="E51" s="37">
        <v>2074.5422580645159</v>
      </c>
      <c r="F51" s="37">
        <v>68.075738411534871</v>
      </c>
      <c r="G51" s="37">
        <v>4634.3061602757243</v>
      </c>
      <c r="H51" s="37">
        <v>2288.4067741935487</v>
      </c>
      <c r="I51" s="37">
        <v>773.52788566164133</v>
      </c>
      <c r="J51" s="37">
        <v>598345.3898961693</v>
      </c>
      <c r="K51" s="37">
        <v>122.76289325702398</v>
      </c>
      <c r="L51" s="37">
        <v>1.5889097309184708</v>
      </c>
      <c r="M51" s="37">
        <v>135.88805202913622</v>
      </c>
      <c r="N51" s="37">
        <v>0.15478531976868429</v>
      </c>
      <c r="O51" s="37">
        <v>180789.52483631633</v>
      </c>
      <c r="P51" s="37">
        <v>3.4332460408192431</v>
      </c>
    </row>
    <row r="52" spans="1:16" ht="15" thickBot="1" x14ac:dyDescent="0.4">
      <c r="A52" s="37" t="s">
        <v>66</v>
      </c>
      <c r="B52" s="37">
        <v>1.42</v>
      </c>
      <c r="C52" s="37">
        <v>1.4928596070801876</v>
      </c>
      <c r="D52" s="37">
        <v>2.2286298064516123</v>
      </c>
      <c r="E52" s="37">
        <v>2096.4925806451611</v>
      </c>
      <c r="F52" s="37">
        <v>86.878009598338238</v>
      </c>
      <c r="G52" s="37">
        <v>7547.788551768951</v>
      </c>
      <c r="H52" s="37">
        <v>2265.2000000000003</v>
      </c>
      <c r="I52" s="37">
        <v>861.98878902947467</v>
      </c>
      <c r="J52" s="37">
        <v>743024.67241250025</v>
      </c>
      <c r="K52" s="37">
        <v>23.593747055150885</v>
      </c>
      <c r="L52" s="37">
        <v>0.18191482343836907</v>
      </c>
      <c r="M52" s="37">
        <v>-171.92402258064519</v>
      </c>
      <c r="N52" s="37">
        <v>-0.13360292895518747</v>
      </c>
      <c r="O52" s="37">
        <v>237941.73712903229</v>
      </c>
      <c r="P52" s="37">
        <v>3.1773067683359653</v>
      </c>
    </row>
    <row r="53" spans="1:16" ht="15" thickBot="1" x14ac:dyDescent="0.4">
      <c r="A53" s="37" t="s">
        <v>67</v>
      </c>
      <c r="B53" s="37">
        <v>1.78</v>
      </c>
      <c r="C53" s="37">
        <v>1.6253054105057783</v>
      </c>
      <c r="D53" s="37">
        <v>2.6416176774193563</v>
      </c>
      <c r="E53" s="37">
        <v>2096.5180645161295</v>
      </c>
      <c r="F53" s="37">
        <v>87.008479849454119</v>
      </c>
      <c r="G53" s="37">
        <v>7570.4755657128635</v>
      </c>
      <c r="H53" s="37">
        <v>2212.7451612903233</v>
      </c>
      <c r="I53" s="37">
        <v>742.7149603897135</v>
      </c>
      <c r="J53" s="37">
        <v>551625.51238669374</v>
      </c>
      <c r="K53" s="37">
        <v>-6.4263341727367367</v>
      </c>
      <c r="L53" s="37">
        <v>-4.544297372044518E-2</v>
      </c>
      <c r="M53" s="37">
        <v>6.7810732778355982</v>
      </c>
      <c r="N53" s="37">
        <v>5.6174767611589524E-3</v>
      </c>
      <c r="O53" s="37">
        <v>190409.1299228929</v>
      </c>
      <c r="P53" s="37">
        <v>2.9464835144120554</v>
      </c>
    </row>
    <row r="54" spans="1:16" ht="15" thickBot="1" x14ac:dyDescent="0.4">
      <c r="A54" s="37" t="s">
        <v>68</v>
      </c>
      <c r="B54" s="37">
        <v>1.78</v>
      </c>
      <c r="C54" s="37">
        <v>1.1770445766766315</v>
      </c>
      <c r="D54" s="37">
        <v>1.3854339354838707</v>
      </c>
      <c r="E54" s="37">
        <v>2090.5967741935483</v>
      </c>
      <c r="F54" s="37">
        <v>81.940227155852739</v>
      </c>
      <c r="G54" s="37">
        <v>6714.2008263527468</v>
      </c>
      <c r="H54" s="37">
        <v>2172.1077419354838</v>
      </c>
      <c r="I54" s="37">
        <v>730.24632015381326</v>
      </c>
      <c r="J54" s="37">
        <v>533259.68809818558</v>
      </c>
      <c r="K54" s="37">
        <v>35.392996503642046</v>
      </c>
      <c r="L54" s="37">
        <v>0.36696720912853192</v>
      </c>
      <c r="M54" s="37">
        <v>-192.8764607700312</v>
      </c>
      <c r="N54" s="37">
        <v>-0.22439694523244502</v>
      </c>
      <c r="O54" s="37">
        <v>197417.05783787725</v>
      </c>
      <c r="P54" s="37">
        <v>3.2992720999469491</v>
      </c>
    </row>
    <row r="55" spans="1:16" ht="15" thickBot="1" x14ac:dyDescent="0.4">
      <c r="A55" s="37" t="s">
        <v>69</v>
      </c>
      <c r="B55" s="37">
        <v>1.78</v>
      </c>
      <c r="C55" s="37">
        <v>1.1884905037144196</v>
      </c>
      <c r="D55" s="37">
        <v>1.4125096774193546</v>
      </c>
      <c r="E55" s="37">
        <v>2005.9429032258058</v>
      </c>
      <c r="F55" s="37">
        <v>9.708232075471237</v>
      </c>
      <c r="G55" s="37">
        <v>94.249770031208556</v>
      </c>
      <c r="H55" s="37">
        <v>1899.6835483870964</v>
      </c>
      <c r="I55" s="37">
        <v>725.20733351551087</v>
      </c>
      <c r="J55" s="37">
        <v>525925.67658467742</v>
      </c>
      <c r="K55" s="37">
        <v>123.42057075962539</v>
      </c>
      <c r="L55" s="37">
        <v>10.696746037810914</v>
      </c>
      <c r="M55" s="37">
        <v>-2.2994282830385133</v>
      </c>
      <c r="N55" s="37">
        <v>-2.6678534280981619E-3</v>
      </c>
      <c r="O55" s="37">
        <v>190106.27720582724</v>
      </c>
      <c r="P55" s="37">
        <v>27.001887313861676</v>
      </c>
    </row>
    <row r="56" spans="1:16" ht="15" thickBot="1" x14ac:dyDescent="0.4">
      <c r="A56" s="37" t="s">
        <v>70</v>
      </c>
      <c r="B56" s="37">
        <v>1.42</v>
      </c>
      <c r="C56" s="37">
        <v>1.1373368440238774</v>
      </c>
      <c r="D56" s="37">
        <v>1.2935350967741934</v>
      </c>
      <c r="E56" s="37">
        <v>2055.8554838709679</v>
      </c>
      <c r="F56" s="37">
        <v>55.30755134938012</v>
      </c>
      <c r="G56" s="37">
        <v>3058.9252362643188</v>
      </c>
      <c r="H56" s="37">
        <v>2018.0906451612896</v>
      </c>
      <c r="I56" s="37">
        <v>683.559762223353</v>
      </c>
      <c r="J56" s="37">
        <v>467253.94853084692</v>
      </c>
      <c r="K56" s="37">
        <v>255.38278432882419</v>
      </c>
      <c r="L56" s="37">
        <v>4.059925628167254</v>
      </c>
      <c r="M56" s="37">
        <v>78.082499105098861</v>
      </c>
      <c r="N56" s="37">
        <v>0.10043569901106421</v>
      </c>
      <c r="O56" s="37">
        <v>193218.91252226848</v>
      </c>
      <c r="P56" s="37">
        <v>5.1107979534952896</v>
      </c>
    </row>
    <row r="57" spans="1:16" ht="15" thickBot="1" x14ac:dyDescent="0.4">
      <c r="A57" s="37" t="s">
        <v>71</v>
      </c>
      <c r="B57" s="37">
        <v>1.06</v>
      </c>
      <c r="C57" s="37">
        <v>1.1665407919806485</v>
      </c>
      <c r="D57" s="37">
        <v>1.3608174193548388</v>
      </c>
      <c r="E57" s="37">
        <v>2104.0496774193548</v>
      </c>
      <c r="F57" s="37">
        <v>93.727574423624674</v>
      </c>
      <c r="G57" s="37">
        <v>8784.8582073361013</v>
      </c>
      <c r="H57" s="37">
        <v>2229.7116129032256</v>
      </c>
      <c r="I57" s="37">
        <v>727.17241163159156</v>
      </c>
      <c r="J57" s="37">
        <v>528779.71623810485</v>
      </c>
      <c r="K57" s="37">
        <v>-5.4572677003121157</v>
      </c>
      <c r="L57" s="37">
        <v>-4.9912342197004335E-2</v>
      </c>
      <c r="M57" s="37">
        <v>97.005692049948024</v>
      </c>
      <c r="N57" s="37">
        <v>0.11435624716382004</v>
      </c>
      <c r="O57" s="37">
        <v>243927.14238116541</v>
      </c>
      <c r="P57" s="37">
        <v>3.5789477350729064</v>
      </c>
    </row>
    <row r="58" spans="1:16" ht="15" thickBot="1" x14ac:dyDescent="0.4">
      <c r="A58" s="37" t="s">
        <v>72</v>
      </c>
      <c r="B58" s="37">
        <v>1.06</v>
      </c>
      <c r="C58" s="37">
        <v>1.209693696234579</v>
      </c>
      <c r="D58" s="37">
        <v>1.4633588387096779</v>
      </c>
      <c r="E58" s="37">
        <v>2166.3158064516128</v>
      </c>
      <c r="F58" s="37">
        <v>147.4619638091377</v>
      </c>
      <c r="G58" s="37">
        <v>21745.030770447436</v>
      </c>
      <c r="H58" s="37">
        <v>2253.8751612903229</v>
      </c>
      <c r="I58" s="37">
        <v>736.1751545907357</v>
      </c>
      <c r="J58" s="37">
        <v>541953.85823669366</v>
      </c>
      <c r="K58" s="37">
        <v>203.29066049947969</v>
      </c>
      <c r="L58" s="37">
        <v>1.1396250742534577</v>
      </c>
      <c r="M58" s="37">
        <v>233.48900668054105</v>
      </c>
      <c r="N58" s="37">
        <v>0.262186220940482</v>
      </c>
      <c r="O58" s="37">
        <v>312583.68867648271</v>
      </c>
      <c r="P58" s="37">
        <v>2.8794208317251604</v>
      </c>
    </row>
    <row r="59" spans="1:16" ht="15" thickBot="1" x14ac:dyDescent="0.4">
      <c r="A59" s="37" t="s">
        <v>73</v>
      </c>
      <c r="B59" s="37">
        <v>1.06</v>
      </c>
      <c r="C59" s="37">
        <v>1.2196984291473514</v>
      </c>
      <c r="D59" s="37">
        <v>1.4876642580645165</v>
      </c>
      <c r="E59" s="37">
        <v>2211.0364516129034</v>
      </c>
      <c r="F59" s="37">
        <v>183.28266308758066</v>
      </c>
      <c r="G59" s="37">
        <v>33592.534588475603</v>
      </c>
      <c r="H59" s="37">
        <v>2398.9406451612899</v>
      </c>
      <c r="I59" s="37">
        <v>746.87358912392051</v>
      </c>
      <c r="J59" s="37">
        <v>557820.1581308468</v>
      </c>
      <c r="K59" s="37">
        <v>78.251784079084317</v>
      </c>
      <c r="L59" s="37">
        <v>0.35004219372270495</v>
      </c>
      <c r="M59" s="37">
        <v>49.291087762747154</v>
      </c>
      <c r="N59" s="37">
        <v>5.4108916262569536E-2</v>
      </c>
      <c r="O59" s="37">
        <v>338306.22970551508</v>
      </c>
      <c r="P59" s="37">
        <v>2.4713912595890157</v>
      </c>
    </row>
    <row r="60" spans="1:16" ht="15" thickBot="1" x14ac:dyDescent="0.4">
      <c r="A60" s="37" t="s">
        <v>74</v>
      </c>
      <c r="B60" s="37">
        <v>1.42</v>
      </c>
      <c r="C60" s="37">
        <v>1.2978891547680473</v>
      </c>
      <c r="D60" s="37">
        <v>1.6845162580645163</v>
      </c>
      <c r="E60" s="37">
        <v>2321.3367741935476</v>
      </c>
      <c r="F60" s="37">
        <v>278.56882624620994</v>
      </c>
      <c r="G60" s="37">
        <v>77600.590956191096</v>
      </c>
      <c r="H60" s="37">
        <v>2499.5638709677419</v>
      </c>
      <c r="I60" s="37">
        <v>752.40048590609888</v>
      </c>
      <c r="J60" s="37">
        <v>566106.49119173374</v>
      </c>
      <c r="K60" s="37">
        <v>-216.45438212278879</v>
      </c>
      <c r="L60" s="37">
        <v>-0.59868208817600255</v>
      </c>
      <c r="M60" s="37">
        <v>-293.03556609781481</v>
      </c>
      <c r="N60" s="37">
        <v>-0.3000776593644105</v>
      </c>
      <c r="O60" s="37">
        <v>388484.59710280952</v>
      </c>
      <c r="P60" s="37">
        <v>1.8534984306139568</v>
      </c>
    </row>
    <row r="61" spans="1:16" ht="15" thickBot="1" x14ac:dyDescent="0.4">
      <c r="A61" s="37" t="s">
        <v>75</v>
      </c>
      <c r="B61" s="37">
        <v>1.42</v>
      </c>
      <c r="C61" s="37">
        <v>1.4010903127622176</v>
      </c>
      <c r="D61" s="37">
        <v>1.9630540645161287</v>
      </c>
      <c r="E61" s="37">
        <v>2431.1970967741936</v>
      </c>
      <c r="F61" s="37">
        <v>359.93370453733098</v>
      </c>
      <c r="G61" s="37">
        <v>129552.27166196668</v>
      </c>
      <c r="H61" s="37">
        <v>2566.8316129032255</v>
      </c>
      <c r="I61" s="37">
        <v>820.39366460215604</v>
      </c>
      <c r="J61" s="37">
        <v>673045.76491935493</v>
      </c>
      <c r="K61" s="37">
        <v>-47.477624932362076</v>
      </c>
      <c r="L61" s="37">
        <v>-9.4145667420862486E-2</v>
      </c>
      <c r="M61" s="37">
        <v>234.48424682622277</v>
      </c>
      <c r="N61" s="37">
        <v>0.20399768682975727</v>
      </c>
      <c r="O61" s="37">
        <v>396516.43393694068</v>
      </c>
      <c r="P61" s="37">
        <v>1.3428155984759755</v>
      </c>
    </row>
    <row r="62" spans="1:16" ht="15" thickBot="1" x14ac:dyDescent="0.4">
      <c r="A62" s="37" t="s">
        <v>76</v>
      </c>
      <c r="B62" s="37">
        <v>1.06</v>
      </c>
      <c r="C62" s="37">
        <v>1.2860544813623793</v>
      </c>
      <c r="D62" s="37">
        <v>1.6539361290322585</v>
      </c>
      <c r="E62" s="37">
        <v>2546.7535483870975</v>
      </c>
      <c r="F62" s="37">
        <v>417.45633301938557</v>
      </c>
      <c r="G62" s="37">
        <v>174269.78997799216</v>
      </c>
      <c r="H62" s="37">
        <v>2577.7151612903226</v>
      </c>
      <c r="I62" s="37">
        <v>913.28293940689241</v>
      </c>
      <c r="J62" s="37">
        <v>834085.72741169354</v>
      </c>
      <c r="K62" s="37">
        <v>-98.705279500520291</v>
      </c>
      <c r="L62" s="37">
        <v>-0.18385267861782295</v>
      </c>
      <c r="M62" s="37">
        <v>-125.80526349635791</v>
      </c>
      <c r="N62" s="37">
        <v>-0.10711100636035432</v>
      </c>
      <c r="O62" s="37">
        <v>464156.38411071798</v>
      </c>
      <c r="P62" s="37">
        <v>1.2174410166722205</v>
      </c>
    </row>
    <row r="63" spans="1:16" ht="15" thickBot="1" x14ac:dyDescent="0.4">
      <c r="A63" s="37" t="s">
        <v>77</v>
      </c>
      <c r="B63" s="37">
        <v>1.42</v>
      </c>
      <c r="C63" s="37">
        <v>1.1265646323969796</v>
      </c>
      <c r="D63" s="37">
        <v>1.2691478709677417</v>
      </c>
      <c r="E63" s="37">
        <v>2556.7029032258065</v>
      </c>
      <c r="F63" s="37">
        <v>366.90754881700417</v>
      </c>
      <c r="G63" s="37">
        <v>134621.14937890231</v>
      </c>
      <c r="H63" s="37">
        <v>2546.9216129032257</v>
      </c>
      <c r="I63" s="37">
        <v>902.81529345741865</v>
      </c>
      <c r="J63" s="37">
        <v>815075.45410060498</v>
      </c>
      <c r="K63" s="37">
        <v>-200.7785288865764</v>
      </c>
      <c r="L63" s="37">
        <v>-0.48574071520355128</v>
      </c>
      <c r="M63" s="37">
        <v>-172.33640457856393</v>
      </c>
      <c r="N63" s="37">
        <v>-0.16944236637440274</v>
      </c>
      <c r="O63" s="37">
        <v>435543.47632757539</v>
      </c>
      <c r="P63" s="37">
        <v>1.3148492372224163</v>
      </c>
    </row>
    <row r="64" spans="1:16" ht="15" thickBot="1" x14ac:dyDescent="0.4">
      <c r="A64" s="37" t="s">
        <v>78</v>
      </c>
      <c r="B64" s="37">
        <v>1.42</v>
      </c>
      <c r="C64" s="37">
        <v>1.2786427279762127</v>
      </c>
      <c r="D64" s="37">
        <v>1.6349272258064511</v>
      </c>
      <c r="E64" s="37">
        <v>2614.7093548387088</v>
      </c>
      <c r="F64" s="37">
        <v>350.11830034057942</v>
      </c>
      <c r="G64" s="37">
        <v>122582.82423337617</v>
      </c>
      <c r="H64" s="37">
        <v>2580.8141935483877</v>
      </c>
      <c r="I64" s="37">
        <v>900.6565007911388</v>
      </c>
      <c r="J64" s="37">
        <v>811182.13241733855</v>
      </c>
      <c r="K64" s="37">
        <v>-112.90510574401655</v>
      </c>
      <c r="L64" s="37">
        <v>-0.25220259874758488</v>
      </c>
      <c r="M64" s="37">
        <v>-115.44958911550462</v>
      </c>
      <c r="N64" s="37">
        <v>-0.10024990980524777</v>
      </c>
      <c r="O64" s="37">
        <v>477809.85387044749</v>
      </c>
      <c r="P64" s="37">
        <v>1.5152388692473659</v>
      </c>
    </row>
    <row r="65" spans="1:16" ht="15" thickBot="1" x14ac:dyDescent="0.4">
      <c r="A65" s="37" t="s">
        <v>79</v>
      </c>
      <c r="B65" s="37">
        <v>1.42</v>
      </c>
      <c r="C65" s="37">
        <v>1.2978620633502893</v>
      </c>
      <c r="D65" s="37">
        <v>1.6844459354838703</v>
      </c>
      <c r="E65" s="37">
        <v>2626.0180645161295</v>
      </c>
      <c r="F65" s="37">
        <v>501.31083499748382</v>
      </c>
      <c r="G65" s="37">
        <v>251312.55328587446</v>
      </c>
      <c r="H65" s="37">
        <v>2607.7525806451608</v>
      </c>
      <c r="I65" s="37">
        <v>911.06967287074065</v>
      </c>
      <c r="J65" s="37">
        <v>830047.94882479834</v>
      </c>
      <c r="K65" s="37">
        <v>-245.13595144641008</v>
      </c>
      <c r="L65" s="37">
        <v>-0.37676571838170064</v>
      </c>
      <c r="M65" s="37">
        <v>-301.40318237252859</v>
      </c>
      <c r="N65" s="37">
        <v>-0.25489874957978653</v>
      </c>
      <c r="O65" s="37">
        <v>461829.00755660771</v>
      </c>
      <c r="P65" s="37">
        <v>1.011166157633103</v>
      </c>
    </row>
    <row r="66" spans="1:16" ht="15" thickBot="1" x14ac:dyDescent="0.4">
      <c r="A66" s="37" t="s">
        <v>80</v>
      </c>
      <c r="B66" s="37">
        <v>1.78</v>
      </c>
      <c r="C66" s="37">
        <v>1.3127154815434572</v>
      </c>
      <c r="D66" s="37">
        <v>1.7232219354838707</v>
      </c>
      <c r="E66" s="37">
        <v>2592.9770967741938</v>
      </c>
      <c r="F66" s="37">
        <v>473.16042019699739</v>
      </c>
      <c r="G66" s="37">
        <v>223880.78324099912</v>
      </c>
      <c r="H66" s="37">
        <v>2565.8780645161282</v>
      </c>
      <c r="I66" s="37">
        <v>817.34028092809729</v>
      </c>
      <c r="J66" s="37">
        <v>668045.13482762105</v>
      </c>
      <c r="K66" s="37">
        <v>-64.707016129032226</v>
      </c>
      <c r="L66" s="37">
        <v>-0.10417712249138247</v>
      </c>
      <c r="M66" s="37">
        <v>-46.782915483871015</v>
      </c>
      <c r="N66" s="37">
        <v>-4.3602739214405765E-2</v>
      </c>
      <c r="O66" s="37">
        <v>378958.36653631635</v>
      </c>
      <c r="P66" s="37">
        <v>0.97989645877422082</v>
      </c>
    </row>
    <row r="67" spans="1:16" ht="15" thickBot="1" x14ac:dyDescent="0.4">
      <c r="A67" s="37" t="s">
        <v>81</v>
      </c>
      <c r="B67" s="37">
        <v>1.78</v>
      </c>
      <c r="C67" s="37">
        <v>1.299081213781494</v>
      </c>
      <c r="D67" s="37">
        <v>1.6876119999999997</v>
      </c>
      <c r="E67" s="37">
        <v>2520.7961290322587</v>
      </c>
      <c r="F67" s="37">
        <v>420.37391442018429</v>
      </c>
      <c r="G67" s="37">
        <v>176714.22792494841</v>
      </c>
      <c r="H67" s="37">
        <v>2609.8051612903228</v>
      </c>
      <c r="I67" s="37">
        <v>898.89876344221523</v>
      </c>
      <c r="J67" s="37">
        <v>808018.98691794358</v>
      </c>
      <c r="K67" s="37">
        <v>-35.994525431841815</v>
      </c>
      <c r="L67" s="37">
        <v>-6.591198496600098E-2</v>
      </c>
      <c r="M67" s="37">
        <v>-155.78399211238292</v>
      </c>
      <c r="N67" s="37">
        <v>-0.13340611697818514</v>
      </c>
      <c r="O67" s="37">
        <v>374653.91254901153</v>
      </c>
      <c r="P67" s="37">
        <v>0.99147948050340207</v>
      </c>
    </row>
    <row r="68" spans="1:16" ht="15" thickBot="1" x14ac:dyDescent="0.4">
      <c r="A68" s="37" t="s">
        <v>82</v>
      </c>
      <c r="B68" s="37">
        <v>1.78</v>
      </c>
      <c r="C68" s="37">
        <v>1.3432066110617533</v>
      </c>
      <c r="D68" s="37">
        <v>1.8042040000000004</v>
      </c>
      <c r="E68" s="37">
        <v>2444.9877419354839</v>
      </c>
      <c r="F68" s="37">
        <v>370.34952786103116</v>
      </c>
      <c r="G68" s="37">
        <v>137158.7727868887</v>
      </c>
      <c r="H68" s="37">
        <v>2624.6764516129033</v>
      </c>
      <c r="I68" s="37">
        <v>926.17186690885148</v>
      </c>
      <c r="J68" s="37">
        <v>857794.32705342735</v>
      </c>
      <c r="K68" s="37">
        <v>2.3110203329864332</v>
      </c>
      <c r="L68" s="37">
        <v>4.6456784892509083E-3</v>
      </c>
      <c r="M68" s="37">
        <v>65.76577425598343</v>
      </c>
      <c r="N68" s="37">
        <v>5.286467077040171E-2</v>
      </c>
      <c r="O68" s="37">
        <v>345150.37580166501</v>
      </c>
      <c r="P68" s="37">
        <v>1.0062478614555932</v>
      </c>
    </row>
    <row r="69" spans="1:16" ht="15" thickBot="1" x14ac:dyDescent="0.4">
      <c r="A69" s="37" t="s">
        <v>83</v>
      </c>
      <c r="B69" s="37">
        <v>1.99</v>
      </c>
      <c r="C69" s="37">
        <v>1.4128790099559809</v>
      </c>
      <c r="D69" s="37">
        <v>1.9962270967741929</v>
      </c>
      <c r="E69" s="37">
        <v>2392.230322580645</v>
      </c>
      <c r="F69" s="37">
        <v>309.90383597707165</v>
      </c>
      <c r="G69" s="37">
        <v>96040.387553303735</v>
      </c>
      <c r="H69" s="37">
        <v>2678.0154838709673</v>
      </c>
      <c r="I69" s="37">
        <v>916.94038538786265</v>
      </c>
      <c r="J69" s="37">
        <v>840779.67035524209</v>
      </c>
      <c r="K69" s="37">
        <v>88.397200312174817</v>
      </c>
      <c r="L69" s="37">
        <v>0.20188617751504179</v>
      </c>
      <c r="M69" s="37">
        <v>-88.520803725286157</v>
      </c>
      <c r="N69" s="37">
        <v>-6.832808894470116E-2</v>
      </c>
      <c r="O69" s="37">
        <v>276489.34037242451</v>
      </c>
      <c r="P69" s="37">
        <v>0.97299439700379686</v>
      </c>
    </row>
    <row r="70" spans="1:16" ht="15" thickBot="1" x14ac:dyDescent="0.4">
      <c r="A70" s="37" t="s">
        <v>84</v>
      </c>
      <c r="B70" s="37">
        <v>1.78</v>
      </c>
      <c r="C70" s="37">
        <v>1.1972336931982128</v>
      </c>
      <c r="D70" s="37">
        <v>1.4333685161290324</v>
      </c>
      <c r="E70" s="37">
        <v>2354.3409677419359</v>
      </c>
      <c r="F70" s="37">
        <v>277.63056602148879</v>
      </c>
      <c r="G70" s="37">
        <v>77078.731189412239</v>
      </c>
      <c r="H70" s="37">
        <v>2622.3674193548391</v>
      </c>
      <c r="I70" s="37">
        <v>878.1853470899797</v>
      </c>
      <c r="J70" s="37">
        <v>771209.50384354813</v>
      </c>
      <c r="K70" s="37">
        <v>14.626878043704467</v>
      </c>
      <c r="L70" s="37">
        <v>4.4005345116006865E-2</v>
      </c>
      <c r="M70" s="37">
        <v>97.073006722164379</v>
      </c>
      <c r="N70" s="37">
        <v>9.232798653233093E-2</v>
      </c>
      <c r="O70" s="37">
        <v>241125.57086701351</v>
      </c>
      <c r="P70" s="37">
        <v>0.98898522596960847</v>
      </c>
    </row>
    <row r="71" spans="1:16" ht="15" thickBot="1" x14ac:dyDescent="0.4">
      <c r="A71" s="37" t="s">
        <v>85</v>
      </c>
      <c r="B71" s="37">
        <v>1.99</v>
      </c>
      <c r="C71" s="37">
        <v>1.3762979328619223</v>
      </c>
      <c r="D71" s="37">
        <v>1.8941960000000002</v>
      </c>
      <c r="E71" s="37">
        <v>2346.2180645161288</v>
      </c>
      <c r="F71" s="37">
        <v>263.30354795657269</v>
      </c>
      <c r="G71" s="37">
        <v>69328.758366519178</v>
      </c>
      <c r="H71" s="37">
        <v>2436.5248387096776</v>
      </c>
      <c r="I71" s="37">
        <v>985.77407940686066</v>
      </c>
      <c r="J71" s="37">
        <v>971750.5356304436</v>
      </c>
      <c r="K71" s="37">
        <v>116.74443787721125</v>
      </c>
      <c r="L71" s="37">
        <v>0.3221565974044156</v>
      </c>
      <c r="M71" s="37">
        <v>227.50986659729452</v>
      </c>
      <c r="N71" s="37">
        <v>0.16769124297737162</v>
      </c>
      <c r="O71" s="37">
        <v>237838.15699968778</v>
      </c>
      <c r="P71" s="37">
        <v>0.91632054772340821</v>
      </c>
    </row>
    <row r="72" spans="1:16" ht="15" thickBot="1" x14ac:dyDescent="0.4">
      <c r="A72" s="37" t="s">
        <v>86</v>
      </c>
      <c r="B72" s="37">
        <v>1.78</v>
      </c>
      <c r="C72" s="37">
        <v>1.4330432314573787</v>
      </c>
      <c r="D72" s="37">
        <v>2.0536129032258064</v>
      </c>
      <c r="E72" s="37">
        <v>2330.6690322580648</v>
      </c>
      <c r="F72" s="37">
        <v>280.82016781763002</v>
      </c>
      <c r="G72" s="37">
        <v>78859.966653121883</v>
      </c>
      <c r="H72" s="37">
        <v>2435.2151612903222</v>
      </c>
      <c r="I72" s="37">
        <v>898.72773615285928</v>
      </c>
      <c r="J72" s="37">
        <v>807711.54373044346</v>
      </c>
      <c r="K72" s="37">
        <v>-83.222669739854268</v>
      </c>
      <c r="L72" s="37">
        <v>-0.20680167730414242</v>
      </c>
      <c r="M72" s="37">
        <v>272.38060807492212</v>
      </c>
      <c r="N72" s="37">
        <v>0.21148946956741527</v>
      </c>
      <c r="O72" s="37">
        <v>216870.49530499478</v>
      </c>
      <c r="P72" s="37">
        <v>0.85929845687278372</v>
      </c>
    </row>
    <row r="73" spans="1:16" ht="15" thickBot="1" x14ac:dyDescent="0.4">
      <c r="A73" s="37" t="s">
        <v>87</v>
      </c>
      <c r="B73" s="37">
        <v>1.78</v>
      </c>
      <c r="C73" s="37">
        <v>1.4930378643946476</v>
      </c>
      <c r="D73" s="37">
        <v>2.2291620645161299</v>
      </c>
      <c r="E73" s="37">
        <v>2313.9409677419358</v>
      </c>
      <c r="F73" s="37">
        <v>260.20879475304355</v>
      </c>
      <c r="G73" s="37">
        <v>67708.616866831537</v>
      </c>
      <c r="H73" s="37">
        <v>2375.1374193548386</v>
      </c>
      <c r="I73" s="37">
        <v>667.55427107542982</v>
      </c>
      <c r="J73" s="37">
        <v>445628.70483104844</v>
      </c>
      <c r="K73" s="37">
        <v>-62.861907200832476</v>
      </c>
      <c r="L73" s="37">
        <v>-0.16180605154980351</v>
      </c>
      <c r="M73" s="37">
        <v>366.91524909469308</v>
      </c>
      <c r="N73" s="37">
        <v>0.3681360607012813</v>
      </c>
      <c r="O73" s="37">
        <v>160175.19020249732</v>
      </c>
      <c r="P73" s="37">
        <v>0.92211842187813831</v>
      </c>
    </row>
    <row r="74" spans="1:16" ht="15" thickBot="1" x14ac:dyDescent="0.4">
      <c r="A74" s="37" t="s">
        <v>88</v>
      </c>
      <c r="B74" s="37">
        <v>1.99</v>
      </c>
      <c r="C74" s="37">
        <v>1.4486643013702369</v>
      </c>
      <c r="D74" s="37">
        <v>2.0986282580645166</v>
      </c>
      <c r="E74" s="37">
        <v>2307.5458064516129</v>
      </c>
      <c r="F74" s="37">
        <v>264.06798630697665</v>
      </c>
      <c r="G74" s="37">
        <v>69731.901392221611</v>
      </c>
      <c r="H74" s="37">
        <v>2337.4648387096781</v>
      </c>
      <c r="I74" s="37">
        <v>662.38890431656057</v>
      </c>
      <c r="J74" s="37">
        <v>438759.06056169362</v>
      </c>
      <c r="K74" s="37">
        <v>-7.6035657648282733</v>
      </c>
      <c r="L74" s="37">
        <v>-1.9876219984400485E-2</v>
      </c>
      <c r="M74" s="37">
        <v>394.54891573361101</v>
      </c>
      <c r="N74" s="37">
        <v>0.41116870026490626</v>
      </c>
      <c r="O74" s="37">
        <v>143827.90308158164</v>
      </c>
      <c r="P74" s="37">
        <v>0.82226981167485391</v>
      </c>
    </row>
    <row r="75" spans="1:16" ht="15" thickBot="1" x14ac:dyDescent="0.4">
      <c r="A75" s="37" t="s">
        <v>89</v>
      </c>
      <c r="B75" s="37">
        <v>1.99</v>
      </c>
      <c r="C75" s="37">
        <v>1.6641229017888262</v>
      </c>
      <c r="D75" s="37">
        <v>2.769305032258063</v>
      </c>
      <c r="E75" s="37">
        <v>2559.7603225806447</v>
      </c>
      <c r="F75" s="37">
        <v>285.91993569018217</v>
      </c>
      <c r="G75" s="37">
        <v>81750.209625077914</v>
      </c>
      <c r="H75" s="37">
        <v>2284.5064516129032</v>
      </c>
      <c r="I75" s="37">
        <v>714.96003781919694</v>
      </c>
      <c r="J75" s="37">
        <v>511167.8556784275</v>
      </c>
      <c r="K75" s="37">
        <v>11.597905473465154</v>
      </c>
      <c r="L75" s="37">
        <v>2.4375286550930561E-2</v>
      </c>
      <c r="M75" s="37">
        <v>325.00934108220605</v>
      </c>
      <c r="N75" s="37">
        <v>0.27316727973113608</v>
      </c>
      <c r="O75" s="37">
        <v>117816.08825275753</v>
      </c>
      <c r="P75" s="37">
        <v>0.57633951107577408</v>
      </c>
    </row>
    <row r="76" spans="1:16" ht="15" thickBot="1" x14ac:dyDescent="0.4">
      <c r="A76" s="37" t="s">
        <v>90</v>
      </c>
      <c r="B76" s="37">
        <v>2.41</v>
      </c>
      <c r="C76" s="37">
        <v>1.8032989840307825</v>
      </c>
      <c r="D76" s="37">
        <v>3.2518872258064522</v>
      </c>
      <c r="E76" s="37">
        <v>2640.4509677419364</v>
      </c>
      <c r="F76" s="37">
        <v>248.53132434958917</v>
      </c>
      <c r="G76" s="37">
        <v>61767.819182960695</v>
      </c>
      <c r="H76" s="37">
        <v>2461.3161290322578</v>
      </c>
      <c r="I76" s="37">
        <v>717.69833233868803</v>
      </c>
      <c r="J76" s="37">
        <v>515090.89624173392</v>
      </c>
      <c r="K76" s="37">
        <v>116.32702412070759</v>
      </c>
      <c r="L76" s="37">
        <v>0.25955640245159362</v>
      </c>
      <c r="M76" s="37">
        <v>529.86021190426629</v>
      </c>
      <c r="N76" s="37">
        <v>0.4094035778595807</v>
      </c>
      <c r="O76" s="37">
        <v>110620.12904245577</v>
      </c>
      <c r="P76" s="37">
        <v>0.62017047935273106</v>
      </c>
    </row>
    <row r="77" spans="1:16" ht="15" thickBot="1" x14ac:dyDescent="0.4">
      <c r="A77" s="37" t="s">
        <v>91</v>
      </c>
      <c r="B77" s="37">
        <v>2.2000000000000002</v>
      </c>
      <c r="C77" s="37">
        <v>1.7412718747902305</v>
      </c>
      <c r="D77" s="37">
        <v>3.032027741935484</v>
      </c>
      <c r="E77" s="37">
        <v>2790.2651612903228</v>
      </c>
      <c r="F77" s="37">
        <v>110.01490587706969</v>
      </c>
      <c r="G77" s="37">
        <v>12103.279515140504</v>
      </c>
      <c r="H77" s="37">
        <v>2646.9461290322574</v>
      </c>
      <c r="I77" s="37">
        <v>747.90773108083579</v>
      </c>
      <c r="J77" s="37">
        <v>559365.97421048384</v>
      </c>
      <c r="K77" s="37">
        <v>-0.6592205619146938</v>
      </c>
      <c r="L77" s="37">
        <v>-3.4412215050094535E-3</v>
      </c>
      <c r="M77" s="37">
        <v>639.33873090530699</v>
      </c>
      <c r="N77" s="37">
        <v>0.49092642204667231</v>
      </c>
      <c r="O77" s="37">
        <v>68443.47506514049</v>
      </c>
      <c r="P77" s="37">
        <v>0.83182601325657402</v>
      </c>
    </row>
    <row r="78" spans="1:16" ht="15" thickBot="1" x14ac:dyDescent="0.4">
      <c r="A78" s="37" t="s">
        <v>92</v>
      </c>
      <c r="B78" s="37">
        <v>1.99</v>
      </c>
      <c r="C78" s="37">
        <v>1.6175364781248416</v>
      </c>
      <c r="D78" s="37">
        <v>2.6164242580645163</v>
      </c>
      <c r="E78" s="37">
        <v>2933.1487096774194</v>
      </c>
      <c r="F78" s="37">
        <v>99.941851015043909</v>
      </c>
      <c r="G78" s="37">
        <v>9988.3735843132326</v>
      </c>
      <c r="H78" s="37">
        <v>2892.9074193548395</v>
      </c>
      <c r="I78" s="37">
        <v>842.09445164633894</v>
      </c>
      <c r="J78" s="37">
        <v>709123.06549354829</v>
      </c>
      <c r="K78" s="37">
        <v>-37.676946243496346</v>
      </c>
      <c r="L78" s="37">
        <v>-0.23306347808698213</v>
      </c>
      <c r="M78" s="37">
        <v>652.4325468678461</v>
      </c>
      <c r="N78" s="37">
        <v>0.47898369337935798</v>
      </c>
      <c r="O78" s="37">
        <v>63462.522170863682</v>
      </c>
      <c r="P78" s="37">
        <v>0.7540656078458291</v>
      </c>
    </row>
    <row r="79" spans="1:16" ht="15" thickBot="1" x14ac:dyDescent="0.4">
      <c r="A79" s="37" t="s">
        <v>93</v>
      </c>
      <c r="B79" s="37">
        <v>2.2000000000000002</v>
      </c>
      <c r="C79" s="37">
        <v>1.6536931883787644</v>
      </c>
      <c r="D79" s="37">
        <v>2.7347011612903236</v>
      </c>
      <c r="E79" s="37">
        <v>3275.2332258064512</v>
      </c>
      <c r="F79" s="37">
        <v>186.97621152745347</v>
      </c>
      <c r="G79" s="37">
        <v>34960.103677159022</v>
      </c>
      <c r="H79" s="37">
        <v>3109.1435483870969</v>
      </c>
      <c r="I79" s="37">
        <v>1047.4771915253941</v>
      </c>
      <c r="J79" s="37">
        <v>1097208.4667659272</v>
      </c>
      <c r="K79" s="37">
        <v>165.69306372528621</v>
      </c>
      <c r="L79" s="37">
        <v>0.53587443028761261</v>
      </c>
      <c r="M79" s="37">
        <v>973.01865771071834</v>
      </c>
      <c r="N79" s="37">
        <v>0.56172228694999238</v>
      </c>
      <c r="O79" s="37">
        <v>200363.39885306975</v>
      </c>
      <c r="P79" s="37">
        <v>1.0230278556976466</v>
      </c>
    </row>
    <row r="80" spans="1:16" ht="15" thickBot="1" x14ac:dyDescent="0.4">
      <c r="A80" s="37" t="s">
        <v>94</v>
      </c>
      <c r="B80" s="37">
        <v>2.2000000000000002</v>
      </c>
      <c r="C80" s="37">
        <v>1.6096075658771714</v>
      </c>
      <c r="D80" s="37">
        <v>2.5908365161290323</v>
      </c>
      <c r="E80" s="37">
        <v>3453.8896774193545</v>
      </c>
      <c r="F80" s="37">
        <v>131.60891150364702</v>
      </c>
      <c r="G80" s="37">
        <v>17320.905587174795</v>
      </c>
      <c r="H80" s="37">
        <v>3311.4529032258065</v>
      </c>
      <c r="I80" s="37">
        <v>1124.5398225223994</v>
      </c>
      <c r="J80" s="37">
        <v>1264589.8124387094</v>
      </c>
      <c r="K80" s="37">
        <v>185.86060874089486</v>
      </c>
      <c r="L80" s="37">
        <v>0.87736853091589739</v>
      </c>
      <c r="M80" s="37">
        <v>760.64651423517182</v>
      </c>
      <c r="N80" s="37">
        <v>0.42023095019951445</v>
      </c>
      <c r="O80" s="37">
        <v>186879.56003964617</v>
      </c>
      <c r="P80" s="37">
        <v>1.2627043202291783</v>
      </c>
    </row>
    <row r="81" spans="1:16" ht="15" thickBot="1" x14ac:dyDescent="0.4">
      <c r="A81" s="37" t="s">
        <v>95</v>
      </c>
      <c r="B81" s="37">
        <v>2.41</v>
      </c>
      <c r="C81" s="37">
        <v>1.6828003925868102</v>
      </c>
      <c r="D81" s="37">
        <v>2.8318171612903229</v>
      </c>
      <c r="E81" s="37">
        <v>3710.4080645161284</v>
      </c>
      <c r="F81" s="37">
        <v>322.93969496526893</v>
      </c>
      <c r="G81" s="37">
        <v>104290.04658426094</v>
      </c>
      <c r="H81" s="37">
        <v>3507.6154838709667</v>
      </c>
      <c r="I81" s="37">
        <v>1497.6628377509546</v>
      </c>
      <c r="J81" s="37">
        <v>2242993.9755802425</v>
      </c>
      <c r="K81" s="37">
        <v>142.31024064516134</v>
      </c>
      <c r="L81" s="37">
        <v>0.26186781086182737</v>
      </c>
      <c r="M81" s="37">
        <v>1068.1266812903225</v>
      </c>
      <c r="N81" s="37">
        <v>0.42381478716327914</v>
      </c>
      <c r="O81" s="37">
        <v>453942.46464609785</v>
      </c>
      <c r="P81" s="37">
        <v>0.93856710081725947</v>
      </c>
    </row>
    <row r="82" spans="1:16" ht="15" thickBot="1" x14ac:dyDescent="0.4">
      <c r="A82" s="37" t="s">
        <v>96</v>
      </c>
      <c r="B82" s="37">
        <v>2.2000000000000002</v>
      </c>
      <c r="C82" s="37">
        <v>1.7624537147891839</v>
      </c>
      <c r="D82" s="37">
        <v>3.1062430967741941</v>
      </c>
      <c r="E82" s="37">
        <v>4102.438387096774</v>
      </c>
      <c r="F82" s="37">
        <v>511.71821017010234</v>
      </c>
      <c r="G82" s="37">
        <v>261855.52661969303</v>
      </c>
      <c r="H82" s="37">
        <v>3588.7832258064514</v>
      </c>
      <c r="I82" s="37">
        <v>1507.2233969546187</v>
      </c>
      <c r="J82" s="37">
        <v>2271722.3683274202</v>
      </c>
      <c r="K82" s="37">
        <v>-53.277351758584878</v>
      </c>
      <c r="L82" s="37">
        <v>-5.9073681440623582E-2</v>
      </c>
      <c r="M82" s="37">
        <v>373.52462029136302</v>
      </c>
      <c r="N82" s="37">
        <v>0.14061248560680822</v>
      </c>
      <c r="O82" s="37">
        <v>742392.97158262238</v>
      </c>
      <c r="P82" s="37">
        <v>0.9625545523357576</v>
      </c>
    </row>
    <row r="83" spans="1:16" ht="15" thickBot="1" x14ac:dyDescent="0.4">
      <c r="A83" s="37" t="s">
        <v>97</v>
      </c>
      <c r="B83" s="37">
        <v>1.99</v>
      </c>
      <c r="C83" s="37">
        <v>1.6788050281615925</v>
      </c>
      <c r="D83" s="37">
        <v>2.8183863225806456</v>
      </c>
      <c r="E83" s="37">
        <v>4051.9351612903224</v>
      </c>
      <c r="F83" s="37">
        <v>611.2998185501898</v>
      </c>
      <c r="G83" s="37">
        <v>373687.46815949498</v>
      </c>
      <c r="H83" s="37">
        <v>3784.9503225806448</v>
      </c>
      <c r="I83" s="37">
        <v>2093.9920448295102</v>
      </c>
      <c r="J83" s="37">
        <v>4384802.6838092729</v>
      </c>
      <c r="K83" s="37">
        <v>-32.103016295525379</v>
      </c>
      <c r="L83" s="37">
        <v>-3.1281769460963581E-2</v>
      </c>
      <c r="M83" s="37">
        <v>773.02659837669103</v>
      </c>
      <c r="N83" s="37">
        <v>0.21989692114516182</v>
      </c>
      <c r="O83" s="37">
        <v>1077503.3128015609</v>
      </c>
      <c r="P83" s="37">
        <v>0.8417620066570396</v>
      </c>
    </row>
    <row r="84" spans="1:16" ht="15" thickBot="1" x14ac:dyDescent="0.4">
      <c r="A84" s="37" t="s">
        <v>98</v>
      </c>
      <c r="B84" s="37">
        <v>1.99</v>
      </c>
      <c r="C84" s="37">
        <v>1.5529335403181816</v>
      </c>
      <c r="D84" s="37">
        <v>2.4116025806451615</v>
      </c>
      <c r="E84" s="37">
        <v>4259.7367741935477</v>
      </c>
      <c r="F84" s="37">
        <v>740.1725406198492</v>
      </c>
      <c r="G84" s="37">
        <v>547855.38988764235</v>
      </c>
      <c r="H84" s="37">
        <v>3881.527419354838</v>
      </c>
      <c r="I84" s="37">
        <v>2077.9785212300803</v>
      </c>
      <c r="J84" s="37">
        <v>4317994.7346935514</v>
      </c>
      <c r="K84" s="37">
        <v>326.64454004162332</v>
      </c>
      <c r="L84" s="37">
        <v>0.2841774179590168</v>
      </c>
      <c r="M84" s="37">
        <v>587.46823254942785</v>
      </c>
      <c r="N84" s="37">
        <v>0.18204990760251336</v>
      </c>
      <c r="O84" s="37">
        <v>1224307.9594626427</v>
      </c>
      <c r="P84" s="37">
        <v>0.796006564686082</v>
      </c>
    </row>
    <row r="85" spans="1:16" ht="15" thickBot="1" x14ac:dyDescent="0.4">
      <c r="A85" s="37" t="s">
        <v>99</v>
      </c>
      <c r="B85" s="37">
        <v>2.2000000000000002</v>
      </c>
      <c r="C85" s="37">
        <v>1.5514361712775644</v>
      </c>
      <c r="D85" s="37">
        <v>2.4069541935483882</v>
      </c>
      <c r="E85" s="37">
        <v>4325.34064516129</v>
      </c>
      <c r="F85" s="37">
        <v>740.49237307140754</v>
      </c>
      <c r="G85" s="37">
        <v>548328.95457692456</v>
      </c>
      <c r="H85" s="37">
        <v>3995.426129032257</v>
      </c>
      <c r="I85" s="37">
        <v>2459.3987736051431</v>
      </c>
      <c r="J85" s="37">
        <v>6048642.3276104815</v>
      </c>
      <c r="K85" s="37">
        <v>256.00664497398537</v>
      </c>
      <c r="L85" s="37">
        <v>0.22284183997430576</v>
      </c>
      <c r="M85" s="37">
        <v>715.6270359625388</v>
      </c>
      <c r="N85" s="37">
        <v>0.18755293932010597</v>
      </c>
      <c r="O85" s="37">
        <v>990429.57267346478</v>
      </c>
      <c r="P85" s="37">
        <v>0.54384364416879416</v>
      </c>
    </row>
    <row r="86" spans="1:16" ht="15" thickBot="1" x14ac:dyDescent="0.4">
      <c r="A86" s="37" t="s">
        <v>100</v>
      </c>
      <c r="B86" s="37">
        <v>1.99</v>
      </c>
      <c r="C86" s="37">
        <v>1.3450324855172731</v>
      </c>
      <c r="D86" s="37">
        <v>1.8091123870967734</v>
      </c>
      <c r="E86" s="37">
        <v>4391.5270967741944</v>
      </c>
      <c r="F86" s="37">
        <v>811.9123379632606</v>
      </c>
      <c r="G86" s="37">
        <v>659201.64453696785</v>
      </c>
      <c r="H86" s="37">
        <v>3999.5845161290326</v>
      </c>
      <c r="I86" s="37">
        <v>2329.6382962783073</v>
      </c>
      <c r="J86" s="37">
        <v>5427214.5914864941</v>
      </c>
      <c r="K86" s="37">
        <v>306.74943402705509</v>
      </c>
      <c r="L86" s="37">
        <v>0.28089360725929602</v>
      </c>
      <c r="M86" s="37">
        <v>1669.1647511550473</v>
      </c>
      <c r="N86" s="37">
        <v>0.53269415840194922</v>
      </c>
      <c r="O86" s="37">
        <v>1193640.4366421432</v>
      </c>
      <c r="P86" s="37">
        <v>0.63106760212208346</v>
      </c>
    </row>
    <row r="87" spans="1:16" ht="15" thickBot="1" x14ac:dyDescent="0.4">
      <c r="A87" s="37" t="s">
        <v>101</v>
      </c>
      <c r="B87" s="37">
        <v>1.99</v>
      </c>
      <c r="C87" s="37">
        <v>1.3489787295962921</v>
      </c>
      <c r="D87" s="37">
        <v>1.8197436129032261</v>
      </c>
      <c r="E87" s="37">
        <v>4651.6916129032261</v>
      </c>
      <c r="F87" s="37">
        <v>1044.556055899571</v>
      </c>
      <c r="G87" s="37">
        <v>1091097.3539164676</v>
      </c>
      <c r="H87" s="37">
        <v>4237.8099999999995</v>
      </c>
      <c r="I87" s="37">
        <v>2532.623728891394</v>
      </c>
      <c r="J87" s="37">
        <v>6414182.9521437492</v>
      </c>
      <c r="K87" s="37">
        <v>-208.37450792924037</v>
      </c>
      <c r="L87" s="37">
        <v>-0.14787941849312605</v>
      </c>
      <c r="M87" s="37">
        <v>688.79041161290309</v>
      </c>
      <c r="N87" s="37">
        <v>0.20160965172205342</v>
      </c>
      <c r="O87" s="37">
        <v>1551302.4394354839</v>
      </c>
      <c r="P87" s="37">
        <v>0.58640012277742259</v>
      </c>
    </row>
    <row r="88" spans="1:16" ht="15" thickBot="1" x14ac:dyDescent="0.4">
      <c r="A88" s="37" t="s">
        <v>102</v>
      </c>
      <c r="B88" s="37">
        <v>2.2000000000000002</v>
      </c>
      <c r="C88" s="37">
        <v>1.4981650281637549</v>
      </c>
      <c r="D88" s="37">
        <v>2.2444984516129045</v>
      </c>
      <c r="E88" s="37">
        <v>4863.5693548387108</v>
      </c>
      <c r="F88" s="37">
        <v>1169.6744020695526</v>
      </c>
      <c r="G88" s="37">
        <v>1368138.2068567653</v>
      </c>
      <c r="H88" s="37">
        <v>4266.1648387096775</v>
      </c>
      <c r="I88" s="37">
        <v>2522.7103676017673</v>
      </c>
      <c r="J88" s="37">
        <v>6364067.5988054443</v>
      </c>
      <c r="K88" s="37">
        <v>-32.734657169614842</v>
      </c>
      <c r="L88" s="37">
        <v>-1.8680270305218453E-2</v>
      </c>
      <c r="M88" s="37">
        <v>1275.0464974817903</v>
      </c>
      <c r="N88" s="37">
        <v>0.33736418503445109</v>
      </c>
      <c r="O88" s="37">
        <v>1628241.9868966702</v>
      </c>
      <c r="P88" s="37">
        <v>0.5518061950060863</v>
      </c>
    </row>
    <row r="89" spans="1:16" ht="15" thickBot="1" x14ac:dyDescent="0.4">
      <c r="A89" s="37" t="s">
        <v>103</v>
      </c>
      <c r="B89" s="37">
        <v>1.99</v>
      </c>
      <c r="C89" s="37">
        <v>1.4720279625675068</v>
      </c>
      <c r="D89" s="37">
        <v>2.166866322580645</v>
      </c>
      <c r="E89" s="37">
        <v>5086.6929032258058</v>
      </c>
      <c r="F89" s="37">
        <v>1229.8949394840263</v>
      </c>
      <c r="G89" s="37">
        <v>1512641.5621684166</v>
      </c>
      <c r="H89" s="37">
        <v>4068.2680645161295</v>
      </c>
      <c r="I89" s="37">
        <v>2632.2473321092707</v>
      </c>
      <c r="J89" s="37">
        <v>6928726.0173963737</v>
      </c>
      <c r="K89" s="37">
        <v>88.485157460978115</v>
      </c>
      <c r="L89" s="37">
        <v>4.8874953090746694E-2</v>
      </c>
      <c r="M89" s="37">
        <v>944.04248470343373</v>
      </c>
      <c r="N89" s="37">
        <v>0.24364010902821195</v>
      </c>
      <c r="O89" s="37">
        <v>1863180.1445443283</v>
      </c>
      <c r="P89" s="37">
        <v>0.57551962650321842</v>
      </c>
    </row>
    <row r="90" spans="1:16" ht="15" thickBot="1" x14ac:dyDescent="0.4">
      <c r="A90" s="37" t="s">
        <v>104</v>
      </c>
      <c r="B90" s="37">
        <v>2.41</v>
      </c>
      <c r="C90" s="37">
        <v>1.5243766785360227</v>
      </c>
      <c r="D90" s="37">
        <v>2.3237242580645168</v>
      </c>
      <c r="E90" s="37">
        <v>5291.3603225806455</v>
      </c>
      <c r="F90" s="37">
        <v>1392.5008022312213</v>
      </c>
      <c r="G90" s="37">
        <v>1939058.4842145948</v>
      </c>
      <c r="H90" s="37">
        <v>4046.1612903225796</v>
      </c>
      <c r="I90" s="37">
        <v>2628.4695034893193</v>
      </c>
      <c r="J90" s="37">
        <v>6908851.9307733886</v>
      </c>
      <c r="K90" s="37">
        <v>713.80131760665972</v>
      </c>
      <c r="L90" s="37">
        <v>0.33627113935596753</v>
      </c>
      <c r="M90" s="37">
        <v>1129.0003130072835</v>
      </c>
      <c r="N90" s="37">
        <v>0.28177264188701279</v>
      </c>
      <c r="O90" s="37">
        <v>1928060.1197608744</v>
      </c>
      <c r="P90" s="37">
        <v>0.52677138467179307</v>
      </c>
    </row>
    <row r="91" spans="1:16" ht="15" thickBot="1" x14ac:dyDescent="0.4">
      <c r="A91" s="37" t="s">
        <v>105</v>
      </c>
      <c r="B91" s="37">
        <v>1.99</v>
      </c>
      <c r="C91" s="37">
        <v>1.6022053752612768</v>
      </c>
      <c r="D91" s="37">
        <v>2.5670620645161288</v>
      </c>
      <c r="E91" s="37">
        <v>4843.8796774193552</v>
      </c>
      <c r="F91" s="37">
        <v>1537.3867506901636</v>
      </c>
      <c r="G91" s="37">
        <v>2363558.021197659</v>
      </c>
      <c r="H91" s="37">
        <v>4091.0564516129034</v>
      </c>
      <c r="I91" s="37">
        <v>2842.1013878032968</v>
      </c>
      <c r="J91" s="37">
        <v>8077540.2985534258</v>
      </c>
      <c r="K91" s="37">
        <v>102.47375190426652</v>
      </c>
      <c r="L91" s="37">
        <v>4.1601723104281611E-2</v>
      </c>
      <c r="M91" s="37">
        <v>1093.7377322372524</v>
      </c>
      <c r="N91" s="37">
        <v>0.24019028846789789</v>
      </c>
      <c r="O91" s="37">
        <v>2356232.4225311135</v>
      </c>
      <c r="P91" s="37">
        <v>0.53925654773260145</v>
      </c>
    </row>
    <row r="92" spans="1:16" ht="15" thickBot="1" x14ac:dyDescent="0.4">
      <c r="A92" s="37" t="s">
        <v>106</v>
      </c>
      <c r="B92" s="37">
        <v>1.99</v>
      </c>
      <c r="C92" s="37">
        <v>1.6889730034703376</v>
      </c>
      <c r="D92" s="37">
        <v>2.8526298064516133</v>
      </c>
      <c r="E92" s="37">
        <v>5051.6974193548376</v>
      </c>
      <c r="F92" s="37">
        <v>1687.0425945645693</v>
      </c>
      <c r="G92" s="37">
        <v>2846112.7158751539</v>
      </c>
      <c r="H92" s="37">
        <v>4238.0035483870961</v>
      </c>
      <c r="I92" s="37">
        <v>2857.3568350450087</v>
      </c>
      <c r="J92" s="37">
        <v>8164488.0827784287</v>
      </c>
      <c r="K92" s="37">
        <v>1.007613943808616</v>
      </c>
      <c r="L92" s="37">
        <v>3.5362699709721957E-4</v>
      </c>
      <c r="M92" s="37">
        <v>1930.8079813111344</v>
      </c>
      <c r="N92" s="37">
        <v>0.40008465792880682</v>
      </c>
      <c r="O92" s="37">
        <v>2251870.0556930285</v>
      </c>
      <c r="P92" s="37">
        <v>0.46714617625795751</v>
      </c>
    </row>
    <row r="93" spans="1:16" ht="15" thickBot="1" x14ac:dyDescent="0.4">
      <c r="A93" s="37" t="s">
        <v>107</v>
      </c>
      <c r="B93" s="37">
        <v>2.41</v>
      </c>
      <c r="C93" s="37">
        <v>1.5970844403717108</v>
      </c>
      <c r="D93" s="37">
        <v>2.5506787096774208</v>
      </c>
      <c r="E93" s="37">
        <v>4996.4941935483866</v>
      </c>
      <c r="F93" s="37">
        <v>1703.1176775788974</v>
      </c>
      <c r="G93" s="37">
        <v>2900609.8236817373</v>
      </c>
      <c r="H93" s="37">
        <v>4011.3354838709679</v>
      </c>
      <c r="I93" s="37">
        <v>2751.6432024245059</v>
      </c>
      <c r="J93" s="37">
        <v>7571540.3134489907</v>
      </c>
      <c r="K93" s="37">
        <v>643.24549446409992</v>
      </c>
      <c r="L93" s="37">
        <v>0.23648533679486899</v>
      </c>
      <c r="M93" s="37">
        <v>1908.3467306763789</v>
      </c>
      <c r="N93" s="37">
        <v>0.434247460278681</v>
      </c>
      <c r="O93" s="37">
        <v>1739821.0550221645</v>
      </c>
      <c r="P93" s="37">
        <v>0.37125114865699615</v>
      </c>
    </row>
    <row r="94" spans="1:16" ht="15" thickBot="1" x14ac:dyDescent="0.4">
      <c r="A94" s="37" t="s">
        <v>108</v>
      </c>
      <c r="B94" s="37">
        <v>1.99</v>
      </c>
      <c r="C94" s="37">
        <v>1.4557364171198823</v>
      </c>
      <c r="D94" s="37">
        <v>2.1191685161290321</v>
      </c>
      <c r="E94" s="37">
        <v>4935.7916129032246</v>
      </c>
      <c r="F94" s="37">
        <v>1660.4654744330599</v>
      </c>
      <c r="G94" s="37">
        <v>2757145.5917842067</v>
      </c>
      <c r="H94" s="37">
        <v>3910.1770967741936</v>
      </c>
      <c r="I94" s="37">
        <v>2768.2550920211829</v>
      </c>
      <c r="J94" s="37">
        <v>7663236.2545012077</v>
      </c>
      <c r="K94" s="37">
        <v>477.29369411030171</v>
      </c>
      <c r="L94" s="37">
        <v>0.19745725722474525</v>
      </c>
      <c r="M94" s="37">
        <v>2207.0080193756503</v>
      </c>
      <c r="N94" s="37">
        <v>0.5476650884418357</v>
      </c>
      <c r="O94" s="37">
        <v>1706026.9477175856</v>
      </c>
      <c r="P94" s="37">
        <v>0.37115039706896241</v>
      </c>
    </row>
    <row r="95" spans="1:16" ht="15" thickBot="1" x14ac:dyDescent="0.4">
      <c r="A95" s="37" t="s">
        <v>109</v>
      </c>
      <c r="B95" s="37">
        <v>2.2000000000000002</v>
      </c>
      <c r="C95" s="37">
        <v>1.6392706875610186</v>
      </c>
      <c r="D95" s="37">
        <v>2.6872083870967747</v>
      </c>
      <c r="E95" s="37">
        <v>4740.0670967741926</v>
      </c>
      <c r="F95" s="37">
        <v>1826.7991752277451</v>
      </c>
      <c r="G95" s="37">
        <v>3337195.2266127695</v>
      </c>
      <c r="H95" s="37">
        <v>3531.1551612903227</v>
      </c>
      <c r="I95" s="37">
        <v>2878.5203824207488</v>
      </c>
      <c r="J95" s="37">
        <v>8285879.5920116939</v>
      </c>
      <c r="K95" s="37">
        <v>206.6537601456815</v>
      </c>
      <c r="L95" s="37">
        <v>6.9008379927603322E-2</v>
      </c>
      <c r="M95" s="37">
        <v>773.57647787721135</v>
      </c>
      <c r="N95" s="37">
        <v>0.16393937443120093</v>
      </c>
      <c r="O95" s="37">
        <v>1564151.8544343398</v>
      </c>
      <c r="P95" s="37">
        <v>0.29745330454394681</v>
      </c>
    </row>
    <row r="96" spans="1:16" ht="15" thickBot="1" x14ac:dyDescent="0.4">
      <c r="A96" s="37" t="s">
        <v>110</v>
      </c>
      <c r="B96" s="37">
        <v>1.99</v>
      </c>
      <c r="C96" s="37">
        <v>1.7324567676028466</v>
      </c>
      <c r="D96" s="37">
        <v>3.0014064516129038</v>
      </c>
      <c r="E96" s="37">
        <v>4751.9832258064516</v>
      </c>
      <c r="F96" s="37">
        <v>1857.4487988073502</v>
      </c>
      <c r="G96" s="37">
        <v>3450116.0401908681</v>
      </c>
      <c r="H96" s="37">
        <v>3510.6419354838713</v>
      </c>
      <c r="I96" s="37">
        <v>2879.2089659590315</v>
      </c>
      <c r="J96" s="37">
        <v>8289844.2696588757</v>
      </c>
      <c r="K96" s="37">
        <v>-33.600276066597438</v>
      </c>
      <c r="L96" s="37">
        <v>-1.0441516729851759E-2</v>
      </c>
      <c r="M96" s="37">
        <v>1949.9531337148808</v>
      </c>
      <c r="N96" s="37">
        <v>0.39092062233611313</v>
      </c>
      <c r="O96" s="37">
        <v>1619493.431032466</v>
      </c>
      <c r="P96" s="37">
        <v>0.3028232063877685</v>
      </c>
    </row>
    <row r="97" spans="1:16" ht="15" thickBot="1" x14ac:dyDescent="0.4">
      <c r="A97" s="37" t="s">
        <v>111</v>
      </c>
      <c r="B97" s="37">
        <v>2.41</v>
      </c>
      <c r="C97" s="37">
        <v>1.9310595453641339</v>
      </c>
      <c r="D97" s="37">
        <v>3.7289909677419355</v>
      </c>
      <c r="E97" s="37">
        <v>4628.2832258064518</v>
      </c>
      <c r="F97" s="37">
        <v>1893.3606695787798</v>
      </c>
      <c r="G97" s="37">
        <v>3584814.6251078057</v>
      </c>
      <c r="H97" s="37">
        <v>3484.7500000000005</v>
      </c>
      <c r="I97" s="37">
        <v>2952.3686973523909</v>
      </c>
      <c r="J97" s="37">
        <v>8716480.9251062535</v>
      </c>
      <c r="K97" s="37">
        <v>-375.77227952133188</v>
      </c>
      <c r="L97" s="37">
        <v>-0.1027769492418413</v>
      </c>
      <c r="M97" s="37">
        <v>2053.4229806451613</v>
      </c>
      <c r="N97" s="37">
        <v>0.36017383517215085</v>
      </c>
      <c r="O97" s="37">
        <v>1588093.5850032261</v>
      </c>
      <c r="P97" s="37">
        <v>0.2841005981156064</v>
      </c>
    </row>
    <row r="98" spans="1:16" ht="15" thickBot="1" x14ac:dyDescent="0.4">
      <c r="A98" s="37" t="s">
        <v>112</v>
      </c>
      <c r="B98" s="37">
        <v>1.99</v>
      </c>
      <c r="C98" s="37">
        <v>1.4601201894850764</v>
      </c>
      <c r="D98" s="37">
        <v>2.1319509677419353</v>
      </c>
      <c r="E98" s="37">
        <v>4418.4832258064516</v>
      </c>
      <c r="F98" s="37">
        <v>1724.7249598808589</v>
      </c>
      <c r="G98" s="37">
        <v>2974676.1872360306</v>
      </c>
      <c r="H98" s="37">
        <v>3377.8441935483866</v>
      </c>
      <c r="I98" s="37">
        <v>2554.587693121649</v>
      </c>
      <c r="J98" s="37">
        <v>6525918.281848588</v>
      </c>
      <c r="K98" s="37">
        <v>479.69291721123835</v>
      </c>
      <c r="L98" s="37">
        <v>0.19048239874149342</v>
      </c>
      <c r="M98" s="37">
        <v>-49.124126077002963</v>
      </c>
      <c r="N98" s="37">
        <v>-1.3169989102081914E-2</v>
      </c>
      <c r="O98" s="37">
        <v>1078797.9737090531</v>
      </c>
      <c r="P98" s="37">
        <v>0.24484963334500784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2659-67FD-476A-A94F-CC2DB4B6EED2}">
  <dimension ref="A1:DF98"/>
  <sheetViews>
    <sheetView topLeftCell="CZ1" zoomScale="115" zoomScaleNormal="115" workbookViewId="0">
      <selection activeCell="K182" sqref="K182"/>
    </sheetView>
  </sheetViews>
  <sheetFormatPr defaultRowHeight="14.5" x14ac:dyDescent="0.35"/>
  <cols>
    <col min="1" max="1" width="3.90625" bestFit="1" customWidth="1"/>
    <col min="2" max="2" width="2.54296875" bestFit="1" customWidth="1"/>
    <col min="3" max="33" width="7.36328125" bestFit="1" customWidth="1"/>
    <col min="34" max="34" width="8.81640625" bestFit="1" customWidth="1"/>
    <col min="35" max="35" width="8.6328125" bestFit="1" customWidth="1"/>
    <col min="36" max="36" width="12" bestFit="1" customWidth="1"/>
    <col min="37" max="67" width="9.1796875" style="52" bestFit="1" customWidth="1"/>
    <col min="68" max="68" width="10.81640625" style="52" bestFit="1" customWidth="1"/>
    <col min="69" max="69" width="8.26953125" style="52" bestFit="1" customWidth="1"/>
    <col min="70" max="70" width="11.90625" style="52" bestFit="1" customWidth="1"/>
    <col min="71" max="101" width="9.1796875" style="52" bestFit="1" customWidth="1"/>
    <col min="102" max="102" width="10.81640625" style="52" bestFit="1" customWidth="1"/>
    <col min="103" max="103" width="8.6328125" style="52" bestFit="1" customWidth="1"/>
    <col min="104" max="104" width="11.90625" style="52" bestFit="1" customWidth="1"/>
    <col min="105" max="105" width="21.36328125" style="52" bestFit="1" customWidth="1"/>
    <col min="106" max="106" width="12.453125" style="52" bestFit="1" customWidth="1"/>
    <col min="107" max="107" width="21.36328125" style="52" bestFit="1" customWidth="1"/>
    <col min="108" max="108" width="12.453125" style="52" bestFit="1" customWidth="1"/>
    <col min="109" max="109" width="21.36328125" style="52" bestFit="1" customWidth="1"/>
    <col min="110" max="110" width="12.453125" style="52" bestFit="1" customWidth="1"/>
    <col min="111" max="16384" width="8.7265625" style="52"/>
  </cols>
  <sheetData>
    <row r="1" spans="1:110" s="44" customFormat="1" ht="21.5" thickBot="1" x14ac:dyDescent="0.4">
      <c r="A1" s="31" t="s">
        <v>116</v>
      </c>
      <c r="B1" s="31" t="s">
        <v>117</v>
      </c>
      <c r="C1" s="38">
        <v>44470</v>
      </c>
      <c r="D1" s="38">
        <v>44471</v>
      </c>
      <c r="E1" s="38">
        <v>44472</v>
      </c>
      <c r="F1" s="38">
        <v>44473</v>
      </c>
      <c r="G1" s="38">
        <v>44474</v>
      </c>
      <c r="H1" s="38">
        <v>44475</v>
      </c>
      <c r="I1" s="38">
        <v>44476</v>
      </c>
      <c r="J1" s="38">
        <v>44477</v>
      </c>
      <c r="K1" s="38">
        <v>44478</v>
      </c>
      <c r="L1" s="38">
        <v>44479</v>
      </c>
      <c r="M1" s="38">
        <v>44480</v>
      </c>
      <c r="N1" s="38">
        <v>44481</v>
      </c>
      <c r="O1" s="38">
        <v>44482</v>
      </c>
      <c r="P1" s="38">
        <v>44483</v>
      </c>
      <c r="Q1" s="38">
        <v>44484</v>
      </c>
      <c r="R1" s="38">
        <v>44485</v>
      </c>
      <c r="S1" s="38">
        <v>44486</v>
      </c>
      <c r="T1" s="38">
        <v>44487</v>
      </c>
      <c r="U1" s="38">
        <v>44488</v>
      </c>
      <c r="V1" s="38">
        <v>44489</v>
      </c>
      <c r="W1" s="38">
        <v>44490</v>
      </c>
      <c r="X1" s="38">
        <v>44491</v>
      </c>
      <c r="Y1" s="38">
        <v>44492</v>
      </c>
      <c r="Z1" s="38">
        <v>44493</v>
      </c>
      <c r="AA1" s="38">
        <v>44494</v>
      </c>
      <c r="AB1" s="38">
        <v>44495</v>
      </c>
      <c r="AC1" s="38">
        <v>44496</v>
      </c>
      <c r="AD1" s="38">
        <v>44497</v>
      </c>
      <c r="AE1" s="38">
        <v>44498</v>
      </c>
      <c r="AF1" s="38">
        <v>44499</v>
      </c>
      <c r="AG1" s="38">
        <v>44500</v>
      </c>
      <c r="AH1" s="39" t="s">
        <v>175</v>
      </c>
      <c r="AI1" s="39" t="s">
        <v>121</v>
      </c>
      <c r="AJ1" s="39" t="s">
        <v>122</v>
      </c>
      <c r="AK1" s="40" t="s">
        <v>188</v>
      </c>
      <c r="AL1" s="40" t="s">
        <v>189</v>
      </c>
      <c r="AM1" s="40" t="s">
        <v>190</v>
      </c>
      <c r="AN1" s="40" t="s">
        <v>191</v>
      </c>
      <c r="AO1" s="40" t="s">
        <v>192</v>
      </c>
      <c r="AP1" s="40" t="s">
        <v>193</v>
      </c>
      <c r="AQ1" s="40" t="s">
        <v>194</v>
      </c>
      <c r="AR1" s="40" t="s">
        <v>195</v>
      </c>
      <c r="AS1" s="40" t="s">
        <v>196</v>
      </c>
      <c r="AT1" s="40" t="s">
        <v>197</v>
      </c>
      <c r="AU1" s="40" t="s">
        <v>198</v>
      </c>
      <c r="AV1" s="40" t="s">
        <v>199</v>
      </c>
      <c r="AW1" s="40" t="s">
        <v>200</v>
      </c>
      <c r="AX1" s="40" t="s">
        <v>201</v>
      </c>
      <c r="AY1" s="40" t="s">
        <v>202</v>
      </c>
      <c r="AZ1" s="40" t="s">
        <v>203</v>
      </c>
      <c r="BA1" s="40" t="s">
        <v>204</v>
      </c>
      <c r="BB1" s="40" t="s">
        <v>205</v>
      </c>
      <c r="BC1" s="40" t="s">
        <v>206</v>
      </c>
      <c r="BD1" s="40" t="s">
        <v>207</v>
      </c>
      <c r="BE1" s="40" t="s">
        <v>208</v>
      </c>
      <c r="BF1" s="40" t="s">
        <v>209</v>
      </c>
      <c r="BG1" s="40" t="s">
        <v>210</v>
      </c>
      <c r="BH1" s="40" t="s">
        <v>211</v>
      </c>
      <c r="BI1" s="40" t="s">
        <v>212</v>
      </c>
      <c r="BJ1" s="40" t="s">
        <v>213</v>
      </c>
      <c r="BK1" s="40" t="s">
        <v>214</v>
      </c>
      <c r="BL1" s="40" t="s">
        <v>215</v>
      </c>
      <c r="BM1" s="40" t="s">
        <v>216</v>
      </c>
      <c r="BN1" s="40" t="s">
        <v>217</v>
      </c>
      <c r="BO1" s="40" t="s">
        <v>218</v>
      </c>
      <c r="BP1" s="41" t="s">
        <v>219</v>
      </c>
      <c r="BQ1" s="41" t="s">
        <v>220</v>
      </c>
      <c r="BR1" s="41" t="s">
        <v>221</v>
      </c>
      <c r="BS1" s="40" t="s">
        <v>188</v>
      </c>
      <c r="BT1" s="40" t="s">
        <v>189</v>
      </c>
      <c r="BU1" s="40" t="s">
        <v>190</v>
      </c>
      <c r="BV1" s="40" t="s">
        <v>191</v>
      </c>
      <c r="BW1" s="40" t="s">
        <v>192</v>
      </c>
      <c r="BX1" s="40" t="s">
        <v>193</v>
      </c>
      <c r="BY1" s="40" t="s">
        <v>194</v>
      </c>
      <c r="BZ1" s="40" t="s">
        <v>195</v>
      </c>
      <c r="CA1" s="40" t="s">
        <v>196</v>
      </c>
      <c r="CB1" s="40" t="s">
        <v>197</v>
      </c>
      <c r="CC1" s="40" t="s">
        <v>198</v>
      </c>
      <c r="CD1" s="40" t="s">
        <v>199</v>
      </c>
      <c r="CE1" s="40" t="s">
        <v>200</v>
      </c>
      <c r="CF1" s="40" t="s">
        <v>201</v>
      </c>
      <c r="CG1" s="40" t="s">
        <v>202</v>
      </c>
      <c r="CH1" s="40" t="s">
        <v>203</v>
      </c>
      <c r="CI1" s="40" t="s">
        <v>204</v>
      </c>
      <c r="CJ1" s="40" t="s">
        <v>205</v>
      </c>
      <c r="CK1" s="40" t="s">
        <v>206</v>
      </c>
      <c r="CL1" s="40" t="s">
        <v>207</v>
      </c>
      <c r="CM1" s="40" t="s">
        <v>208</v>
      </c>
      <c r="CN1" s="40" t="s">
        <v>209</v>
      </c>
      <c r="CO1" s="40" t="s">
        <v>210</v>
      </c>
      <c r="CP1" s="40" t="s">
        <v>211</v>
      </c>
      <c r="CQ1" s="40" t="s">
        <v>212</v>
      </c>
      <c r="CR1" s="40" t="s">
        <v>213</v>
      </c>
      <c r="CS1" s="40" t="s">
        <v>214</v>
      </c>
      <c r="CT1" s="40" t="s">
        <v>215</v>
      </c>
      <c r="CU1" s="40" t="s">
        <v>216</v>
      </c>
      <c r="CV1" s="40" t="s">
        <v>217</v>
      </c>
      <c r="CW1" s="40" t="s">
        <v>218</v>
      </c>
      <c r="CX1" s="41" t="s">
        <v>222</v>
      </c>
      <c r="CY1" s="41" t="s">
        <v>223</v>
      </c>
      <c r="CZ1" s="41" t="s">
        <v>224</v>
      </c>
      <c r="DA1" s="42" t="s">
        <v>182</v>
      </c>
      <c r="DB1" s="43" t="s">
        <v>183</v>
      </c>
      <c r="DC1" s="42" t="s">
        <v>184</v>
      </c>
      <c r="DD1" s="43" t="s">
        <v>185</v>
      </c>
      <c r="DE1" s="42" t="s">
        <v>186</v>
      </c>
      <c r="DF1" s="43" t="s">
        <v>187</v>
      </c>
    </row>
    <row r="2" spans="1:110" ht="11" thickBot="1" x14ac:dyDescent="0.4">
      <c r="A2" s="45">
        <v>1.0416666666666666E-2</v>
      </c>
      <c r="B2" s="37" t="s">
        <v>17</v>
      </c>
      <c r="C2" s="46">
        <v>2.2000000000000002</v>
      </c>
      <c r="D2" s="46">
        <v>3.66</v>
      </c>
      <c r="E2" s="46">
        <v>2.2000000000000002</v>
      </c>
      <c r="F2" s="46">
        <v>1.06</v>
      </c>
      <c r="G2" s="46">
        <v>1.99</v>
      </c>
      <c r="H2" s="46">
        <v>0</v>
      </c>
      <c r="I2" s="46">
        <v>0</v>
      </c>
      <c r="J2" s="46">
        <v>3.66</v>
      </c>
      <c r="K2" s="46">
        <v>3.45</v>
      </c>
      <c r="L2" s="46">
        <v>2.82</v>
      </c>
      <c r="M2" s="46">
        <v>4.49</v>
      </c>
      <c r="N2" s="46">
        <v>0</v>
      </c>
      <c r="O2" s="46">
        <v>1.99</v>
      </c>
      <c r="P2" s="46">
        <v>0.71199999999999997</v>
      </c>
      <c r="Q2" s="46">
        <v>3.03</v>
      </c>
      <c r="R2" s="46">
        <v>1.06</v>
      </c>
      <c r="S2" s="46">
        <v>1.06</v>
      </c>
      <c r="T2" s="46">
        <v>1.06</v>
      </c>
      <c r="U2" s="46">
        <v>0</v>
      </c>
      <c r="V2" s="46">
        <v>0.71199999999999997</v>
      </c>
      <c r="W2" s="46">
        <v>0</v>
      </c>
      <c r="X2" s="46">
        <v>0</v>
      </c>
      <c r="Y2" s="46">
        <v>1.42</v>
      </c>
      <c r="Z2" s="46">
        <v>0.71199999999999997</v>
      </c>
      <c r="AA2" s="46">
        <v>1.78</v>
      </c>
      <c r="AB2" s="46">
        <v>0</v>
      </c>
      <c r="AC2" s="46">
        <v>2.2000000000000002</v>
      </c>
      <c r="AD2" s="46">
        <v>1.99</v>
      </c>
      <c r="AE2" s="46">
        <v>0</v>
      </c>
      <c r="AF2" s="46">
        <v>2.41</v>
      </c>
      <c r="AG2" s="46">
        <v>0</v>
      </c>
      <c r="AH2" s="37">
        <v>1.42</v>
      </c>
      <c r="AI2" s="47">
        <v>1.2977957988388891</v>
      </c>
      <c r="AJ2" s="47">
        <v>1.6842739354838703</v>
      </c>
      <c r="AK2" s="48">
        <v>6999.04</v>
      </c>
      <c r="AL2" s="48">
        <v>4929.59</v>
      </c>
      <c r="AM2" s="48">
        <v>4929.71</v>
      </c>
      <c r="AN2" s="48">
        <v>4379.03</v>
      </c>
      <c r="AO2" s="48">
        <v>3548.19</v>
      </c>
      <c r="AP2" s="48">
        <v>5000.1000000000004</v>
      </c>
      <c r="AQ2" s="48">
        <v>6999.37</v>
      </c>
      <c r="AR2" s="48">
        <v>9490.1</v>
      </c>
      <c r="AS2" s="48">
        <v>4992.18</v>
      </c>
      <c r="AT2" s="48">
        <v>3247.85</v>
      </c>
      <c r="AU2" s="48">
        <v>4526.26</v>
      </c>
      <c r="AV2" s="48">
        <v>4526.22</v>
      </c>
      <c r="AW2" s="48">
        <v>3548.2</v>
      </c>
      <c r="AX2" s="48">
        <v>3199.4</v>
      </c>
      <c r="AY2" s="48">
        <v>3194.64</v>
      </c>
      <c r="AZ2" s="48">
        <v>3199.59</v>
      </c>
      <c r="BA2" s="48">
        <v>4475.6899999999996</v>
      </c>
      <c r="BB2" s="48">
        <v>4984.97</v>
      </c>
      <c r="BC2" s="48">
        <v>1999.96</v>
      </c>
      <c r="BD2" s="48">
        <v>2090.23</v>
      </c>
      <c r="BE2" s="48">
        <v>2720.07</v>
      </c>
      <c r="BF2" s="48">
        <v>1799.62</v>
      </c>
      <c r="BG2" s="48">
        <v>2693.64</v>
      </c>
      <c r="BH2" s="48">
        <v>2925.3</v>
      </c>
      <c r="BI2" s="48">
        <v>2845.85</v>
      </c>
      <c r="BJ2" s="48">
        <v>2943.06</v>
      </c>
      <c r="BK2" s="48">
        <v>2809.27</v>
      </c>
      <c r="BL2" s="48">
        <v>2500.0100000000002</v>
      </c>
      <c r="BM2" s="48">
        <v>2000.01</v>
      </c>
      <c r="BN2" s="48">
        <v>1999.59</v>
      </c>
      <c r="BO2" s="49">
        <v>1499.5</v>
      </c>
      <c r="BP2" s="7">
        <v>3774.0722580645156</v>
      </c>
      <c r="BQ2" s="7">
        <v>1726.6463189415072</v>
      </c>
      <c r="BR2" s="7">
        <v>2981307.5107142567</v>
      </c>
      <c r="BS2" s="50">
        <v>3498.42</v>
      </c>
      <c r="BT2" s="50">
        <v>3454.83</v>
      </c>
      <c r="BU2" s="50">
        <v>2849.24</v>
      </c>
      <c r="BV2" s="50">
        <v>2954.52</v>
      </c>
      <c r="BW2" s="50">
        <v>3550.36</v>
      </c>
      <c r="BX2" s="50">
        <v>7452.77</v>
      </c>
      <c r="BY2" s="50">
        <v>7992.35</v>
      </c>
      <c r="BZ2" s="50">
        <v>3281.69</v>
      </c>
      <c r="CA2" s="50">
        <v>1899.1</v>
      </c>
      <c r="CB2" s="50">
        <v>3685.65</v>
      </c>
      <c r="CC2" s="50">
        <v>4118.46</v>
      </c>
      <c r="CD2" s="50">
        <v>2594.37</v>
      </c>
      <c r="CE2" s="50">
        <v>2909.65</v>
      </c>
      <c r="CF2" s="50">
        <v>3169.28</v>
      </c>
      <c r="CG2" s="50">
        <v>1499.7</v>
      </c>
      <c r="CH2" s="50">
        <v>3454.12</v>
      </c>
      <c r="CI2" s="50">
        <v>4516.6899999999996</v>
      </c>
      <c r="CJ2" s="50">
        <v>3402.58</v>
      </c>
      <c r="CK2" s="50">
        <v>1499.95</v>
      </c>
      <c r="CL2" s="50">
        <v>2489.09</v>
      </c>
      <c r="CM2" s="50">
        <v>1499.68</v>
      </c>
      <c r="CN2" s="50">
        <v>2750.01</v>
      </c>
      <c r="CO2" s="50">
        <v>2600.19</v>
      </c>
      <c r="CP2" s="50">
        <v>2448.1999999999998</v>
      </c>
      <c r="CQ2" s="50">
        <v>3199.11</v>
      </c>
      <c r="CR2" s="50">
        <v>2689.98</v>
      </c>
      <c r="CS2" s="50">
        <v>3280.07</v>
      </c>
      <c r="CT2" s="50">
        <v>1752.3</v>
      </c>
      <c r="CU2" s="50">
        <v>2399.98</v>
      </c>
      <c r="CV2" s="50">
        <v>599.85</v>
      </c>
      <c r="CW2" s="50">
        <v>1640.36</v>
      </c>
      <c r="CX2" s="8">
        <v>3068.7919354838705</v>
      </c>
      <c r="CY2" s="8">
        <v>1487.0362659122304</v>
      </c>
      <c r="CZ2" s="8">
        <v>2211276.8561381898</v>
      </c>
      <c r="DA2" s="51">
        <f t="shared" ref="DA2:DA65" si="0">COVAR(C2:AG2,AK2:BO2)</f>
        <v>837.24667494276832</v>
      </c>
      <c r="DB2" s="51">
        <f t="shared" ref="DB2:DB65" si="1">DA2/(AI2*BQ2)</f>
        <v>0.37363166943881942</v>
      </c>
      <c r="DC2" s="51">
        <f t="shared" ref="DC2:DC65" si="2">COVAR(C2:AG2,BS2:CW2)</f>
        <v>-199.58372534859515</v>
      </c>
      <c r="DD2" s="51">
        <f t="shared" ref="DD2:DD65" si="3">DC2/(AI2*CY2)</f>
        <v>-0.10341825380657592</v>
      </c>
      <c r="DE2" s="51">
        <f t="shared" ref="DE2:DE65" si="4">COVAR(BS2:CW2,AK2:BO2)</f>
        <v>1361315.8644214359</v>
      </c>
      <c r="DF2" s="51">
        <f t="shared" ref="DF2:DF65" si="5">DE2/(CY2*BQ2)</f>
        <v>0.53019296191259735</v>
      </c>
    </row>
    <row r="3" spans="1:110" ht="11" thickBot="1" x14ac:dyDescent="0.4">
      <c r="A3" s="45">
        <v>2.0833333333333332E-2</v>
      </c>
      <c r="B3" s="37" t="s">
        <v>18</v>
      </c>
      <c r="C3" s="46">
        <v>1.06</v>
      </c>
      <c r="D3" s="46">
        <v>2.2000000000000002</v>
      </c>
      <c r="E3" s="46">
        <v>0</v>
      </c>
      <c r="F3" s="46">
        <v>2.2000000000000002</v>
      </c>
      <c r="G3" s="46">
        <v>2.61</v>
      </c>
      <c r="H3" s="46">
        <v>1.06</v>
      </c>
      <c r="I3" s="46">
        <v>0.71199999999999997</v>
      </c>
      <c r="J3" s="46">
        <v>4.07</v>
      </c>
      <c r="K3" s="46">
        <v>0.71199999999999997</v>
      </c>
      <c r="L3" s="46">
        <v>0.35599999999999998</v>
      </c>
      <c r="M3" s="46">
        <v>1.42</v>
      </c>
      <c r="N3" s="46">
        <v>0</v>
      </c>
      <c r="O3" s="46">
        <v>2.41</v>
      </c>
      <c r="P3" s="46">
        <v>0</v>
      </c>
      <c r="Q3" s="46">
        <v>3.45</v>
      </c>
      <c r="R3" s="46">
        <v>0</v>
      </c>
      <c r="S3" s="46">
        <v>0</v>
      </c>
      <c r="T3" s="46">
        <v>0</v>
      </c>
      <c r="U3" s="46">
        <v>0</v>
      </c>
      <c r="V3" s="46">
        <v>1.78</v>
      </c>
      <c r="W3" s="46">
        <v>1.06</v>
      </c>
      <c r="X3" s="46">
        <v>0</v>
      </c>
      <c r="Y3" s="46">
        <v>2.2000000000000002</v>
      </c>
      <c r="Z3" s="46">
        <v>1.99</v>
      </c>
      <c r="AA3" s="46">
        <v>2.61</v>
      </c>
      <c r="AB3" s="46">
        <v>0.71199999999999997</v>
      </c>
      <c r="AC3" s="46">
        <v>2.82</v>
      </c>
      <c r="AD3" s="46">
        <v>2.2000000000000002</v>
      </c>
      <c r="AE3" s="46">
        <v>0</v>
      </c>
      <c r="AF3" s="46">
        <v>2.82</v>
      </c>
      <c r="AG3" s="46">
        <v>0</v>
      </c>
      <c r="AH3" s="37">
        <v>1.42</v>
      </c>
      <c r="AI3" s="37">
        <v>1.204192782765499</v>
      </c>
      <c r="AJ3" s="37">
        <v>1.4500802580645162</v>
      </c>
      <c r="AK3" s="48">
        <v>6964.85</v>
      </c>
      <c r="AL3" s="48">
        <v>4834.1000000000004</v>
      </c>
      <c r="AM3" s="48">
        <v>4929.0200000000004</v>
      </c>
      <c r="AN3" s="48">
        <v>3989.07</v>
      </c>
      <c r="AO3" s="48">
        <v>3511.16</v>
      </c>
      <c r="AP3" s="48">
        <v>4929.63</v>
      </c>
      <c r="AQ3" s="48">
        <v>6989.65</v>
      </c>
      <c r="AR3" s="48">
        <v>9300.02</v>
      </c>
      <c r="AS3" s="48">
        <v>4989.74</v>
      </c>
      <c r="AT3" s="48">
        <v>3249.1</v>
      </c>
      <c r="AU3" s="48">
        <v>3700.21</v>
      </c>
      <c r="AV3" s="48">
        <v>4083.08</v>
      </c>
      <c r="AW3" s="48">
        <v>3548.65</v>
      </c>
      <c r="AX3" s="48">
        <v>3199.4</v>
      </c>
      <c r="AY3" s="48">
        <v>3193.84</v>
      </c>
      <c r="AZ3" s="48">
        <v>3128.25</v>
      </c>
      <c r="BA3" s="48">
        <v>4000.94</v>
      </c>
      <c r="BB3" s="48">
        <v>4838.9799999999996</v>
      </c>
      <c r="BC3" s="48">
        <v>2040.01</v>
      </c>
      <c r="BD3" s="48">
        <v>2130.02</v>
      </c>
      <c r="BE3" s="48">
        <v>2598.96</v>
      </c>
      <c r="BF3" s="48">
        <v>1799.63</v>
      </c>
      <c r="BG3" s="48">
        <v>2692.44</v>
      </c>
      <c r="BH3" s="48">
        <v>2849.08</v>
      </c>
      <c r="BI3" s="48">
        <v>2845.22</v>
      </c>
      <c r="BJ3" s="48">
        <v>2809.54</v>
      </c>
      <c r="BK3" s="48">
        <v>2749.92</v>
      </c>
      <c r="BL3" s="48">
        <v>2499.35</v>
      </c>
      <c r="BM3" s="48">
        <v>2050.02</v>
      </c>
      <c r="BN3" s="48">
        <v>1999.71</v>
      </c>
      <c r="BO3" s="48">
        <v>1540.02</v>
      </c>
      <c r="BP3" s="7">
        <v>3676.8906451612906</v>
      </c>
      <c r="BQ3" s="7">
        <v>1583.1818567952948</v>
      </c>
      <c r="BR3" s="7">
        <v>2506464.7916857973</v>
      </c>
      <c r="BS3" s="50">
        <v>3696.46</v>
      </c>
      <c r="BT3" s="50">
        <v>3323.4</v>
      </c>
      <c r="BU3" s="50">
        <v>2800.98</v>
      </c>
      <c r="BV3" s="50">
        <v>2879.53</v>
      </c>
      <c r="BW3" s="50">
        <v>3612.18</v>
      </c>
      <c r="BX3" s="50">
        <v>7452.49</v>
      </c>
      <c r="BY3" s="50">
        <v>7993.35</v>
      </c>
      <c r="BZ3" s="50">
        <v>3177.23</v>
      </c>
      <c r="CA3" s="50">
        <v>1899.15</v>
      </c>
      <c r="CB3" s="50">
        <v>3678.44</v>
      </c>
      <c r="CC3" s="50">
        <v>4085.47</v>
      </c>
      <c r="CD3" s="50">
        <v>2595.7199999999998</v>
      </c>
      <c r="CE3" s="50">
        <v>2600.19</v>
      </c>
      <c r="CF3" s="50">
        <v>3200.37</v>
      </c>
      <c r="CG3" s="50">
        <v>1499.89</v>
      </c>
      <c r="CH3" s="50">
        <v>3499.07</v>
      </c>
      <c r="CI3" s="50">
        <v>4516.5</v>
      </c>
      <c r="CJ3" s="50">
        <v>3350.23</v>
      </c>
      <c r="CK3" s="50">
        <v>1746.05</v>
      </c>
      <c r="CL3" s="50">
        <v>2489.81</v>
      </c>
      <c r="CM3" s="50">
        <v>1499.29</v>
      </c>
      <c r="CN3" s="50">
        <v>2589.63</v>
      </c>
      <c r="CO3" s="50">
        <v>2600.12</v>
      </c>
      <c r="CP3" s="50">
        <v>2596.66</v>
      </c>
      <c r="CQ3" s="50">
        <v>3290.04</v>
      </c>
      <c r="CR3" s="50">
        <v>2800.08</v>
      </c>
      <c r="CS3" s="50">
        <v>3199.96</v>
      </c>
      <c r="CT3" s="50">
        <v>1752.59</v>
      </c>
      <c r="CU3" s="50">
        <v>2499.14</v>
      </c>
      <c r="CV3" s="50">
        <v>449.46</v>
      </c>
      <c r="CW3" s="50">
        <v>1565.4</v>
      </c>
      <c r="CX3" s="8">
        <v>3062.5445161290322</v>
      </c>
      <c r="CY3" s="8">
        <v>1467.7007966987828</v>
      </c>
      <c r="CZ3" s="8">
        <v>2154145.6286302418</v>
      </c>
      <c r="DA3" s="51">
        <f t="shared" si="0"/>
        <v>363.43106715920919</v>
      </c>
      <c r="DB3" s="51">
        <f t="shared" si="1"/>
        <v>0.19063174579452072</v>
      </c>
      <c r="DC3" s="51">
        <f t="shared" si="2"/>
        <v>-284.86196988553581</v>
      </c>
      <c r="DD3" s="51">
        <f t="shared" si="3"/>
        <v>-0.16117620405600727</v>
      </c>
      <c r="DE3" s="51">
        <f t="shared" si="4"/>
        <v>1295280.0717164413</v>
      </c>
      <c r="DF3" s="51">
        <f t="shared" si="5"/>
        <v>0.55743643253834507</v>
      </c>
    </row>
    <row r="4" spans="1:110" ht="11" thickBot="1" x14ac:dyDescent="0.4">
      <c r="A4" s="45">
        <v>3.125E-2</v>
      </c>
      <c r="B4" s="37" t="s">
        <v>19</v>
      </c>
      <c r="C4" s="46">
        <v>1.78</v>
      </c>
      <c r="D4" s="46">
        <v>3.03</v>
      </c>
      <c r="E4" s="46">
        <v>2.2000000000000002</v>
      </c>
      <c r="F4" s="46">
        <v>0</v>
      </c>
      <c r="G4" s="46">
        <v>1.42</v>
      </c>
      <c r="H4" s="46">
        <v>2.2000000000000002</v>
      </c>
      <c r="I4" s="46">
        <v>0.35599999999999998</v>
      </c>
      <c r="J4" s="46">
        <v>3.45</v>
      </c>
      <c r="K4" s="46">
        <v>4.28</v>
      </c>
      <c r="L4" s="46">
        <v>1.42</v>
      </c>
      <c r="M4" s="46">
        <v>1.99</v>
      </c>
      <c r="N4" s="46">
        <v>0</v>
      </c>
      <c r="O4" s="46">
        <v>2.2000000000000002</v>
      </c>
      <c r="P4" s="46">
        <v>1.06</v>
      </c>
      <c r="Q4" s="46">
        <v>2.82</v>
      </c>
      <c r="R4" s="46">
        <v>0.71199999999999997</v>
      </c>
      <c r="S4" s="46">
        <v>1.06</v>
      </c>
      <c r="T4" s="46">
        <v>0</v>
      </c>
      <c r="U4" s="46">
        <v>0</v>
      </c>
      <c r="V4" s="46">
        <v>1.42</v>
      </c>
      <c r="W4" s="46">
        <v>1.78</v>
      </c>
      <c r="X4" s="46">
        <v>0</v>
      </c>
      <c r="Y4" s="46">
        <v>0.35599999999999998</v>
      </c>
      <c r="Z4" s="46">
        <v>3.86</v>
      </c>
      <c r="AA4" s="46">
        <v>1.99</v>
      </c>
      <c r="AB4" s="46">
        <v>0.35599999999999998</v>
      </c>
      <c r="AC4" s="46">
        <v>3.66</v>
      </c>
      <c r="AD4" s="46">
        <v>2.61</v>
      </c>
      <c r="AE4" s="46">
        <v>0</v>
      </c>
      <c r="AF4" s="46">
        <v>2.2000000000000002</v>
      </c>
      <c r="AG4" s="46">
        <v>1.06</v>
      </c>
      <c r="AH4" s="37">
        <v>1.78</v>
      </c>
      <c r="AI4" s="37">
        <v>1.2598624092822917</v>
      </c>
      <c r="AJ4" s="37">
        <v>1.5872532903225807</v>
      </c>
      <c r="AK4" s="48">
        <v>6492.24</v>
      </c>
      <c r="AL4" s="48">
        <v>4516.4399999999996</v>
      </c>
      <c r="AM4" s="48">
        <v>4834.71</v>
      </c>
      <c r="AN4" s="48">
        <v>3989.19</v>
      </c>
      <c r="AO4" s="48">
        <v>3548.93</v>
      </c>
      <c r="AP4" s="48">
        <v>4929.87</v>
      </c>
      <c r="AQ4" s="48">
        <v>6789.52</v>
      </c>
      <c r="AR4" s="48">
        <v>9080</v>
      </c>
      <c r="AS4" s="48">
        <v>4982.7</v>
      </c>
      <c r="AT4" s="48">
        <v>3246.9</v>
      </c>
      <c r="AU4" s="48">
        <v>3589.52</v>
      </c>
      <c r="AV4" s="48">
        <v>3974.6</v>
      </c>
      <c r="AW4" s="48">
        <v>3503.36</v>
      </c>
      <c r="AX4" s="48">
        <v>3197.34</v>
      </c>
      <c r="AY4" s="48">
        <v>3193.57</v>
      </c>
      <c r="AZ4" s="48">
        <v>3128.23</v>
      </c>
      <c r="BA4" s="48">
        <v>3761.12</v>
      </c>
      <c r="BB4" s="48">
        <v>4835.38</v>
      </c>
      <c r="BC4" s="48">
        <v>1999.95</v>
      </c>
      <c r="BD4" s="48">
        <v>2140.7600000000002</v>
      </c>
      <c r="BE4" s="48">
        <v>2409.3000000000002</v>
      </c>
      <c r="BF4" s="48">
        <v>1799.64</v>
      </c>
      <c r="BG4" s="48">
        <v>2691.6</v>
      </c>
      <c r="BH4" s="48">
        <v>2798.47</v>
      </c>
      <c r="BI4" s="48">
        <v>2843.26</v>
      </c>
      <c r="BJ4" s="48">
        <v>2702.76</v>
      </c>
      <c r="BK4" s="48">
        <v>2749.13</v>
      </c>
      <c r="BL4" s="48">
        <v>2300.79</v>
      </c>
      <c r="BM4" s="48">
        <v>2050.34</v>
      </c>
      <c r="BN4" s="48">
        <v>1999.87</v>
      </c>
      <c r="BO4" s="48">
        <v>1603.15</v>
      </c>
      <c r="BP4" s="7">
        <v>3602.6658064516118</v>
      </c>
      <c r="BQ4" s="7">
        <v>1498.0598508407766</v>
      </c>
      <c r="BR4" s="7">
        <v>2244183.3167010895</v>
      </c>
      <c r="BS4" s="50">
        <v>3143.88</v>
      </c>
      <c r="BT4" s="50">
        <v>3413.09</v>
      </c>
      <c r="BU4" s="50">
        <v>2900.08</v>
      </c>
      <c r="BV4" s="50">
        <v>3000.64</v>
      </c>
      <c r="BW4" s="50">
        <v>3600.26</v>
      </c>
      <c r="BX4" s="50">
        <v>7099.54</v>
      </c>
      <c r="BY4" s="50">
        <v>6999.87</v>
      </c>
      <c r="BZ4" s="50">
        <v>2968.61</v>
      </c>
      <c r="CA4" s="50">
        <v>2899.61</v>
      </c>
      <c r="CB4" s="50">
        <v>3651.58</v>
      </c>
      <c r="CC4" s="50">
        <v>4899.67</v>
      </c>
      <c r="CD4" s="50">
        <v>2582.09</v>
      </c>
      <c r="CE4" s="50">
        <v>2400.42</v>
      </c>
      <c r="CF4" s="50">
        <v>3099.32</v>
      </c>
      <c r="CG4" s="50">
        <v>2194.5</v>
      </c>
      <c r="CH4" s="50">
        <v>3489.09</v>
      </c>
      <c r="CI4" s="50">
        <v>4516.22</v>
      </c>
      <c r="CJ4" s="50">
        <v>2399.73</v>
      </c>
      <c r="CK4" s="50">
        <v>1599.07</v>
      </c>
      <c r="CL4" s="50">
        <v>2449.63</v>
      </c>
      <c r="CM4" s="50">
        <v>1499.22</v>
      </c>
      <c r="CN4" s="50">
        <v>2350.7800000000002</v>
      </c>
      <c r="CO4" s="50">
        <v>2059.4</v>
      </c>
      <c r="CP4" s="50">
        <v>2596.0300000000002</v>
      </c>
      <c r="CQ4" s="50">
        <v>2989.35</v>
      </c>
      <c r="CR4" s="50">
        <v>2589.5300000000002</v>
      </c>
      <c r="CS4" s="50">
        <v>3099.17</v>
      </c>
      <c r="CT4" s="50">
        <v>1999.58</v>
      </c>
      <c r="CU4" s="50">
        <v>2200.0700000000002</v>
      </c>
      <c r="CV4" s="50">
        <v>599.6</v>
      </c>
      <c r="CW4" s="50">
        <v>2160.36</v>
      </c>
      <c r="CX4" s="8">
        <v>3014.5158064516136</v>
      </c>
      <c r="CY4" s="8">
        <v>1320.1479110472198</v>
      </c>
      <c r="CZ4" s="8">
        <v>1742790.5070423384</v>
      </c>
      <c r="DA4" s="51">
        <f t="shared" si="0"/>
        <v>492.69177600416219</v>
      </c>
      <c r="DB4" s="51">
        <f t="shared" si="1"/>
        <v>0.26104959895338792</v>
      </c>
      <c r="DC4" s="51">
        <f t="shared" si="2"/>
        <v>18.463164391259102</v>
      </c>
      <c r="DD4" s="51">
        <f t="shared" si="3"/>
        <v>1.1100957135594974E-2</v>
      </c>
      <c r="DE4" s="51">
        <f t="shared" si="4"/>
        <v>1073447.4924630593</v>
      </c>
      <c r="DF4" s="51">
        <f t="shared" si="5"/>
        <v>0.54278651344280604</v>
      </c>
    </row>
    <row r="5" spans="1:110" ht="11" thickBot="1" x14ac:dyDescent="0.4">
      <c r="A5" s="45">
        <v>4.1666666666666664E-2</v>
      </c>
      <c r="B5" s="37" t="s">
        <v>20</v>
      </c>
      <c r="C5" s="46">
        <v>1.78</v>
      </c>
      <c r="D5" s="46">
        <v>0.35599999999999998</v>
      </c>
      <c r="E5" s="46">
        <v>0</v>
      </c>
      <c r="F5" s="46">
        <v>0.71199999999999997</v>
      </c>
      <c r="G5" s="46">
        <v>2.2000000000000002</v>
      </c>
      <c r="H5" s="46">
        <v>2.2000000000000002</v>
      </c>
      <c r="I5" s="46">
        <v>1.42</v>
      </c>
      <c r="J5" s="46">
        <v>3.66</v>
      </c>
      <c r="K5" s="46">
        <v>3.03</v>
      </c>
      <c r="L5" s="46">
        <v>2.2000000000000002</v>
      </c>
      <c r="M5" s="46">
        <v>2.61</v>
      </c>
      <c r="N5" s="46">
        <v>0</v>
      </c>
      <c r="O5" s="46">
        <v>2.61</v>
      </c>
      <c r="P5" s="46">
        <v>1.06</v>
      </c>
      <c r="Q5" s="46">
        <v>3.45</v>
      </c>
      <c r="R5" s="46">
        <v>1.99</v>
      </c>
      <c r="S5" s="46">
        <v>0.35599999999999998</v>
      </c>
      <c r="T5" s="46">
        <v>0.35599999999999998</v>
      </c>
      <c r="U5" s="46">
        <v>0</v>
      </c>
      <c r="V5" s="46">
        <v>1.99</v>
      </c>
      <c r="W5" s="46">
        <v>2.61</v>
      </c>
      <c r="X5" s="46">
        <v>1.78</v>
      </c>
      <c r="Y5" s="46">
        <v>0</v>
      </c>
      <c r="Z5" s="46">
        <v>3.45</v>
      </c>
      <c r="AA5" s="46">
        <v>2.82</v>
      </c>
      <c r="AB5" s="46">
        <v>1.42</v>
      </c>
      <c r="AC5" s="46">
        <v>4.28</v>
      </c>
      <c r="AD5" s="46">
        <v>1.06</v>
      </c>
      <c r="AE5" s="46">
        <v>0</v>
      </c>
      <c r="AF5" s="46">
        <v>2.2000000000000002</v>
      </c>
      <c r="AG5" s="46">
        <v>2.2000000000000002</v>
      </c>
      <c r="AH5" s="37">
        <v>1.78</v>
      </c>
      <c r="AI5" s="37">
        <v>1.2102406052437034</v>
      </c>
      <c r="AJ5" s="37">
        <v>1.4646823225806453</v>
      </c>
      <c r="AK5" s="48">
        <v>5749.58</v>
      </c>
      <c r="AL5" s="48">
        <v>4516.12</v>
      </c>
      <c r="AM5" s="48">
        <v>4835.25</v>
      </c>
      <c r="AN5" s="48">
        <v>3600.4</v>
      </c>
      <c r="AO5" s="48">
        <v>3680.03</v>
      </c>
      <c r="AP5" s="48">
        <v>4836.04</v>
      </c>
      <c r="AQ5" s="48">
        <v>6534.78</v>
      </c>
      <c r="AR5" s="48">
        <v>8870.06</v>
      </c>
      <c r="AS5" s="48">
        <v>4537.7</v>
      </c>
      <c r="AT5" s="48">
        <v>3246.2</v>
      </c>
      <c r="AU5" s="48">
        <v>3528.79</v>
      </c>
      <c r="AV5" s="48">
        <v>3606.3</v>
      </c>
      <c r="AW5" s="48">
        <v>3500.65</v>
      </c>
      <c r="AX5" s="48">
        <v>3195.89</v>
      </c>
      <c r="AY5" s="48">
        <v>3193.31</v>
      </c>
      <c r="AZ5" s="48">
        <v>3128</v>
      </c>
      <c r="BA5" s="48">
        <v>3661.11</v>
      </c>
      <c r="BB5" s="48">
        <v>4700.95</v>
      </c>
      <c r="BC5" s="48">
        <v>2050.35</v>
      </c>
      <c r="BD5" s="48">
        <v>2099.88</v>
      </c>
      <c r="BE5" s="48">
        <v>2409.7600000000002</v>
      </c>
      <c r="BF5" s="48">
        <v>1799.64</v>
      </c>
      <c r="BG5" s="48">
        <v>2691.32</v>
      </c>
      <c r="BH5" s="48">
        <v>2797.22</v>
      </c>
      <c r="BI5" s="48">
        <v>2841.54</v>
      </c>
      <c r="BJ5" s="48">
        <v>2566.8000000000002</v>
      </c>
      <c r="BK5" s="48">
        <v>2749.18</v>
      </c>
      <c r="BL5" s="48">
        <v>2230.37</v>
      </c>
      <c r="BM5" s="48">
        <v>2000.98</v>
      </c>
      <c r="BN5" s="48">
        <v>1999.92</v>
      </c>
      <c r="BO5" s="48">
        <v>1606.85</v>
      </c>
      <c r="BP5" s="7">
        <v>3508.5474193548389</v>
      </c>
      <c r="BQ5" s="7">
        <v>1428.7380173697261</v>
      </c>
      <c r="BR5" s="7">
        <v>2041292.3222775757</v>
      </c>
      <c r="BS5" s="50">
        <v>3143.11</v>
      </c>
      <c r="BT5" s="50">
        <v>3385.94</v>
      </c>
      <c r="BU5" s="50">
        <v>2850.48</v>
      </c>
      <c r="BV5" s="50">
        <v>3000.48</v>
      </c>
      <c r="BW5" s="50">
        <v>3600.03</v>
      </c>
      <c r="BX5" s="50">
        <v>6500.41</v>
      </c>
      <c r="BY5" s="50">
        <v>6999.93</v>
      </c>
      <c r="BZ5" s="50">
        <v>2900.3</v>
      </c>
      <c r="CA5" s="50">
        <v>2999.21</v>
      </c>
      <c r="CB5" s="50">
        <v>3651.32</v>
      </c>
      <c r="CC5" s="50">
        <v>4899.68</v>
      </c>
      <c r="CD5" s="50">
        <v>2499.77</v>
      </c>
      <c r="CE5" s="50">
        <v>2337.48</v>
      </c>
      <c r="CF5" s="50">
        <v>2933.93</v>
      </c>
      <c r="CG5" s="50">
        <v>2258</v>
      </c>
      <c r="CH5" s="50">
        <v>3348</v>
      </c>
      <c r="CI5" s="50">
        <v>4399.12</v>
      </c>
      <c r="CJ5" s="50">
        <v>2399.3000000000002</v>
      </c>
      <c r="CK5" s="50">
        <v>1599.99</v>
      </c>
      <c r="CL5" s="50">
        <v>2449.29</v>
      </c>
      <c r="CM5" s="50">
        <v>1499.24</v>
      </c>
      <c r="CN5" s="50">
        <v>2350.81</v>
      </c>
      <c r="CO5" s="50">
        <v>2032.11</v>
      </c>
      <c r="CP5" s="50">
        <v>2596.39</v>
      </c>
      <c r="CQ5" s="50">
        <v>2934.9</v>
      </c>
      <c r="CR5" s="50">
        <v>2550.3200000000002</v>
      </c>
      <c r="CS5" s="50">
        <v>3079.57</v>
      </c>
      <c r="CT5" s="50">
        <v>2194.0100000000002</v>
      </c>
      <c r="CU5" s="50">
        <v>2000.63</v>
      </c>
      <c r="CV5" s="50">
        <v>1010.19</v>
      </c>
      <c r="CW5" s="50">
        <v>2400.75</v>
      </c>
      <c r="CX5" s="8">
        <v>2993.6996774193553</v>
      </c>
      <c r="CY5" s="8">
        <v>1234.2223531045872</v>
      </c>
      <c r="CZ5" s="8">
        <v>1523304.8169030244</v>
      </c>
      <c r="DA5" s="51">
        <f t="shared" si="0"/>
        <v>194.00806511966695</v>
      </c>
      <c r="DB5" s="51">
        <f t="shared" si="1"/>
        <v>0.11220067336398523</v>
      </c>
      <c r="DC5" s="51">
        <f t="shared" si="2"/>
        <v>112.28899273673257</v>
      </c>
      <c r="DD5" s="51">
        <f t="shared" si="3"/>
        <v>7.5174761407803464E-2</v>
      </c>
      <c r="DE5" s="51">
        <f t="shared" si="4"/>
        <v>968130.42239916767</v>
      </c>
      <c r="DF5" s="51">
        <f t="shared" si="5"/>
        <v>0.54901961234487706</v>
      </c>
    </row>
    <row r="6" spans="1:110" ht="11" thickBot="1" x14ac:dyDescent="0.4">
      <c r="A6" s="45">
        <v>5.2083333333333336E-2</v>
      </c>
      <c r="B6" s="37" t="s">
        <v>21</v>
      </c>
      <c r="C6" s="46">
        <v>1.99</v>
      </c>
      <c r="D6" s="46">
        <v>0.35599999999999998</v>
      </c>
      <c r="E6" s="46">
        <v>1.99</v>
      </c>
      <c r="F6" s="46">
        <v>0</v>
      </c>
      <c r="G6" s="46">
        <v>2.41</v>
      </c>
      <c r="H6" s="46">
        <v>2.61</v>
      </c>
      <c r="I6" s="46">
        <v>0.35599999999999998</v>
      </c>
      <c r="J6" s="46">
        <v>2.61</v>
      </c>
      <c r="K6" s="46">
        <v>3.45</v>
      </c>
      <c r="L6" s="46">
        <v>0</v>
      </c>
      <c r="M6" s="46">
        <v>1.78</v>
      </c>
      <c r="N6" s="46">
        <v>0</v>
      </c>
      <c r="O6" s="46">
        <v>3.03</v>
      </c>
      <c r="P6" s="46">
        <v>1.99</v>
      </c>
      <c r="Q6" s="46">
        <v>0</v>
      </c>
      <c r="R6" s="46">
        <v>2.61</v>
      </c>
      <c r="S6" s="46">
        <v>0.71199999999999997</v>
      </c>
      <c r="T6" s="46">
        <v>0.35599999999999998</v>
      </c>
      <c r="U6" s="46">
        <v>0</v>
      </c>
      <c r="V6" s="46">
        <v>0</v>
      </c>
      <c r="W6" s="46">
        <v>0</v>
      </c>
      <c r="X6" s="46">
        <v>2.41</v>
      </c>
      <c r="Y6" s="46">
        <v>1.42</v>
      </c>
      <c r="Z6" s="46">
        <v>3.86</v>
      </c>
      <c r="AA6" s="46">
        <v>3.24</v>
      </c>
      <c r="AB6" s="46">
        <v>3.24</v>
      </c>
      <c r="AC6" s="46">
        <v>2.2000000000000002</v>
      </c>
      <c r="AD6" s="46">
        <v>1.78</v>
      </c>
      <c r="AE6" s="46">
        <v>0.71199999999999997</v>
      </c>
      <c r="AF6" s="46">
        <v>2.82</v>
      </c>
      <c r="AG6" s="46">
        <v>1.42</v>
      </c>
      <c r="AH6" s="37">
        <v>1.78</v>
      </c>
      <c r="AI6" s="37">
        <v>1.2442691338369505</v>
      </c>
      <c r="AJ6" s="37">
        <v>1.5482056774193549</v>
      </c>
      <c r="AK6" s="48">
        <v>4929.7299999999996</v>
      </c>
      <c r="AL6" s="48">
        <v>3980.47</v>
      </c>
      <c r="AM6" s="48">
        <v>4833.7700000000004</v>
      </c>
      <c r="AN6" s="48">
        <v>3548.23</v>
      </c>
      <c r="AO6" s="48">
        <v>3548.4</v>
      </c>
      <c r="AP6" s="48">
        <v>4831.59</v>
      </c>
      <c r="AQ6" s="48">
        <v>5833.32</v>
      </c>
      <c r="AR6" s="48">
        <v>6999.65</v>
      </c>
      <c r="AS6" s="48">
        <v>4229.67</v>
      </c>
      <c r="AT6" s="48">
        <v>3194.41</v>
      </c>
      <c r="AU6" s="48">
        <v>3528.06</v>
      </c>
      <c r="AV6" s="48">
        <v>3589.6</v>
      </c>
      <c r="AW6" s="48">
        <v>3548.04</v>
      </c>
      <c r="AX6" s="48">
        <v>3097.71</v>
      </c>
      <c r="AY6" s="48">
        <v>3094.13</v>
      </c>
      <c r="AZ6" s="48">
        <v>3128.46</v>
      </c>
      <c r="BA6" s="48">
        <v>3503.78</v>
      </c>
      <c r="BB6" s="48">
        <v>3940.54</v>
      </c>
      <c r="BC6" s="48">
        <v>2000.63</v>
      </c>
      <c r="BD6" s="48">
        <v>1989.95</v>
      </c>
      <c r="BE6" s="48">
        <v>2500.48</v>
      </c>
      <c r="BF6" s="48">
        <v>1799.57</v>
      </c>
      <c r="BG6" s="48">
        <v>2616.81</v>
      </c>
      <c r="BH6" s="48">
        <v>2744.57</v>
      </c>
      <c r="BI6" s="48">
        <v>2791.52</v>
      </c>
      <c r="BJ6" s="48">
        <v>2489.37</v>
      </c>
      <c r="BK6" s="48">
        <v>2600.5500000000002</v>
      </c>
      <c r="BL6" s="48">
        <v>1999.97</v>
      </c>
      <c r="BM6" s="48">
        <v>2151.34</v>
      </c>
      <c r="BN6" s="48">
        <v>1999.93</v>
      </c>
      <c r="BO6" s="48">
        <v>1964</v>
      </c>
      <c r="BP6" s="7">
        <v>3322.8467741935483</v>
      </c>
      <c r="BQ6" s="7">
        <v>1114.5628592816388</v>
      </c>
      <c r="BR6" s="7">
        <v>1242250.3672900621</v>
      </c>
      <c r="BS6" s="50">
        <v>3349.1</v>
      </c>
      <c r="BT6" s="50">
        <v>2900.1</v>
      </c>
      <c r="BU6" s="50">
        <v>2900.17</v>
      </c>
      <c r="BV6" s="50">
        <v>3010.01</v>
      </c>
      <c r="BW6" s="50">
        <v>3289.54</v>
      </c>
      <c r="BX6" s="50">
        <v>4899.76</v>
      </c>
      <c r="BY6" s="50">
        <v>7001.78</v>
      </c>
      <c r="BZ6" s="50">
        <v>2258.89</v>
      </c>
      <c r="CA6" s="50">
        <v>2600.66</v>
      </c>
      <c r="CB6" s="50">
        <v>3634.77</v>
      </c>
      <c r="CC6" s="50">
        <v>4567.7299999999996</v>
      </c>
      <c r="CD6" s="50">
        <v>2510.4</v>
      </c>
      <c r="CE6" s="50">
        <v>2809.25</v>
      </c>
      <c r="CF6" s="50">
        <v>2629.51</v>
      </c>
      <c r="CG6" s="50">
        <v>2306.4299999999998</v>
      </c>
      <c r="CH6" s="50">
        <v>3250.77</v>
      </c>
      <c r="CI6" s="50">
        <v>4000.93</v>
      </c>
      <c r="CJ6" s="50">
        <v>2399.62</v>
      </c>
      <c r="CK6" s="50">
        <v>2001</v>
      </c>
      <c r="CL6" s="50">
        <v>2404.4899999999998</v>
      </c>
      <c r="CM6" s="50">
        <v>1499.56</v>
      </c>
      <c r="CN6" s="50">
        <v>1499.75</v>
      </c>
      <c r="CO6" s="50">
        <v>1899.35</v>
      </c>
      <c r="CP6" s="50">
        <v>2130.8000000000002</v>
      </c>
      <c r="CQ6" s="50">
        <v>2619.35</v>
      </c>
      <c r="CR6" s="50">
        <v>2250.96</v>
      </c>
      <c r="CS6" s="50">
        <v>2789.66</v>
      </c>
      <c r="CT6" s="50">
        <v>2270.96</v>
      </c>
      <c r="CU6" s="50">
        <v>1979.92</v>
      </c>
      <c r="CV6" s="50">
        <v>1494.32</v>
      </c>
      <c r="CW6" s="50">
        <v>1752.99</v>
      </c>
      <c r="CX6" s="8">
        <v>2803.6300000000015</v>
      </c>
      <c r="CY6" s="8">
        <v>1096.9947577757603</v>
      </c>
      <c r="CZ6" s="8">
        <v>1203397.4985874989</v>
      </c>
      <c r="DA6" s="51">
        <f t="shared" si="0"/>
        <v>103.67058774193546</v>
      </c>
      <c r="DB6" s="51">
        <f t="shared" si="1"/>
        <v>7.4754383795478219E-2</v>
      </c>
      <c r="DC6" s="51">
        <f t="shared" si="2"/>
        <v>-133.80899870967733</v>
      </c>
      <c r="DD6" s="51">
        <f t="shared" si="3"/>
        <v>-9.8031678979389456E-2</v>
      </c>
      <c r="DE6" s="51">
        <f t="shared" si="4"/>
        <v>775666.52662580623</v>
      </c>
      <c r="DF6" s="51">
        <f t="shared" si="5"/>
        <v>0.63440402692879683</v>
      </c>
    </row>
    <row r="7" spans="1:110" ht="11" thickBot="1" x14ac:dyDescent="0.4">
      <c r="A7" s="45">
        <v>6.25E-2</v>
      </c>
      <c r="B7" s="37" t="s">
        <v>22</v>
      </c>
      <c r="C7" s="46">
        <v>2.41</v>
      </c>
      <c r="D7" s="46">
        <v>0</v>
      </c>
      <c r="E7" s="46">
        <v>2.82</v>
      </c>
      <c r="F7" s="46">
        <v>0</v>
      </c>
      <c r="G7" s="46">
        <v>1.42</v>
      </c>
      <c r="H7" s="46">
        <v>3.45</v>
      </c>
      <c r="I7" s="46">
        <v>1.42</v>
      </c>
      <c r="J7" s="46">
        <v>3.03</v>
      </c>
      <c r="K7" s="46">
        <v>0.35599999999999998</v>
      </c>
      <c r="L7" s="46">
        <v>0.71199999999999997</v>
      </c>
      <c r="M7" s="46">
        <v>2.41</v>
      </c>
      <c r="N7" s="46">
        <v>0.35599999999999998</v>
      </c>
      <c r="O7" s="46">
        <v>1.06</v>
      </c>
      <c r="P7" s="46">
        <v>0</v>
      </c>
      <c r="Q7" s="46">
        <v>0</v>
      </c>
      <c r="R7" s="46">
        <v>0.71199999999999997</v>
      </c>
      <c r="S7" s="46">
        <v>1.42</v>
      </c>
      <c r="T7" s="46">
        <v>1.06</v>
      </c>
      <c r="U7" s="46">
        <v>0</v>
      </c>
      <c r="V7" s="46">
        <v>0.35599999999999998</v>
      </c>
      <c r="W7" s="46">
        <v>0.71199999999999997</v>
      </c>
      <c r="X7" s="46">
        <v>0</v>
      </c>
      <c r="Y7" s="46">
        <v>2.2000000000000002</v>
      </c>
      <c r="Z7" s="46">
        <v>4.7</v>
      </c>
      <c r="AA7" s="46">
        <v>3.66</v>
      </c>
      <c r="AB7" s="46">
        <v>4.07</v>
      </c>
      <c r="AC7" s="46">
        <v>2.61</v>
      </c>
      <c r="AD7" s="46">
        <v>1.42</v>
      </c>
      <c r="AE7" s="46">
        <v>0</v>
      </c>
      <c r="AF7" s="46">
        <v>3.45</v>
      </c>
      <c r="AG7" s="46">
        <v>1.78</v>
      </c>
      <c r="AH7" s="37">
        <v>1.42</v>
      </c>
      <c r="AI7" s="37">
        <v>1.3793497766888618</v>
      </c>
      <c r="AJ7" s="37">
        <v>1.9026058064516129</v>
      </c>
      <c r="AK7" s="48">
        <v>4475.6400000000003</v>
      </c>
      <c r="AL7" s="48">
        <v>3570.02</v>
      </c>
      <c r="AM7" s="48">
        <v>4729.47</v>
      </c>
      <c r="AN7" s="48">
        <v>2994.73</v>
      </c>
      <c r="AO7" s="48">
        <v>3249.06</v>
      </c>
      <c r="AP7" s="48">
        <v>4711</v>
      </c>
      <c r="AQ7" s="48">
        <v>5696.72</v>
      </c>
      <c r="AR7" s="48">
        <v>6999.3</v>
      </c>
      <c r="AS7" s="48">
        <v>3989.05</v>
      </c>
      <c r="AT7" s="48">
        <v>3193.47</v>
      </c>
      <c r="AU7" s="48">
        <v>3368.89</v>
      </c>
      <c r="AV7" s="48">
        <v>3528.03</v>
      </c>
      <c r="AW7" s="48">
        <v>3548.21</v>
      </c>
      <c r="AX7" s="48">
        <v>3096.58</v>
      </c>
      <c r="AY7" s="48">
        <v>3094.11</v>
      </c>
      <c r="AZ7" s="48">
        <v>3055.5</v>
      </c>
      <c r="BA7" s="48">
        <v>3407.61</v>
      </c>
      <c r="BB7" s="48">
        <v>3249.28</v>
      </c>
      <c r="BC7" s="48">
        <v>2000.96</v>
      </c>
      <c r="BD7" s="48">
        <v>1989.45</v>
      </c>
      <c r="BE7" s="48">
        <v>2559.7600000000002</v>
      </c>
      <c r="BF7" s="48">
        <v>1799.58</v>
      </c>
      <c r="BG7" s="48">
        <v>2500.5700000000002</v>
      </c>
      <c r="BH7" s="48">
        <v>2743.84</v>
      </c>
      <c r="BI7" s="48">
        <v>2749.47</v>
      </c>
      <c r="BJ7" s="48">
        <v>2470.2800000000002</v>
      </c>
      <c r="BK7" s="48">
        <v>2600.9699999999998</v>
      </c>
      <c r="BL7" s="48">
        <v>1999.86</v>
      </c>
      <c r="BM7" s="48">
        <v>2153.15</v>
      </c>
      <c r="BN7" s="48">
        <v>1999.86</v>
      </c>
      <c r="BO7" s="48">
        <v>1899.91</v>
      </c>
      <c r="BP7" s="7">
        <v>3207.2364516129032</v>
      </c>
      <c r="BQ7" s="7">
        <v>1034.1613262047213</v>
      </c>
      <c r="BR7" s="7">
        <v>1069489.6486175079</v>
      </c>
      <c r="BS7" s="50">
        <v>3199.87</v>
      </c>
      <c r="BT7" s="50">
        <v>2749</v>
      </c>
      <c r="BU7" s="50">
        <v>2900.41</v>
      </c>
      <c r="BV7" s="50">
        <v>3000.49</v>
      </c>
      <c r="BW7" s="50">
        <v>3350.64</v>
      </c>
      <c r="BX7" s="50">
        <v>4893.54</v>
      </c>
      <c r="BY7" s="50">
        <v>6982.54</v>
      </c>
      <c r="BZ7" s="50">
        <v>2256.98</v>
      </c>
      <c r="CA7" s="50">
        <v>2499.9299999999998</v>
      </c>
      <c r="CB7" s="50">
        <v>3592.03</v>
      </c>
      <c r="CC7" s="50">
        <v>4300.46</v>
      </c>
      <c r="CD7" s="50">
        <v>2450.4899999999998</v>
      </c>
      <c r="CE7" s="50">
        <v>2599.69</v>
      </c>
      <c r="CF7" s="50">
        <v>2816.64</v>
      </c>
      <c r="CG7" s="50">
        <v>2305.9</v>
      </c>
      <c r="CH7" s="50">
        <v>3250</v>
      </c>
      <c r="CI7" s="50">
        <v>4000.2</v>
      </c>
      <c r="CJ7" s="50">
        <v>2399.34</v>
      </c>
      <c r="CK7" s="50">
        <v>2359.5300000000002</v>
      </c>
      <c r="CL7" s="50">
        <v>2408.9499999999998</v>
      </c>
      <c r="CM7" s="50">
        <v>1499.4</v>
      </c>
      <c r="CN7" s="50">
        <v>2095.7399999999998</v>
      </c>
      <c r="CO7" s="50">
        <v>1899.17</v>
      </c>
      <c r="CP7" s="50">
        <v>2081.58</v>
      </c>
      <c r="CQ7" s="50">
        <v>2587.8000000000002</v>
      </c>
      <c r="CR7" s="50">
        <v>2250.83</v>
      </c>
      <c r="CS7" s="50">
        <v>2699.75</v>
      </c>
      <c r="CT7" s="50">
        <v>2553.19</v>
      </c>
      <c r="CU7" s="50">
        <v>1979.9</v>
      </c>
      <c r="CV7" s="50">
        <v>1600.58</v>
      </c>
      <c r="CW7" s="50">
        <v>1750.59</v>
      </c>
      <c r="CX7" s="8">
        <v>2816.6180645161285</v>
      </c>
      <c r="CY7" s="8">
        <v>1051.0395048368168</v>
      </c>
      <c r="CZ7" s="8">
        <v>1104684.0407276212</v>
      </c>
      <c r="DA7" s="51">
        <f t="shared" si="0"/>
        <v>318.88468264307994</v>
      </c>
      <c r="DB7" s="51">
        <f t="shared" si="1"/>
        <v>0.22354808667136955</v>
      </c>
      <c r="DC7" s="51">
        <f t="shared" si="2"/>
        <v>65.721084432882421</v>
      </c>
      <c r="DD7" s="51">
        <f t="shared" si="3"/>
        <v>4.5332667206003902E-2</v>
      </c>
      <c r="DE7" s="51">
        <f t="shared" si="4"/>
        <v>661453.59285764827</v>
      </c>
      <c r="DF7" s="51">
        <f t="shared" si="5"/>
        <v>0.60854408731310994</v>
      </c>
    </row>
    <row r="8" spans="1:110" ht="11" thickBot="1" x14ac:dyDescent="0.4">
      <c r="A8" s="45">
        <v>7.2916666666666671E-2</v>
      </c>
      <c r="B8" s="37" t="s">
        <v>23</v>
      </c>
      <c r="C8" s="46">
        <v>0.35599999999999998</v>
      </c>
      <c r="D8" s="46">
        <v>0.71199999999999997</v>
      </c>
      <c r="E8" s="46">
        <v>0</v>
      </c>
      <c r="F8" s="46">
        <v>0</v>
      </c>
      <c r="G8" s="46">
        <v>1.42</v>
      </c>
      <c r="H8" s="46">
        <v>4.49</v>
      </c>
      <c r="I8" s="46">
        <v>0.35599999999999998</v>
      </c>
      <c r="J8" s="46">
        <v>0.71199999999999997</v>
      </c>
      <c r="K8" s="46">
        <v>1.06</v>
      </c>
      <c r="L8" s="46">
        <v>0</v>
      </c>
      <c r="M8" s="46">
        <v>1.06</v>
      </c>
      <c r="N8" s="46">
        <v>0</v>
      </c>
      <c r="O8" s="46">
        <v>1.99</v>
      </c>
      <c r="P8" s="46">
        <v>0</v>
      </c>
      <c r="Q8" s="46">
        <v>0</v>
      </c>
      <c r="R8" s="46">
        <v>1.78</v>
      </c>
      <c r="S8" s="46">
        <v>2.2000000000000002</v>
      </c>
      <c r="T8" s="46">
        <v>1.78</v>
      </c>
      <c r="U8" s="46">
        <v>0</v>
      </c>
      <c r="V8" s="46">
        <v>0.35599999999999998</v>
      </c>
      <c r="W8" s="46">
        <v>1.42</v>
      </c>
      <c r="X8" s="46">
        <v>0.35599999999999998</v>
      </c>
      <c r="Y8" s="46">
        <v>0.71199999999999997</v>
      </c>
      <c r="Z8" s="46">
        <v>4.28</v>
      </c>
      <c r="AA8" s="46">
        <v>3.03</v>
      </c>
      <c r="AB8" s="46">
        <v>0</v>
      </c>
      <c r="AC8" s="46">
        <v>1.99</v>
      </c>
      <c r="AD8" s="46">
        <v>2.61</v>
      </c>
      <c r="AE8" s="46">
        <v>0</v>
      </c>
      <c r="AF8" s="46">
        <v>2.82</v>
      </c>
      <c r="AG8" s="46">
        <v>1.06</v>
      </c>
      <c r="AH8" s="37">
        <v>1.06</v>
      </c>
      <c r="AI8" s="37">
        <v>1.2481970998203771</v>
      </c>
      <c r="AJ8" s="37">
        <v>1.5579960000000004</v>
      </c>
      <c r="AK8" s="48">
        <v>3989.46</v>
      </c>
      <c r="AL8" s="48">
        <v>3511.74</v>
      </c>
      <c r="AM8" s="48">
        <v>4537.75</v>
      </c>
      <c r="AN8" s="48">
        <v>2900.3</v>
      </c>
      <c r="AO8" s="48">
        <v>3049.8</v>
      </c>
      <c r="AP8" s="48">
        <v>4655.3</v>
      </c>
      <c r="AQ8" s="48">
        <v>5477.91</v>
      </c>
      <c r="AR8" s="48">
        <v>6599.4</v>
      </c>
      <c r="AS8" s="48">
        <v>3333.85</v>
      </c>
      <c r="AT8" s="48">
        <v>3192.54</v>
      </c>
      <c r="AU8" s="48">
        <v>3339.26</v>
      </c>
      <c r="AV8" s="48">
        <v>3491.27</v>
      </c>
      <c r="AW8" s="48">
        <v>3339.93</v>
      </c>
      <c r="AX8" s="48">
        <v>3095.51</v>
      </c>
      <c r="AY8" s="48">
        <v>3092.45</v>
      </c>
      <c r="AZ8" s="48">
        <v>2898.69</v>
      </c>
      <c r="BA8" s="48">
        <v>3158.93</v>
      </c>
      <c r="BB8" s="48">
        <v>3137.71</v>
      </c>
      <c r="BC8" s="48">
        <v>1999.94</v>
      </c>
      <c r="BD8" s="48">
        <v>1989.1</v>
      </c>
      <c r="BE8" s="48">
        <v>2559.06</v>
      </c>
      <c r="BF8" s="48">
        <v>1799.59</v>
      </c>
      <c r="BG8" s="48">
        <v>2409.37</v>
      </c>
      <c r="BH8" s="48">
        <v>2742.75</v>
      </c>
      <c r="BI8" s="48">
        <v>2600.31</v>
      </c>
      <c r="BJ8" s="48">
        <v>2379.61</v>
      </c>
      <c r="BK8" s="48">
        <v>2500.6799999999998</v>
      </c>
      <c r="BL8" s="48">
        <v>1999.79</v>
      </c>
      <c r="BM8" s="48">
        <v>2154.4499999999998</v>
      </c>
      <c r="BN8" s="48">
        <v>1999.8</v>
      </c>
      <c r="BO8" s="48">
        <v>1777.2</v>
      </c>
      <c r="BP8" s="7">
        <v>3087.5306451612896</v>
      </c>
      <c r="BQ8" s="7">
        <v>970.92273719982552</v>
      </c>
      <c r="BR8" s="7">
        <v>942690.96161160141</v>
      </c>
      <c r="BS8" s="50">
        <v>3199.53</v>
      </c>
      <c r="BT8" s="50">
        <v>2786.69</v>
      </c>
      <c r="BU8" s="50">
        <v>2800.36</v>
      </c>
      <c r="BV8" s="50">
        <v>3350.25</v>
      </c>
      <c r="BW8" s="50">
        <v>3177.6</v>
      </c>
      <c r="BX8" s="50">
        <v>4929.47</v>
      </c>
      <c r="BY8" s="50">
        <v>6999.05</v>
      </c>
      <c r="BZ8" s="50">
        <v>2669.27</v>
      </c>
      <c r="CA8" s="50">
        <v>2000.74</v>
      </c>
      <c r="CB8" s="50">
        <v>3634.45</v>
      </c>
      <c r="CC8" s="50">
        <v>3685.5</v>
      </c>
      <c r="CD8" s="50">
        <v>2440.29</v>
      </c>
      <c r="CE8" s="50">
        <v>2596.0500000000002</v>
      </c>
      <c r="CF8" s="50">
        <v>2980.64</v>
      </c>
      <c r="CG8" s="50">
        <v>2800.9</v>
      </c>
      <c r="CH8" s="50">
        <v>3651.02</v>
      </c>
      <c r="CI8" s="50">
        <v>4893.8999999999996</v>
      </c>
      <c r="CJ8" s="50">
        <v>2335.41</v>
      </c>
      <c r="CK8" s="50">
        <v>2116.2399999999998</v>
      </c>
      <c r="CL8" s="50">
        <v>2400.9899999999998</v>
      </c>
      <c r="CM8" s="50">
        <v>1499.91</v>
      </c>
      <c r="CN8" s="50">
        <v>1499.57</v>
      </c>
      <c r="CO8" s="50">
        <v>2510.67</v>
      </c>
      <c r="CP8" s="50">
        <v>2099.6799999999998</v>
      </c>
      <c r="CQ8" s="50">
        <v>2350.4499999999998</v>
      </c>
      <c r="CR8" s="50">
        <v>2689</v>
      </c>
      <c r="CS8" s="50">
        <v>2699.95</v>
      </c>
      <c r="CT8" s="50">
        <v>2330.4499999999998</v>
      </c>
      <c r="CU8" s="50">
        <v>2200.46</v>
      </c>
      <c r="CV8" s="50">
        <v>999.98</v>
      </c>
      <c r="CW8" s="50">
        <v>2409.44</v>
      </c>
      <c r="CX8" s="8">
        <v>2862.5132258064518</v>
      </c>
      <c r="CY8" s="8">
        <v>1105.3043254557404</v>
      </c>
      <c r="CZ8" s="8">
        <v>1221697.6518711692</v>
      </c>
      <c r="DA8" s="51">
        <f t="shared" si="0"/>
        <v>-51.523506472424515</v>
      </c>
      <c r="DB8" s="51">
        <f t="shared" si="1"/>
        <v>-4.2514548460168125E-2</v>
      </c>
      <c r="DC8" s="51">
        <f t="shared" si="2"/>
        <v>12.769635379812714</v>
      </c>
      <c r="DD8" s="51">
        <f t="shared" si="3"/>
        <v>9.2557892631116388E-3</v>
      </c>
      <c r="DE8" s="51">
        <f t="shared" si="4"/>
        <v>674719.3424140478</v>
      </c>
      <c r="DF8" s="51">
        <f t="shared" si="5"/>
        <v>0.62871904958145275</v>
      </c>
    </row>
    <row r="9" spans="1:110" ht="11" thickBot="1" x14ac:dyDescent="0.4">
      <c r="A9" s="45">
        <v>8.3333333333333329E-2</v>
      </c>
      <c r="B9" s="37" t="s">
        <v>24</v>
      </c>
      <c r="C9" s="46">
        <v>1.06</v>
      </c>
      <c r="D9" s="46">
        <v>1.99</v>
      </c>
      <c r="E9" s="46">
        <v>0.71199999999999997</v>
      </c>
      <c r="F9" s="46">
        <v>0</v>
      </c>
      <c r="G9" s="46">
        <v>2.2000000000000002</v>
      </c>
      <c r="H9" s="46">
        <v>5.32</v>
      </c>
      <c r="I9" s="46">
        <v>0</v>
      </c>
      <c r="J9" s="46">
        <v>1.42</v>
      </c>
      <c r="K9" s="46">
        <v>2.61</v>
      </c>
      <c r="L9" s="46">
        <v>0.71199999999999997</v>
      </c>
      <c r="M9" s="46">
        <v>1.99</v>
      </c>
      <c r="N9" s="46">
        <v>0.35599999999999998</v>
      </c>
      <c r="O9" s="46">
        <v>0</v>
      </c>
      <c r="P9" s="46">
        <v>0.35599999999999998</v>
      </c>
      <c r="Q9" s="46">
        <v>0.35599999999999998</v>
      </c>
      <c r="R9" s="46">
        <v>1.06</v>
      </c>
      <c r="S9" s="46">
        <v>2.82</v>
      </c>
      <c r="T9" s="46">
        <v>0</v>
      </c>
      <c r="U9" s="46">
        <v>0</v>
      </c>
      <c r="V9" s="46">
        <v>1.42</v>
      </c>
      <c r="W9" s="46">
        <v>1.99</v>
      </c>
      <c r="X9" s="46">
        <v>1.99</v>
      </c>
      <c r="Y9" s="46">
        <v>0.35599999999999998</v>
      </c>
      <c r="Z9" s="46">
        <v>5.1100000000000003</v>
      </c>
      <c r="AA9" s="46">
        <v>2.82</v>
      </c>
      <c r="AB9" s="46">
        <v>0</v>
      </c>
      <c r="AC9" s="46">
        <v>2.61</v>
      </c>
      <c r="AD9" s="46">
        <v>3.03</v>
      </c>
      <c r="AE9" s="46">
        <v>0</v>
      </c>
      <c r="AF9" s="46">
        <v>3.24</v>
      </c>
      <c r="AG9" s="46">
        <v>1.78</v>
      </c>
      <c r="AH9" s="37">
        <v>1.78</v>
      </c>
      <c r="AI9" s="37">
        <v>1.4488655406347097</v>
      </c>
      <c r="AJ9" s="37">
        <v>2.0992113548387099</v>
      </c>
      <c r="AK9" s="48">
        <v>3780.05</v>
      </c>
      <c r="AL9" s="48">
        <v>3200.75</v>
      </c>
      <c r="AM9" s="48">
        <v>4537.08</v>
      </c>
      <c r="AN9" s="48">
        <v>2806.17</v>
      </c>
      <c r="AO9" s="48">
        <v>2999.23</v>
      </c>
      <c r="AP9" s="48">
        <v>4547.9399999999996</v>
      </c>
      <c r="AQ9" s="48">
        <v>5112.9799999999996</v>
      </c>
      <c r="AR9" s="48">
        <v>6156</v>
      </c>
      <c r="AS9" s="48">
        <v>3249.97</v>
      </c>
      <c r="AT9" s="48">
        <v>3191.43</v>
      </c>
      <c r="AU9" s="48">
        <v>3250.44</v>
      </c>
      <c r="AV9" s="48">
        <v>3339.2</v>
      </c>
      <c r="AW9" s="48">
        <v>3300.51</v>
      </c>
      <c r="AX9" s="48">
        <v>3095.03</v>
      </c>
      <c r="AY9" s="48">
        <v>3091.87</v>
      </c>
      <c r="AZ9" s="48">
        <v>2898.38</v>
      </c>
      <c r="BA9" s="48">
        <v>3128.56</v>
      </c>
      <c r="BB9" s="48">
        <v>3095.16</v>
      </c>
      <c r="BC9" s="48">
        <v>1999.9</v>
      </c>
      <c r="BD9" s="48">
        <v>1975.63</v>
      </c>
      <c r="BE9" s="48">
        <v>2489.63</v>
      </c>
      <c r="BF9" s="48">
        <v>1799.57</v>
      </c>
      <c r="BG9" s="48">
        <v>2379.65</v>
      </c>
      <c r="BH9" s="48">
        <v>2741.14</v>
      </c>
      <c r="BI9" s="48">
        <v>2510.73</v>
      </c>
      <c r="BJ9" s="48">
        <v>2270.02</v>
      </c>
      <c r="BK9" s="48">
        <v>2409.85</v>
      </c>
      <c r="BL9" s="48">
        <v>1999.55</v>
      </c>
      <c r="BM9" s="48">
        <v>2153.39</v>
      </c>
      <c r="BN9" s="48">
        <v>1999.7</v>
      </c>
      <c r="BO9" s="48">
        <v>1700.34</v>
      </c>
      <c r="BP9" s="7">
        <v>3006.7693548387097</v>
      </c>
      <c r="BQ9" s="7">
        <v>928.60145755653366</v>
      </c>
      <c r="BR9" s="7">
        <v>862300.66697611881</v>
      </c>
      <c r="BS9" s="50">
        <v>3177.55</v>
      </c>
      <c r="BT9" s="50">
        <v>2900.31</v>
      </c>
      <c r="BU9" s="50">
        <v>2800.35</v>
      </c>
      <c r="BV9" s="50">
        <v>3177.25</v>
      </c>
      <c r="BW9" s="50">
        <v>3177.07</v>
      </c>
      <c r="BX9" s="50">
        <v>4929.51</v>
      </c>
      <c r="BY9" s="50">
        <v>6999.05</v>
      </c>
      <c r="BZ9" s="50">
        <v>2909.42</v>
      </c>
      <c r="CA9" s="50">
        <v>1999.94</v>
      </c>
      <c r="CB9" s="50">
        <v>3169.75</v>
      </c>
      <c r="CC9" s="50">
        <v>3634.97</v>
      </c>
      <c r="CD9" s="50">
        <v>2402.86</v>
      </c>
      <c r="CE9" s="50">
        <v>2201.5</v>
      </c>
      <c r="CF9" s="50">
        <v>2947.94</v>
      </c>
      <c r="CG9" s="50">
        <v>2609.41</v>
      </c>
      <c r="CH9" s="50">
        <v>3356</v>
      </c>
      <c r="CI9" s="50">
        <v>4215.63</v>
      </c>
      <c r="CJ9" s="50">
        <v>2090.86</v>
      </c>
      <c r="CK9" s="50">
        <v>1499.93</v>
      </c>
      <c r="CL9" s="50">
        <v>2130.5100000000002</v>
      </c>
      <c r="CM9" s="50">
        <v>1449.63</v>
      </c>
      <c r="CN9" s="50">
        <v>1499.61</v>
      </c>
      <c r="CO9" s="50">
        <v>2300.39</v>
      </c>
      <c r="CP9" s="50">
        <v>1843.28</v>
      </c>
      <c r="CQ9" s="50">
        <v>2554.31</v>
      </c>
      <c r="CR9" s="50">
        <v>2589.44</v>
      </c>
      <c r="CS9" s="50">
        <v>2689.02</v>
      </c>
      <c r="CT9" s="50">
        <v>1979.42</v>
      </c>
      <c r="CU9" s="50">
        <v>2200.2600000000002</v>
      </c>
      <c r="CV9" s="50">
        <v>1510.44</v>
      </c>
      <c r="CW9" s="50">
        <v>2409.1999999999998</v>
      </c>
      <c r="CX9" s="8">
        <v>2753.3809677419354</v>
      </c>
      <c r="CY9" s="8">
        <v>1078.1387617276905</v>
      </c>
      <c r="CZ9" s="8">
        <v>1162383.1895397177</v>
      </c>
      <c r="DA9" s="51">
        <f t="shared" si="0"/>
        <v>-47.222648990634788</v>
      </c>
      <c r="DB9" s="51">
        <f t="shared" si="1"/>
        <v>-3.5098851120478697E-2</v>
      </c>
      <c r="DC9" s="51">
        <f t="shared" si="2"/>
        <v>-8.1946781269510875</v>
      </c>
      <c r="DD9" s="51">
        <f t="shared" si="3"/>
        <v>-5.2460105083920313E-3</v>
      </c>
      <c r="DE9" s="51">
        <f t="shared" si="4"/>
        <v>672432.52704578545</v>
      </c>
      <c r="DF9" s="51">
        <f t="shared" si="5"/>
        <v>0.67165258687530371</v>
      </c>
    </row>
    <row r="10" spans="1:110" ht="11" thickBot="1" x14ac:dyDescent="0.4">
      <c r="A10" s="45">
        <v>9.375E-2</v>
      </c>
      <c r="B10" s="37" t="s">
        <v>25</v>
      </c>
      <c r="C10" s="46">
        <v>0.35599999999999998</v>
      </c>
      <c r="D10" s="46">
        <v>0.71199999999999997</v>
      </c>
      <c r="E10" s="46">
        <v>2.61</v>
      </c>
      <c r="F10" s="46">
        <v>0</v>
      </c>
      <c r="G10" s="46">
        <v>1.42</v>
      </c>
      <c r="H10" s="46">
        <v>0.35599999999999998</v>
      </c>
      <c r="I10" s="46">
        <v>0.71199999999999997</v>
      </c>
      <c r="J10" s="46">
        <v>3.03</v>
      </c>
      <c r="K10" s="46">
        <v>1.06</v>
      </c>
      <c r="L10" s="46">
        <v>0.35599999999999998</v>
      </c>
      <c r="M10" s="46">
        <v>2.2000000000000002</v>
      </c>
      <c r="N10" s="46">
        <v>0</v>
      </c>
      <c r="O10" s="46">
        <v>0.35599999999999998</v>
      </c>
      <c r="P10" s="46">
        <v>1.42</v>
      </c>
      <c r="Q10" s="46">
        <v>2.2000000000000002</v>
      </c>
      <c r="R10" s="46">
        <v>2.2000000000000002</v>
      </c>
      <c r="S10" s="46">
        <v>0.71199999999999997</v>
      </c>
      <c r="T10" s="46">
        <v>0</v>
      </c>
      <c r="U10" s="46">
        <v>0</v>
      </c>
      <c r="V10" s="46">
        <v>2.2000000000000002</v>
      </c>
      <c r="W10" s="46">
        <v>2.41</v>
      </c>
      <c r="X10" s="46">
        <v>2.41</v>
      </c>
      <c r="Y10" s="46">
        <v>1.42</v>
      </c>
      <c r="Z10" s="46">
        <v>1.06</v>
      </c>
      <c r="AA10" s="46">
        <v>3.45</v>
      </c>
      <c r="AB10" s="46">
        <v>1.06</v>
      </c>
      <c r="AC10" s="46">
        <v>4.07</v>
      </c>
      <c r="AD10" s="46">
        <v>0.35599999999999998</v>
      </c>
      <c r="AE10" s="46">
        <v>0</v>
      </c>
      <c r="AF10" s="46">
        <v>2.61</v>
      </c>
      <c r="AG10" s="46">
        <v>0.71199999999999997</v>
      </c>
      <c r="AH10" s="37">
        <v>1.42</v>
      </c>
      <c r="AI10" s="37">
        <v>1.1230407455337639</v>
      </c>
      <c r="AJ10" s="37">
        <v>1.2612205161290322</v>
      </c>
      <c r="AK10" s="48">
        <v>3448.97</v>
      </c>
      <c r="AL10" s="48">
        <v>3500.33</v>
      </c>
      <c r="AM10" s="48">
        <v>3548.83</v>
      </c>
      <c r="AN10" s="48">
        <v>2721.3</v>
      </c>
      <c r="AO10" s="48">
        <v>3006.38</v>
      </c>
      <c r="AP10" s="48">
        <v>4053.2</v>
      </c>
      <c r="AQ10" s="48">
        <v>4859.6000000000004</v>
      </c>
      <c r="AR10" s="48">
        <v>5891.45</v>
      </c>
      <c r="AS10" s="48">
        <v>3153.59</v>
      </c>
      <c r="AT10" s="48">
        <v>3141.15</v>
      </c>
      <c r="AU10" s="48">
        <v>3049.23</v>
      </c>
      <c r="AV10" s="48">
        <v>3299.58</v>
      </c>
      <c r="AW10" s="48">
        <v>3232.96</v>
      </c>
      <c r="AX10" s="48">
        <v>3041.78</v>
      </c>
      <c r="AY10" s="48">
        <v>3041.19</v>
      </c>
      <c r="AZ10" s="48">
        <v>2798.13</v>
      </c>
      <c r="BA10" s="48">
        <v>3128.22</v>
      </c>
      <c r="BB10" s="48">
        <v>3137.26</v>
      </c>
      <c r="BC10" s="48">
        <v>1999.68</v>
      </c>
      <c r="BD10" s="48">
        <v>1799.93</v>
      </c>
      <c r="BE10" s="48">
        <v>2559.1799999999998</v>
      </c>
      <c r="BF10" s="48">
        <v>1799.59</v>
      </c>
      <c r="BG10" s="48">
        <v>2270.17</v>
      </c>
      <c r="BH10" s="48">
        <v>2680.25</v>
      </c>
      <c r="BI10" s="48">
        <v>2200.87</v>
      </c>
      <c r="BJ10" s="48">
        <v>2200.12</v>
      </c>
      <c r="BK10" s="48">
        <v>2370.4299999999998</v>
      </c>
      <c r="BL10" s="48">
        <v>1999.65</v>
      </c>
      <c r="BM10" s="48">
        <v>2150.2199999999998</v>
      </c>
      <c r="BN10" s="48">
        <v>1999.54</v>
      </c>
      <c r="BO10" s="48">
        <v>1607.19</v>
      </c>
      <c r="BP10" s="7">
        <v>2893.2248387096765</v>
      </c>
      <c r="BQ10" s="7">
        <v>866.69117736085161</v>
      </c>
      <c r="BR10" s="7">
        <v>751153.59691513912</v>
      </c>
      <c r="BS10" s="50">
        <v>3099.72</v>
      </c>
      <c r="BT10" s="50">
        <v>2865.72</v>
      </c>
      <c r="BU10" s="50">
        <v>2228.4</v>
      </c>
      <c r="BV10" s="50">
        <v>3250.35</v>
      </c>
      <c r="BW10" s="50">
        <v>2999.3</v>
      </c>
      <c r="BX10" s="50">
        <v>4893.9399999999996</v>
      </c>
      <c r="BY10" s="50">
        <v>4989.43</v>
      </c>
      <c r="BZ10" s="50">
        <v>3177.05</v>
      </c>
      <c r="CA10" s="50">
        <v>2500.06</v>
      </c>
      <c r="CB10" s="50">
        <v>3080.08</v>
      </c>
      <c r="CC10" s="50">
        <v>3604.47</v>
      </c>
      <c r="CD10" s="50">
        <v>1499.82</v>
      </c>
      <c r="CE10" s="50">
        <v>2333.21</v>
      </c>
      <c r="CF10" s="50">
        <v>3000.01</v>
      </c>
      <c r="CG10" s="50">
        <v>1831.49</v>
      </c>
      <c r="CH10" s="50">
        <v>3199.39</v>
      </c>
      <c r="CI10" s="50">
        <v>4000.3</v>
      </c>
      <c r="CJ10" s="50">
        <v>2399.5500000000002</v>
      </c>
      <c r="CK10" s="50">
        <v>1499.81</v>
      </c>
      <c r="CL10" s="50">
        <v>1710.31</v>
      </c>
      <c r="CM10" s="50">
        <v>1449.41</v>
      </c>
      <c r="CN10" s="50">
        <v>1499.9</v>
      </c>
      <c r="CO10" s="50">
        <v>2000.95</v>
      </c>
      <c r="CP10" s="50">
        <v>2000.62</v>
      </c>
      <c r="CQ10" s="50">
        <v>2350.86</v>
      </c>
      <c r="CR10" s="50">
        <v>2571.89</v>
      </c>
      <c r="CS10" s="50">
        <v>2689.27</v>
      </c>
      <c r="CT10" s="50">
        <v>1979.44</v>
      </c>
      <c r="CU10" s="50">
        <v>2500.0100000000002</v>
      </c>
      <c r="CV10" s="50">
        <v>999.17</v>
      </c>
      <c r="CW10" s="50">
        <v>1607.96</v>
      </c>
      <c r="CX10" s="8">
        <v>2574.5770967741942</v>
      </c>
      <c r="CY10" s="8">
        <v>922.53188078784569</v>
      </c>
      <c r="CZ10" s="8">
        <v>851065.0710699599</v>
      </c>
      <c r="DA10" s="51">
        <f t="shared" si="0"/>
        <v>-33.912693652445427</v>
      </c>
      <c r="DB10" s="51">
        <f t="shared" si="1"/>
        <v>-3.4841945553287783E-2</v>
      </c>
      <c r="DC10" s="51">
        <f t="shared" si="2"/>
        <v>-188.43602961498434</v>
      </c>
      <c r="DD10" s="51">
        <f t="shared" si="3"/>
        <v>-0.18188088059015786</v>
      </c>
      <c r="DE10" s="51">
        <f t="shared" si="4"/>
        <v>536253.80484953173</v>
      </c>
      <c r="DF10" s="51">
        <f t="shared" si="5"/>
        <v>0.67069431880419994</v>
      </c>
    </row>
    <row r="11" spans="1:110" ht="11" thickBot="1" x14ac:dyDescent="0.4">
      <c r="A11" s="45">
        <v>0.10416666666666667</v>
      </c>
      <c r="B11" s="37" t="s">
        <v>26</v>
      </c>
      <c r="C11" s="46">
        <v>1.06</v>
      </c>
      <c r="D11" s="46">
        <v>1.06</v>
      </c>
      <c r="E11" s="46">
        <v>3.03</v>
      </c>
      <c r="F11" s="46">
        <v>0</v>
      </c>
      <c r="G11" s="46">
        <v>2.2000000000000002</v>
      </c>
      <c r="H11" s="46">
        <v>0</v>
      </c>
      <c r="I11" s="46">
        <v>0</v>
      </c>
      <c r="J11" s="46">
        <v>3.45</v>
      </c>
      <c r="K11" s="46">
        <v>0</v>
      </c>
      <c r="L11" s="46">
        <v>1.42</v>
      </c>
      <c r="M11" s="46">
        <v>2.61</v>
      </c>
      <c r="N11" s="46">
        <v>0</v>
      </c>
      <c r="O11" s="46">
        <v>1.42</v>
      </c>
      <c r="P11" s="46">
        <v>0</v>
      </c>
      <c r="Q11" s="46">
        <v>2.82</v>
      </c>
      <c r="R11" s="46">
        <v>1.99</v>
      </c>
      <c r="S11" s="46">
        <v>1.42</v>
      </c>
      <c r="T11" s="46">
        <v>0.35599999999999998</v>
      </c>
      <c r="U11" s="46">
        <v>0</v>
      </c>
      <c r="V11" s="46">
        <v>2.82</v>
      </c>
      <c r="W11" s="46">
        <v>0.71199999999999997</v>
      </c>
      <c r="X11" s="46">
        <v>0</v>
      </c>
      <c r="Y11" s="46">
        <v>1.06</v>
      </c>
      <c r="Z11" s="46">
        <v>2.2000000000000002</v>
      </c>
      <c r="AA11" s="46">
        <v>2.2000000000000002</v>
      </c>
      <c r="AB11" s="46">
        <v>1.42</v>
      </c>
      <c r="AC11" s="46">
        <v>1.42</v>
      </c>
      <c r="AD11" s="46">
        <v>1.06</v>
      </c>
      <c r="AE11" s="46">
        <v>0</v>
      </c>
      <c r="AF11" s="46">
        <v>3.24</v>
      </c>
      <c r="AG11" s="46">
        <v>1.42</v>
      </c>
      <c r="AH11" s="37">
        <v>1.06</v>
      </c>
      <c r="AI11" s="37">
        <v>1.1247009638408407</v>
      </c>
      <c r="AJ11" s="37">
        <v>1.2649522580645161</v>
      </c>
      <c r="AK11" s="48">
        <v>3464.14</v>
      </c>
      <c r="AL11" s="48">
        <v>3087.23</v>
      </c>
      <c r="AM11" s="48">
        <v>3548.08</v>
      </c>
      <c r="AN11" s="48">
        <v>2700.03</v>
      </c>
      <c r="AO11" s="48">
        <v>2950.46</v>
      </c>
      <c r="AP11" s="48">
        <v>3548.84</v>
      </c>
      <c r="AQ11" s="48">
        <v>4661.42</v>
      </c>
      <c r="AR11" s="48">
        <v>5734</v>
      </c>
      <c r="AS11" s="48">
        <v>3104.2</v>
      </c>
      <c r="AT11" s="48">
        <v>3128.39</v>
      </c>
      <c r="AU11" s="48">
        <v>2999.99</v>
      </c>
      <c r="AV11" s="48">
        <v>3339.2</v>
      </c>
      <c r="AW11" s="48">
        <v>3232.24</v>
      </c>
      <c r="AX11" s="48">
        <v>3041.4</v>
      </c>
      <c r="AY11" s="48">
        <v>2950</v>
      </c>
      <c r="AZ11" s="48">
        <v>2798.14</v>
      </c>
      <c r="BA11" s="48">
        <v>3128.06</v>
      </c>
      <c r="BB11" s="48">
        <v>3095.9</v>
      </c>
      <c r="BC11" s="48">
        <v>1999.63</v>
      </c>
      <c r="BD11" s="48">
        <v>1799.92</v>
      </c>
      <c r="BE11" s="48">
        <v>2465.0100000000002</v>
      </c>
      <c r="BF11" s="48">
        <v>1799.58</v>
      </c>
      <c r="BG11" s="48">
        <v>2260.34</v>
      </c>
      <c r="BH11" s="48">
        <v>2680.38</v>
      </c>
      <c r="BI11" s="48">
        <v>1999.9</v>
      </c>
      <c r="BJ11" s="48">
        <v>2038.12</v>
      </c>
      <c r="BK11" s="48">
        <v>2260.35</v>
      </c>
      <c r="BL11" s="48">
        <v>1999.56</v>
      </c>
      <c r="BM11" s="48">
        <v>2100.0700000000002</v>
      </c>
      <c r="BN11" s="48">
        <v>1999.5</v>
      </c>
      <c r="BO11" s="48">
        <v>1604.3</v>
      </c>
      <c r="BP11" s="7">
        <v>2823.1735483870966</v>
      </c>
      <c r="BQ11" s="7">
        <v>819.59892370603336</v>
      </c>
      <c r="BR11" s="7">
        <v>671742.39574008831</v>
      </c>
      <c r="BS11" s="50">
        <v>2949.98</v>
      </c>
      <c r="BT11" s="50">
        <v>2781.9</v>
      </c>
      <c r="BU11" s="50">
        <v>2295.29</v>
      </c>
      <c r="BV11" s="50">
        <v>3177.74</v>
      </c>
      <c r="BW11" s="50">
        <v>3119.14</v>
      </c>
      <c r="BX11" s="50">
        <v>4593</v>
      </c>
      <c r="BY11" s="50">
        <v>4929.71</v>
      </c>
      <c r="BZ11" s="50">
        <v>3177.13</v>
      </c>
      <c r="CA11" s="50">
        <v>2550.31</v>
      </c>
      <c r="CB11" s="50">
        <v>2989.08</v>
      </c>
      <c r="CC11" s="50">
        <v>3604.12</v>
      </c>
      <c r="CD11" s="50">
        <v>1499.86</v>
      </c>
      <c r="CE11" s="50">
        <v>2009.71</v>
      </c>
      <c r="CF11" s="50">
        <v>2969.99</v>
      </c>
      <c r="CG11" s="50">
        <v>2035</v>
      </c>
      <c r="CH11" s="50">
        <v>3169.76</v>
      </c>
      <c r="CI11" s="50">
        <v>4000.99</v>
      </c>
      <c r="CJ11" s="50">
        <v>2560.02</v>
      </c>
      <c r="CK11" s="50">
        <v>1499.82</v>
      </c>
      <c r="CL11" s="50">
        <v>1550.8</v>
      </c>
      <c r="CM11" s="50">
        <v>1449.34</v>
      </c>
      <c r="CN11" s="50">
        <v>1499.96</v>
      </c>
      <c r="CO11" s="50">
        <v>2081.4699999999998</v>
      </c>
      <c r="CP11" s="50">
        <v>2047.5</v>
      </c>
      <c r="CQ11" s="50">
        <v>2350.25</v>
      </c>
      <c r="CR11" s="50">
        <v>2550.41</v>
      </c>
      <c r="CS11" s="50">
        <v>2670.55</v>
      </c>
      <c r="CT11" s="50">
        <v>1979.08</v>
      </c>
      <c r="CU11" s="50">
        <v>2110.7399999999998</v>
      </c>
      <c r="CV11" s="50">
        <v>999.68</v>
      </c>
      <c r="CW11" s="50">
        <v>1604.17</v>
      </c>
      <c r="CX11" s="8">
        <v>2542.1451612903224</v>
      </c>
      <c r="CY11" s="8">
        <v>894.66270716912834</v>
      </c>
      <c r="CZ11" s="8">
        <v>800421.35959919344</v>
      </c>
      <c r="DA11" s="51">
        <f t="shared" si="0"/>
        <v>88.475837023933352</v>
      </c>
      <c r="DB11" s="51">
        <f t="shared" si="1"/>
        <v>9.5981212785579334E-2</v>
      </c>
      <c r="DC11" s="51">
        <f t="shared" si="2"/>
        <v>-140.61398626430801</v>
      </c>
      <c r="DD11" s="51">
        <f t="shared" si="3"/>
        <v>-0.13974366147379266</v>
      </c>
      <c r="DE11" s="51">
        <f t="shared" si="4"/>
        <v>478382.09233329847</v>
      </c>
      <c r="DF11" s="51">
        <f t="shared" si="5"/>
        <v>0.65240037175334287</v>
      </c>
    </row>
    <row r="12" spans="1:110" ht="11" thickBot="1" x14ac:dyDescent="0.4">
      <c r="A12" s="45">
        <v>0.11458333333333333</v>
      </c>
      <c r="B12" s="37" t="s">
        <v>27</v>
      </c>
      <c r="C12" s="46">
        <v>1.42</v>
      </c>
      <c r="D12" s="46">
        <v>4.91</v>
      </c>
      <c r="E12" s="46">
        <v>1.42</v>
      </c>
      <c r="F12" s="46">
        <v>0</v>
      </c>
      <c r="G12" s="46">
        <v>0.71199999999999997</v>
      </c>
      <c r="H12" s="46">
        <v>0.35599999999999998</v>
      </c>
      <c r="I12" s="46">
        <v>0</v>
      </c>
      <c r="J12" s="46">
        <v>1.99</v>
      </c>
      <c r="K12" s="46">
        <v>0</v>
      </c>
      <c r="L12" s="46">
        <v>3.24</v>
      </c>
      <c r="M12" s="46">
        <v>3.24</v>
      </c>
      <c r="N12" s="46">
        <v>0</v>
      </c>
      <c r="O12" s="46">
        <v>1.99</v>
      </c>
      <c r="P12" s="46">
        <v>0.35599999999999998</v>
      </c>
      <c r="Q12" s="46">
        <v>0</v>
      </c>
      <c r="R12" s="46">
        <v>2.61</v>
      </c>
      <c r="S12" s="46">
        <v>1.99</v>
      </c>
      <c r="T12" s="46">
        <v>1.06</v>
      </c>
      <c r="U12" s="46">
        <v>0</v>
      </c>
      <c r="V12" s="46">
        <v>2.41</v>
      </c>
      <c r="W12" s="46">
        <v>1.42</v>
      </c>
      <c r="X12" s="46">
        <v>1.06</v>
      </c>
      <c r="Y12" s="46">
        <v>1.99</v>
      </c>
      <c r="Z12" s="46">
        <v>0</v>
      </c>
      <c r="AA12" s="46">
        <v>3.03</v>
      </c>
      <c r="AB12" s="46">
        <v>0</v>
      </c>
      <c r="AC12" s="46">
        <v>2.2000000000000002</v>
      </c>
      <c r="AD12" s="46">
        <v>0.35599999999999998</v>
      </c>
      <c r="AE12" s="46">
        <v>0</v>
      </c>
      <c r="AF12" s="46">
        <v>2.41</v>
      </c>
      <c r="AG12" s="46">
        <v>0.35599999999999998</v>
      </c>
      <c r="AH12" s="37">
        <v>1.06</v>
      </c>
      <c r="AI12" s="37">
        <v>1.2904071375520059</v>
      </c>
      <c r="AJ12" s="37">
        <v>1.6651505806451614</v>
      </c>
      <c r="AK12" s="48">
        <v>3104.63</v>
      </c>
      <c r="AL12" s="48">
        <v>3049.28</v>
      </c>
      <c r="AM12" s="48">
        <v>3511.46</v>
      </c>
      <c r="AN12" s="48">
        <v>2650.64</v>
      </c>
      <c r="AO12" s="48">
        <v>2989.24</v>
      </c>
      <c r="AP12" s="48">
        <v>3680.97</v>
      </c>
      <c r="AQ12" s="48">
        <v>4593.2</v>
      </c>
      <c r="AR12" s="48">
        <v>5299</v>
      </c>
      <c r="AS12" s="48">
        <v>2989.23</v>
      </c>
      <c r="AT12" s="48">
        <v>3100.65</v>
      </c>
      <c r="AU12" s="48">
        <v>3049.56</v>
      </c>
      <c r="AV12" s="48">
        <v>3200.09</v>
      </c>
      <c r="AW12" s="48">
        <v>3150.33</v>
      </c>
      <c r="AX12" s="48">
        <v>3041.46</v>
      </c>
      <c r="AY12" s="48">
        <v>2749.6</v>
      </c>
      <c r="AZ12" s="48">
        <v>2796.31</v>
      </c>
      <c r="BA12" s="48">
        <v>3049.84</v>
      </c>
      <c r="BB12" s="48">
        <v>2900.98</v>
      </c>
      <c r="BC12" s="48">
        <v>1999.45</v>
      </c>
      <c r="BD12" s="48">
        <v>1799.8</v>
      </c>
      <c r="BE12" s="48">
        <v>2201.96</v>
      </c>
      <c r="BF12" s="48">
        <v>1799.49</v>
      </c>
      <c r="BG12" s="48">
        <v>2040.44</v>
      </c>
      <c r="BH12" s="48">
        <v>2599.75</v>
      </c>
      <c r="BI12" s="48">
        <v>1999.73</v>
      </c>
      <c r="BJ12" s="48">
        <v>1999.79</v>
      </c>
      <c r="BK12" s="48">
        <v>2200.27</v>
      </c>
      <c r="BL12" s="48">
        <v>1999.6</v>
      </c>
      <c r="BM12" s="48">
        <v>2000.5</v>
      </c>
      <c r="BN12" s="48">
        <v>1999.38</v>
      </c>
      <c r="BO12" s="48">
        <v>1578.89</v>
      </c>
      <c r="BP12" s="7">
        <v>2745.9845161290323</v>
      </c>
      <c r="BQ12" s="7">
        <v>786.65034749735912</v>
      </c>
      <c r="BR12" s="7">
        <v>618818.76921771583</v>
      </c>
      <c r="BS12" s="50">
        <v>3289.27</v>
      </c>
      <c r="BT12" s="50">
        <v>2926.77</v>
      </c>
      <c r="BU12" s="50">
        <v>2019.81</v>
      </c>
      <c r="BV12" s="50">
        <v>3177.05</v>
      </c>
      <c r="BW12" s="50">
        <v>3497.82</v>
      </c>
      <c r="BX12" s="50">
        <v>4762.8599999999997</v>
      </c>
      <c r="BY12" s="50">
        <v>4578.92</v>
      </c>
      <c r="BZ12" s="50">
        <v>2909.9</v>
      </c>
      <c r="CA12" s="50">
        <v>2250.67</v>
      </c>
      <c r="CB12" s="50">
        <v>2909.36</v>
      </c>
      <c r="CC12" s="50">
        <v>3169.93</v>
      </c>
      <c r="CD12" s="50">
        <v>1499.9</v>
      </c>
      <c r="CE12" s="50">
        <v>2009.39</v>
      </c>
      <c r="CF12" s="50">
        <v>2160.4</v>
      </c>
      <c r="CG12" s="50">
        <v>1793.47</v>
      </c>
      <c r="CH12" s="50">
        <v>3169.26</v>
      </c>
      <c r="CI12" s="50">
        <v>3700.17</v>
      </c>
      <c r="CJ12" s="50">
        <v>2560.4899999999998</v>
      </c>
      <c r="CK12" s="50">
        <v>1749.6</v>
      </c>
      <c r="CL12" s="50">
        <v>2379.3000000000002</v>
      </c>
      <c r="CM12" s="50">
        <v>1449.07</v>
      </c>
      <c r="CN12" s="50">
        <v>1500.98</v>
      </c>
      <c r="CO12" s="50">
        <v>2370.5500000000002</v>
      </c>
      <c r="CP12" s="50">
        <v>2543.89</v>
      </c>
      <c r="CQ12" s="50">
        <v>2550.62</v>
      </c>
      <c r="CR12" s="50">
        <v>2695.77</v>
      </c>
      <c r="CS12" s="50">
        <v>2440.46</v>
      </c>
      <c r="CT12" s="50">
        <v>1979.23</v>
      </c>
      <c r="CU12" s="50">
        <v>2090.88</v>
      </c>
      <c r="CV12" s="50">
        <v>1500.25</v>
      </c>
      <c r="CW12" s="50">
        <v>1751</v>
      </c>
      <c r="CX12" s="8">
        <v>2560.8722580645167</v>
      </c>
      <c r="CY12" s="8">
        <v>813.04968556936024</v>
      </c>
      <c r="CZ12" s="8">
        <v>661049.79120443552</v>
      </c>
      <c r="DA12" s="51">
        <f t="shared" si="0"/>
        <v>39.11177417273678</v>
      </c>
      <c r="DB12" s="51">
        <f t="shared" si="1"/>
        <v>3.8530001087637468E-2</v>
      </c>
      <c r="DC12" s="51">
        <f t="shared" si="2"/>
        <v>98.685395150884517</v>
      </c>
      <c r="DD12" s="51">
        <f t="shared" si="3"/>
        <v>9.4060880894884527E-2</v>
      </c>
      <c r="DE12" s="51">
        <f t="shared" si="4"/>
        <v>374363.59152206039</v>
      </c>
      <c r="DF12" s="51">
        <f t="shared" si="5"/>
        <v>0.5853219086011604</v>
      </c>
    </row>
    <row r="13" spans="1:110" ht="11" thickBot="1" x14ac:dyDescent="0.4">
      <c r="A13" s="45">
        <v>0.125</v>
      </c>
      <c r="B13" s="37" t="s">
        <v>28</v>
      </c>
      <c r="C13" s="46">
        <v>1.78</v>
      </c>
      <c r="D13" s="46">
        <v>3.24</v>
      </c>
      <c r="E13" s="46">
        <v>2.41</v>
      </c>
      <c r="F13" s="46">
        <v>0</v>
      </c>
      <c r="G13" s="46">
        <v>1.42</v>
      </c>
      <c r="H13" s="46">
        <v>1.78</v>
      </c>
      <c r="I13" s="46">
        <v>0.35599999999999998</v>
      </c>
      <c r="J13" s="46">
        <v>2.41</v>
      </c>
      <c r="K13" s="46">
        <v>0</v>
      </c>
      <c r="L13" s="46">
        <v>3.86</v>
      </c>
      <c r="M13" s="46">
        <v>3.24</v>
      </c>
      <c r="N13" s="46">
        <v>0</v>
      </c>
      <c r="O13" s="46">
        <v>0</v>
      </c>
      <c r="P13" s="46">
        <v>1.06</v>
      </c>
      <c r="Q13" s="46">
        <v>0</v>
      </c>
      <c r="R13" s="46">
        <v>0.35599999999999998</v>
      </c>
      <c r="S13" s="46">
        <v>0</v>
      </c>
      <c r="T13" s="46">
        <v>1.78</v>
      </c>
      <c r="U13" s="46">
        <v>0</v>
      </c>
      <c r="V13" s="46">
        <v>2.82</v>
      </c>
      <c r="W13" s="46">
        <v>2.2000000000000002</v>
      </c>
      <c r="X13" s="46">
        <v>1.42</v>
      </c>
      <c r="Y13" s="46">
        <v>1.06</v>
      </c>
      <c r="Z13" s="46">
        <v>0</v>
      </c>
      <c r="AA13" s="46">
        <v>2.2000000000000002</v>
      </c>
      <c r="AB13" s="46">
        <v>0</v>
      </c>
      <c r="AC13" s="46">
        <v>1.06</v>
      </c>
      <c r="AD13" s="46">
        <v>1.06</v>
      </c>
      <c r="AE13" s="46">
        <v>0</v>
      </c>
      <c r="AF13" s="46">
        <v>3.03</v>
      </c>
      <c r="AG13" s="46">
        <v>1.42</v>
      </c>
      <c r="AH13" s="37">
        <v>1.06</v>
      </c>
      <c r="AI13" s="37">
        <v>1.2013263100531038</v>
      </c>
      <c r="AJ13" s="37">
        <v>1.4431849032258059</v>
      </c>
      <c r="AK13" s="48">
        <v>3104.2</v>
      </c>
      <c r="AL13" s="48">
        <v>3006.71</v>
      </c>
      <c r="AM13" s="48">
        <v>3509.68</v>
      </c>
      <c r="AN13" s="48">
        <v>2650.59</v>
      </c>
      <c r="AO13" s="48">
        <v>2869.43</v>
      </c>
      <c r="AP13" s="48">
        <v>4305</v>
      </c>
      <c r="AQ13" s="48">
        <v>4537.07</v>
      </c>
      <c r="AR13" s="48">
        <v>5112.54</v>
      </c>
      <c r="AS13" s="48">
        <v>2869.28</v>
      </c>
      <c r="AT13" s="48">
        <v>3006.79</v>
      </c>
      <c r="AU13" s="48">
        <v>2998.94</v>
      </c>
      <c r="AV13" s="48">
        <v>2859.77</v>
      </c>
      <c r="AW13" s="48">
        <v>3146.53</v>
      </c>
      <c r="AX13" s="48">
        <v>3000.06</v>
      </c>
      <c r="AY13" s="48">
        <v>2749.01</v>
      </c>
      <c r="AZ13" s="48">
        <v>2795.52</v>
      </c>
      <c r="BA13" s="48">
        <v>2900.52</v>
      </c>
      <c r="BB13" s="48">
        <v>2859.23</v>
      </c>
      <c r="BC13" s="48">
        <v>1999.38</v>
      </c>
      <c r="BD13" s="48">
        <v>1799.63</v>
      </c>
      <c r="BE13" s="48">
        <v>1975.68</v>
      </c>
      <c r="BF13" s="48">
        <v>1799.46</v>
      </c>
      <c r="BG13" s="48">
        <v>1999.97</v>
      </c>
      <c r="BH13" s="48">
        <v>2500.5500000000002</v>
      </c>
      <c r="BI13" s="48">
        <v>1999.53</v>
      </c>
      <c r="BJ13" s="48">
        <v>1999.34</v>
      </c>
      <c r="BK13" s="48">
        <v>2000.71</v>
      </c>
      <c r="BL13" s="48">
        <v>1999.59</v>
      </c>
      <c r="BM13" s="48">
        <v>1999.88</v>
      </c>
      <c r="BN13" s="48">
        <v>1999.31</v>
      </c>
      <c r="BO13" s="48">
        <v>1499.57</v>
      </c>
      <c r="BP13" s="7">
        <v>2704.9506451612901</v>
      </c>
      <c r="BQ13" s="7">
        <v>782.30362304242976</v>
      </c>
      <c r="BR13" s="7">
        <v>611998.95862531208</v>
      </c>
      <c r="BS13" s="50">
        <v>3177.48</v>
      </c>
      <c r="BT13" s="50">
        <v>2827.73</v>
      </c>
      <c r="BU13" s="50">
        <v>1979.61</v>
      </c>
      <c r="BV13" s="50">
        <v>3143.09</v>
      </c>
      <c r="BW13" s="50">
        <v>3572.24</v>
      </c>
      <c r="BX13" s="50">
        <v>4588.59</v>
      </c>
      <c r="BY13" s="50">
        <v>4593.2700000000004</v>
      </c>
      <c r="BZ13" s="50">
        <v>2781</v>
      </c>
      <c r="CA13" s="50">
        <v>2336.21</v>
      </c>
      <c r="CB13" s="50">
        <v>2800.28</v>
      </c>
      <c r="CC13" s="50">
        <v>3044</v>
      </c>
      <c r="CD13" s="50">
        <v>1800.46</v>
      </c>
      <c r="CE13" s="50">
        <v>1979.13</v>
      </c>
      <c r="CF13" s="50">
        <v>2059.5500000000002</v>
      </c>
      <c r="CG13" s="50">
        <v>1795.14</v>
      </c>
      <c r="CH13" s="50">
        <v>2909.05</v>
      </c>
      <c r="CI13" s="50">
        <v>3662.14</v>
      </c>
      <c r="CJ13" s="50">
        <v>2560.33</v>
      </c>
      <c r="CK13" s="50">
        <v>1499.83</v>
      </c>
      <c r="CL13" s="50">
        <v>2110.52</v>
      </c>
      <c r="CM13" s="50">
        <v>479.65</v>
      </c>
      <c r="CN13" s="50">
        <v>1499.95</v>
      </c>
      <c r="CO13" s="50">
        <v>2300.58</v>
      </c>
      <c r="CP13" s="50">
        <v>2300.9299999999998</v>
      </c>
      <c r="CQ13" s="50">
        <v>2521.6</v>
      </c>
      <c r="CR13" s="50">
        <v>2695.26</v>
      </c>
      <c r="CS13" s="50">
        <v>2440.2800000000002</v>
      </c>
      <c r="CT13" s="50">
        <v>1848.3</v>
      </c>
      <c r="CU13" s="50">
        <v>2000.77</v>
      </c>
      <c r="CV13" s="50">
        <v>1500.26</v>
      </c>
      <c r="CW13" s="50">
        <v>1750.39</v>
      </c>
      <c r="CX13" s="8">
        <v>2469.6006451612902</v>
      </c>
      <c r="CY13" s="8">
        <v>850.94704624441636</v>
      </c>
      <c r="CZ13" s="8">
        <v>724110.87551209691</v>
      </c>
      <c r="DA13" s="51">
        <f t="shared" si="0"/>
        <v>90.804072840790809</v>
      </c>
      <c r="DB13" s="51">
        <f t="shared" si="1"/>
        <v>9.6620437183162336E-2</v>
      </c>
      <c r="DC13" s="51">
        <f t="shared" si="2"/>
        <v>-12.126018126951109</v>
      </c>
      <c r="DD13" s="51">
        <f t="shared" si="3"/>
        <v>-1.1861911770371627E-2</v>
      </c>
      <c r="DE13" s="51">
        <f t="shared" si="4"/>
        <v>447473.56562216434</v>
      </c>
      <c r="DF13" s="51">
        <f t="shared" si="5"/>
        <v>0.67218606957253535</v>
      </c>
    </row>
    <row r="14" spans="1:110" ht="11" thickBot="1" x14ac:dyDescent="0.4">
      <c r="A14" s="45">
        <v>0.13541666666666666</v>
      </c>
      <c r="B14" s="37" t="s">
        <v>29</v>
      </c>
      <c r="C14" s="46">
        <v>0</v>
      </c>
      <c r="D14" s="46">
        <v>3.86</v>
      </c>
      <c r="E14" s="46">
        <v>1.78</v>
      </c>
      <c r="F14" s="46">
        <v>0</v>
      </c>
      <c r="G14" s="46">
        <v>1.99</v>
      </c>
      <c r="H14" s="46">
        <v>0</v>
      </c>
      <c r="I14" s="46">
        <v>0.71199999999999997</v>
      </c>
      <c r="J14" s="46">
        <v>1.99</v>
      </c>
      <c r="K14" s="46">
        <v>0</v>
      </c>
      <c r="L14" s="46">
        <v>0.71199999999999997</v>
      </c>
      <c r="M14" s="46">
        <v>3.66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0.71199999999999997</v>
      </c>
      <c r="U14" s="46">
        <v>0</v>
      </c>
      <c r="V14" s="46">
        <v>1.78</v>
      </c>
      <c r="W14" s="46">
        <v>0</v>
      </c>
      <c r="X14" s="46">
        <v>2.2000000000000002</v>
      </c>
      <c r="Y14" s="46">
        <v>1.06</v>
      </c>
      <c r="Z14" s="46">
        <v>0.71199999999999997</v>
      </c>
      <c r="AA14" s="46">
        <v>2.41</v>
      </c>
      <c r="AB14" s="46">
        <v>0</v>
      </c>
      <c r="AC14" s="46">
        <v>2.2000000000000002</v>
      </c>
      <c r="AD14" s="46">
        <v>0</v>
      </c>
      <c r="AE14" s="46">
        <v>0</v>
      </c>
      <c r="AF14" s="46">
        <v>2.82</v>
      </c>
      <c r="AG14" s="46">
        <v>1.06</v>
      </c>
      <c r="AH14" s="37">
        <v>0.71199999999999997</v>
      </c>
      <c r="AI14" s="37">
        <v>1.1879767022805163</v>
      </c>
      <c r="AJ14" s="37">
        <v>1.4112886451612905</v>
      </c>
      <c r="AK14" s="48">
        <v>3029.46</v>
      </c>
      <c r="AL14" s="48">
        <v>2878.8</v>
      </c>
      <c r="AM14" s="48">
        <v>4229.3599999999997</v>
      </c>
      <c r="AN14" s="48">
        <v>2598.31</v>
      </c>
      <c r="AO14" s="48">
        <v>2869.25</v>
      </c>
      <c r="AP14" s="48">
        <v>4276.2</v>
      </c>
      <c r="AQ14" s="48">
        <v>4379.6000000000004</v>
      </c>
      <c r="AR14" s="48">
        <v>4464.8599999999997</v>
      </c>
      <c r="AS14" s="48">
        <v>2598.94</v>
      </c>
      <c r="AT14" s="48">
        <v>2989.04</v>
      </c>
      <c r="AU14" s="48">
        <v>2998.17</v>
      </c>
      <c r="AV14" s="48">
        <v>2938.95</v>
      </c>
      <c r="AW14" s="48">
        <v>3098.07</v>
      </c>
      <c r="AX14" s="48">
        <v>2846.24</v>
      </c>
      <c r="AY14" s="48">
        <v>2500.3200000000002</v>
      </c>
      <c r="AZ14" s="48">
        <v>2793.99</v>
      </c>
      <c r="BA14" s="48">
        <v>2809.68</v>
      </c>
      <c r="BB14" s="48">
        <v>2848</v>
      </c>
      <c r="BC14" s="48">
        <v>1999.25</v>
      </c>
      <c r="BD14" s="48">
        <v>1299.9000000000001</v>
      </c>
      <c r="BE14" s="48">
        <v>2194.69</v>
      </c>
      <c r="BF14" s="48">
        <v>1799.47</v>
      </c>
      <c r="BG14" s="48">
        <v>2100.42</v>
      </c>
      <c r="BH14" s="48">
        <v>2500.86</v>
      </c>
      <c r="BI14" s="48">
        <v>1999.21</v>
      </c>
      <c r="BJ14" s="48">
        <v>1999.16</v>
      </c>
      <c r="BK14" s="48">
        <v>2130.9</v>
      </c>
      <c r="BL14" s="48">
        <v>1999.83</v>
      </c>
      <c r="BM14" s="48">
        <v>2050.91</v>
      </c>
      <c r="BN14" s="48">
        <v>1999.24</v>
      </c>
      <c r="BO14" s="48">
        <v>1193.53</v>
      </c>
      <c r="BP14" s="7">
        <v>2658.5358064516131</v>
      </c>
      <c r="BQ14" s="7">
        <v>858.79597315188857</v>
      </c>
      <c r="BR14" s="7">
        <v>737530.52350189933</v>
      </c>
      <c r="BS14" s="50">
        <v>3177.65</v>
      </c>
      <c r="BT14" s="50">
        <v>2800.31</v>
      </c>
      <c r="BU14" s="50">
        <v>2500.2600000000002</v>
      </c>
      <c r="BV14" s="50">
        <v>3100.31</v>
      </c>
      <c r="BW14" s="50">
        <v>3177.85</v>
      </c>
      <c r="BX14" s="50">
        <v>4193.8500000000004</v>
      </c>
      <c r="BY14" s="50">
        <v>4578.99</v>
      </c>
      <c r="BZ14" s="50">
        <v>2500.5</v>
      </c>
      <c r="CA14" s="50">
        <v>2564.3200000000002</v>
      </c>
      <c r="CB14" s="50">
        <v>2596.9499999999998</v>
      </c>
      <c r="CC14" s="50">
        <v>3200.16</v>
      </c>
      <c r="CD14" s="50">
        <v>1600.37</v>
      </c>
      <c r="CE14" s="50">
        <v>1831.72</v>
      </c>
      <c r="CF14" s="50">
        <v>2309.0700000000002</v>
      </c>
      <c r="CG14" s="50">
        <v>2209.81</v>
      </c>
      <c r="CH14" s="50">
        <v>2520.75</v>
      </c>
      <c r="CI14" s="50">
        <v>3650.86</v>
      </c>
      <c r="CJ14" s="50">
        <v>2560.21</v>
      </c>
      <c r="CK14" s="50">
        <v>1499.85</v>
      </c>
      <c r="CL14" s="50">
        <v>1979.78</v>
      </c>
      <c r="CM14" s="50">
        <v>1299.71</v>
      </c>
      <c r="CN14" s="50">
        <v>1500.69</v>
      </c>
      <c r="CO14" s="50">
        <v>2370.2399999999998</v>
      </c>
      <c r="CP14" s="50">
        <v>2081.9499999999998</v>
      </c>
      <c r="CQ14" s="50">
        <v>2699.61</v>
      </c>
      <c r="CR14" s="50">
        <v>2689.13</v>
      </c>
      <c r="CS14" s="50">
        <v>2450.9499999999998</v>
      </c>
      <c r="CT14" s="50">
        <v>1979.79</v>
      </c>
      <c r="CU14" s="50">
        <v>1979.88</v>
      </c>
      <c r="CV14" s="50">
        <v>1979.24</v>
      </c>
      <c r="CW14" s="50">
        <v>1800.67</v>
      </c>
      <c r="CX14" s="8">
        <v>2496.304193548387</v>
      </c>
      <c r="CY14" s="8">
        <v>729.94670159785539</v>
      </c>
      <c r="CZ14" s="8">
        <v>532822.18717358855</v>
      </c>
      <c r="DA14" s="51">
        <f t="shared" si="0"/>
        <v>-21.780940249739832</v>
      </c>
      <c r="DB14" s="51">
        <f t="shared" si="1"/>
        <v>-2.1349057189141051E-2</v>
      </c>
      <c r="DC14" s="51">
        <f t="shared" si="2"/>
        <v>44.437317023933382</v>
      </c>
      <c r="DD14" s="51">
        <f t="shared" si="3"/>
        <v>5.1244676481516011E-2</v>
      </c>
      <c r="DE14" s="51">
        <f t="shared" si="4"/>
        <v>367024.35810790845</v>
      </c>
      <c r="DF14" s="51">
        <f t="shared" si="5"/>
        <v>0.58548225646199803</v>
      </c>
    </row>
    <row r="15" spans="1:110" ht="11" thickBot="1" x14ac:dyDescent="0.4">
      <c r="A15" s="45">
        <v>0.14583333333333334</v>
      </c>
      <c r="B15" s="37" t="s">
        <v>30</v>
      </c>
      <c r="C15" s="46">
        <v>1.06</v>
      </c>
      <c r="D15" s="46">
        <v>2.61</v>
      </c>
      <c r="E15" s="46">
        <v>1.06</v>
      </c>
      <c r="F15" s="46">
        <v>0</v>
      </c>
      <c r="G15" s="46">
        <v>0</v>
      </c>
      <c r="H15" s="46">
        <v>0</v>
      </c>
      <c r="I15" s="46">
        <v>1.78</v>
      </c>
      <c r="J15" s="46">
        <v>2.41</v>
      </c>
      <c r="K15" s="46">
        <v>0</v>
      </c>
      <c r="L15" s="46">
        <v>1.42</v>
      </c>
      <c r="M15" s="46">
        <v>0</v>
      </c>
      <c r="N15" s="46">
        <v>0</v>
      </c>
      <c r="O15" s="46">
        <v>0.35599999999999998</v>
      </c>
      <c r="P15" s="46">
        <v>0.35599999999999998</v>
      </c>
      <c r="Q15" s="46">
        <v>0.71199999999999997</v>
      </c>
      <c r="R15" s="46">
        <v>0.35599999999999998</v>
      </c>
      <c r="S15" s="46">
        <v>0</v>
      </c>
      <c r="T15" s="46">
        <v>1.42</v>
      </c>
      <c r="U15" s="46">
        <v>0</v>
      </c>
      <c r="V15" s="46">
        <v>1.06</v>
      </c>
      <c r="W15" s="46">
        <v>1.06</v>
      </c>
      <c r="X15" s="46">
        <v>0</v>
      </c>
      <c r="Y15" s="46">
        <v>2.2000000000000002</v>
      </c>
      <c r="Z15" s="46">
        <v>1.99</v>
      </c>
      <c r="AA15" s="46">
        <v>2.61</v>
      </c>
      <c r="AB15" s="46">
        <v>0</v>
      </c>
      <c r="AC15" s="46">
        <v>2.61</v>
      </c>
      <c r="AD15" s="46">
        <v>0.35599999999999998</v>
      </c>
      <c r="AE15" s="46">
        <v>0</v>
      </c>
      <c r="AF15" s="46">
        <v>3.24</v>
      </c>
      <c r="AG15" s="46">
        <v>1.99</v>
      </c>
      <c r="AH15" s="37">
        <v>0.71199999999999997</v>
      </c>
      <c r="AI15" s="37">
        <v>1.0514630053467899</v>
      </c>
      <c r="AJ15" s="37">
        <v>1.1055744516129036</v>
      </c>
      <c r="AK15" s="48">
        <v>2989.56</v>
      </c>
      <c r="AL15" s="48">
        <v>2806.59</v>
      </c>
      <c r="AM15" s="48">
        <v>3511.97</v>
      </c>
      <c r="AN15" s="48">
        <v>2420.8200000000002</v>
      </c>
      <c r="AO15" s="48">
        <v>2739.03</v>
      </c>
      <c r="AP15" s="48">
        <v>3511.31</v>
      </c>
      <c r="AQ15" s="48">
        <v>4229.3999999999996</v>
      </c>
      <c r="AR15" s="48">
        <v>4464.2</v>
      </c>
      <c r="AS15" s="48">
        <v>2600.96</v>
      </c>
      <c r="AT15" s="48">
        <v>2899.13</v>
      </c>
      <c r="AU15" s="48">
        <v>2996</v>
      </c>
      <c r="AV15" s="48">
        <v>2989.3</v>
      </c>
      <c r="AW15" s="48">
        <v>3000.99</v>
      </c>
      <c r="AX15" s="48">
        <v>2846.48</v>
      </c>
      <c r="AY15" s="48">
        <v>2557.73</v>
      </c>
      <c r="AZ15" s="48">
        <v>2792.44</v>
      </c>
      <c r="BA15" s="48">
        <v>2809.74</v>
      </c>
      <c r="BB15" s="48">
        <v>2846.14</v>
      </c>
      <c r="BC15" s="48">
        <v>1999.12</v>
      </c>
      <c r="BD15" s="48">
        <v>1299.8699999999999</v>
      </c>
      <c r="BE15" s="48">
        <v>1989.73</v>
      </c>
      <c r="BF15" s="48">
        <v>1799.46</v>
      </c>
      <c r="BG15" s="48">
        <v>1999.91</v>
      </c>
      <c r="BH15" s="48">
        <v>2500.48</v>
      </c>
      <c r="BI15" s="48">
        <v>1999.15</v>
      </c>
      <c r="BJ15" s="48">
        <v>1999.07</v>
      </c>
      <c r="BK15" s="48">
        <v>2038.47</v>
      </c>
      <c r="BL15" s="48">
        <v>1999.72</v>
      </c>
      <c r="BM15" s="48">
        <v>1999.92</v>
      </c>
      <c r="BN15" s="48">
        <v>1999.15</v>
      </c>
      <c r="BO15" s="48">
        <v>999.98</v>
      </c>
      <c r="BP15" s="7">
        <v>2568.8974193548388</v>
      </c>
      <c r="BQ15" s="7">
        <v>881.73823983541706</v>
      </c>
      <c r="BR15" s="7">
        <v>777462.32358805952</v>
      </c>
      <c r="BS15" s="50">
        <v>2989.82</v>
      </c>
      <c r="BT15" s="50">
        <v>2700.18</v>
      </c>
      <c r="BU15" s="50">
        <v>2201.86</v>
      </c>
      <c r="BV15" s="50">
        <v>3088.98</v>
      </c>
      <c r="BW15" s="50">
        <v>3200.86</v>
      </c>
      <c r="BX15" s="50">
        <v>3989.68</v>
      </c>
      <c r="BY15" s="50">
        <v>4578.0600000000004</v>
      </c>
      <c r="BZ15" s="50">
        <v>2500.27</v>
      </c>
      <c r="CA15" s="50">
        <v>2561.9899999999998</v>
      </c>
      <c r="CB15" s="50">
        <v>2596.1</v>
      </c>
      <c r="CC15" s="50">
        <v>3169.48</v>
      </c>
      <c r="CD15" s="50">
        <v>2130.5</v>
      </c>
      <c r="CE15" s="50">
        <v>1810.78</v>
      </c>
      <c r="CF15" s="50">
        <v>1989.5</v>
      </c>
      <c r="CG15" s="50">
        <v>1990.74</v>
      </c>
      <c r="CH15" s="50">
        <v>2780.78</v>
      </c>
      <c r="CI15" s="50">
        <v>3651.44</v>
      </c>
      <c r="CJ15" s="50">
        <v>2560.09</v>
      </c>
      <c r="CK15" s="50">
        <v>1979.05</v>
      </c>
      <c r="CL15" s="50">
        <v>1979.72</v>
      </c>
      <c r="CM15" s="50">
        <v>1299.6600000000001</v>
      </c>
      <c r="CN15" s="50">
        <v>1800.6</v>
      </c>
      <c r="CO15" s="50">
        <v>2370.65</v>
      </c>
      <c r="CP15" s="50">
        <v>1999.7</v>
      </c>
      <c r="CQ15" s="50">
        <v>2596.1</v>
      </c>
      <c r="CR15" s="50">
        <v>2589.8000000000002</v>
      </c>
      <c r="CS15" s="50">
        <v>2689.31</v>
      </c>
      <c r="CT15" s="50">
        <v>1979.23</v>
      </c>
      <c r="CU15" s="50">
        <v>1852.99</v>
      </c>
      <c r="CV15" s="50">
        <v>1979.44</v>
      </c>
      <c r="CW15" s="50">
        <v>1500.43</v>
      </c>
      <c r="CX15" s="8">
        <v>2487.3480645161289</v>
      </c>
      <c r="CY15" s="8">
        <v>695.80729060036515</v>
      </c>
      <c r="CZ15" s="8">
        <v>484147.78565262101</v>
      </c>
      <c r="DA15" s="51">
        <f t="shared" si="0"/>
        <v>-19.774856378772096</v>
      </c>
      <c r="DB15" s="51">
        <f t="shared" si="1"/>
        <v>-2.132945039339024E-2</v>
      </c>
      <c r="DC15" s="51">
        <f t="shared" si="2"/>
        <v>-60.487001477627466</v>
      </c>
      <c r="DD15" s="51">
        <f t="shared" si="3"/>
        <v>-8.2675929022839753E-2</v>
      </c>
      <c r="DE15" s="51">
        <f t="shared" si="4"/>
        <v>308646.27742081165</v>
      </c>
      <c r="DF15" s="51">
        <f t="shared" si="5"/>
        <v>0.50307460213562749</v>
      </c>
    </row>
    <row r="16" spans="1:110" ht="11" thickBot="1" x14ac:dyDescent="0.4">
      <c r="A16" s="45">
        <v>0.15625</v>
      </c>
      <c r="B16" s="37" t="s">
        <v>31</v>
      </c>
      <c r="C16" s="46">
        <v>0.35599999999999998</v>
      </c>
      <c r="D16" s="46">
        <v>3.24</v>
      </c>
      <c r="E16" s="46">
        <v>1.42</v>
      </c>
      <c r="F16" s="46">
        <v>0</v>
      </c>
      <c r="G16" s="46">
        <v>1.99</v>
      </c>
      <c r="H16" s="46">
        <v>0</v>
      </c>
      <c r="I16" s="46">
        <v>0</v>
      </c>
      <c r="J16" s="46">
        <v>2.82</v>
      </c>
      <c r="K16" s="46">
        <v>0</v>
      </c>
      <c r="L16" s="46">
        <v>2.41</v>
      </c>
      <c r="M16" s="46">
        <v>0</v>
      </c>
      <c r="N16" s="46">
        <v>0.35599999999999998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1.78</v>
      </c>
      <c r="W16" s="46">
        <v>1.78</v>
      </c>
      <c r="X16" s="46">
        <v>0</v>
      </c>
      <c r="Y16" s="46">
        <v>0</v>
      </c>
      <c r="Z16" s="46">
        <v>0</v>
      </c>
      <c r="AA16" s="46">
        <v>3.24</v>
      </c>
      <c r="AB16" s="46">
        <v>0.71199999999999997</v>
      </c>
      <c r="AC16" s="46">
        <v>0.71199999999999997</v>
      </c>
      <c r="AD16" s="46">
        <v>1.06</v>
      </c>
      <c r="AE16" s="46">
        <v>0</v>
      </c>
      <c r="AF16" s="46">
        <v>2.2000000000000002</v>
      </c>
      <c r="AG16" s="46">
        <v>0.35599999999999998</v>
      </c>
      <c r="AH16" s="37">
        <v>0.35599999999999998</v>
      </c>
      <c r="AI16" s="37">
        <v>1.1494729226910918</v>
      </c>
      <c r="AJ16" s="37">
        <v>1.3212880000000007</v>
      </c>
      <c r="AK16" s="48">
        <v>2878.78</v>
      </c>
      <c r="AL16" s="48">
        <v>2739.07</v>
      </c>
      <c r="AM16" s="48">
        <v>3349.71</v>
      </c>
      <c r="AN16" s="48">
        <v>2399.75</v>
      </c>
      <c r="AO16" s="48">
        <v>2739.3</v>
      </c>
      <c r="AP16" s="48">
        <v>3100.68</v>
      </c>
      <c r="AQ16" s="48">
        <v>3709.04</v>
      </c>
      <c r="AR16" s="48">
        <v>3989.35</v>
      </c>
      <c r="AS16" s="48">
        <v>2721.16</v>
      </c>
      <c r="AT16" s="48">
        <v>2869.41</v>
      </c>
      <c r="AU16" s="48">
        <v>2992.66</v>
      </c>
      <c r="AV16" s="48">
        <v>2949.07</v>
      </c>
      <c r="AW16" s="48">
        <v>3000.14</v>
      </c>
      <c r="AX16" s="48">
        <v>2846.26</v>
      </c>
      <c r="AY16" s="48">
        <v>2616.0500000000002</v>
      </c>
      <c r="AZ16" s="48">
        <v>2792.22</v>
      </c>
      <c r="BA16" s="48">
        <v>2798.87</v>
      </c>
      <c r="BB16" s="48">
        <v>2844.31</v>
      </c>
      <c r="BC16" s="48">
        <v>1999.05</v>
      </c>
      <c r="BD16" s="48">
        <v>1299.8699999999999</v>
      </c>
      <c r="BE16" s="48">
        <v>1989.28</v>
      </c>
      <c r="BF16" s="48">
        <v>1799.44</v>
      </c>
      <c r="BG16" s="48">
        <v>1999.82</v>
      </c>
      <c r="BH16" s="48">
        <v>2500.0500000000002</v>
      </c>
      <c r="BI16" s="48">
        <v>1999.12</v>
      </c>
      <c r="BJ16" s="48">
        <v>1999.01</v>
      </c>
      <c r="BK16" s="48">
        <v>2000.23</v>
      </c>
      <c r="BL16" s="48">
        <v>1999.64</v>
      </c>
      <c r="BM16" s="48">
        <v>1999.86</v>
      </c>
      <c r="BN16" s="48">
        <v>1999.06</v>
      </c>
      <c r="BO16" s="48">
        <v>999.94</v>
      </c>
      <c r="BP16" s="7">
        <v>2513.5548387096778</v>
      </c>
      <c r="BQ16" s="7">
        <v>839.58579167616688</v>
      </c>
      <c r="BR16" s="7">
        <v>704904.30158449593</v>
      </c>
      <c r="BS16" s="50">
        <v>2499.08</v>
      </c>
      <c r="BT16" s="50">
        <v>2600.29</v>
      </c>
      <c r="BU16" s="50">
        <v>1979.94</v>
      </c>
      <c r="BV16" s="50">
        <v>2863.14</v>
      </c>
      <c r="BW16" s="50">
        <v>3177.16</v>
      </c>
      <c r="BX16" s="50">
        <v>3299.79</v>
      </c>
      <c r="BY16" s="50">
        <v>4000.55</v>
      </c>
      <c r="BZ16" s="50">
        <v>2898.16</v>
      </c>
      <c r="CA16" s="50">
        <v>2550.59</v>
      </c>
      <c r="CB16" s="50">
        <v>2500.4</v>
      </c>
      <c r="CC16" s="50">
        <v>3169.9</v>
      </c>
      <c r="CD16" s="50">
        <v>2249.2399999999998</v>
      </c>
      <c r="CE16" s="50">
        <v>2050.96</v>
      </c>
      <c r="CF16" s="50">
        <v>2202.12</v>
      </c>
      <c r="CG16" s="50">
        <v>2415.5500000000002</v>
      </c>
      <c r="CH16" s="50">
        <v>2370.4499999999998</v>
      </c>
      <c r="CI16" s="50">
        <v>3700.89</v>
      </c>
      <c r="CJ16" s="50">
        <v>2090.64</v>
      </c>
      <c r="CK16" s="50">
        <v>1499.35</v>
      </c>
      <c r="CL16" s="50">
        <v>1979.6</v>
      </c>
      <c r="CM16" s="50">
        <v>689.5</v>
      </c>
      <c r="CN16" s="50">
        <v>1499.79</v>
      </c>
      <c r="CO16" s="50">
        <v>1745.79</v>
      </c>
      <c r="CP16" s="50">
        <v>2000.86</v>
      </c>
      <c r="CQ16" s="50">
        <v>1990.26</v>
      </c>
      <c r="CR16" s="50">
        <v>2591.91</v>
      </c>
      <c r="CS16" s="50">
        <v>2450.77</v>
      </c>
      <c r="CT16" s="50">
        <v>1817.08</v>
      </c>
      <c r="CU16" s="50">
        <v>1499.89</v>
      </c>
      <c r="CV16" s="50">
        <v>1979.09</v>
      </c>
      <c r="CW16" s="50">
        <v>1774.38</v>
      </c>
      <c r="CX16" s="8">
        <v>2327.0038709677419</v>
      </c>
      <c r="CY16" s="8">
        <v>669.30062447059902</v>
      </c>
      <c r="CZ16" s="8">
        <v>447963.32591673383</v>
      </c>
      <c r="DA16" s="51">
        <f t="shared" si="0"/>
        <v>-1.1614967533819216</v>
      </c>
      <c r="DB16" s="51">
        <f t="shared" si="1"/>
        <v>-1.2035223907020205E-3</v>
      </c>
      <c r="DC16" s="51">
        <f t="shared" si="2"/>
        <v>-54.953806951092645</v>
      </c>
      <c r="DD16" s="51">
        <f t="shared" si="3"/>
        <v>-7.1429532577689678E-2</v>
      </c>
      <c r="DE16" s="51">
        <f t="shared" si="4"/>
        <v>267504.58258772118</v>
      </c>
      <c r="DF16" s="51">
        <f t="shared" si="5"/>
        <v>0.47604161035472375</v>
      </c>
    </row>
    <row r="17" spans="1:110" ht="11" thickBot="1" x14ac:dyDescent="0.4">
      <c r="A17" s="45">
        <v>0.16666666666666666</v>
      </c>
      <c r="B17" s="37" t="s">
        <v>32</v>
      </c>
      <c r="C17" s="46">
        <v>1.06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1.06</v>
      </c>
      <c r="J17" s="46">
        <v>3.24</v>
      </c>
      <c r="K17" s="46">
        <v>0</v>
      </c>
      <c r="L17" s="46">
        <v>0</v>
      </c>
      <c r="M17" s="46">
        <v>0.35599999999999998</v>
      </c>
      <c r="N17" s="46">
        <v>0</v>
      </c>
      <c r="O17" s="46">
        <v>1.06</v>
      </c>
      <c r="P17" s="46">
        <v>0.71199999999999997</v>
      </c>
      <c r="Q17" s="46">
        <v>0</v>
      </c>
      <c r="R17" s="46">
        <v>0.71199999999999997</v>
      </c>
      <c r="S17" s="46">
        <v>0</v>
      </c>
      <c r="T17" s="46">
        <v>0.35599999999999998</v>
      </c>
      <c r="U17" s="46">
        <v>0</v>
      </c>
      <c r="V17" s="46">
        <v>2.41</v>
      </c>
      <c r="W17" s="46">
        <v>0.71199999999999997</v>
      </c>
      <c r="X17" s="46">
        <v>1.06</v>
      </c>
      <c r="Y17" s="46">
        <v>0</v>
      </c>
      <c r="Z17" s="46">
        <v>0.35599999999999998</v>
      </c>
      <c r="AA17" s="46">
        <v>3.24</v>
      </c>
      <c r="AB17" s="46">
        <v>1.78</v>
      </c>
      <c r="AC17" s="46">
        <v>1.78</v>
      </c>
      <c r="AD17" s="46">
        <v>1.78</v>
      </c>
      <c r="AE17" s="46">
        <v>0</v>
      </c>
      <c r="AF17" s="46">
        <v>2.82</v>
      </c>
      <c r="AG17" s="46">
        <v>1.78</v>
      </c>
      <c r="AH17" s="37">
        <v>0.35599999999999998</v>
      </c>
      <c r="AI17" s="37">
        <v>1.122302759450839</v>
      </c>
      <c r="AJ17" s="37">
        <v>1.2595634838709677</v>
      </c>
      <c r="AK17" s="48">
        <v>2721.6</v>
      </c>
      <c r="AL17" s="48">
        <v>2721.3</v>
      </c>
      <c r="AM17" s="48">
        <v>3343.81</v>
      </c>
      <c r="AN17" s="48">
        <v>2399.38</v>
      </c>
      <c r="AO17" s="48">
        <v>2739.86</v>
      </c>
      <c r="AP17" s="48">
        <v>3100.21</v>
      </c>
      <c r="AQ17" s="48">
        <v>4000.71</v>
      </c>
      <c r="AR17" s="48">
        <v>3920.29</v>
      </c>
      <c r="AS17" s="48">
        <v>2514.89</v>
      </c>
      <c r="AT17" s="48">
        <v>2616.4899999999998</v>
      </c>
      <c r="AU17" s="48">
        <v>2993.28</v>
      </c>
      <c r="AV17" s="48">
        <v>2900.87</v>
      </c>
      <c r="AW17" s="48">
        <v>2900.78</v>
      </c>
      <c r="AX17" s="48">
        <v>2787.63</v>
      </c>
      <c r="AY17" s="48">
        <v>2616.1999999999998</v>
      </c>
      <c r="AZ17" s="48">
        <v>2791.51</v>
      </c>
      <c r="BA17" s="48">
        <v>2797.73</v>
      </c>
      <c r="BB17" s="48">
        <v>2844.03</v>
      </c>
      <c r="BC17" s="48">
        <v>1975.69</v>
      </c>
      <c r="BD17" s="48">
        <v>1299.77</v>
      </c>
      <c r="BE17" s="48">
        <v>1975.4</v>
      </c>
      <c r="BF17" s="48">
        <v>1799.42</v>
      </c>
      <c r="BG17" s="48">
        <v>1999.68</v>
      </c>
      <c r="BH17" s="48">
        <v>2489.46</v>
      </c>
      <c r="BI17" s="48">
        <v>1999.1</v>
      </c>
      <c r="BJ17" s="48">
        <v>1999.14</v>
      </c>
      <c r="BK17" s="48">
        <v>1999.8</v>
      </c>
      <c r="BL17" s="48">
        <v>1999.73</v>
      </c>
      <c r="BM17" s="48">
        <v>1999.67</v>
      </c>
      <c r="BN17" s="48">
        <v>1979.96</v>
      </c>
      <c r="BO17" s="48">
        <v>1499.09</v>
      </c>
      <c r="BP17" s="7">
        <v>2507.3058064516126</v>
      </c>
      <c r="BQ17" s="7">
        <v>622.95401594996486</v>
      </c>
      <c r="BR17" s="7">
        <v>388071.70598818909</v>
      </c>
      <c r="BS17" s="50">
        <v>2499.11</v>
      </c>
      <c r="BT17" s="50">
        <v>2489.04</v>
      </c>
      <c r="BU17" s="50">
        <v>1913.46</v>
      </c>
      <c r="BV17" s="50">
        <v>2449.58</v>
      </c>
      <c r="BW17" s="50">
        <v>3177.56</v>
      </c>
      <c r="BX17" s="50">
        <v>3299.59</v>
      </c>
      <c r="BY17" s="50">
        <v>3989.71</v>
      </c>
      <c r="BZ17" s="50">
        <v>2739.03</v>
      </c>
      <c r="CA17" s="50">
        <v>2500.2399999999998</v>
      </c>
      <c r="CB17" s="50">
        <v>2596.4299999999998</v>
      </c>
      <c r="CC17" s="50">
        <v>3169.25</v>
      </c>
      <c r="CD17" s="50">
        <v>2130.81</v>
      </c>
      <c r="CE17" s="50">
        <v>2000.93</v>
      </c>
      <c r="CF17" s="50">
        <v>2026.85</v>
      </c>
      <c r="CG17" s="50">
        <v>2300.71</v>
      </c>
      <c r="CH17" s="50">
        <v>2012.81</v>
      </c>
      <c r="CI17" s="50">
        <v>3650.86</v>
      </c>
      <c r="CJ17" s="50">
        <v>2090.84</v>
      </c>
      <c r="CK17" s="50">
        <v>1499.29</v>
      </c>
      <c r="CL17" s="50">
        <v>1979.11</v>
      </c>
      <c r="CM17" s="50">
        <v>499.66</v>
      </c>
      <c r="CN17" s="50">
        <v>1499.64</v>
      </c>
      <c r="CO17" s="50">
        <v>1746.28</v>
      </c>
      <c r="CP17" s="50">
        <v>2010.13</v>
      </c>
      <c r="CQ17" s="50">
        <v>1499.79</v>
      </c>
      <c r="CR17" s="50">
        <v>2540.75</v>
      </c>
      <c r="CS17" s="50">
        <v>2589.3200000000002</v>
      </c>
      <c r="CT17" s="50">
        <v>1826.4</v>
      </c>
      <c r="CU17" s="50">
        <v>1499.92</v>
      </c>
      <c r="CV17" s="50">
        <v>1900.86</v>
      </c>
      <c r="CW17" s="50">
        <v>1800.13</v>
      </c>
      <c r="CX17" s="8">
        <v>2255.7448387096779</v>
      </c>
      <c r="CY17" s="8">
        <v>687.00099509967492</v>
      </c>
      <c r="CZ17" s="8">
        <v>471970.36726794357</v>
      </c>
      <c r="DA17" s="51">
        <f t="shared" si="0"/>
        <v>-135.00516963579605</v>
      </c>
      <c r="DB17" s="51">
        <f t="shared" si="1"/>
        <v>-0.1931009357028968</v>
      </c>
      <c r="DC17" s="51">
        <f t="shared" si="2"/>
        <v>-109.93184620187304</v>
      </c>
      <c r="DD17" s="51">
        <f t="shared" si="3"/>
        <v>-0.1425791839610224</v>
      </c>
      <c r="DE17" s="51">
        <f t="shared" si="4"/>
        <v>265872.80160416232</v>
      </c>
      <c r="DF17" s="51">
        <f t="shared" si="5"/>
        <v>0.62124163767500495</v>
      </c>
    </row>
    <row r="18" spans="1:110" ht="11" thickBot="1" x14ac:dyDescent="0.4">
      <c r="A18" s="45">
        <v>0.17708333333333334</v>
      </c>
      <c r="B18" s="37" t="s">
        <v>33</v>
      </c>
      <c r="C18" s="46">
        <v>1.99</v>
      </c>
      <c r="D18" s="46">
        <v>1.42</v>
      </c>
      <c r="E18" s="46">
        <v>0.35599999999999998</v>
      </c>
      <c r="F18" s="46">
        <v>0</v>
      </c>
      <c r="G18" s="46">
        <v>0.71199999999999997</v>
      </c>
      <c r="H18" s="46">
        <v>0</v>
      </c>
      <c r="I18" s="46">
        <v>3.24</v>
      </c>
      <c r="J18" s="46">
        <v>1.06</v>
      </c>
      <c r="K18" s="46">
        <v>0.35599999999999998</v>
      </c>
      <c r="L18" s="46">
        <v>0</v>
      </c>
      <c r="M18" s="46">
        <v>1.42</v>
      </c>
      <c r="N18" s="46">
        <v>0</v>
      </c>
      <c r="O18" s="46">
        <v>1.42</v>
      </c>
      <c r="P18" s="46">
        <v>0</v>
      </c>
      <c r="Q18" s="46">
        <v>0</v>
      </c>
      <c r="R18" s="46">
        <v>1.78</v>
      </c>
      <c r="S18" s="46">
        <v>0.71199999999999997</v>
      </c>
      <c r="T18" s="46">
        <v>0</v>
      </c>
      <c r="U18" s="46">
        <v>0</v>
      </c>
      <c r="V18" s="46">
        <v>1.42</v>
      </c>
      <c r="W18" s="46">
        <v>1.99</v>
      </c>
      <c r="X18" s="46">
        <v>0.71199999999999997</v>
      </c>
      <c r="Y18" s="46">
        <v>0</v>
      </c>
      <c r="Z18" s="46">
        <v>1.99</v>
      </c>
      <c r="AA18" s="46">
        <v>3.86</v>
      </c>
      <c r="AB18" s="46">
        <v>1.78</v>
      </c>
      <c r="AC18" s="46">
        <v>0.71199999999999997</v>
      </c>
      <c r="AD18" s="46">
        <v>0.71199999999999997</v>
      </c>
      <c r="AE18" s="46">
        <v>0</v>
      </c>
      <c r="AF18" s="46">
        <v>1.99</v>
      </c>
      <c r="AG18" s="46">
        <v>2.2000000000000002</v>
      </c>
      <c r="AH18" s="37">
        <v>0.71199999999999997</v>
      </c>
      <c r="AI18" s="37">
        <v>1.0591884903380115</v>
      </c>
      <c r="AJ18" s="37">
        <v>1.121880258064516</v>
      </c>
      <c r="AK18" s="48">
        <v>2806.17</v>
      </c>
      <c r="AL18" s="48">
        <v>2721.73</v>
      </c>
      <c r="AM18" s="48">
        <v>3098.31</v>
      </c>
      <c r="AN18" s="48">
        <v>2000.16</v>
      </c>
      <c r="AO18" s="48">
        <v>2721.91</v>
      </c>
      <c r="AP18" s="48">
        <v>3100.57</v>
      </c>
      <c r="AQ18" s="48">
        <v>3709.76</v>
      </c>
      <c r="AR18" s="48">
        <v>3899.12</v>
      </c>
      <c r="AS18" s="48">
        <v>2499.23</v>
      </c>
      <c r="AT18" s="48">
        <v>2806.12</v>
      </c>
      <c r="AU18" s="48">
        <v>2992.7</v>
      </c>
      <c r="AV18" s="48">
        <v>2859.54</v>
      </c>
      <c r="AW18" s="48">
        <v>2900.71</v>
      </c>
      <c r="AX18" s="48">
        <v>2787.82</v>
      </c>
      <c r="AY18" s="48">
        <v>2749.21</v>
      </c>
      <c r="AZ18" s="48">
        <v>2750.93</v>
      </c>
      <c r="BA18" s="48">
        <v>2798.03</v>
      </c>
      <c r="BB18" s="48">
        <v>2844.49</v>
      </c>
      <c r="BC18" s="48">
        <v>1962.92</v>
      </c>
      <c r="BD18" s="48">
        <v>1699.28</v>
      </c>
      <c r="BE18" s="48">
        <v>1299.8699999999999</v>
      </c>
      <c r="BF18" s="48">
        <v>1799.37</v>
      </c>
      <c r="BG18" s="48">
        <v>1999.6</v>
      </c>
      <c r="BH18" s="48">
        <v>2430.7600000000002</v>
      </c>
      <c r="BI18" s="48">
        <v>1999.26</v>
      </c>
      <c r="BJ18" s="48">
        <v>1989.58</v>
      </c>
      <c r="BK18" s="48">
        <v>1989.09</v>
      </c>
      <c r="BL18" s="48">
        <v>1964.06</v>
      </c>
      <c r="BM18" s="48">
        <v>1999.65</v>
      </c>
      <c r="BN18" s="48">
        <v>1900.07</v>
      </c>
      <c r="BO18" s="48">
        <v>1098.24</v>
      </c>
      <c r="BP18" s="7">
        <v>2457.3632258064513</v>
      </c>
      <c r="BQ18" s="7">
        <v>769.30050687856067</v>
      </c>
      <c r="BR18" s="7">
        <v>591823.26988361042</v>
      </c>
      <c r="BS18" s="50">
        <v>3029.95</v>
      </c>
      <c r="BT18" s="50">
        <v>2600.4899999999998</v>
      </c>
      <c r="BU18" s="50">
        <v>1370.07</v>
      </c>
      <c r="BV18" s="50">
        <v>2600.87</v>
      </c>
      <c r="BW18" s="50">
        <v>3249.62</v>
      </c>
      <c r="BX18" s="50">
        <v>3219.84</v>
      </c>
      <c r="BY18" s="50">
        <v>4000.78</v>
      </c>
      <c r="BZ18" s="50">
        <v>2494.7800000000002</v>
      </c>
      <c r="CA18" s="50">
        <v>2000.28</v>
      </c>
      <c r="CB18" s="50">
        <v>2800.96</v>
      </c>
      <c r="CC18" s="50">
        <v>3136.12</v>
      </c>
      <c r="CD18" s="50">
        <v>2050.84</v>
      </c>
      <c r="CE18" s="50">
        <v>1499.04</v>
      </c>
      <c r="CF18" s="50">
        <v>2130.86</v>
      </c>
      <c r="CG18" s="50">
        <v>2356.4</v>
      </c>
      <c r="CH18" s="50">
        <v>2010</v>
      </c>
      <c r="CI18" s="50">
        <v>3444.99</v>
      </c>
      <c r="CJ18" s="50">
        <v>2499.41</v>
      </c>
      <c r="CK18" s="50">
        <v>1099.8</v>
      </c>
      <c r="CL18" s="50">
        <v>1499.39</v>
      </c>
      <c r="CM18" s="50">
        <v>499.08</v>
      </c>
      <c r="CN18" s="50">
        <v>2469.44</v>
      </c>
      <c r="CO18" s="50">
        <v>1746.08</v>
      </c>
      <c r="CP18" s="50">
        <v>2047.09</v>
      </c>
      <c r="CQ18" s="50">
        <v>2350.1</v>
      </c>
      <c r="CR18" s="50">
        <v>2499.83</v>
      </c>
      <c r="CS18" s="50">
        <v>1952.73</v>
      </c>
      <c r="CT18" s="50">
        <v>1979.47</v>
      </c>
      <c r="CU18" s="50">
        <v>1710.05</v>
      </c>
      <c r="CV18" s="50">
        <v>1489.67</v>
      </c>
      <c r="CW18" s="50">
        <v>1800.09</v>
      </c>
      <c r="CX18" s="8">
        <v>2246.3909677419351</v>
      </c>
      <c r="CY18" s="8">
        <v>720.73301187209245</v>
      </c>
      <c r="CZ18" s="8">
        <v>519456.07440221775</v>
      </c>
      <c r="DA18" s="51">
        <f t="shared" si="0"/>
        <v>-65.940443350676361</v>
      </c>
      <c r="DB18" s="51">
        <f t="shared" si="1"/>
        <v>-8.0924978249084303E-2</v>
      </c>
      <c r="DC18" s="51">
        <f t="shared" si="2"/>
        <v>69.290697252861634</v>
      </c>
      <c r="DD18" s="51">
        <f t="shared" si="3"/>
        <v>9.0766850055499018E-2</v>
      </c>
      <c r="DE18" s="51">
        <f t="shared" si="4"/>
        <v>270659.06770655577</v>
      </c>
      <c r="DF18" s="51">
        <f t="shared" si="5"/>
        <v>0.48814871270034449</v>
      </c>
    </row>
    <row r="19" spans="1:110" ht="11" thickBot="1" x14ac:dyDescent="0.4">
      <c r="A19" s="45">
        <v>0.1875</v>
      </c>
      <c r="B19" s="37" t="s">
        <v>34</v>
      </c>
      <c r="C19" s="46">
        <v>2.41</v>
      </c>
      <c r="D19" s="46">
        <v>2.41</v>
      </c>
      <c r="E19" s="46">
        <v>1.06</v>
      </c>
      <c r="F19" s="46">
        <v>1.78</v>
      </c>
      <c r="G19" s="46">
        <v>1.78</v>
      </c>
      <c r="H19" s="46">
        <v>0</v>
      </c>
      <c r="I19" s="46">
        <v>2.82</v>
      </c>
      <c r="J19" s="46">
        <v>2.61</v>
      </c>
      <c r="K19" s="46">
        <v>0.71199999999999997</v>
      </c>
      <c r="L19" s="46">
        <v>2.61</v>
      </c>
      <c r="M19" s="46">
        <v>0</v>
      </c>
      <c r="N19" s="46">
        <v>0.71199999999999997</v>
      </c>
      <c r="O19" s="46">
        <v>1.99</v>
      </c>
      <c r="P19" s="46">
        <v>1.06</v>
      </c>
      <c r="Q19" s="46">
        <v>0</v>
      </c>
      <c r="R19" s="46">
        <v>3.45</v>
      </c>
      <c r="S19" s="46">
        <v>1.42</v>
      </c>
      <c r="T19" s="46">
        <v>0</v>
      </c>
      <c r="U19" s="46">
        <v>0</v>
      </c>
      <c r="V19" s="46">
        <v>1.06</v>
      </c>
      <c r="W19" s="46">
        <v>0.35599999999999998</v>
      </c>
      <c r="X19" s="46">
        <v>0.35599999999999998</v>
      </c>
      <c r="Y19" s="46">
        <v>4.28</v>
      </c>
      <c r="Z19" s="46">
        <v>2.82</v>
      </c>
      <c r="AA19" s="46">
        <v>1.06</v>
      </c>
      <c r="AB19" s="46">
        <v>2.41</v>
      </c>
      <c r="AC19" s="46">
        <v>1.78</v>
      </c>
      <c r="AD19" s="46">
        <v>1.99</v>
      </c>
      <c r="AE19" s="46">
        <v>0</v>
      </c>
      <c r="AF19" s="46">
        <v>2.41</v>
      </c>
      <c r="AG19" s="46">
        <v>2.41</v>
      </c>
      <c r="AH19" s="37">
        <v>1.78</v>
      </c>
      <c r="AI19" s="37">
        <v>1.1667849402414283</v>
      </c>
      <c r="AJ19" s="37">
        <v>1.3613870967741935</v>
      </c>
      <c r="AK19" s="48">
        <v>2811.57</v>
      </c>
      <c r="AL19" s="48">
        <v>2624.59</v>
      </c>
      <c r="AM19" s="48">
        <v>3104.07</v>
      </c>
      <c r="AN19" s="48">
        <v>1800.16</v>
      </c>
      <c r="AO19" s="48">
        <v>2739.54</v>
      </c>
      <c r="AP19" s="48">
        <v>3100.82</v>
      </c>
      <c r="AQ19" s="48">
        <v>3799.03</v>
      </c>
      <c r="AR19" s="48">
        <v>3989.89</v>
      </c>
      <c r="AS19" s="48">
        <v>2514.62</v>
      </c>
      <c r="AT19" s="48">
        <v>2859.34</v>
      </c>
      <c r="AU19" s="48">
        <v>2991.24</v>
      </c>
      <c r="AV19" s="48">
        <v>2866.54</v>
      </c>
      <c r="AW19" s="48">
        <v>2849.7</v>
      </c>
      <c r="AX19" s="48">
        <v>2787.93</v>
      </c>
      <c r="AY19" s="48">
        <v>2749.51</v>
      </c>
      <c r="AZ19" s="48">
        <v>2749.93</v>
      </c>
      <c r="BA19" s="48">
        <v>2797.29</v>
      </c>
      <c r="BB19" s="48">
        <v>2846.56</v>
      </c>
      <c r="BC19" s="48">
        <v>1975.51</v>
      </c>
      <c r="BD19" s="48">
        <v>1699.33</v>
      </c>
      <c r="BE19" s="48">
        <v>1299.8699999999999</v>
      </c>
      <c r="BF19" s="48">
        <v>1799.37</v>
      </c>
      <c r="BG19" s="48">
        <v>1999.63</v>
      </c>
      <c r="BH19" s="48">
        <v>2500.21</v>
      </c>
      <c r="BI19" s="48">
        <v>1999.14</v>
      </c>
      <c r="BJ19" s="48">
        <v>1989.05</v>
      </c>
      <c r="BK19" s="48">
        <v>1799.88</v>
      </c>
      <c r="BL19" s="48">
        <v>1799.97</v>
      </c>
      <c r="BM19" s="48">
        <v>1999.76</v>
      </c>
      <c r="BN19" s="48">
        <v>1850.11</v>
      </c>
      <c r="BO19" s="48">
        <v>1096.17</v>
      </c>
      <c r="BP19" s="7">
        <v>2444.8493548387096</v>
      </c>
      <c r="BQ19" s="7">
        <v>769.86288327092075</v>
      </c>
      <c r="BR19" s="7">
        <v>592688.85903821536</v>
      </c>
      <c r="BS19" s="50">
        <v>3084.97</v>
      </c>
      <c r="BT19" s="50">
        <v>2500.62</v>
      </c>
      <c r="BU19" s="50">
        <v>1370.21</v>
      </c>
      <c r="BV19" s="50">
        <v>2749.56</v>
      </c>
      <c r="BW19" s="50">
        <v>3249.79</v>
      </c>
      <c r="BX19" s="50">
        <v>3245.29</v>
      </c>
      <c r="BY19" s="50">
        <v>4578.12</v>
      </c>
      <c r="BZ19" s="50">
        <v>2500.33</v>
      </c>
      <c r="CA19" s="50">
        <v>2429.39</v>
      </c>
      <c r="CB19" s="50">
        <v>2893.26</v>
      </c>
      <c r="CC19" s="50">
        <v>3000.64</v>
      </c>
      <c r="CD19" s="50">
        <v>2249.6999999999998</v>
      </c>
      <c r="CE19" s="50">
        <v>1831.22</v>
      </c>
      <c r="CF19" s="50">
        <v>2499.69</v>
      </c>
      <c r="CG19" s="50">
        <v>2356.17</v>
      </c>
      <c r="CH19" s="50">
        <v>2370.64</v>
      </c>
      <c r="CI19" s="50">
        <v>3650.34</v>
      </c>
      <c r="CJ19" s="50">
        <v>2090.73</v>
      </c>
      <c r="CK19" s="50">
        <v>1099.77</v>
      </c>
      <c r="CL19" s="50">
        <v>1499.63</v>
      </c>
      <c r="CM19" s="50">
        <v>499.49</v>
      </c>
      <c r="CN19" s="50">
        <v>2379.52</v>
      </c>
      <c r="CO19" s="50">
        <v>1749.05</v>
      </c>
      <c r="CP19" s="50">
        <v>2160.98</v>
      </c>
      <c r="CQ19" s="50">
        <v>2430.34</v>
      </c>
      <c r="CR19" s="50">
        <v>2260.16</v>
      </c>
      <c r="CS19" s="50">
        <v>1952.97</v>
      </c>
      <c r="CT19" s="50">
        <v>1979.79</v>
      </c>
      <c r="CU19" s="50">
        <v>1950.68</v>
      </c>
      <c r="CV19" s="50">
        <v>1494.32</v>
      </c>
      <c r="CW19" s="50">
        <v>1800.86</v>
      </c>
      <c r="CX19" s="8">
        <v>2319.6203225806448</v>
      </c>
      <c r="CY19" s="8">
        <v>763.37774787242404</v>
      </c>
      <c r="CZ19" s="8">
        <v>582745.58594677423</v>
      </c>
      <c r="DA19" s="51">
        <f t="shared" si="0"/>
        <v>49.520908720083263</v>
      </c>
      <c r="DB19" s="51">
        <f t="shared" si="1"/>
        <v>5.512954505810802E-2</v>
      </c>
      <c r="DC19" s="51">
        <f t="shared" si="2"/>
        <v>140.8661682206035</v>
      </c>
      <c r="DD19" s="51">
        <f t="shared" si="3"/>
        <v>0.15815261963437252</v>
      </c>
      <c r="DE19" s="51">
        <f t="shared" si="4"/>
        <v>314434.01286149846</v>
      </c>
      <c r="DF19" s="51">
        <f t="shared" si="5"/>
        <v>0.53502815922688762</v>
      </c>
    </row>
    <row r="20" spans="1:110" ht="11" thickBot="1" x14ac:dyDescent="0.4">
      <c r="A20" s="45">
        <v>0.19791666666666666</v>
      </c>
      <c r="B20" s="37" t="s">
        <v>35</v>
      </c>
      <c r="C20" s="46">
        <v>0</v>
      </c>
      <c r="D20" s="46">
        <v>2.2000000000000002</v>
      </c>
      <c r="E20" s="46">
        <v>1.99</v>
      </c>
      <c r="F20" s="46">
        <v>1.42</v>
      </c>
      <c r="G20" s="46">
        <v>4.49</v>
      </c>
      <c r="H20" s="46">
        <v>1.42</v>
      </c>
      <c r="I20" s="46">
        <v>3.45</v>
      </c>
      <c r="J20" s="46">
        <v>3.03</v>
      </c>
      <c r="K20" s="46">
        <v>1.78</v>
      </c>
      <c r="L20" s="46">
        <v>3.24</v>
      </c>
      <c r="M20" s="46">
        <v>0.35599999999999998</v>
      </c>
      <c r="N20" s="46">
        <v>0.71199999999999997</v>
      </c>
      <c r="O20" s="46">
        <v>1.42</v>
      </c>
      <c r="P20" s="46">
        <v>0</v>
      </c>
      <c r="Q20" s="46">
        <v>0.71199999999999997</v>
      </c>
      <c r="R20" s="46">
        <v>4.07</v>
      </c>
      <c r="S20" s="46">
        <v>0</v>
      </c>
      <c r="T20" s="46">
        <v>0.71199999999999997</v>
      </c>
      <c r="U20" s="46">
        <v>0</v>
      </c>
      <c r="V20" s="46">
        <v>1.99</v>
      </c>
      <c r="W20" s="46">
        <v>1.42</v>
      </c>
      <c r="X20" s="46">
        <v>1.78</v>
      </c>
      <c r="Y20" s="46">
        <v>4.7</v>
      </c>
      <c r="Z20" s="46">
        <v>1.42</v>
      </c>
      <c r="AA20" s="46">
        <v>1.78</v>
      </c>
      <c r="AB20" s="46">
        <v>0.71199999999999997</v>
      </c>
      <c r="AC20" s="46">
        <v>0.35599999999999998</v>
      </c>
      <c r="AD20" s="46">
        <v>2.41</v>
      </c>
      <c r="AE20" s="46">
        <v>0</v>
      </c>
      <c r="AF20" s="46">
        <v>2.41</v>
      </c>
      <c r="AG20" s="46">
        <v>0</v>
      </c>
      <c r="AH20" s="37">
        <v>1.78</v>
      </c>
      <c r="AI20" s="37">
        <v>1.3551865482822509</v>
      </c>
      <c r="AJ20" s="37">
        <v>1.8365305806451617</v>
      </c>
      <c r="AK20" s="48">
        <v>2878.62</v>
      </c>
      <c r="AL20" s="48">
        <v>2624.56</v>
      </c>
      <c r="AM20" s="48">
        <v>3104.03</v>
      </c>
      <c r="AN20" s="48">
        <v>2194.0300000000002</v>
      </c>
      <c r="AO20" s="48">
        <v>2739.92</v>
      </c>
      <c r="AP20" s="48">
        <v>3147.69</v>
      </c>
      <c r="AQ20" s="48">
        <v>4008.16</v>
      </c>
      <c r="AR20" s="48">
        <v>4464.1899999999996</v>
      </c>
      <c r="AS20" s="48">
        <v>2600.21</v>
      </c>
      <c r="AT20" s="48">
        <v>2617</v>
      </c>
      <c r="AU20" s="48">
        <v>2859.83</v>
      </c>
      <c r="AV20" s="48">
        <v>2999.87</v>
      </c>
      <c r="AW20" s="48">
        <v>3049.02</v>
      </c>
      <c r="AX20" s="48">
        <v>2709.45</v>
      </c>
      <c r="AY20" s="48">
        <v>2749.51</v>
      </c>
      <c r="AZ20" s="48">
        <v>2749.58</v>
      </c>
      <c r="BA20" s="48">
        <v>2797.01</v>
      </c>
      <c r="BB20" s="48">
        <v>2848.72</v>
      </c>
      <c r="BC20" s="48">
        <v>1975.47</v>
      </c>
      <c r="BD20" s="48">
        <v>1699.3</v>
      </c>
      <c r="BE20" s="48">
        <v>1299.82</v>
      </c>
      <c r="BF20" s="48">
        <v>1799.34</v>
      </c>
      <c r="BG20" s="48">
        <v>1999.62</v>
      </c>
      <c r="BH20" s="48">
        <v>2500.17</v>
      </c>
      <c r="BI20" s="48">
        <v>1999.01</v>
      </c>
      <c r="BJ20" s="48">
        <v>1799.58</v>
      </c>
      <c r="BK20" s="48">
        <v>1799.35</v>
      </c>
      <c r="BL20" s="48">
        <v>1799.82</v>
      </c>
      <c r="BM20" s="48">
        <v>1999.72</v>
      </c>
      <c r="BN20" s="48">
        <v>1800.14</v>
      </c>
      <c r="BO20" s="48">
        <v>1096.24</v>
      </c>
      <c r="BP20" s="7">
        <v>2474.4832258064525</v>
      </c>
      <c r="BQ20" s="7">
        <v>803.07118243817229</v>
      </c>
      <c r="BR20" s="7">
        <v>644923.32406264415</v>
      </c>
      <c r="BS20" s="50">
        <v>2781.67</v>
      </c>
      <c r="BT20" s="50">
        <v>2650.72</v>
      </c>
      <c r="BU20" s="50">
        <v>1581.61</v>
      </c>
      <c r="BV20" s="50">
        <v>2873.52</v>
      </c>
      <c r="BW20" s="50">
        <v>3119.16</v>
      </c>
      <c r="BX20" s="50">
        <v>3960.02</v>
      </c>
      <c r="BY20" s="50">
        <v>3659.72</v>
      </c>
      <c r="BZ20" s="50">
        <v>2282.37</v>
      </c>
      <c r="CA20" s="50">
        <v>2250.25</v>
      </c>
      <c r="CB20" s="50">
        <v>2899.44</v>
      </c>
      <c r="CC20" s="50">
        <v>3136.71</v>
      </c>
      <c r="CD20" s="50">
        <v>2080.33</v>
      </c>
      <c r="CE20" s="50">
        <v>1550.58</v>
      </c>
      <c r="CF20" s="50">
        <v>2626.32</v>
      </c>
      <c r="CG20" s="50">
        <v>2069.86</v>
      </c>
      <c r="CH20" s="50">
        <v>2789.42</v>
      </c>
      <c r="CI20" s="50">
        <v>3651.9</v>
      </c>
      <c r="CJ20" s="50">
        <v>2090.5</v>
      </c>
      <c r="CK20" s="50">
        <v>799.74</v>
      </c>
      <c r="CL20" s="50">
        <v>1499.66</v>
      </c>
      <c r="CM20" s="50">
        <v>1651.06</v>
      </c>
      <c r="CN20" s="50">
        <v>1499.81</v>
      </c>
      <c r="CO20" s="50">
        <v>2500.14</v>
      </c>
      <c r="CP20" s="50">
        <v>2081.1</v>
      </c>
      <c r="CQ20" s="50">
        <v>2596.14</v>
      </c>
      <c r="CR20" s="50">
        <v>1500.35</v>
      </c>
      <c r="CS20" s="50">
        <v>1999.04</v>
      </c>
      <c r="CT20" s="50">
        <v>2000.95</v>
      </c>
      <c r="CU20" s="50">
        <v>1510.9</v>
      </c>
      <c r="CV20" s="50">
        <v>1550.29</v>
      </c>
      <c r="CW20" s="50">
        <v>1979.75</v>
      </c>
      <c r="CX20" s="8">
        <v>2297.5170967741929</v>
      </c>
      <c r="CY20" s="8">
        <v>721.39448642106333</v>
      </c>
      <c r="CZ20" s="8">
        <v>520410.00503870973</v>
      </c>
      <c r="DA20" s="51">
        <f t="shared" si="0"/>
        <v>220.0307552965661</v>
      </c>
      <c r="DB20" s="51">
        <f t="shared" si="1"/>
        <v>0.20217630987088306</v>
      </c>
      <c r="DC20" s="51">
        <f t="shared" si="2"/>
        <v>244.43944462018717</v>
      </c>
      <c r="DD20" s="51">
        <f t="shared" si="3"/>
        <v>0.25003418350606166</v>
      </c>
      <c r="DE20" s="51">
        <f t="shared" si="4"/>
        <v>260549.78157388131</v>
      </c>
      <c r="DF20" s="51">
        <f t="shared" si="5"/>
        <v>0.44974242041091406</v>
      </c>
    </row>
    <row r="21" spans="1:110" ht="11" thickBot="1" x14ac:dyDescent="0.4">
      <c r="A21" s="45">
        <v>0.20833333333333334</v>
      </c>
      <c r="B21" s="37" t="s">
        <v>36</v>
      </c>
      <c r="C21" s="46">
        <v>0.35599999999999998</v>
      </c>
      <c r="D21" s="46">
        <v>2.82</v>
      </c>
      <c r="E21" s="46">
        <v>2.61</v>
      </c>
      <c r="F21" s="46">
        <v>2.2000000000000002</v>
      </c>
      <c r="G21" s="46">
        <v>4.7</v>
      </c>
      <c r="H21" s="46">
        <v>0</v>
      </c>
      <c r="I21" s="46">
        <v>4.07</v>
      </c>
      <c r="J21" s="46">
        <v>3.45</v>
      </c>
      <c r="K21" s="46">
        <v>0</v>
      </c>
      <c r="L21" s="46">
        <v>0</v>
      </c>
      <c r="M21" s="46">
        <v>1.78</v>
      </c>
      <c r="N21" s="46">
        <v>1.42</v>
      </c>
      <c r="O21" s="46">
        <v>1.99</v>
      </c>
      <c r="P21" s="46">
        <v>0.71199999999999997</v>
      </c>
      <c r="Q21" s="46">
        <v>0</v>
      </c>
      <c r="R21" s="46">
        <v>0</v>
      </c>
      <c r="S21" s="46">
        <v>0.35599999999999998</v>
      </c>
      <c r="T21" s="46">
        <v>0</v>
      </c>
      <c r="U21" s="46">
        <v>0</v>
      </c>
      <c r="V21" s="46">
        <v>3.45</v>
      </c>
      <c r="W21" s="46">
        <v>0.35599999999999998</v>
      </c>
      <c r="X21" s="46">
        <v>2.41</v>
      </c>
      <c r="Y21" s="46">
        <v>2.2000000000000002</v>
      </c>
      <c r="Z21" s="46">
        <v>2.2000000000000002</v>
      </c>
      <c r="AA21" s="46">
        <v>1.99</v>
      </c>
      <c r="AB21" s="46">
        <v>1.78</v>
      </c>
      <c r="AC21" s="46">
        <v>1.06</v>
      </c>
      <c r="AD21" s="46">
        <v>0</v>
      </c>
      <c r="AE21" s="46">
        <v>0</v>
      </c>
      <c r="AF21" s="46">
        <v>2.61</v>
      </c>
      <c r="AG21" s="46">
        <v>0</v>
      </c>
      <c r="AH21" s="37">
        <v>1.42</v>
      </c>
      <c r="AI21" s="37">
        <v>1.3763011673415837</v>
      </c>
      <c r="AJ21" s="37">
        <v>1.8942049032258059</v>
      </c>
      <c r="AK21" s="48">
        <v>2900.46</v>
      </c>
      <c r="AL21" s="48">
        <v>2689.42</v>
      </c>
      <c r="AM21" s="48">
        <v>3159.05</v>
      </c>
      <c r="AN21" s="48">
        <v>2250.2800000000002</v>
      </c>
      <c r="AO21" s="48">
        <v>2739.43</v>
      </c>
      <c r="AP21" s="48">
        <v>3249.39</v>
      </c>
      <c r="AQ21" s="48">
        <v>3989.75</v>
      </c>
      <c r="AR21" s="48">
        <v>4464.82</v>
      </c>
      <c r="AS21" s="48">
        <v>2700.07</v>
      </c>
      <c r="AT21" s="48">
        <v>2616.0700000000002</v>
      </c>
      <c r="AU21" s="48">
        <v>2750.27</v>
      </c>
      <c r="AV21" s="48">
        <v>3068.15</v>
      </c>
      <c r="AW21" s="48">
        <v>3049.66</v>
      </c>
      <c r="AX21" s="48">
        <v>2709.7</v>
      </c>
      <c r="AY21" s="48">
        <v>2749.47</v>
      </c>
      <c r="AZ21" s="48">
        <v>2749.77</v>
      </c>
      <c r="BA21" s="48">
        <v>2796.49</v>
      </c>
      <c r="BB21" s="48">
        <v>2849.89</v>
      </c>
      <c r="BC21" s="48">
        <v>1975.43</v>
      </c>
      <c r="BD21" s="48">
        <v>1699.32</v>
      </c>
      <c r="BE21" s="48">
        <v>1299.8</v>
      </c>
      <c r="BF21" s="48">
        <v>1799.33</v>
      </c>
      <c r="BG21" s="48">
        <v>1999.6</v>
      </c>
      <c r="BH21" s="48">
        <v>2500.54</v>
      </c>
      <c r="BI21" s="48">
        <v>1989.62</v>
      </c>
      <c r="BJ21" s="48">
        <v>1570.48</v>
      </c>
      <c r="BK21" s="48">
        <v>1750.61</v>
      </c>
      <c r="BL21" s="48">
        <v>1799.95</v>
      </c>
      <c r="BM21" s="48">
        <v>1999.68</v>
      </c>
      <c r="BN21" s="48">
        <v>1800.22</v>
      </c>
      <c r="BO21" s="48">
        <v>1100.1500000000001</v>
      </c>
      <c r="BP21" s="7">
        <v>2476.3506451612898</v>
      </c>
      <c r="BQ21" s="7">
        <v>802.85362442774272</v>
      </c>
      <c r="BR21" s="7">
        <v>644573.942256763</v>
      </c>
      <c r="BS21" s="50">
        <v>2420.77</v>
      </c>
      <c r="BT21" s="50">
        <v>2679.1</v>
      </c>
      <c r="BU21" s="50">
        <v>999.79</v>
      </c>
      <c r="BV21" s="50">
        <v>2689.98</v>
      </c>
      <c r="BW21" s="50">
        <v>2901.16</v>
      </c>
      <c r="BX21" s="50">
        <v>3868.48</v>
      </c>
      <c r="BY21" s="50">
        <v>3299.79</v>
      </c>
      <c r="BZ21" s="50">
        <v>2047.25</v>
      </c>
      <c r="CA21" s="50">
        <v>2130.7800000000002</v>
      </c>
      <c r="CB21" s="50">
        <v>2899.17</v>
      </c>
      <c r="CC21" s="50">
        <v>2889.74</v>
      </c>
      <c r="CD21" s="50">
        <v>1999.76</v>
      </c>
      <c r="CE21" s="50">
        <v>1600.98</v>
      </c>
      <c r="CF21" s="50">
        <v>2540.9499999999998</v>
      </c>
      <c r="CG21" s="50">
        <v>2000.34</v>
      </c>
      <c r="CH21" s="50">
        <v>2780.16</v>
      </c>
      <c r="CI21" s="50">
        <v>3650.19</v>
      </c>
      <c r="CJ21" s="50">
        <v>2090.3200000000002</v>
      </c>
      <c r="CK21" s="50">
        <v>799.86</v>
      </c>
      <c r="CL21" s="50">
        <v>1499.73</v>
      </c>
      <c r="CM21" s="50">
        <v>1007.44</v>
      </c>
      <c r="CN21" s="50">
        <v>1430.31</v>
      </c>
      <c r="CO21" s="50">
        <v>2379.75</v>
      </c>
      <c r="CP21" s="50">
        <v>2028.21</v>
      </c>
      <c r="CQ21" s="50">
        <v>2600.06</v>
      </c>
      <c r="CR21" s="50">
        <v>1499.69</v>
      </c>
      <c r="CS21" s="50">
        <v>1999.2</v>
      </c>
      <c r="CT21" s="50">
        <v>2000.93</v>
      </c>
      <c r="CU21" s="50">
        <v>1510.85</v>
      </c>
      <c r="CV21" s="50">
        <v>1774.79</v>
      </c>
      <c r="CW21" s="50">
        <v>1979.27</v>
      </c>
      <c r="CX21" s="8">
        <v>2193.5096774193544</v>
      </c>
      <c r="CY21" s="8">
        <v>715.97932571183514</v>
      </c>
      <c r="CZ21" s="8">
        <v>512626.39484677411</v>
      </c>
      <c r="DA21" s="51">
        <f t="shared" si="0"/>
        <v>264.50307669094695</v>
      </c>
      <c r="DB21" s="51">
        <f t="shared" si="1"/>
        <v>0.23937614990414829</v>
      </c>
      <c r="DC21" s="51">
        <f t="shared" si="2"/>
        <v>31.22552778355875</v>
      </c>
      <c r="DD21" s="51">
        <f t="shared" si="3"/>
        <v>3.1688072822621004E-2</v>
      </c>
      <c r="DE21" s="51">
        <f t="shared" si="4"/>
        <v>233429.57947440163</v>
      </c>
      <c r="DF21" s="51">
        <f t="shared" si="5"/>
        <v>0.40608695009848544</v>
      </c>
    </row>
    <row r="22" spans="1:110" ht="11" thickBot="1" x14ac:dyDescent="0.4">
      <c r="A22" s="45">
        <v>0.21875</v>
      </c>
      <c r="B22" s="37" t="s">
        <v>37</v>
      </c>
      <c r="C22" s="46">
        <v>0</v>
      </c>
      <c r="D22" s="46">
        <v>0</v>
      </c>
      <c r="E22" s="46">
        <v>0</v>
      </c>
      <c r="F22" s="46">
        <v>2.82</v>
      </c>
      <c r="G22" s="46">
        <v>5.32</v>
      </c>
      <c r="H22" s="46">
        <v>2.2000000000000002</v>
      </c>
      <c r="I22" s="46">
        <v>4.07</v>
      </c>
      <c r="J22" s="46">
        <v>2.41</v>
      </c>
      <c r="K22" s="46">
        <v>0.35599999999999998</v>
      </c>
      <c r="L22" s="46">
        <v>0</v>
      </c>
      <c r="M22" s="46">
        <v>0</v>
      </c>
      <c r="N22" s="46">
        <v>0</v>
      </c>
      <c r="O22" s="46">
        <v>2.41</v>
      </c>
      <c r="P22" s="46">
        <v>0.35599999999999998</v>
      </c>
      <c r="Q22" s="46">
        <v>0.35599999999999998</v>
      </c>
      <c r="R22" s="46">
        <v>0.35599999999999998</v>
      </c>
      <c r="S22" s="46">
        <v>0</v>
      </c>
      <c r="T22" s="46">
        <v>0.35599999999999998</v>
      </c>
      <c r="U22" s="46">
        <v>0</v>
      </c>
      <c r="V22" s="46">
        <v>2.82</v>
      </c>
      <c r="W22" s="46">
        <v>0</v>
      </c>
      <c r="X22" s="46">
        <v>1.42</v>
      </c>
      <c r="Y22" s="46">
        <v>0</v>
      </c>
      <c r="Z22" s="46">
        <v>2.82</v>
      </c>
      <c r="AA22" s="46">
        <v>2.61</v>
      </c>
      <c r="AB22" s="46">
        <v>2.41</v>
      </c>
      <c r="AC22" s="46">
        <v>2.82</v>
      </c>
      <c r="AD22" s="46">
        <v>0.35599999999999998</v>
      </c>
      <c r="AE22" s="46">
        <v>0</v>
      </c>
      <c r="AF22" s="46">
        <v>3.24</v>
      </c>
      <c r="AG22" s="46">
        <v>1.06</v>
      </c>
      <c r="AH22" s="37">
        <v>1.06</v>
      </c>
      <c r="AI22" s="37">
        <v>1.4917298466826596</v>
      </c>
      <c r="AJ22" s="37">
        <v>2.2252579354838713</v>
      </c>
      <c r="AK22" s="48">
        <v>2739.33</v>
      </c>
      <c r="AL22" s="48">
        <v>2598.5300000000002</v>
      </c>
      <c r="AM22" s="48">
        <v>2958.06</v>
      </c>
      <c r="AN22" s="48">
        <v>2598.14</v>
      </c>
      <c r="AO22" s="48">
        <v>2809.17</v>
      </c>
      <c r="AP22" s="48">
        <v>3511.32</v>
      </c>
      <c r="AQ22" s="48">
        <v>3964.72</v>
      </c>
      <c r="AR22" s="48">
        <v>4197.46</v>
      </c>
      <c r="AS22" s="48">
        <v>2600.6</v>
      </c>
      <c r="AT22" s="48">
        <v>2719.48</v>
      </c>
      <c r="AU22" s="48">
        <v>2859.83</v>
      </c>
      <c r="AV22" s="48">
        <v>3049.9</v>
      </c>
      <c r="AW22" s="48">
        <v>3000.46</v>
      </c>
      <c r="AX22" s="48">
        <v>2749.29</v>
      </c>
      <c r="AY22" s="48">
        <v>2749.29</v>
      </c>
      <c r="AZ22" s="48">
        <v>2841.44</v>
      </c>
      <c r="BA22" s="48">
        <v>3030.7</v>
      </c>
      <c r="BB22" s="48">
        <v>3055.72</v>
      </c>
      <c r="BC22" s="48">
        <v>1540.4</v>
      </c>
      <c r="BD22" s="48">
        <v>1520.88</v>
      </c>
      <c r="BE22" s="48">
        <v>1299.47</v>
      </c>
      <c r="BF22" s="48">
        <v>1799.41</v>
      </c>
      <c r="BG22" s="48">
        <v>1999.65</v>
      </c>
      <c r="BH22" s="48">
        <v>2691.25</v>
      </c>
      <c r="BI22" s="48">
        <v>1989.6</v>
      </c>
      <c r="BJ22" s="48">
        <v>1299.5899999999999</v>
      </c>
      <c r="BK22" s="48">
        <v>1770.15</v>
      </c>
      <c r="BL22" s="48">
        <v>1999.19</v>
      </c>
      <c r="BM22" s="48">
        <v>2151.92</v>
      </c>
      <c r="BN22" s="48">
        <v>1999.46</v>
      </c>
      <c r="BO22" s="48">
        <v>1601.02</v>
      </c>
      <c r="BP22" s="7">
        <v>2506.3041935483875</v>
      </c>
      <c r="BQ22" s="7">
        <v>548.18305889985572</v>
      </c>
      <c r="BR22" s="7">
        <v>300504.66606480267</v>
      </c>
      <c r="BS22" s="50">
        <v>1999.52</v>
      </c>
      <c r="BT22" s="50">
        <v>2358.13</v>
      </c>
      <c r="BU22" s="50">
        <v>1760.09</v>
      </c>
      <c r="BV22" s="50">
        <v>3143.56</v>
      </c>
      <c r="BW22" s="50">
        <v>2890.24</v>
      </c>
      <c r="BX22" s="50">
        <v>4588.5</v>
      </c>
      <c r="BY22" s="50">
        <v>4578.25</v>
      </c>
      <c r="BZ22" s="50">
        <v>2494.58</v>
      </c>
      <c r="CA22" s="50">
        <v>1700.06</v>
      </c>
      <c r="CB22" s="50">
        <v>2899.26</v>
      </c>
      <c r="CC22" s="50">
        <v>3042.36</v>
      </c>
      <c r="CD22" s="50">
        <v>2194.6799999999998</v>
      </c>
      <c r="CE22" s="50">
        <v>2130.59</v>
      </c>
      <c r="CF22" s="50">
        <v>2041.95</v>
      </c>
      <c r="CG22" s="50">
        <v>1850.46</v>
      </c>
      <c r="CH22" s="50">
        <v>2560.9499999999998</v>
      </c>
      <c r="CI22" s="50">
        <v>3444.07</v>
      </c>
      <c r="CJ22" s="50">
        <v>2370.7199999999998</v>
      </c>
      <c r="CK22" s="50">
        <v>799.98</v>
      </c>
      <c r="CL22" s="50">
        <v>1786.4</v>
      </c>
      <c r="CM22" s="50">
        <v>1895.23</v>
      </c>
      <c r="CN22" s="50">
        <v>1430.78</v>
      </c>
      <c r="CO22" s="50">
        <v>2370.1999999999998</v>
      </c>
      <c r="CP22" s="50">
        <v>2699.09</v>
      </c>
      <c r="CQ22" s="50">
        <v>2488.21</v>
      </c>
      <c r="CR22" s="50">
        <v>2006.4</v>
      </c>
      <c r="CS22" s="50">
        <v>2239.8000000000002</v>
      </c>
      <c r="CT22" s="50">
        <v>1979.12</v>
      </c>
      <c r="CU22" s="50">
        <v>1391.51</v>
      </c>
      <c r="CV22" s="50">
        <v>299.75</v>
      </c>
      <c r="CW22" s="50">
        <v>1979.55</v>
      </c>
      <c r="CX22" s="8">
        <v>2303.6770967741936</v>
      </c>
      <c r="CY22" s="8">
        <v>859.242509565815</v>
      </c>
      <c r="CZ22" s="8">
        <v>738297.69024495967</v>
      </c>
      <c r="DA22" s="51">
        <f t="shared" si="0"/>
        <v>110.60983433922998</v>
      </c>
      <c r="DB22" s="51">
        <f t="shared" si="1"/>
        <v>0.13526266901908648</v>
      </c>
      <c r="DC22" s="51">
        <f t="shared" si="2"/>
        <v>339.10126297606655</v>
      </c>
      <c r="DD22" s="51">
        <f t="shared" si="3"/>
        <v>0.26455956828224553</v>
      </c>
      <c r="DE22" s="51">
        <f t="shared" si="4"/>
        <v>381691.5280186265</v>
      </c>
      <c r="DF22" s="51">
        <f t="shared" si="5"/>
        <v>0.81034723706503253</v>
      </c>
    </row>
    <row r="23" spans="1:110" ht="11" thickBot="1" x14ac:dyDescent="0.4">
      <c r="A23" s="45">
        <v>0.22916666666666666</v>
      </c>
      <c r="B23" s="37" t="s">
        <v>38</v>
      </c>
      <c r="C23" s="46">
        <v>0.71199999999999997</v>
      </c>
      <c r="D23" s="46">
        <v>0.35599999999999998</v>
      </c>
      <c r="E23" s="46">
        <v>0.35599999999999998</v>
      </c>
      <c r="F23" s="46">
        <v>2.41</v>
      </c>
      <c r="G23" s="46">
        <v>3.66</v>
      </c>
      <c r="H23" s="46">
        <v>2.82</v>
      </c>
      <c r="I23" s="46">
        <v>4.7</v>
      </c>
      <c r="J23" s="46">
        <v>2.61</v>
      </c>
      <c r="K23" s="46">
        <v>1.42</v>
      </c>
      <c r="L23" s="46">
        <v>0</v>
      </c>
      <c r="M23" s="46">
        <v>0</v>
      </c>
      <c r="N23" s="46">
        <v>0</v>
      </c>
      <c r="O23" s="46">
        <v>3.24</v>
      </c>
      <c r="P23" s="46">
        <v>0</v>
      </c>
      <c r="Q23" s="46">
        <v>1.06</v>
      </c>
      <c r="R23" s="46">
        <v>0.71199999999999997</v>
      </c>
      <c r="S23" s="46">
        <v>0.71199999999999997</v>
      </c>
      <c r="T23" s="46">
        <v>0.71199999999999997</v>
      </c>
      <c r="U23" s="46">
        <v>0.35599999999999998</v>
      </c>
      <c r="V23" s="46">
        <v>3.45</v>
      </c>
      <c r="W23" s="46">
        <v>0</v>
      </c>
      <c r="X23" s="46">
        <v>0</v>
      </c>
      <c r="Y23" s="46">
        <v>1.06</v>
      </c>
      <c r="Z23" s="46">
        <v>0</v>
      </c>
      <c r="AA23" s="46">
        <v>3.24</v>
      </c>
      <c r="AB23" s="46">
        <v>3.03</v>
      </c>
      <c r="AC23" s="46">
        <v>1.06</v>
      </c>
      <c r="AD23" s="46">
        <v>1.42</v>
      </c>
      <c r="AE23" s="46">
        <v>0</v>
      </c>
      <c r="AF23" s="46">
        <v>2.82</v>
      </c>
      <c r="AG23" s="46">
        <v>1.99</v>
      </c>
      <c r="AH23" s="37">
        <v>1.42</v>
      </c>
      <c r="AI23" s="37">
        <v>1.3640102638910014</v>
      </c>
      <c r="AJ23" s="37">
        <v>1.8605239999999994</v>
      </c>
      <c r="AK23" s="48">
        <v>2739.18</v>
      </c>
      <c r="AL23" s="48">
        <v>2499.5500000000002</v>
      </c>
      <c r="AM23" s="48">
        <v>2889.98</v>
      </c>
      <c r="AN23" s="48">
        <v>2598.89</v>
      </c>
      <c r="AO23" s="48">
        <v>2869.96</v>
      </c>
      <c r="AP23" s="48">
        <v>3200.73</v>
      </c>
      <c r="AQ23" s="48">
        <v>4017.32</v>
      </c>
      <c r="AR23" s="48">
        <v>4538.88</v>
      </c>
      <c r="AS23" s="48">
        <v>2600.66</v>
      </c>
      <c r="AT23" s="48">
        <v>2739.84</v>
      </c>
      <c r="AU23" s="48">
        <v>2991.55</v>
      </c>
      <c r="AV23" s="48">
        <v>2900.59</v>
      </c>
      <c r="AW23" s="48">
        <v>3098.77</v>
      </c>
      <c r="AX23" s="48">
        <v>2701.1</v>
      </c>
      <c r="AY23" s="48">
        <v>2749.31</v>
      </c>
      <c r="AZ23" s="48">
        <v>2842.76</v>
      </c>
      <c r="BA23" s="48">
        <v>3187.9</v>
      </c>
      <c r="BB23" s="48">
        <v>3360.5</v>
      </c>
      <c r="BC23" s="48">
        <v>1549.11</v>
      </c>
      <c r="BD23" s="48">
        <v>1699.22</v>
      </c>
      <c r="BE23" s="48">
        <v>1299.53</v>
      </c>
      <c r="BF23" s="48">
        <v>1799.41</v>
      </c>
      <c r="BG23" s="48">
        <v>1999.64</v>
      </c>
      <c r="BH23" s="48">
        <v>2692.86</v>
      </c>
      <c r="BI23" s="48">
        <v>1999.37</v>
      </c>
      <c r="BJ23" s="48">
        <v>1299.4000000000001</v>
      </c>
      <c r="BK23" s="48">
        <v>1799.15</v>
      </c>
      <c r="BL23" s="48">
        <v>2000.61</v>
      </c>
      <c r="BM23" s="48">
        <v>2156.7600000000002</v>
      </c>
      <c r="BN23" s="48">
        <v>1999.68</v>
      </c>
      <c r="BO23" s="48">
        <v>1607.31</v>
      </c>
      <c r="BP23" s="7">
        <v>2529.9845161290314</v>
      </c>
      <c r="BQ23" s="7">
        <v>563.88112266251153</v>
      </c>
      <c r="BR23" s="7">
        <v>317961.92049513437</v>
      </c>
      <c r="BS23" s="50">
        <v>2110.9699999999998</v>
      </c>
      <c r="BT23" s="50">
        <v>2489.1999999999998</v>
      </c>
      <c r="BU23" s="50">
        <v>1536.5</v>
      </c>
      <c r="BV23" s="50">
        <v>3350.78</v>
      </c>
      <c r="BW23" s="50">
        <v>2879.4</v>
      </c>
      <c r="BX23" s="50">
        <v>4489.1400000000003</v>
      </c>
      <c r="BY23" s="50">
        <v>3901.08</v>
      </c>
      <c r="BZ23" s="50">
        <v>2500.64</v>
      </c>
      <c r="CA23" s="50">
        <v>1990.49</v>
      </c>
      <c r="CB23" s="50">
        <v>3169.81</v>
      </c>
      <c r="CC23" s="50">
        <v>3169.12</v>
      </c>
      <c r="CD23" s="50">
        <v>2000.62</v>
      </c>
      <c r="CE23" s="50">
        <v>1850.52</v>
      </c>
      <c r="CF23" s="50">
        <v>2499.8000000000002</v>
      </c>
      <c r="CG23" s="50">
        <v>1810.61</v>
      </c>
      <c r="CH23" s="50">
        <v>2781.7</v>
      </c>
      <c r="CI23" s="50">
        <v>3359.73</v>
      </c>
      <c r="CJ23" s="50">
        <v>2446.9499999999998</v>
      </c>
      <c r="CK23" s="50">
        <v>799.66</v>
      </c>
      <c r="CL23" s="50">
        <v>1499.59</v>
      </c>
      <c r="CM23" s="50">
        <v>1927.35</v>
      </c>
      <c r="CN23" s="50">
        <v>1197.92</v>
      </c>
      <c r="CO23" s="50">
        <v>2305.6</v>
      </c>
      <c r="CP23" s="50">
        <v>2500.7399999999998</v>
      </c>
      <c r="CQ23" s="50">
        <v>2430.44</v>
      </c>
      <c r="CR23" s="50">
        <v>2000.15</v>
      </c>
      <c r="CS23" s="50">
        <v>2200.61</v>
      </c>
      <c r="CT23" s="50">
        <v>1752.69</v>
      </c>
      <c r="CU23" s="50">
        <v>1499.46</v>
      </c>
      <c r="CV23" s="50">
        <v>299.42</v>
      </c>
      <c r="CW23" s="50">
        <v>1979.41</v>
      </c>
      <c r="CX23" s="8">
        <v>2281.6161290322584</v>
      </c>
      <c r="CY23" s="8">
        <v>838.21083024975519</v>
      </c>
      <c r="CZ23" s="8">
        <v>702597.39594798395</v>
      </c>
      <c r="DA23" s="51">
        <f t="shared" si="0"/>
        <v>166.9894888657648</v>
      </c>
      <c r="DB23" s="51">
        <f t="shared" si="1"/>
        <v>0.21711205665974134</v>
      </c>
      <c r="DC23" s="51">
        <f t="shared" si="2"/>
        <v>232.03606770031232</v>
      </c>
      <c r="DD23" s="51">
        <f t="shared" si="3"/>
        <v>0.20294791348512303</v>
      </c>
      <c r="DE23" s="51">
        <f t="shared" si="4"/>
        <v>356181.27779490111</v>
      </c>
      <c r="DF23" s="51">
        <f t="shared" si="5"/>
        <v>0.75358156199304949</v>
      </c>
    </row>
    <row r="24" spans="1:110" ht="11" thickBot="1" x14ac:dyDescent="0.4">
      <c r="A24" s="45">
        <v>0.23958333333333334</v>
      </c>
      <c r="B24" s="37" t="s">
        <v>39</v>
      </c>
      <c r="C24" s="46">
        <v>0</v>
      </c>
      <c r="D24" s="46">
        <v>0</v>
      </c>
      <c r="E24" s="46">
        <v>1.42</v>
      </c>
      <c r="F24" s="46">
        <v>3.45</v>
      </c>
      <c r="G24" s="46">
        <v>2.2000000000000002</v>
      </c>
      <c r="H24" s="46">
        <v>0.71199999999999997</v>
      </c>
      <c r="I24" s="46">
        <v>5.32</v>
      </c>
      <c r="J24" s="46">
        <v>3.24</v>
      </c>
      <c r="K24" s="46">
        <v>1.99</v>
      </c>
      <c r="L24" s="46">
        <v>0</v>
      </c>
      <c r="M24" s="46">
        <v>0.71199999999999997</v>
      </c>
      <c r="N24" s="46">
        <v>0</v>
      </c>
      <c r="O24" s="46">
        <v>3.66</v>
      </c>
      <c r="P24" s="46">
        <v>0</v>
      </c>
      <c r="Q24" s="46">
        <v>1.78</v>
      </c>
      <c r="R24" s="46">
        <v>1.99</v>
      </c>
      <c r="S24" s="46">
        <v>0.71199999999999997</v>
      </c>
      <c r="T24" s="46">
        <v>1.42</v>
      </c>
      <c r="U24" s="46">
        <v>0</v>
      </c>
      <c r="V24" s="46">
        <v>2.2000000000000002</v>
      </c>
      <c r="W24" s="46">
        <v>0</v>
      </c>
      <c r="X24" s="46">
        <v>0.71199999999999997</v>
      </c>
      <c r="Y24" s="46">
        <v>2.61</v>
      </c>
      <c r="Z24" s="46">
        <v>0.35599999999999998</v>
      </c>
      <c r="AA24" s="46">
        <v>3.86</v>
      </c>
      <c r="AB24" s="46">
        <v>0</v>
      </c>
      <c r="AC24" s="46">
        <v>1.99</v>
      </c>
      <c r="AD24" s="46">
        <v>1.99</v>
      </c>
      <c r="AE24" s="46">
        <v>0</v>
      </c>
      <c r="AF24" s="46">
        <v>2.2000000000000002</v>
      </c>
      <c r="AG24" s="46">
        <v>1.42</v>
      </c>
      <c r="AH24" s="37">
        <v>1.42</v>
      </c>
      <c r="AI24" s="37">
        <v>1.3862196446544126</v>
      </c>
      <c r="AJ24" s="37">
        <v>1.921604903225806</v>
      </c>
      <c r="AK24" s="48">
        <v>2806.8</v>
      </c>
      <c r="AL24" s="48">
        <v>2649.29</v>
      </c>
      <c r="AM24" s="48">
        <v>2878.59</v>
      </c>
      <c r="AN24" s="48">
        <v>2598.41</v>
      </c>
      <c r="AO24" s="48">
        <v>3049.03</v>
      </c>
      <c r="AP24" s="48">
        <v>3638.69</v>
      </c>
      <c r="AQ24" s="48">
        <v>4500.3</v>
      </c>
      <c r="AR24" s="48">
        <v>4829.58</v>
      </c>
      <c r="AS24" s="48">
        <v>2739.22</v>
      </c>
      <c r="AT24" s="48">
        <v>2739.63</v>
      </c>
      <c r="AU24" s="48">
        <v>2995.48</v>
      </c>
      <c r="AV24" s="48">
        <v>2986.85</v>
      </c>
      <c r="AW24" s="48">
        <v>3000.97</v>
      </c>
      <c r="AX24" s="48">
        <v>2598.6999999999998</v>
      </c>
      <c r="AY24" s="48">
        <v>2749.38</v>
      </c>
      <c r="AZ24" s="48">
        <v>2842.92</v>
      </c>
      <c r="BA24" s="48">
        <v>3258.91</v>
      </c>
      <c r="BB24" s="48">
        <v>3299.41</v>
      </c>
      <c r="BC24" s="48">
        <v>1500.25</v>
      </c>
      <c r="BD24" s="48">
        <v>1699.26</v>
      </c>
      <c r="BE24" s="48">
        <v>1299.5</v>
      </c>
      <c r="BF24" s="48">
        <v>1799.53</v>
      </c>
      <c r="BG24" s="48">
        <v>2379.5700000000002</v>
      </c>
      <c r="BH24" s="48">
        <v>2695.31</v>
      </c>
      <c r="BI24" s="48">
        <v>1999.54</v>
      </c>
      <c r="BJ24" s="48">
        <v>1499.52</v>
      </c>
      <c r="BK24" s="48">
        <v>1989.19</v>
      </c>
      <c r="BL24" s="48">
        <v>2305.31</v>
      </c>
      <c r="BM24" s="48">
        <v>2194.27</v>
      </c>
      <c r="BN24" s="48">
        <v>1999.69</v>
      </c>
      <c r="BO24" s="48">
        <v>1979.8</v>
      </c>
      <c r="BP24" s="7">
        <v>2629.1258064516132</v>
      </c>
      <c r="BQ24" s="7">
        <v>501.72527586621385</v>
      </c>
      <c r="BR24" s="7">
        <v>251728.25244302838</v>
      </c>
      <c r="BS24" s="50">
        <v>3029.48</v>
      </c>
      <c r="BT24" s="50">
        <v>1913.82</v>
      </c>
      <c r="BU24" s="50">
        <v>1979.78</v>
      </c>
      <c r="BV24" s="50">
        <v>3602.77</v>
      </c>
      <c r="BW24" s="50">
        <v>3200.74</v>
      </c>
      <c r="BX24" s="50">
        <v>3868.63</v>
      </c>
      <c r="BY24" s="50">
        <v>3717.4</v>
      </c>
      <c r="BZ24" s="50">
        <v>2500.8000000000002</v>
      </c>
      <c r="CA24" s="50">
        <v>2550.04</v>
      </c>
      <c r="CB24" s="50">
        <v>3169.46</v>
      </c>
      <c r="CC24" s="50">
        <v>3534.13</v>
      </c>
      <c r="CD24" s="50">
        <v>2300.4699999999998</v>
      </c>
      <c r="CE24" s="50">
        <v>2520.5</v>
      </c>
      <c r="CF24" s="50">
        <v>2749.12</v>
      </c>
      <c r="CG24" s="50">
        <v>2320.7399999999998</v>
      </c>
      <c r="CH24" s="50">
        <v>2789.36</v>
      </c>
      <c r="CI24" s="50">
        <v>3414.68</v>
      </c>
      <c r="CJ24" s="50">
        <v>2301</v>
      </c>
      <c r="CK24" s="50">
        <v>499.61</v>
      </c>
      <c r="CL24" s="50">
        <v>2189.54</v>
      </c>
      <c r="CM24" s="50">
        <v>2007.52</v>
      </c>
      <c r="CN24" s="50">
        <v>1499.3</v>
      </c>
      <c r="CO24" s="50">
        <v>2200.9299999999998</v>
      </c>
      <c r="CP24" s="50">
        <v>2540.11</v>
      </c>
      <c r="CQ24" s="50">
        <v>2594.04</v>
      </c>
      <c r="CR24" s="50">
        <v>2221.6</v>
      </c>
      <c r="CS24" s="50">
        <v>2699.09</v>
      </c>
      <c r="CT24" s="50">
        <v>1752.5</v>
      </c>
      <c r="CU24" s="50">
        <v>1749.68</v>
      </c>
      <c r="CV24" s="50">
        <v>199.52</v>
      </c>
      <c r="CW24" s="50">
        <v>1497.91</v>
      </c>
      <c r="CX24" s="8">
        <v>2423.0409677419357</v>
      </c>
      <c r="CY24" s="8">
        <v>817.10013028680748</v>
      </c>
      <c r="CZ24" s="8">
        <v>667652.62291471777</v>
      </c>
      <c r="DA24" s="51">
        <f t="shared" si="0"/>
        <v>417.30827833506788</v>
      </c>
      <c r="DB24" s="51">
        <f t="shared" si="1"/>
        <v>0.60001066591594088</v>
      </c>
      <c r="DC24" s="51">
        <f t="shared" si="2"/>
        <v>250.29222961498445</v>
      </c>
      <c r="DD24" s="51">
        <f t="shared" si="3"/>
        <v>0.22097342044860016</v>
      </c>
      <c r="DE24" s="51">
        <f t="shared" si="4"/>
        <v>375752.58844276791</v>
      </c>
      <c r="DF24" s="51">
        <f t="shared" si="5"/>
        <v>0.91655962166595617</v>
      </c>
    </row>
    <row r="25" spans="1:110" ht="11" thickBot="1" x14ac:dyDescent="0.4">
      <c r="A25" s="45">
        <v>0.25</v>
      </c>
      <c r="B25" s="37" t="s">
        <v>40</v>
      </c>
      <c r="C25" s="46">
        <v>0.71199999999999997</v>
      </c>
      <c r="D25" s="46">
        <v>1.06</v>
      </c>
      <c r="E25" s="46">
        <v>3.45</v>
      </c>
      <c r="F25" s="46">
        <v>4.91</v>
      </c>
      <c r="G25" s="46">
        <v>2.82</v>
      </c>
      <c r="H25" s="46">
        <v>1.78</v>
      </c>
      <c r="I25" s="46">
        <v>4.28</v>
      </c>
      <c r="J25" s="46">
        <v>3.45</v>
      </c>
      <c r="K25" s="46">
        <v>2.61</v>
      </c>
      <c r="L25" s="46">
        <v>0.35599999999999998</v>
      </c>
      <c r="M25" s="46">
        <v>1.42</v>
      </c>
      <c r="N25" s="46">
        <v>0.71199999999999997</v>
      </c>
      <c r="O25" s="46">
        <v>0</v>
      </c>
      <c r="P25" s="46">
        <v>1.42</v>
      </c>
      <c r="Q25" s="46">
        <v>1.99</v>
      </c>
      <c r="R25" s="46">
        <v>3.45</v>
      </c>
      <c r="S25" s="46">
        <v>1.78</v>
      </c>
      <c r="T25" s="46">
        <v>0</v>
      </c>
      <c r="U25" s="46">
        <v>0</v>
      </c>
      <c r="V25" s="46">
        <v>2.82</v>
      </c>
      <c r="W25" s="46">
        <v>0.35599999999999998</v>
      </c>
      <c r="X25" s="46">
        <v>0</v>
      </c>
      <c r="Y25" s="46">
        <v>1.06</v>
      </c>
      <c r="Z25" s="46">
        <v>0</v>
      </c>
      <c r="AA25" s="46">
        <v>2.2000000000000002</v>
      </c>
      <c r="AB25" s="46">
        <v>1.06</v>
      </c>
      <c r="AC25" s="46">
        <v>2.61</v>
      </c>
      <c r="AD25" s="46">
        <v>2.82</v>
      </c>
      <c r="AE25" s="46">
        <v>0</v>
      </c>
      <c r="AF25" s="46">
        <v>2.82</v>
      </c>
      <c r="AG25" s="46">
        <v>2.2000000000000002</v>
      </c>
      <c r="AH25" s="37">
        <v>1.99</v>
      </c>
      <c r="AI25" s="37">
        <v>1.3851479483108209</v>
      </c>
      <c r="AJ25" s="37">
        <v>1.9186348387096765</v>
      </c>
      <c r="AK25" s="48">
        <v>2900.15</v>
      </c>
      <c r="AL25" s="48">
        <v>2689.47</v>
      </c>
      <c r="AM25" s="48">
        <v>2889.25</v>
      </c>
      <c r="AN25" s="48">
        <v>2600.19</v>
      </c>
      <c r="AO25" s="48">
        <v>3100.1</v>
      </c>
      <c r="AP25" s="48">
        <v>3511.12</v>
      </c>
      <c r="AQ25" s="48">
        <v>4457.84</v>
      </c>
      <c r="AR25" s="48">
        <v>5399.92</v>
      </c>
      <c r="AS25" s="48">
        <v>2689.3</v>
      </c>
      <c r="AT25" s="48">
        <v>2620.7399999999998</v>
      </c>
      <c r="AU25" s="48">
        <v>2994.13</v>
      </c>
      <c r="AV25" s="48">
        <v>2859.03</v>
      </c>
      <c r="AW25" s="48">
        <v>2989.68</v>
      </c>
      <c r="AX25" s="48">
        <v>2598.0100000000002</v>
      </c>
      <c r="AY25" s="48">
        <v>2720.37</v>
      </c>
      <c r="AZ25" s="48">
        <v>2842.47</v>
      </c>
      <c r="BA25" s="48">
        <v>3200.13</v>
      </c>
      <c r="BB25" s="48">
        <v>2999.22</v>
      </c>
      <c r="BC25" s="48">
        <v>1687.23</v>
      </c>
      <c r="BD25" s="48">
        <v>1699.33</v>
      </c>
      <c r="BE25" s="48">
        <v>1299.5</v>
      </c>
      <c r="BF25" s="48">
        <v>1799.56</v>
      </c>
      <c r="BG25" s="48">
        <v>2409.34</v>
      </c>
      <c r="BH25" s="48">
        <v>2696.84</v>
      </c>
      <c r="BI25" s="48">
        <v>2000.91</v>
      </c>
      <c r="BJ25" s="48">
        <v>1799.85</v>
      </c>
      <c r="BK25" s="48">
        <v>2000.01</v>
      </c>
      <c r="BL25" s="48">
        <v>2465.69</v>
      </c>
      <c r="BM25" s="48">
        <v>2194.69</v>
      </c>
      <c r="BN25" s="48">
        <v>2211.6999999999998</v>
      </c>
      <c r="BO25" s="48">
        <v>2000.29</v>
      </c>
      <c r="BP25" s="7">
        <v>2655.6793548387095</v>
      </c>
      <c r="BQ25" s="7">
        <v>458.02949119939495</v>
      </c>
      <c r="BR25" s="7">
        <v>209791.01480837661</v>
      </c>
      <c r="BS25" s="50">
        <v>3029.59</v>
      </c>
      <c r="BT25" s="50">
        <v>2398.67</v>
      </c>
      <c r="BU25" s="50">
        <v>1979.86</v>
      </c>
      <c r="BV25" s="50">
        <v>3602.06</v>
      </c>
      <c r="BW25" s="50">
        <v>3200.96</v>
      </c>
      <c r="BX25" s="50">
        <v>4593.01</v>
      </c>
      <c r="BY25" s="50">
        <v>4230.29</v>
      </c>
      <c r="BZ25" s="50">
        <v>2494.02</v>
      </c>
      <c r="CA25" s="50">
        <v>2550.63</v>
      </c>
      <c r="CB25" s="50">
        <v>3513.55</v>
      </c>
      <c r="CC25" s="50">
        <v>3634.17</v>
      </c>
      <c r="CD25" s="50">
        <v>2251</v>
      </c>
      <c r="CE25" s="50">
        <v>2520.56</v>
      </c>
      <c r="CF25" s="50">
        <v>2767.45</v>
      </c>
      <c r="CG25" s="50">
        <v>2300.7800000000002</v>
      </c>
      <c r="CH25" s="50">
        <v>2789.8</v>
      </c>
      <c r="CI25" s="50">
        <v>3444.09</v>
      </c>
      <c r="CJ25" s="50">
        <v>2479.88</v>
      </c>
      <c r="CK25" s="50">
        <v>499.47</v>
      </c>
      <c r="CL25" s="50">
        <v>2155.96</v>
      </c>
      <c r="CM25" s="50">
        <v>2108.75</v>
      </c>
      <c r="CN25" s="50">
        <v>1280.71</v>
      </c>
      <c r="CO25" s="50">
        <v>2200.2199999999998</v>
      </c>
      <c r="CP25" s="50">
        <v>2500.44</v>
      </c>
      <c r="CQ25" s="50">
        <v>2594.4899999999998</v>
      </c>
      <c r="CR25" s="50">
        <v>1500.89</v>
      </c>
      <c r="CS25" s="50">
        <v>2689.57</v>
      </c>
      <c r="CT25" s="50">
        <v>1979.13</v>
      </c>
      <c r="CU25" s="50">
        <v>1710.2</v>
      </c>
      <c r="CV25" s="50">
        <v>199.58</v>
      </c>
      <c r="CW25" s="50">
        <v>1710.83</v>
      </c>
      <c r="CX25" s="8">
        <v>2480.9874193548394</v>
      </c>
      <c r="CY25" s="8">
        <v>915.1349508951115</v>
      </c>
      <c r="CZ25" s="8">
        <v>837471.97834979813</v>
      </c>
      <c r="DA25" s="51">
        <f t="shared" si="0"/>
        <v>397.79756622268474</v>
      </c>
      <c r="DB25" s="51">
        <f t="shared" si="1"/>
        <v>0.62700718391374599</v>
      </c>
      <c r="DC25" s="51">
        <f t="shared" si="2"/>
        <v>358.61244747138409</v>
      </c>
      <c r="DD25" s="51">
        <f t="shared" si="3"/>
        <v>0.28290723526123351</v>
      </c>
      <c r="DE25" s="51">
        <f t="shared" si="4"/>
        <v>405541.6090854319</v>
      </c>
      <c r="DF25" s="51">
        <f t="shared" si="5"/>
        <v>0.96751305952821476</v>
      </c>
    </row>
    <row r="26" spans="1:110" ht="11" thickBot="1" x14ac:dyDescent="0.4">
      <c r="A26" s="45">
        <v>0.26041666666666669</v>
      </c>
      <c r="B26" s="37" t="s">
        <v>41</v>
      </c>
      <c r="C26" s="46">
        <v>1.06</v>
      </c>
      <c r="D26" s="46">
        <v>1.99</v>
      </c>
      <c r="E26" s="46">
        <v>4.07</v>
      </c>
      <c r="F26" s="46">
        <v>5.53</v>
      </c>
      <c r="G26" s="46">
        <v>0.35599999999999998</v>
      </c>
      <c r="H26" s="46">
        <v>0.71199999999999997</v>
      </c>
      <c r="I26" s="46">
        <v>0</v>
      </c>
      <c r="J26" s="46">
        <v>3.24</v>
      </c>
      <c r="K26" s="46">
        <v>0</v>
      </c>
      <c r="L26" s="46">
        <v>0</v>
      </c>
      <c r="M26" s="46">
        <v>2.2000000000000002</v>
      </c>
      <c r="N26" s="46">
        <v>0</v>
      </c>
      <c r="O26" s="46">
        <v>0.71199999999999997</v>
      </c>
      <c r="P26" s="46">
        <v>0.71199999999999997</v>
      </c>
      <c r="Q26" s="46">
        <v>2.61</v>
      </c>
      <c r="R26" s="46">
        <v>1.78</v>
      </c>
      <c r="S26" s="46">
        <v>0.71199999999999997</v>
      </c>
      <c r="T26" s="46">
        <v>0.35599999999999998</v>
      </c>
      <c r="U26" s="46">
        <v>0</v>
      </c>
      <c r="V26" s="46">
        <v>2.2000000000000002</v>
      </c>
      <c r="W26" s="46">
        <v>0.35599999999999998</v>
      </c>
      <c r="X26" s="46">
        <v>0</v>
      </c>
      <c r="Y26" s="46">
        <v>2.2000000000000002</v>
      </c>
      <c r="Z26" s="46">
        <v>0.35599999999999998</v>
      </c>
      <c r="AA26" s="46">
        <v>2.82</v>
      </c>
      <c r="AB26" s="46">
        <v>1.42</v>
      </c>
      <c r="AC26" s="46">
        <v>3.03</v>
      </c>
      <c r="AD26" s="46">
        <v>3.24</v>
      </c>
      <c r="AE26" s="46">
        <v>0</v>
      </c>
      <c r="AF26" s="46">
        <v>1.78</v>
      </c>
      <c r="AG26" s="46">
        <v>2.61</v>
      </c>
      <c r="AH26" s="37">
        <v>1.42</v>
      </c>
      <c r="AI26" s="37">
        <v>1.4040361175393028</v>
      </c>
      <c r="AJ26" s="37">
        <v>1.9713174193548388</v>
      </c>
      <c r="AK26" s="48">
        <v>3000.19</v>
      </c>
      <c r="AL26" s="48">
        <v>2889.42</v>
      </c>
      <c r="AM26" s="48">
        <v>2958.57</v>
      </c>
      <c r="AN26" s="48">
        <v>2809.61</v>
      </c>
      <c r="AO26" s="48">
        <v>3189.87</v>
      </c>
      <c r="AP26" s="48">
        <v>3671.02</v>
      </c>
      <c r="AQ26" s="48">
        <v>4210.1499999999996</v>
      </c>
      <c r="AR26" s="48">
        <v>4464.12</v>
      </c>
      <c r="AS26" s="48">
        <v>2740.54</v>
      </c>
      <c r="AT26" s="48">
        <v>2719.36</v>
      </c>
      <c r="AU26" s="48">
        <v>2997.43</v>
      </c>
      <c r="AV26" s="48">
        <v>3000.04</v>
      </c>
      <c r="AW26" s="48">
        <v>2961.9</v>
      </c>
      <c r="AX26" s="48">
        <v>2889.18</v>
      </c>
      <c r="AY26" s="48">
        <v>2908.03</v>
      </c>
      <c r="AZ26" s="48">
        <v>2848.35</v>
      </c>
      <c r="BA26" s="48">
        <v>3299.45</v>
      </c>
      <c r="BB26" s="48">
        <v>2805.45</v>
      </c>
      <c r="BC26" s="48">
        <v>1661.31</v>
      </c>
      <c r="BD26" s="48">
        <v>1661.36</v>
      </c>
      <c r="BE26" s="48">
        <v>1799.12</v>
      </c>
      <c r="BF26" s="48">
        <v>1989.15</v>
      </c>
      <c r="BG26" s="48">
        <v>2691.03</v>
      </c>
      <c r="BH26" s="48">
        <v>2710.71</v>
      </c>
      <c r="BI26" s="48">
        <v>2543.2600000000002</v>
      </c>
      <c r="BJ26" s="48">
        <v>1989.94</v>
      </c>
      <c r="BK26" s="48">
        <v>2522.41</v>
      </c>
      <c r="BL26" s="48">
        <v>2540.9899999999998</v>
      </c>
      <c r="BM26" s="48">
        <v>2155.5300000000002</v>
      </c>
      <c r="BN26" s="48">
        <v>2409.37</v>
      </c>
      <c r="BO26" s="48">
        <v>2116.2800000000002</v>
      </c>
      <c r="BP26" s="7">
        <v>2746.8754838709679</v>
      </c>
      <c r="BQ26" s="7">
        <v>464.01780602042231</v>
      </c>
      <c r="BR26" s="7">
        <v>215312.52430400628</v>
      </c>
      <c r="BS26" s="50">
        <v>2727.3</v>
      </c>
      <c r="BT26" s="50">
        <v>2941.85</v>
      </c>
      <c r="BU26" s="50">
        <v>2159.1999999999998</v>
      </c>
      <c r="BV26" s="50">
        <v>3383.35</v>
      </c>
      <c r="BW26" s="50">
        <v>3177.09</v>
      </c>
      <c r="BX26" s="50">
        <v>4593.17</v>
      </c>
      <c r="BY26" s="50">
        <v>3989.77</v>
      </c>
      <c r="BZ26" s="50">
        <v>2550.16</v>
      </c>
      <c r="CA26" s="50">
        <v>2988.41</v>
      </c>
      <c r="CB26" s="50">
        <v>3169.49</v>
      </c>
      <c r="CC26" s="50">
        <v>3402.14</v>
      </c>
      <c r="CD26" s="50">
        <v>1499.01</v>
      </c>
      <c r="CE26" s="50">
        <v>2500.7399999999998</v>
      </c>
      <c r="CF26" s="50">
        <v>2530.8200000000002</v>
      </c>
      <c r="CG26" s="50">
        <v>2111.9</v>
      </c>
      <c r="CH26" s="50">
        <v>3169.8</v>
      </c>
      <c r="CI26" s="50">
        <v>3554.61</v>
      </c>
      <c r="CJ26" s="50">
        <v>2116.6799999999998</v>
      </c>
      <c r="CK26" s="50">
        <v>799.13</v>
      </c>
      <c r="CL26" s="50">
        <v>2155.5100000000002</v>
      </c>
      <c r="CM26" s="50">
        <v>1600.04</v>
      </c>
      <c r="CN26" s="50">
        <v>1499.69</v>
      </c>
      <c r="CO26" s="50">
        <v>1998.24</v>
      </c>
      <c r="CP26" s="50">
        <v>2340.77</v>
      </c>
      <c r="CQ26" s="50">
        <v>2540.9699999999998</v>
      </c>
      <c r="CR26" s="50">
        <v>2250.75</v>
      </c>
      <c r="CS26" s="50">
        <v>2252.04</v>
      </c>
      <c r="CT26" s="50">
        <v>2000.11</v>
      </c>
      <c r="CU26" s="50">
        <v>1979.63</v>
      </c>
      <c r="CV26" s="50">
        <v>599.92999999999995</v>
      </c>
      <c r="CW26" s="50">
        <v>1752.23</v>
      </c>
      <c r="CX26" s="8">
        <v>2462.4041935483865</v>
      </c>
      <c r="CY26" s="8">
        <v>837.3675263764643</v>
      </c>
      <c r="CZ26" s="8">
        <v>701184.37422983861</v>
      </c>
      <c r="DA26" s="51">
        <f t="shared" si="0"/>
        <v>59.912871508845022</v>
      </c>
      <c r="DB26" s="51">
        <f t="shared" si="1"/>
        <v>9.1961746140264033E-2</v>
      </c>
      <c r="DC26" s="51">
        <f t="shared" si="2"/>
        <v>27.814991571279862</v>
      </c>
      <c r="DD26" s="51">
        <f t="shared" si="3"/>
        <v>2.3658354674290692E-2</v>
      </c>
      <c r="DE26" s="51">
        <f t="shared" si="4"/>
        <v>346777.55608345463</v>
      </c>
      <c r="DF26" s="51">
        <f t="shared" si="5"/>
        <v>0.89248355109634236</v>
      </c>
    </row>
    <row r="27" spans="1:110" ht="11" thickBot="1" x14ac:dyDescent="0.4">
      <c r="A27" s="45">
        <v>0.27083333333333331</v>
      </c>
      <c r="B27" s="37" t="s">
        <v>42</v>
      </c>
      <c r="C27" s="46">
        <v>1.99</v>
      </c>
      <c r="D27" s="46">
        <v>1.06</v>
      </c>
      <c r="E27" s="46">
        <v>4.91</v>
      </c>
      <c r="F27" s="46">
        <v>6.16</v>
      </c>
      <c r="G27" s="46">
        <v>1.42</v>
      </c>
      <c r="H27" s="46">
        <v>1.78</v>
      </c>
      <c r="I27" s="46">
        <v>0.71199999999999997</v>
      </c>
      <c r="J27" s="46">
        <v>3.45</v>
      </c>
      <c r="K27" s="46">
        <v>2.61</v>
      </c>
      <c r="L27" s="46">
        <v>0</v>
      </c>
      <c r="M27" s="46">
        <v>0</v>
      </c>
      <c r="N27" s="46">
        <v>0</v>
      </c>
      <c r="O27" s="46">
        <v>1.78</v>
      </c>
      <c r="P27" s="46">
        <v>1.78</v>
      </c>
      <c r="Q27" s="46">
        <v>0</v>
      </c>
      <c r="R27" s="46">
        <v>0.71199999999999997</v>
      </c>
      <c r="S27" s="46">
        <v>1.42</v>
      </c>
      <c r="T27" s="46">
        <v>1.06</v>
      </c>
      <c r="U27" s="46">
        <v>0</v>
      </c>
      <c r="V27" s="46">
        <v>2.82</v>
      </c>
      <c r="W27" s="46">
        <v>1.42</v>
      </c>
      <c r="X27" s="46">
        <v>0</v>
      </c>
      <c r="Y27" s="46">
        <v>0</v>
      </c>
      <c r="Z27" s="46">
        <v>0</v>
      </c>
      <c r="AA27" s="46">
        <v>1.78</v>
      </c>
      <c r="AB27" s="46">
        <v>1.99</v>
      </c>
      <c r="AC27" s="46">
        <v>1.42</v>
      </c>
      <c r="AD27" s="46">
        <v>3.66</v>
      </c>
      <c r="AE27" s="46">
        <v>0</v>
      </c>
      <c r="AF27" s="46">
        <v>2.41</v>
      </c>
      <c r="AG27" s="46">
        <v>2.2000000000000002</v>
      </c>
      <c r="AH27" s="37">
        <v>1.78</v>
      </c>
      <c r="AI27" s="37">
        <v>1.5036369671673606</v>
      </c>
      <c r="AJ27" s="37">
        <v>2.2609241290322584</v>
      </c>
      <c r="AK27" s="48">
        <v>2974.38</v>
      </c>
      <c r="AL27" s="48">
        <v>2949.39</v>
      </c>
      <c r="AM27" s="48">
        <v>2958.87</v>
      </c>
      <c r="AN27" s="48">
        <v>2739.87</v>
      </c>
      <c r="AO27" s="48">
        <v>3216.37</v>
      </c>
      <c r="AP27" s="48">
        <v>3618.49</v>
      </c>
      <c r="AQ27" s="48">
        <v>4204.2</v>
      </c>
      <c r="AR27" s="48">
        <v>4464.5200000000004</v>
      </c>
      <c r="AS27" s="48">
        <v>2739.07</v>
      </c>
      <c r="AT27" s="48">
        <v>2739.35</v>
      </c>
      <c r="AU27" s="48">
        <v>2989.96</v>
      </c>
      <c r="AV27" s="48">
        <v>3068.25</v>
      </c>
      <c r="AW27" s="48">
        <v>2920.59</v>
      </c>
      <c r="AX27" s="48">
        <v>2598.85</v>
      </c>
      <c r="AY27" s="48">
        <v>2620.27</v>
      </c>
      <c r="AZ27" s="48">
        <v>2848.39</v>
      </c>
      <c r="BA27" s="48">
        <v>3289.78</v>
      </c>
      <c r="BB27" s="48">
        <v>2598.08</v>
      </c>
      <c r="BC27" s="48">
        <v>1641.15</v>
      </c>
      <c r="BD27" s="48">
        <v>1615.28</v>
      </c>
      <c r="BE27" s="48">
        <v>1661.27</v>
      </c>
      <c r="BF27" s="48">
        <v>1800.16</v>
      </c>
      <c r="BG27" s="48">
        <v>2629.91</v>
      </c>
      <c r="BH27" s="48">
        <v>2745.85</v>
      </c>
      <c r="BI27" s="48">
        <v>2540.54</v>
      </c>
      <c r="BJ27" s="48">
        <v>2409.9</v>
      </c>
      <c r="BK27" s="48">
        <v>2540.7600000000002</v>
      </c>
      <c r="BL27" s="48">
        <v>2540.61</v>
      </c>
      <c r="BM27" s="48">
        <v>2155.91</v>
      </c>
      <c r="BN27" s="48">
        <v>2540.1799999999998</v>
      </c>
      <c r="BO27" s="48">
        <v>2155.87</v>
      </c>
      <c r="BP27" s="7">
        <v>2726.3248387096769</v>
      </c>
      <c r="BQ27" s="7">
        <v>413.95703648015279</v>
      </c>
      <c r="BR27" s="7">
        <v>171360.42805143056</v>
      </c>
      <c r="BS27" s="50">
        <v>2881.83</v>
      </c>
      <c r="BT27" s="50">
        <v>2749.88</v>
      </c>
      <c r="BU27" s="50">
        <v>2559.4299999999998</v>
      </c>
      <c r="BV27" s="50">
        <v>3350.01</v>
      </c>
      <c r="BW27" s="50">
        <v>3200.26</v>
      </c>
      <c r="BX27" s="50">
        <v>4588.9399999999996</v>
      </c>
      <c r="BY27" s="50">
        <v>3696.44</v>
      </c>
      <c r="BZ27" s="50">
        <v>2494.64</v>
      </c>
      <c r="CA27" s="50">
        <v>3177.13</v>
      </c>
      <c r="CB27" s="50">
        <v>2999.01</v>
      </c>
      <c r="CC27" s="50">
        <v>3600.63</v>
      </c>
      <c r="CD27" s="50">
        <v>1399.8</v>
      </c>
      <c r="CE27" s="50">
        <v>2500.44</v>
      </c>
      <c r="CF27" s="50">
        <v>2550.41</v>
      </c>
      <c r="CG27" s="50">
        <v>2191.1</v>
      </c>
      <c r="CH27" s="50">
        <v>3199.44</v>
      </c>
      <c r="CI27" s="50">
        <v>3554.87</v>
      </c>
      <c r="CJ27" s="50">
        <v>2212.21</v>
      </c>
      <c r="CK27" s="50">
        <v>799.51</v>
      </c>
      <c r="CL27" s="50">
        <v>2155.73</v>
      </c>
      <c r="CM27" s="50">
        <v>2155.0300000000002</v>
      </c>
      <c r="CN27" s="50">
        <v>1499.71</v>
      </c>
      <c r="CO27" s="50">
        <v>2116.7800000000002</v>
      </c>
      <c r="CP27" s="50">
        <v>2340.19</v>
      </c>
      <c r="CQ27" s="50">
        <v>2540.9</v>
      </c>
      <c r="CR27" s="50">
        <v>2589.94</v>
      </c>
      <c r="CS27" s="50">
        <v>2450.6999999999998</v>
      </c>
      <c r="CT27" s="50">
        <v>1979.88</v>
      </c>
      <c r="CU27" s="50">
        <v>2149.15</v>
      </c>
      <c r="CV27" s="50">
        <v>1299.5</v>
      </c>
      <c r="CW27" s="50">
        <v>1752.72</v>
      </c>
      <c r="CX27" s="8">
        <v>2539.8777419354842</v>
      </c>
      <c r="CY27" s="8">
        <v>766.28610663180848</v>
      </c>
      <c r="CZ27" s="8">
        <v>587194.39721693541</v>
      </c>
      <c r="DA27" s="51">
        <f t="shared" si="0"/>
        <v>127.05633257023938</v>
      </c>
      <c r="DB27" s="51">
        <f t="shared" si="1"/>
        <v>0.20412587148289943</v>
      </c>
      <c r="DC27" s="51">
        <f t="shared" si="2"/>
        <v>193.28087598335063</v>
      </c>
      <c r="DD27" s="51">
        <f t="shared" si="3"/>
        <v>0.16774706851565468</v>
      </c>
      <c r="DE27" s="51">
        <f t="shared" si="4"/>
        <v>299637.30410447449</v>
      </c>
      <c r="DF27" s="51">
        <f t="shared" si="5"/>
        <v>0.94460373896849281</v>
      </c>
    </row>
    <row r="28" spans="1:110" ht="11" thickBot="1" x14ac:dyDescent="0.4">
      <c r="A28" s="45">
        <v>0.28125</v>
      </c>
      <c r="B28" s="37" t="s">
        <v>43</v>
      </c>
      <c r="C28" s="46">
        <v>2.2000000000000002</v>
      </c>
      <c r="D28" s="46">
        <v>1.99</v>
      </c>
      <c r="E28" s="46">
        <v>2.41</v>
      </c>
      <c r="F28" s="46">
        <v>1.06</v>
      </c>
      <c r="G28" s="46">
        <v>1.99</v>
      </c>
      <c r="H28" s="46">
        <v>1.78</v>
      </c>
      <c r="I28" s="46">
        <v>1.78</v>
      </c>
      <c r="J28" s="46">
        <v>4.07</v>
      </c>
      <c r="K28" s="46">
        <v>3.24</v>
      </c>
      <c r="L28" s="46">
        <v>0.71199999999999997</v>
      </c>
      <c r="M28" s="46">
        <v>0</v>
      </c>
      <c r="N28" s="46">
        <v>0</v>
      </c>
      <c r="O28" s="46">
        <v>0.35599999999999998</v>
      </c>
      <c r="P28" s="46">
        <v>2.2000000000000002</v>
      </c>
      <c r="Q28" s="46">
        <v>0</v>
      </c>
      <c r="R28" s="46">
        <v>1.99</v>
      </c>
      <c r="S28" s="46">
        <v>0</v>
      </c>
      <c r="T28" s="46">
        <v>4.28</v>
      </c>
      <c r="U28" s="46">
        <v>0</v>
      </c>
      <c r="V28" s="46">
        <v>0.35599999999999998</v>
      </c>
      <c r="W28" s="46">
        <v>3.03</v>
      </c>
      <c r="X28" s="46">
        <v>0.35599999999999998</v>
      </c>
      <c r="Y28" s="46">
        <v>1.42</v>
      </c>
      <c r="Z28" s="46">
        <v>0</v>
      </c>
      <c r="AA28" s="46">
        <v>2.2000000000000002</v>
      </c>
      <c r="AB28" s="46">
        <v>1.99</v>
      </c>
      <c r="AC28" s="46">
        <v>3.86</v>
      </c>
      <c r="AD28" s="46">
        <v>1.42</v>
      </c>
      <c r="AE28" s="46">
        <v>0</v>
      </c>
      <c r="AF28" s="46">
        <v>3.66</v>
      </c>
      <c r="AG28" s="46">
        <v>3.03</v>
      </c>
      <c r="AH28" s="37">
        <v>1.78</v>
      </c>
      <c r="AI28" s="37">
        <v>1.3427745949723751</v>
      </c>
      <c r="AJ28" s="37">
        <v>1.8030436129032259</v>
      </c>
      <c r="AK28" s="48">
        <v>2958.49</v>
      </c>
      <c r="AL28" s="48">
        <v>2931.53</v>
      </c>
      <c r="AM28" s="48">
        <v>2958.71</v>
      </c>
      <c r="AN28" s="48">
        <v>2739.3</v>
      </c>
      <c r="AO28" s="48">
        <v>3100.85</v>
      </c>
      <c r="AP28" s="48">
        <v>3304</v>
      </c>
      <c r="AQ28" s="48">
        <v>4084.67</v>
      </c>
      <c r="AR28" s="48">
        <v>4200.8</v>
      </c>
      <c r="AS28" s="48">
        <v>2620.77</v>
      </c>
      <c r="AT28" s="48">
        <v>2749.86</v>
      </c>
      <c r="AU28" s="48">
        <v>2859.43</v>
      </c>
      <c r="AV28" s="48">
        <v>3147.37</v>
      </c>
      <c r="AW28" s="48">
        <v>2908.65</v>
      </c>
      <c r="AX28" s="48">
        <v>2558.33</v>
      </c>
      <c r="AY28" s="48">
        <v>2616.3200000000002</v>
      </c>
      <c r="AZ28" s="48">
        <v>2845.94</v>
      </c>
      <c r="BA28" s="48">
        <v>3169.13</v>
      </c>
      <c r="BB28" s="48">
        <v>2400.23</v>
      </c>
      <c r="BC28" s="48">
        <v>1658.45</v>
      </c>
      <c r="BD28" s="48">
        <v>1615.27</v>
      </c>
      <c r="BE28" s="48">
        <v>1658.5</v>
      </c>
      <c r="BF28" s="48">
        <v>1799.86</v>
      </c>
      <c r="BG28" s="48">
        <v>2620.9299999999998</v>
      </c>
      <c r="BH28" s="48">
        <v>2729.11</v>
      </c>
      <c r="BI28" s="48">
        <v>2540.73</v>
      </c>
      <c r="BJ28" s="48">
        <v>2480.73</v>
      </c>
      <c r="BK28" s="48">
        <v>2540.0300000000002</v>
      </c>
      <c r="BL28" s="48">
        <v>2540.77</v>
      </c>
      <c r="BM28" s="48">
        <v>2409.0300000000002</v>
      </c>
      <c r="BN28" s="48">
        <v>2540.4499999999998</v>
      </c>
      <c r="BO28" s="48">
        <v>2409.31</v>
      </c>
      <c r="BP28" s="7">
        <v>2699.9209677419353</v>
      </c>
      <c r="BQ28" s="7">
        <v>220.51262959198797</v>
      </c>
      <c r="BR28" s="7">
        <v>48625.819809573288</v>
      </c>
      <c r="BS28" s="50">
        <v>2900.04</v>
      </c>
      <c r="BT28" s="50">
        <v>2900.9</v>
      </c>
      <c r="BU28" s="50">
        <v>2559.56</v>
      </c>
      <c r="BV28" s="50">
        <v>3296.05</v>
      </c>
      <c r="BW28" s="50">
        <v>3350.31</v>
      </c>
      <c r="BX28" s="50">
        <v>4593.91</v>
      </c>
      <c r="BY28" s="50">
        <v>4578.9399999999996</v>
      </c>
      <c r="BZ28" s="50">
        <v>2899.21</v>
      </c>
      <c r="CA28" s="50">
        <v>3177.72</v>
      </c>
      <c r="CB28" s="50">
        <v>2900.85</v>
      </c>
      <c r="CC28" s="50">
        <v>3440</v>
      </c>
      <c r="CD28" s="50">
        <v>2400.37</v>
      </c>
      <c r="CE28" s="50">
        <v>2501.19</v>
      </c>
      <c r="CF28" s="50">
        <v>2499.75</v>
      </c>
      <c r="CG28" s="50">
        <v>2501</v>
      </c>
      <c r="CH28" s="50">
        <v>3169.05</v>
      </c>
      <c r="CI28" s="50">
        <v>3554.42</v>
      </c>
      <c r="CJ28" s="50">
        <v>2350.46</v>
      </c>
      <c r="CK28" s="50">
        <v>1979.84</v>
      </c>
      <c r="CL28" s="50">
        <v>2155.5100000000002</v>
      </c>
      <c r="CM28" s="50">
        <v>1979.37</v>
      </c>
      <c r="CN28" s="50">
        <v>1979.67</v>
      </c>
      <c r="CO28" s="50">
        <v>2500.04</v>
      </c>
      <c r="CP28" s="50">
        <v>2621.09</v>
      </c>
      <c r="CQ28" s="50">
        <v>2596.12</v>
      </c>
      <c r="CR28" s="50">
        <v>2540.52</v>
      </c>
      <c r="CS28" s="50">
        <v>2249.16</v>
      </c>
      <c r="CT28" s="50">
        <v>2150.39</v>
      </c>
      <c r="CU28" s="50">
        <v>2200.27</v>
      </c>
      <c r="CV28" s="50">
        <v>1615.65</v>
      </c>
      <c r="CW28" s="50">
        <v>1956.2</v>
      </c>
      <c r="CX28" s="8">
        <v>2712.824516129032</v>
      </c>
      <c r="CY28" s="8">
        <v>674.24464011050304</v>
      </c>
      <c r="CZ28" s="8">
        <v>454605.83471774176</v>
      </c>
      <c r="DA28" s="51">
        <f t="shared" si="0"/>
        <v>116.88723152965659</v>
      </c>
      <c r="DB28" s="51">
        <f t="shared" si="1"/>
        <v>0.39475758952406709</v>
      </c>
      <c r="DC28" s="51">
        <f t="shared" si="2"/>
        <v>-74.032268345473454</v>
      </c>
      <c r="DD28" s="51">
        <f t="shared" si="3"/>
        <v>-8.1771212544301877E-2</v>
      </c>
      <c r="DE28" s="51">
        <f t="shared" si="4"/>
        <v>271718.40839240374</v>
      </c>
      <c r="DF28" s="51">
        <f t="shared" si="5"/>
        <v>1.8275450488535283</v>
      </c>
    </row>
    <row r="29" spans="1:110" ht="11" thickBot="1" x14ac:dyDescent="0.4">
      <c r="A29" s="45">
        <v>0.29166666666666669</v>
      </c>
      <c r="B29" s="37" t="s">
        <v>44</v>
      </c>
      <c r="C29" s="46">
        <v>2.41</v>
      </c>
      <c r="D29" s="46">
        <v>0.35599999999999998</v>
      </c>
      <c r="E29" s="46">
        <v>0</v>
      </c>
      <c r="F29" s="46">
        <v>1.99</v>
      </c>
      <c r="G29" s="46">
        <v>0.71199999999999997</v>
      </c>
      <c r="H29" s="46">
        <v>2.61</v>
      </c>
      <c r="I29" s="46">
        <v>1.78</v>
      </c>
      <c r="J29" s="46">
        <v>0.71199999999999997</v>
      </c>
      <c r="K29" s="46">
        <v>3.66</v>
      </c>
      <c r="L29" s="46">
        <v>1.78</v>
      </c>
      <c r="M29" s="46">
        <v>0</v>
      </c>
      <c r="N29" s="46">
        <v>0.35599999999999998</v>
      </c>
      <c r="O29" s="46">
        <v>1.06</v>
      </c>
      <c r="P29" s="46">
        <v>0.71199999999999997</v>
      </c>
      <c r="Q29" s="46">
        <v>0</v>
      </c>
      <c r="R29" s="46">
        <v>2.41</v>
      </c>
      <c r="S29" s="46">
        <v>0</v>
      </c>
      <c r="T29" s="46">
        <v>4.49</v>
      </c>
      <c r="U29" s="46">
        <v>0</v>
      </c>
      <c r="V29" s="46">
        <v>1.06</v>
      </c>
      <c r="W29" s="46">
        <v>3.86</v>
      </c>
      <c r="X29" s="46">
        <v>1.06</v>
      </c>
      <c r="Y29" s="46">
        <v>0</v>
      </c>
      <c r="Z29" s="46">
        <v>1.06</v>
      </c>
      <c r="AA29" s="46">
        <v>2.82</v>
      </c>
      <c r="AB29" s="46">
        <v>0</v>
      </c>
      <c r="AC29" s="46">
        <v>4.28</v>
      </c>
      <c r="AD29" s="46">
        <v>1.78</v>
      </c>
      <c r="AE29" s="46">
        <v>0</v>
      </c>
      <c r="AF29" s="46">
        <v>4.28</v>
      </c>
      <c r="AG29" s="46">
        <v>3.66</v>
      </c>
      <c r="AH29" s="37">
        <v>1.78</v>
      </c>
      <c r="AI29" s="37">
        <v>1.4891643467438049</v>
      </c>
      <c r="AJ29" s="37">
        <v>2.2176104516129032</v>
      </c>
      <c r="AK29" s="48">
        <v>2889.72</v>
      </c>
      <c r="AL29" s="48">
        <v>2895.3</v>
      </c>
      <c r="AM29" s="48">
        <v>2949.45</v>
      </c>
      <c r="AN29" s="48">
        <v>2689.63</v>
      </c>
      <c r="AO29" s="48">
        <v>3000.57</v>
      </c>
      <c r="AP29" s="48">
        <v>3295.98</v>
      </c>
      <c r="AQ29" s="48">
        <v>3900.15</v>
      </c>
      <c r="AR29" s="48">
        <v>4178.3599999999997</v>
      </c>
      <c r="AS29" s="48">
        <v>2620.48</v>
      </c>
      <c r="AT29" s="48">
        <v>2620.48</v>
      </c>
      <c r="AU29" s="48">
        <v>2620.38</v>
      </c>
      <c r="AV29" s="48">
        <v>3068.31</v>
      </c>
      <c r="AW29" s="48">
        <v>2739.88</v>
      </c>
      <c r="AX29" s="48">
        <v>2087.61</v>
      </c>
      <c r="AY29" s="48">
        <v>2558.52</v>
      </c>
      <c r="AZ29" s="48">
        <v>2749.15</v>
      </c>
      <c r="BA29" s="48">
        <v>2942.81</v>
      </c>
      <c r="BB29" s="48">
        <v>2155.7800000000002</v>
      </c>
      <c r="BC29" s="48">
        <v>1658.49</v>
      </c>
      <c r="BD29" s="48">
        <v>1571.4</v>
      </c>
      <c r="BE29" s="48">
        <v>1661.4</v>
      </c>
      <c r="BF29" s="48">
        <v>1799.82</v>
      </c>
      <c r="BG29" s="48">
        <v>2540.86</v>
      </c>
      <c r="BH29" s="48">
        <v>2698.21</v>
      </c>
      <c r="BI29" s="48">
        <v>2500.27</v>
      </c>
      <c r="BJ29" s="48">
        <v>2155.8000000000002</v>
      </c>
      <c r="BK29" s="48">
        <v>2250.25</v>
      </c>
      <c r="BL29" s="48">
        <v>2522.86</v>
      </c>
      <c r="BM29" s="48">
        <v>2500.81</v>
      </c>
      <c r="BN29" s="48">
        <v>2540.7800000000002</v>
      </c>
      <c r="BO29" s="48">
        <v>2538.98</v>
      </c>
      <c r="BP29" s="7">
        <v>2609.7577419354834</v>
      </c>
      <c r="BQ29" s="7">
        <v>73.547651405134459</v>
      </c>
      <c r="BR29" s="7">
        <v>5409.257027211177</v>
      </c>
      <c r="BS29" s="50">
        <v>2750.69</v>
      </c>
      <c r="BT29" s="50">
        <v>2900.69</v>
      </c>
      <c r="BU29" s="50">
        <v>2559.59</v>
      </c>
      <c r="BV29" s="50">
        <v>3217.07</v>
      </c>
      <c r="BW29" s="50">
        <v>3300.46</v>
      </c>
      <c r="BX29" s="50">
        <v>3868.39</v>
      </c>
      <c r="BY29" s="50">
        <v>4578.93</v>
      </c>
      <c r="BZ29" s="50">
        <v>2899.73</v>
      </c>
      <c r="CA29" s="50">
        <v>3177.04</v>
      </c>
      <c r="CB29" s="50">
        <v>2889.52</v>
      </c>
      <c r="CC29" s="50">
        <v>3169.67</v>
      </c>
      <c r="CD29" s="50">
        <v>2347.48</v>
      </c>
      <c r="CE29" s="50">
        <v>2550.08</v>
      </c>
      <c r="CF29" s="50">
        <v>2309.0100000000002</v>
      </c>
      <c r="CG29" s="50">
        <v>2500.06</v>
      </c>
      <c r="CH29" s="50">
        <v>2931.68</v>
      </c>
      <c r="CI29" s="50">
        <v>3554.07</v>
      </c>
      <c r="CJ29" s="50">
        <v>2155.42</v>
      </c>
      <c r="CK29" s="50">
        <v>1979.44</v>
      </c>
      <c r="CL29" s="50">
        <v>2155.6</v>
      </c>
      <c r="CM29" s="50">
        <v>1791.27</v>
      </c>
      <c r="CN29" s="50">
        <v>1749.61</v>
      </c>
      <c r="CO29" s="50">
        <v>2300.6799999999998</v>
      </c>
      <c r="CP29" s="50">
        <v>2589.4499999999998</v>
      </c>
      <c r="CQ29" s="50">
        <v>2572.1799999999998</v>
      </c>
      <c r="CR29" s="50">
        <v>2540.44</v>
      </c>
      <c r="CS29" s="50">
        <v>2200.9699999999998</v>
      </c>
      <c r="CT29" s="50">
        <v>1979.99</v>
      </c>
      <c r="CU29" s="50">
        <v>2200.92</v>
      </c>
      <c r="CV29" s="50">
        <v>1749.91</v>
      </c>
      <c r="CW29" s="50">
        <v>1979.38</v>
      </c>
      <c r="CX29" s="8">
        <v>2627.4006451612909</v>
      </c>
      <c r="CY29" s="8">
        <v>626.55838228539938</v>
      </c>
      <c r="CZ29" s="8">
        <v>392575.40641209669</v>
      </c>
      <c r="DA29" s="51">
        <f t="shared" si="0"/>
        <v>-108.99463952133192</v>
      </c>
      <c r="DB29" s="51">
        <f t="shared" si="1"/>
        <v>-0.99516180815110622</v>
      </c>
      <c r="DC29" s="51">
        <f t="shared" si="2"/>
        <v>-139.39232668054112</v>
      </c>
      <c r="DD29" s="51">
        <f t="shared" si="3"/>
        <v>-0.14939452881014664</v>
      </c>
      <c r="DE29" s="51">
        <f t="shared" si="4"/>
        <v>253163.81355306966</v>
      </c>
      <c r="DF29" s="51">
        <f t="shared" si="5"/>
        <v>5.4937801472666088</v>
      </c>
    </row>
    <row r="30" spans="1:110" ht="11" thickBot="1" x14ac:dyDescent="0.4">
      <c r="A30" s="45">
        <v>0.30208333333333331</v>
      </c>
      <c r="B30" s="37" t="s">
        <v>45</v>
      </c>
      <c r="C30" s="46">
        <v>2.82</v>
      </c>
      <c r="D30" s="46">
        <v>1.42</v>
      </c>
      <c r="E30" s="46">
        <v>0</v>
      </c>
      <c r="F30" s="46">
        <v>2.82</v>
      </c>
      <c r="G30" s="46">
        <v>1.78</v>
      </c>
      <c r="H30" s="46">
        <v>4.7</v>
      </c>
      <c r="I30" s="46">
        <v>2.2000000000000002</v>
      </c>
      <c r="J30" s="46">
        <v>1.42</v>
      </c>
      <c r="K30" s="46">
        <v>1.42</v>
      </c>
      <c r="L30" s="46">
        <v>2.61</v>
      </c>
      <c r="M30" s="46">
        <v>0</v>
      </c>
      <c r="N30" s="46">
        <v>1.42</v>
      </c>
      <c r="O30" s="46">
        <v>1.42</v>
      </c>
      <c r="P30" s="46">
        <v>1.78</v>
      </c>
      <c r="Q30" s="46">
        <v>0</v>
      </c>
      <c r="R30" s="46">
        <v>0</v>
      </c>
      <c r="S30" s="46">
        <v>1.99</v>
      </c>
      <c r="T30" s="46">
        <v>1.78</v>
      </c>
      <c r="U30" s="46">
        <v>0</v>
      </c>
      <c r="V30" s="46">
        <v>0.71199999999999997</v>
      </c>
      <c r="W30" s="46">
        <v>2.2000000000000002</v>
      </c>
      <c r="X30" s="46">
        <v>1.78</v>
      </c>
      <c r="Y30" s="46">
        <v>0.71199999999999997</v>
      </c>
      <c r="Z30" s="46">
        <v>1.42</v>
      </c>
      <c r="AA30" s="46">
        <v>2.2000000000000002</v>
      </c>
      <c r="AB30" s="46">
        <v>1.06</v>
      </c>
      <c r="AC30" s="46">
        <v>4.91</v>
      </c>
      <c r="AD30" s="46">
        <v>2.2000000000000002</v>
      </c>
      <c r="AE30" s="46">
        <v>0</v>
      </c>
      <c r="AF30" s="46">
        <v>2.61</v>
      </c>
      <c r="AG30" s="46">
        <v>4.07</v>
      </c>
      <c r="AH30" s="37">
        <v>1.78</v>
      </c>
      <c r="AI30" s="37">
        <v>1.2756497142822503</v>
      </c>
      <c r="AJ30" s="37">
        <v>1.6272821935483868</v>
      </c>
      <c r="AK30" s="48">
        <v>2689.38</v>
      </c>
      <c r="AL30" s="48">
        <v>2739.76</v>
      </c>
      <c r="AM30" s="48">
        <v>2908.63</v>
      </c>
      <c r="AN30" s="48">
        <v>2619.1799999999998</v>
      </c>
      <c r="AO30" s="48">
        <v>3049.04</v>
      </c>
      <c r="AP30" s="48">
        <v>3200.79</v>
      </c>
      <c r="AQ30" s="48">
        <v>3671.42</v>
      </c>
      <c r="AR30" s="48">
        <v>3940.79</v>
      </c>
      <c r="AS30" s="48">
        <v>2558.04</v>
      </c>
      <c r="AT30" s="48">
        <v>2719.27</v>
      </c>
      <c r="AU30" s="48">
        <v>2680.24</v>
      </c>
      <c r="AV30" s="48">
        <v>2961.51</v>
      </c>
      <c r="AW30" s="48">
        <v>2620.65</v>
      </c>
      <c r="AX30" s="48">
        <v>1729.91</v>
      </c>
      <c r="AY30" s="48">
        <v>2349.0700000000002</v>
      </c>
      <c r="AZ30" s="48">
        <v>2616.06</v>
      </c>
      <c r="BA30" s="48">
        <v>2800.76</v>
      </c>
      <c r="BB30" s="48">
        <v>2155.5700000000002</v>
      </c>
      <c r="BC30" s="48">
        <v>1661.93</v>
      </c>
      <c r="BD30" s="48">
        <v>1615.55</v>
      </c>
      <c r="BE30" s="48">
        <v>1748.89</v>
      </c>
      <c r="BF30" s="48">
        <v>2116.23</v>
      </c>
      <c r="BG30" s="48">
        <v>2600.48</v>
      </c>
      <c r="BH30" s="48">
        <v>2695.63</v>
      </c>
      <c r="BI30" s="48">
        <v>2216.5500000000002</v>
      </c>
      <c r="BJ30" s="48">
        <v>2116.42</v>
      </c>
      <c r="BK30" s="48">
        <v>2155.48</v>
      </c>
      <c r="BL30" s="48">
        <v>2540.23</v>
      </c>
      <c r="BM30" s="48">
        <v>2540.09</v>
      </c>
      <c r="BN30" s="48">
        <v>2540.98</v>
      </c>
      <c r="BO30" s="48">
        <v>2540.1999999999998</v>
      </c>
      <c r="BP30" s="7">
        <v>2551.5719354838711</v>
      </c>
      <c r="BQ30" s="7">
        <v>9.6610669234768647</v>
      </c>
      <c r="BR30" s="7">
        <v>93.336214099898726</v>
      </c>
      <c r="BS30" s="50">
        <v>1936.92</v>
      </c>
      <c r="BT30" s="50">
        <v>2749.41</v>
      </c>
      <c r="BU30" s="50">
        <v>2749.48</v>
      </c>
      <c r="BV30" s="50">
        <v>2800.78</v>
      </c>
      <c r="BW30" s="50">
        <v>3300.36</v>
      </c>
      <c r="BX30" s="50">
        <v>4593.96</v>
      </c>
      <c r="BY30" s="50">
        <v>4893.66</v>
      </c>
      <c r="BZ30" s="50">
        <v>2600.86</v>
      </c>
      <c r="CA30" s="50">
        <v>3300.26</v>
      </c>
      <c r="CB30" s="50">
        <v>2900.93</v>
      </c>
      <c r="CC30" s="50">
        <v>3169.7</v>
      </c>
      <c r="CD30" s="50">
        <v>1499.78</v>
      </c>
      <c r="CE30" s="50">
        <v>1499.82</v>
      </c>
      <c r="CF30" s="50">
        <v>2596.29</v>
      </c>
      <c r="CG30" s="50">
        <v>2087.21</v>
      </c>
      <c r="CH30" s="50">
        <v>2969.33</v>
      </c>
      <c r="CI30" s="50">
        <v>3651.91</v>
      </c>
      <c r="CJ30" s="50">
        <v>2446.89</v>
      </c>
      <c r="CK30" s="50">
        <v>1914.92</v>
      </c>
      <c r="CL30" s="50">
        <v>2116.88</v>
      </c>
      <c r="CM30" s="50">
        <v>2543.84</v>
      </c>
      <c r="CN30" s="50">
        <v>1593.6</v>
      </c>
      <c r="CO30" s="50">
        <v>2596.87</v>
      </c>
      <c r="CP30" s="50">
        <v>2540.19</v>
      </c>
      <c r="CQ30" s="50">
        <v>2455.17</v>
      </c>
      <c r="CR30" s="50">
        <v>2155.04</v>
      </c>
      <c r="CS30" s="50">
        <v>1497.63</v>
      </c>
      <c r="CT30" s="50">
        <v>2155.63</v>
      </c>
      <c r="CU30" s="50">
        <v>2155.58</v>
      </c>
      <c r="CV30" s="50">
        <v>1299.8699999999999</v>
      </c>
      <c r="CW30" s="50">
        <v>999.41</v>
      </c>
      <c r="CX30" s="8">
        <v>2508.7800000000002</v>
      </c>
      <c r="CY30" s="8">
        <v>841.37825851768355</v>
      </c>
      <c r="CZ30" s="8">
        <v>707917.37390624988</v>
      </c>
      <c r="DA30" s="51">
        <f t="shared" si="0"/>
        <v>79.526542601456754</v>
      </c>
      <c r="DB30" s="51">
        <f t="shared" si="1"/>
        <v>6.4529095156813856</v>
      </c>
      <c r="DC30" s="51">
        <f t="shared" si="2"/>
        <v>15.648605806451673</v>
      </c>
      <c r="DD30" s="51">
        <f t="shared" si="3"/>
        <v>1.4579845740773475E-2</v>
      </c>
      <c r="DE30" s="51">
        <f t="shared" si="4"/>
        <v>210584.46833870962</v>
      </c>
      <c r="DF30" s="51">
        <f t="shared" si="5"/>
        <v>25.906572617358211</v>
      </c>
    </row>
    <row r="31" spans="1:110" ht="11" thickBot="1" x14ac:dyDescent="0.4">
      <c r="A31" s="45">
        <v>0.3125</v>
      </c>
      <c r="B31" s="37" t="s">
        <v>46</v>
      </c>
      <c r="C31" s="46">
        <v>2.61</v>
      </c>
      <c r="D31" s="46">
        <v>1.06</v>
      </c>
      <c r="E31" s="46">
        <v>1.06</v>
      </c>
      <c r="F31" s="46">
        <v>2.61</v>
      </c>
      <c r="G31" s="46">
        <v>2.2000000000000002</v>
      </c>
      <c r="H31" s="46">
        <v>0.71199999999999997</v>
      </c>
      <c r="I31" s="46">
        <v>2.82</v>
      </c>
      <c r="J31" s="46">
        <v>3.24</v>
      </c>
      <c r="K31" s="46">
        <v>1.06</v>
      </c>
      <c r="L31" s="46">
        <v>3.03</v>
      </c>
      <c r="M31" s="46">
        <v>1.06</v>
      </c>
      <c r="N31" s="46">
        <v>1.99</v>
      </c>
      <c r="O31" s="46">
        <v>2.2000000000000002</v>
      </c>
      <c r="P31" s="46">
        <v>2.2000000000000002</v>
      </c>
      <c r="Q31" s="46">
        <v>0.35599999999999998</v>
      </c>
      <c r="R31" s="46">
        <v>0</v>
      </c>
      <c r="S31" s="46">
        <v>2.41</v>
      </c>
      <c r="T31" s="46">
        <v>0</v>
      </c>
      <c r="U31" s="46">
        <v>0</v>
      </c>
      <c r="V31" s="46">
        <v>0.71199999999999997</v>
      </c>
      <c r="W31" s="46">
        <v>3.24</v>
      </c>
      <c r="X31" s="46">
        <v>2.2000000000000002</v>
      </c>
      <c r="Y31" s="46">
        <v>0</v>
      </c>
      <c r="Z31" s="46">
        <v>2.2000000000000002</v>
      </c>
      <c r="AA31" s="46">
        <v>2.82</v>
      </c>
      <c r="AB31" s="46">
        <v>1.42</v>
      </c>
      <c r="AC31" s="46">
        <v>1.78</v>
      </c>
      <c r="AD31" s="46">
        <v>2.82</v>
      </c>
      <c r="AE31" s="46">
        <v>0</v>
      </c>
      <c r="AF31" s="46">
        <v>3.03</v>
      </c>
      <c r="AG31" s="46">
        <v>4.7</v>
      </c>
      <c r="AH31" s="37">
        <v>1.78</v>
      </c>
      <c r="AI31" s="37">
        <v>1.194266193918041</v>
      </c>
      <c r="AJ31" s="37">
        <v>1.426271741935484</v>
      </c>
      <c r="AK31" s="48">
        <v>2597.2399999999998</v>
      </c>
      <c r="AL31" s="48">
        <v>2667.79</v>
      </c>
      <c r="AM31" s="48">
        <v>2895.5</v>
      </c>
      <c r="AN31" s="48">
        <v>2558.8000000000002</v>
      </c>
      <c r="AO31" s="48">
        <v>3049.96</v>
      </c>
      <c r="AP31" s="48">
        <v>3200.55</v>
      </c>
      <c r="AQ31" s="48">
        <v>3600.81</v>
      </c>
      <c r="AR31" s="48">
        <v>3900.62</v>
      </c>
      <c r="AS31" s="48">
        <v>2399.73</v>
      </c>
      <c r="AT31" s="48">
        <v>2620.71</v>
      </c>
      <c r="AU31" s="48">
        <v>2616.7199999999998</v>
      </c>
      <c r="AV31" s="48">
        <v>2958.76</v>
      </c>
      <c r="AW31" s="48">
        <v>2585.5</v>
      </c>
      <c r="AX31" s="48">
        <v>1697.35</v>
      </c>
      <c r="AY31" s="48">
        <v>2116.35</v>
      </c>
      <c r="AZ31" s="48">
        <v>2558.65</v>
      </c>
      <c r="BA31" s="48">
        <v>2620.89</v>
      </c>
      <c r="BB31" s="48">
        <v>2155.3200000000002</v>
      </c>
      <c r="BC31" s="48">
        <v>1748.24</v>
      </c>
      <c r="BD31" s="48">
        <v>1615.24</v>
      </c>
      <c r="BE31" s="48">
        <v>1800.26</v>
      </c>
      <c r="BF31" s="48">
        <v>2116.6799999999998</v>
      </c>
      <c r="BG31" s="48">
        <v>2616.1999999999998</v>
      </c>
      <c r="BH31" s="48">
        <v>2695.61</v>
      </c>
      <c r="BI31" s="48">
        <v>2216.27</v>
      </c>
      <c r="BJ31" s="48">
        <v>2155.13</v>
      </c>
      <c r="BK31" s="48">
        <v>2155.96</v>
      </c>
      <c r="BL31" s="48">
        <v>2540.36</v>
      </c>
      <c r="BM31" s="48">
        <v>2540.15</v>
      </c>
      <c r="BN31" s="48">
        <v>2540.52</v>
      </c>
      <c r="BO31" s="48">
        <v>2540.31</v>
      </c>
      <c r="BP31" s="7">
        <v>2518.7799999999997</v>
      </c>
      <c r="BQ31" s="7">
        <v>18.660422020951412</v>
      </c>
      <c r="BR31" s="7">
        <v>348.21135000000839</v>
      </c>
      <c r="BS31" s="50">
        <v>1999.59</v>
      </c>
      <c r="BT31" s="50">
        <v>2679.29</v>
      </c>
      <c r="BU31" s="50">
        <v>2600.73</v>
      </c>
      <c r="BV31" s="50">
        <v>2749.99</v>
      </c>
      <c r="BW31" s="50">
        <v>3300.13</v>
      </c>
      <c r="BX31" s="50">
        <v>4588.84</v>
      </c>
      <c r="BY31" s="50">
        <v>4893.63</v>
      </c>
      <c r="BZ31" s="50">
        <v>2494.5100000000002</v>
      </c>
      <c r="CA31" s="50">
        <v>3177.69</v>
      </c>
      <c r="CB31" s="50">
        <v>2909.29</v>
      </c>
      <c r="CC31" s="50">
        <v>3067.88</v>
      </c>
      <c r="CD31" s="50">
        <v>1499.97</v>
      </c>
      <c r="CE31" s="50">
        <v>1499.63</v>
      </c>
      <c r="CF31" s="50">
        <v>2621.11</v>
      </c>
      <c r="CG31" s="50">
        <v>2087.17</v>
      </c>
      <c r="CH31" s="50">
        <v>2950.63</v>
      </c>
      <c r="CI31" s="50">
        <v>3651.81</v>
      </c>
      <c r="CJ31" s="50">
        <v>2400.69</v>
      </c>
      <c r="CK31" s="50">
        <v>1979.26</v>
      </c>
      <c r="CL31" s="50">
        <v>2116.4899999999998</v>
      </c>
      <c r="CM31" s="50">
        <v>2589.2199999999998</v>
      </c>
      <c r="CN31" s="50">
        <v>1581.6</v>
      </c>
      <c r="CO31" s="50">
        <v>2600.98</v>
      </c>
      <c r="CP31" s="50">
        <v>2589.23</v>
      </c>
      <c r="CQ31" s="50">
        <v>2562.6</v>
      </c>
      <c r="CR31" s="50">
        <v>1499.85</v>
      </c>
      <c r="CS31" s="50">
        <v>1497.79</v>
      </c>
      <c r="CT31" s="50">
        <v>2116.75</v>
      </c>
      <c r="CU31" s="50">
        <v>2155.9299999999998</v>
      </c>
      <c r="CV31" s="50">
        <v>1615.82</v>
      </c>
      <c r="CW31" s="50">
        <v>1753</v>
      </c>
      <c r="CX31" s="8">
        <v>2510.6806451612906</v>
      </c>
      <c r="CY31" s="8">
        <v>803.52538154892591</v>
      </c>
      <c r="CZ31" s="8">
        <v>645653.03879334696</v>
      </c>
      <c r="DA31" s="51">
        <f t="shared" si="0"/>
        <v>141.91023483870967</v>
      </c>
      <c r="DB31" s="51">
        <f t="shared" si="1"/>
        <v>6.3678249813469794</v>
      </c>
      <c r="DC31" s="51">
        <f t="shared" si="2"/>
        <v>-58.444472653485974</v>
      </c>
      <c r="DD31" s="51">
        <f t="shared" si="3"/>
        <v>-6.0903563717431303E-2</v>
      </c>
      <c r="DE31" s="51">
        <f t="shared" si="4"/>
        <v>191973.94019032264</v>
      </c>
      <c r="DF31" s="51">
        <f t="shared" si="5"/>
        <v>12.803279239528726</v>
      </c>
    </row>
    <row r="32" spans="1:110" ht="11" thickBot="1" x14ac:dyDescent="0.4">
      <c r="A32" s="45">
        <v>0.32291666666666702</v>
      </c>
      <c r="B32" s="37" t="s">
        <v>47</v>
      </c>
      <c r="C32" s="46">
        <v>1.78</v>
      </c>
      <c r="D32" s="46">
        <v>1.78</v>
      </c>
      <c r="E32" s="46">
        <v>2.2000000000000002</v>
      </c>
      <c r="F32" s="46">
        <v>3.24</v>
      </c>
      <c r="G32" s="46">
        <v>2.41</v>
      </c>
      <c r="H32" s="46">
        <v>1.99</v>
      </c>
      <c r="I32" s="46">
        <v>1.06</v>
      </c>
      <c r="J32" s="46">
        <v>3.45</v>
      </c>
      <c r="K32" s="46">
        <v>1.99</v>
      </c>
      <c r="L32" s="46">
        <v>1.06</v>
      </c>
      <c r="M32" s="46">
        <v>1.99</v>
      </c>
      <c r="N32" s="46">
        <v>2.61</v>
      </c>
      <c r="O32" s="46">
        <v>0</v>
      </c>
      <c r="P32" s="46">
        <v>2.61</v>
      </c>
      <c r="Q32" s="46">
        <v>3.03</v>
      </c>
      <c r="R32" s="46">
        <v>0.71199999999999997</v>
      </c>
      <c r="S32" s="46">
        <v>3.03</v>
      </c>
      <c r="T32" s="46">
        <v>0.35599999999999998</v>
      </c>
      <c r="U32" s="46">
        <v>0</v>
      </c>
      <c r="V32" s="46">
        <v>1.78</v>
      </c>
      <c r="W32" s="46">
        <v>3.66</v>
      </c>
      <c r="X32" s="46">
        <v>2.61</v>
      </c>
      <c r="Y32" s="46">
        <v>0</v>
      </c>
      <c r="Z32" s="46">
        <v>5.74</v>
      </c>
      <c r="AA32" s="46">
        <v>2.61</v>
      </c>
      <c r="AB32" s="46">
        <v>0</v>
      </c>
      <c r="AC32" s="46">
        <v>2.41</v>
      </c>
      <c r="AD32" s="46">
        <v>0.71199999999999997</v>
      </c>
      <c r="AE32" s="46">
        <v>0</v>
      </c>
      <c r="AF32" s="46">
        <v>3.45</v>
      </c>
      <c r="AG32" s="46">
        <v>1.06</v>
      </c>
      <c r="AH32" s="37">
        <v>1.99</v>
      </c>
      <c r="AI32" s="37">
        <v>1.3348773533126916</v>
      </c>
      <c r="AJ32" s="37">
        <v>1.7818975483870967</v>
      </c>
      <c r="AK32" s="48">
        <v>2558.63</v>
      </c>
      <c r="AL32" s="48">
        <v>2558.7199999999998</v>
      </c>
      <c r="AM32" s="48">
        <v>2756.91</v>
      </c>
      <c r="AN32" s="48">
        <v>2549.81</v>
      </c>
      <c r="AO32" s="48">
        <v>2958.94</v>
      </c>
      <c r="AP32" s="48">
        <v>2989.67</v>
      </c>
      <c r="AQ32" s="48">
        <v>3433.22</v>
      </c>
      <c r="AR32" s="48">
        <v>3700.73</v>
      </c>
      <c r="AS32" s="48">
        <v>2200.5100000000002</v>
      </c>
      <c r="AT32" s="48">
        <v>2620.14</v>
      </c>
      <c r="AU32" s="48">
        <v>2619.91</v>
      </c>
      <c r="AV32" s="48">
        <v>2908.92</v>
      </c>
      <c r="AW32" s="48">
        <v>2598.42</v>
      </c>
      <c r="AX32" s="48">
        <v>1636.52</v>
      </c>
      <c r="AY32" s="48">
        <v>2087.2600000000002</v>
      </c>
      <c r="AZ32" s="48">
        <v>2558.79</v>
      </c>
      <c r="BA32" s="48">
        <v>2620.1999999999998</v>
      </c>
      <c r="BB32" s="48">
        <v>2155.29</v>
      </c>
      <c r="BC32" s="48">
        <v>1748.22</v>
      </c>
      <c r="BD32" s="48">
        <v>1499.83</v>
      </c>
      <c r="BE32" s="48">
        <v>1748.37</v>
      </c>
      <c r="BF32" s="48">
        <v>2099.62</v>
      </c>
      <c r="BG32" s="48">
        <v>2600.84</v>
      </c>
      <c r="BH32" s="48">
        <v>2697.5</v>
      </c>
      <c r="BI32" s="48">
        <v>2409.08</v>
      </c>
      <c r="BJ32" s="48">
        <v>2155.4699999999998</v>
      </c>
      <c r="BK32" s="48">
        <v>2300.25</v>
      </c>
      <c r="BL32" s="48">
        <v>2540.61</v>
      </c>
      <c r="BM32" s="48">
        <v>2540.39</v>
      </c>
      <c r="BN32" s="48">
        <v>2540.29</v>
      </c>
      <c r="BO32" s="48">
        <v>2540.21</v>
      </c>
      <c r="BP32" s="7">
        <v>2481.7183870967742</v>
      </c>
      <c r="BQ32" s="7">
        <v>50.73031829875525</v>
      </c>
      <c r="BR32" s="7">
        <v>2573.565194693022</v>
      </c>
      <c r="BS32" s="50">
        <v>2589.1999999999998</v>
      </c>
      <c r="BT32" s="50">
        <v>2489.5500000000002</v>
      </c>
      <c r="BU32" s="50">
        <v>2800</v>
      </c>
      <c r="BV32" s="50">
        <v>2798.01</v>
      </c>
      <c r="BW32" s="50">
        <v>3350.47</v>
      </c>
      <c r="BX32" s="50">
        <v>3612.85</v>
      </c>
      <c r="BY32" s="50">
        <v>4500.49</v>
      </c>
      <c r="BZ32" s="50">
        <v>1914.37</v>
      </c>
      <c r="CA32" s="50">
        <v>2931.78</v>
      </c>
      <c r="CB32" s="50">
        <v>2960.92</v>
      </c>
      <c r="CC32" s="50">
        <v>2499.1999999999998</v>
      </c>
      <c r="CD32" s="50">
        <v>2500.23</v>
      </c>
      <c r="CE32" s="50">
        <v>1499.36</v>
      </c>
      <c r="CF32" s="50">
        <v>2589.17</v>
      </c>
      <c r="CG32" s="50">
        <v>2116.2199999999998</v>
      </c>
      <c r="CH32" s="50">
        <v>3217.57</v>
      </c>
      <c r="CI32" s="50">
        <v>3651.98</v>
      </c>
      <c r="CJ32" s="50">
        <v>2250.61</v>
      </c>
      <c r="CK32" s="50">
        <v>1362.9</v>
      </c>
      <c r="CL32" s="50">
        <v>2116.62</v>
      </c>
      <c r="CM32" s="50">
        <v>2789.11</v>
      </c>
      <c r="CN32" s="50">
        <v>1749.9</v>
      </c>
      <c r="CO32" s="50">
        <v>2596.77</v>
      </c>
      <c r="CP32" s="50">
        <v>2589.04</v>
      </c>
      <c r="CQ32" s="50">
        <v>2430.77</v>
      </c>
      <c r="CR32" s="50">
        <v>2155.89</v>
      </c>
      <c r="CS32" s="50">
        <v>2155.7199999999998</v>
      </c>
      <c r="CT32" s="50">
        <v>1979.79</v>
      </c>
      <c r="CU32" s="50">
        <v>2500.75</v>
      </c>
      <c r="CV32" s="50">
        <v>1956.74</v>
      </c>
      <c r="CW32" s="50">
        <v>1878</v>
      </c>
      <c r="CX32" s="8">
        <v>2533.3541935483872</v>
      </c>
      <c r="CY32" s="8">
        <v>642.66236845628259</v>
      </c>
      <c r="CZ32" s="8">
        <v>413014.91982983873</v>
      </c>
      <c r="DA32" s="51">
        <f t="shared" si="0"/>
        <v>61.222404308012536</v>
      </c>
      <c r="DB32" s="51">
        <f t="shared" si="1"/>
        <v>0.90406868961246201</v>
      </c>
      <c r="DC32" s="51">
        <f t="shared" si="2"/>
        <v>112.74673473465141</v>
      </c>
      <c r="DD32" s="51">
        <f t="shared" si="3"/>
        <v>0.13142553019157088</v>
      </c>
      <c r="DE32" s="51">
        <f t="shared" si="4"/>
        <v>124654.24543902182</v>
      </c>
      <c r="DF32" s="51">
        <f t="shared" si="5"/>
        <v>3.8234605777199295</v>
      </c>
    </row>
    <row r="33" spans="1:110" ht="11" thickBot="1" x14ac:dyDescent="0.4">
      <c r="A33" s="45">
        <v>0.33333333333333398</v>
      </c>
      <c r="B33" s="37" t="s">
        <v>48</v>
      </c>
      <c r="C33" s="46">
        <v>1.99</v>
      </c>
      <c r="D33" s="46">
        <v>2.41</v>
      </c>
      <c r="E33" s="46">
        <v>0</v>
      </c>
      <c r="F33" s="46">
        <v>3.86</v>
      </c>
      <c r="G33" s="46">
        <v>0.35599999999999998</v>
      </c>
      <c r="H33" s="46">
        <v>2.61</v>
      </c>
      <c r="I33" s="46">
        <v>2.2000000000000002</v>
      </c>
      <c r="J33" s="46">
        <v>3.86</v>
      </c>
      <c r="K33" s="46">
        <v>2.61</v>
      </c>
      <c r="L33" s="46">
        <v>1.99</v>
      </c>
      <c r="M33" s="46">
        <v>0</v>
      </c>
      <c r="N33" s="46">
        <v>1.99</v>
      </c>
      <c r="O33" s="46">
        <v>0.71199999999999997</v>
      </c>
      <c r="P33" s="46">
        <v>3.24</v>
      </c>
      <c r="Q33" s="46">
        <v>3.45</v>
      </c>
      <c r="R33" s="46">
        <v>0</v>
      </c>
      <c r="S33" s="46">
        <v>2.2000000000000002</v>
      </c>
      <c r="T33" s="46">
        <v>1.06</v>
      </c>
      <c r="U33" s="46">
        <v>0</v>
      </c>
      <c r="V33" s="46">
        <v>2.2000000000000002</v>
      </c>
      <c r="W33" s="46">
        <v>0</v>
      </c>
      <c r="X33" s="46">
        <v>0</v>
      </c>
      <c r="Y33" s="46">
        <v>0.35599999999999998</v>
      </c>
      <c r="Z33" s="46">
        <v>6.57</v>
      </c>
      <c r="AA33" s="46">
        <v>1.99</v>
      </c>
      <c r="AB33" s="46">
        <v>0</v>
      </c>
      <c r="AC33" s="46">
        <v>2.2000000000000002</v>
      </c>
      <c r="AD33" s="46">
        <v>1.42</v>
      </c>
      <c r="AE33" s="46">
        <v>0</v>
      </c>
      <c r="AF33" s="46">
        <v>3.86</v>
      </c>
      <c r="AG33" s="46">
        <v>1.42</v>
      </c>
      <c r="AH33" s="37">
        <v>1.99</v>
      </c>
      <c r="AI33" s="37">
        <v>1.570406727673624</v>
      </c>
      <c r="AJ33" s="37">
        <v>2.4661772903225798</v>
      </c>
      <c r="AK33" s="48">
        <v>2558.58</v>
      </c>
      <c r="AL33" s="48">
        <v>2399.58</v>
      </c>
      <c r="AM33" s="48">
        <v>2727.66</v>
      </c>
      <c r="AN33" s="48">
        <v>2399.84</v>
      </c>
      <c r="AO33" s="48">
        <v>2958.98</v>
      </c>
      <c r="AP33" s="48">
        <v>3200.49</v>
      </c>
      <c r="AQ33" s="48">
        <v>3655.37</v>
      </c>
      <c r="AR33" s="48">
        <v>3298.32</v>
      </c>
      <c r="AS33" s="48">
        <v>2087.46</v>
      </c>
      <c r="AT33" s="48">
        <v>2589.75</v>
      </c>
      <c r="AU33" s="48">
        <v>2619.98</v>
      </c>
      <c r="AV33" s="48">
        <v>2908.66</v>
      </c>
      <c r="AW33" s="48">
        <v>2616.2399999999998</v>
      </c>
      <c r="AX33" s="48">
        <v>1633.23</v>
      </c>
      <c r="AY33" s="48">
        <v>2087.5300000000002</v>
      </c>
      <c r="AZ33" s="48">
        <v>2558.6999999999998</v>
      </c>
      <c r="BA33" s="48">
        <v>2619.6999999999998</v>
      </c>
      <c r="BB33" s="48">
        <v>2116.7600000000002</v>
      </c>
      <c r="BC33" s="48">
        <v>1666.01</v>
      </c>
      <c r="BD33" s="48">
        <v>1499.61</v>
      </c>
      <c r="BE33" s="48">
        <v>1658.58</v>
      </c>
      <c r="BF33" s="48">
        <v>2000.46</v>
      </c>
      <c r="BG33" s="48">
        <v>2598.6799999999998</v>
      </c>
      <c r="BH33" s="48">
        <v>2845.83</v>
      </c>
      <c r="BI33" s="48">
        <v>2155.94</v>
      </c>
      <c r="BJ33" s="48">
        <v>2155.1</v>
      </c>
      <c r="BK33" s="48">
        <v>2301.38</v>
      </c>
      <c r="BL33" s="48">
        <v>2540.56</v>
      </c>
      <c r="BM33" s="48">
        <v>2540.0300000000002</v>
      </c>
      <c r="BN33" s="48">
        <v>2540.13</v>
      </c>
      <c r="BO33" s="48">
        <v>2519.59</v>
      </c>
      <c r="BP33" s="7">
        <v>2453.5074193548385</v>
      </c>
      <c r="BQ33" s="7">
        <v>69.56388413510696</v>
      </c>
      <c r="BR33" s="7">
        <v>4839.1339759625862</v>
      </c>
      <c r="BS33" s="50">
        <v>2589.6</v>
      </c>
      <c r="BT33" s="50">
        <v>1999.31</v>
      </c>
      <c r="BU33" s="50">
        <v>2749.43</v>
      </c>
      <c r="BV33" s="50">
        <v>2559.7399999999998</v>
      </c>
      <c r="BW33" s="50">
        <v>3249.66</v>
      </c>
      <c r="BX33" s="50">
        <v>3600.04</v>
      </c>
      <c r="BY33" s="50">
        <v>4200.51</v>
      </c>
      <c r="BZ33" s="50">
        <v>1899.63</v>
      </c>
      <c r="CA33" s="50">
        <v>2749.74</v>
      </c>
      <c r="CB33" s="50">
        <v>2900.34</v>
      </c>
      <c r="CC33" s="50">
        <v>1522.52</v>
      </c>
      <c r="CD33" s="50">
        <v>2500.61</v>
      </c>
      <c r="CE33" s="50">
        <v>1499.27</v>
      </c>
      <c r="CF33" s="50">
        <v>2589.31</v>
      </c>
      <c r="CG33" s="50">
        <v>2379.15</v>
      </c>
      <c r="CH33" s="50">
        <v>3199.18</v>
      </c>
      <c r="CI33" s="50">
        <v>3444.86</v>
      </c>
      <c r="CJ33" s="50">
        <v>2155.0100000000002</v>
      </c>
      <c r="CK33" s="50">
        <v>1362.94</v>
      </c>
      <c r="CL33" s="50">
        <v>2116.12</v>
      </c>
      <c r="CM33" s="50">
        <v>2789.02</v>
      </c>
      <c r="CN33" s="50">
        <v>1520.02</v>
      </c>
      <c r="CO33" s="50">
        <v>2589.44</v>
      </c>
      <c r="CP33" s="50">
        <v>2500.7600000000002</v>
      </c>
      <c r="CQ33" s="50">
        <v>2430.33</v>
      </c>
      <c r="CR33" s="50">
        <v>2116.73</v>
      </c>
      <c r="CS33" s="50">
        <v>2155.46</v>
      </c>
      <c r="CT33" s="50">
        <v>1979.68</v>
      </c>
      <c r="CU33" s="50">
        <v>2500.46</v>
      </c>
      <c r="CV33" s="50">
        <v>1956.64</v>
      </c>
      <c r="CW33" s="50">
        <v>1752.21</v>
      </c>
      <c r="CX33" s="8">
        <v>2437.3458064516135</v>
      </c>
      <c r="CY33" s="8">
        <v>632.89101639211049</v>
      </c>
      <c r="CZ33" s="8">
        <v>400551.03862983867</v>
      </c>
      <c r="DA33" s="51">
        <f t="shared" si="0"/>
        <v>144.77325433923002</v>
      </c>
      <c r="DB33" s="51">
        <f t="shared" si="1"/>
        <v>1.325233381236177</v>
      </c>
      <c r="DC33" s="51">
        <f t="shared" si="2"/>
        <v>125.87609402705523</v>
      </c>
      <c r="DD33" s="51">
        <f t="shared" si="3"/>
        <v>0.12664912099705425</v>
      </c>
      <c r="DE33" s="51">
        <f t="shared" si="4"/>
        <v>139653.72942788771</v>
      </c>
      <c r="DF33" s="51">
        <f t="shared" si="5"/>
        <v>3.1720482429875689</v>
      </c>
    </row>
    <row r="34" spans="1:110" ht="11" thickBot="1" x14ac:dyDescent="0.4">
      <c r="A34" s="45">
        <v>0.34375</v>
      </c>
      <c r="B34" s="37" t="s">
        <v>49</v>
      </c>
      <c r="C34" s="46">
        <v>2.41</v>
      </c>
      <c r="D34" s="46">
        <v>0.35599999999999998</v>
      </c>
      <c r="E34" s="46">
        <v>0</v>
      </c>
      <c r="F34" s="46">
        <v>2.41</v>
      </c>
      <c r="G34" s="46">
        <v>1.42</v>
      </c>
      <c r="H34" s="46">
        <v>1.99</v>
      </c>
      <c r="I34" s="46">
        <v>2.82</v>
      </c>
      <c r="J34" s="46">
        <v>1.42</v>
      </c>
      <c r="K34" s="46">
        <v>3.03</v>
      </c>
      <c r="L34" s="46">
        <v>0</v>
      </c>
      <c r="M34" s="46">
        <v>1.78</v>
      </c>
      <c r="N34" s="46">
        <v>2.61</v>
      </c>
      <c r="O34" s="46">
        <v>1.42</v>
      </c>
      <c r="P34" s="46">
        <v>1.78</v>
      </c>
      <c r="Q34" s="46">
        <v>0</v>
      </c>
      <c r="R34" s="46">
        <v>0.35599999999999998</v>
      </c>
      <c r="S34" s="46">
        <v>2.61</v>
      </c>
      <c r="T34" s="46">
        <v>0</v>
      </c>
      <c r="U34" s="46">
        <v>0</v>
      </c>
      <c r="V34" s="46">
        <v>2.82</v>
      </c>
      <c r="W34" s="46">
        <v>1.06</v>
      </c>
      <c r="X34" s="46">
        <v>0.71199999999999997</v>
      </c>
      <c r="Y34" s="46">
        <v>4.91</v>
      </c>
      <c r="Z34" s="46">
        <v>2.82</v>
      </c>
      <c r="AA34" s="46">
        <v>2.61</v>
      </c>
      <c r="AB34" s="46">
        <v>0</v>
      </c>
      <c r="AC34" s="46">
        <v>2.82</v>
      </c>
      <c r="AD34" s="46">
        <v>1.42</v>
      </c>
      <c r="AE34" s="46">
        <v>1.06</v>
      </c>
      <c r="AF34" s="46">
        <v>3.24</v>
      </c>
      <c r="AG34" s="46">
        <v>2.2000000000000002</v>
      </c>
      <c r="AH34" s="37">
        <v>1.78</v>
      </c>
      <c r="AI34" s="37">
        <v>1.2268524637224867</v>
      </c>
      <c r="AJ34" s="37">
        <v>1.5051669677419355</v>
      </c>
      <c r="AK34" s="48">
        <v>2522.0100000000002</v>
      </c>
      <c r="AL34" s="48">
        <v>2087.4699999999998</v>
      </c>
      <c r="AM34" s="48">
        <v>2399.6</v>
      </c>
      <c r="AN34" s="48">
        <v>2087.63</v>
      </c>
      <c r="AO34" s="48">
        <v>2889.99</v>
      </c>
      <c r="AP34" s="48">
        <v>3029.66</v>
      </c>
      <c r="AQ34" s="48">
        <v>3305.61</v>
      </c>
      <c r="AR34" s="48">
        <v>3600.07</v>
      </c>
      <c r="AS34" s="48">
        <v>1999.7</v>
      </c>
      <c r="AT34" s="48">
        <v>2558.35</v>
      </c>
      <c r="AU34" s="48">
        <v>2499.91</v>
      </c>
      <c r="AV34" s="48">
        <v>2777.1</v>
      </c>
      <c r="AW34" s="48">
        <v>2099.81</v>
      </c>
      <c r="AX34" s="48">
        <v>1499.94</v>
      </c>
      <c r="AY34" s="48">
        <v>1748.33</v>
      </c>
      <c r="AZ34" s="48">
        <v>2409.35</v>
      </c>
      <c r="BA34" s="48">
        <v>2500.9499999999998</v>
      </c>
      <c r="BB34" s="48">
        <v>1658.96</v>
      </c>
      <c r="BC34" s="48">
        <v>1615.24</v>
      </c>
      <c r="BD34" s="48">
        <v>1299.3499999999999</v>
      </c>
      <c r="BE34" s="48">
        <v>1099.8499999999999</v>
      </c>
      <c r="BF34" s="48">
        <v>2155.13</v>
      </c>
      <c r="BG34" s="48">
        <v>2540.42</v>
      </c>
      <c r="BH34" s="48">
        <v>2843.91</v>
      </c>
      <c r="BI34" s="48">
        <v>1989.91</v>
      </c>
      <c r="BJ34" s="48">
        <v>1989.09</v>
      </c>
      <c r="BK34" s="48">
        <v>1999.95</v>
      </c>
      <c r="BL34" s="48">
        <v>2307.77</v>
      </c>
      <c r="BM34" s="48">
        <v>2155.5500000000002</v>
      </c>
      <c r="BN34" s="48">
        <v>2211.73</v>
      </c>
      <c r="BO34" s="48">
        <v>2399.0300000000002</v>
      </c>
      <c r="BP34" s="7">
        <v>2267.1409677419342</v>
      </c>
      <c r="BQ34" s="7">
        <v>90.716090438312278</v>
      </c>
      <c r="BR34" s="7">
        <v>8229.4090644120515</v>
      </c>
      <c r="BS34" s="50">
        <v>2500.66</v>
      </c>
      <c r="BT34" s="50">
        <v>2489.11</v>
      </c>
      <c r="BU34" s="50">
        <v>2560</v>
      </c>
      <c r="BV34" s="50">
        <v>2851.17</v>
      </c>
      <c r="BW34" s="50">
        <v>2999.7</v>
      </c>
      <c r="BX34" s="50">
        <v>3600.65</v>
      </c>
      <c r="BY34" s="50">
        <v>3696.1</v>
      </c>
      <c r="BZ34" s="50">
        <v>2830.17</v>
      </c>
      <c r="CA34" s="50">
        <v>2559.2399999999998</v>
      </c>
      <c r="CB34" s="50">
        <v>3100.43</v>
      </c>
      <c r="CC34" s="50">
        <v>1499.23</v>
      </c>
      <c r="CD34" s="50">
        <v>1499.71</v>
      </c>
      <c r="CE34" s="50">
        <v>199.87</v>
      </c>
      <c r="CF34" s="50">
        <v>2218.83</v>
      </c>
      <c r="CG34" s="50">
        <v>2499.3000000000002</v>
      </c>
      <c r="CH34" s="50">
        <v>2865.23</v>
      </c>
      <c r="CI34" s="50">
        <v>3300.09</v>
      </c>
      <c r="CJ34" s="50">
        <v>2116.0300000000002</v>
      </c>
      <c r="CK34" s="50">
        <v>1809.31</v>
      </c>
      <c r="CL34" s="50">
        <v>2596.8000000000002</v>
      </c>
      <c r="CM34" s="50">
        <v>2789.07</v>
      </c>
      <c r="CN34" s="50">
        <v>2350.08</v>
      </c>
      <c r="CO34" s="50">
        <v>2019.34</v>
      </c>
      <c r="CP34" s="50">
        <v>2166.8000000000002</v>
      </c>
      <c r="CQ34" s="50">
        <v>2340.6799999999998</v>
      </c>
      <c r="CR34" s="50">
        <v>2116.5100000000002</v>
      </c>
      <c r="CS34" s="50">
        <v>2450.31</v>
      </c>
      <c r="CT34" s="50">
        <v>1749.96</v>
      </c>
      <c r="CU34" s="50">
        <v>2300.1999999999998</v>
      </c>
      <c r="CV34" s="50">
        <v>1979.98</v>
      </c>
      <c r="CW34" s="50">
        <v>999.86</v>
      </c>
      <c r="CX34" s="8">
        <v>2356.5941935483875</v>
      </c>
      <c r="CY34" s="8">
        <v>693.26764004231359</v>
      </c>
      <c r="CZ34" s="8">
        <v>480620.02072983887</v>
      </c>
      <c r="DA34" s="51">
        <f t="shared" si="0"/>
        <v>155.75433277835586</v>
      </c>
      <c r="DB34" s="51">
        <f t="shared" si="1"/>
        <v>1.3994696099630153</v>
      </c>
      <c r="DC34" s="51">
        <f t="shared" si="2"/>
        <v>-11.326915379812734</v>
      </c>
      <c r="DD34" s="51">
        <f t="shared" si="3"/>
        <v>-1.3317367598984739E-2</v>
      </c>
      <c r="DE34" s="51">
        <f t="shared" si="4"/>
        <v>95756.651479812717</v>
      </c>
      <c r="DF34" s="51">
        <f t="shared" si="5"/>
        <v>1.5225925363214061</v>
      </c>
    </row>
    <row r="35" spans="1:110" ht="11" thickBot="1" x14ac:dyDescent="0.4">
      <c r="A35" s="45">
        <v>0.35416666666666702</v>
      </c>
      <c r="B35" s="37" t="s">
        <v>50</v>
      </c>
      <c r="C35" s="46">
        <v>0.71199999999999997</v>
      </c>
      <c r="D35" s="46">
        <v>0.71199999999999997</v>
      </c>
      <c r="E35" s="46">
        <v>1.06</v>
      </c>
      <c r="F35" s="46">
        <v>0.35599999999999998</v>
      </c>
      <c r="G35" s="46">
        <v>0.35599999999999998</v>
      </c>
      <c r="H35" s="46">
        <v>2.41</v>
      </c>
      <c r="I35" s="46">
        <v>3.66</v>
      </c>
      <c r="J35" s="46">
        <v>2.2000000000000002</v>
      </c>
      <c r="K35" s="46">
        <v>2.41</v>
      </c>
      <c r="L35" s="46">
        <v>0</v>
      </c>
      <c r="M35" s="46">
        <v>2.41</v>
      </c>
      <c r="N35" s="46">
        <v>3.24</v>
      </c>
      <c r="O35" s="46">
        <v>0</v>
      </c>
      <c r="P35" s="46">
        <v>2.41</v>
      </c>
      <c r="Q35" s="46">
        <v>0</v>
      </c>
      <c r="R35" s="46">
        <v>1.78</v>
      </c>
      <c r="S35" s="46">
        <v>3.24</v>
      </c>
      <c r="T35" s="46">
        <v>0</v>
      </c>
      <c r="U35" s="46">
        <v>0</v>
      </c>
      <c r="V35" s="46">
        <v>1.06</v>
      </c>
      <c r="W35" s="46">
        <v>1.99</v>
      </c>
      <c r="X35" s="46">
        <v>1.78</v>
      </c>
      <c r="Y35" s="46">
        <v>5.32</v>
      </c>
      <c r="Z35" s="46">
        <v>3.86</v>
      </c>
      <c r="AA35" s="46">
        <v>0</v>
      </c>
      <c r="AB35" s="46">
        <v>0.71199999999999997</v>
      </c>
      <c r="AC35" s="46">
        <v>3.45</v>
      </c>
      <c r="AD35" s="46">
        <v>2.2000000000000002</v>
      </c>
      <c r="AE35" s="46">
        <v>1.06</v>
      </c>
      <c r="AF35" s="46">
        <v>3.66</v>
      </c>
      <c r="AG35" s="46">
        <v>1.42</v>
      </c>
      <c r="AH35" s="37">
        <v>1.78</v>
      </c>
      <c r="AI35" s="37">
        <v>1.4043253919414878</v>
      </c>
      <c r="AJ35" s="37">
        <v>1.9721298064516133</v>
      </c>
      <c r="AK35" s="48">
        <v>2679.1</v>
      </c>
      <c r="AL35" s="48">
        <v>2399.58</v>
      </c>
      <c r="AM35" s="48">
        <v>2597.92</v>
      </c>
      <c r="AN35" s="48">
        <v>2399.92</v>
      </c>
      <c r="AO35" s="48">
        <v>2739.97</v>
      </c>
      <c r="AP35" s="48">
        <v>3029.24</v>
      </c>
      <c r="AQ35" s="48">
        <v>3400.52</v>
      </c>
      <c r="AR35" s="48">
        <v>3780.16</v>
      </c>
      <c r="AS35" s="48">
        <v>2500.39</v>
      </c>
      <c r="AT35" s="48">
        <v>2548.88</v>
      </c>
      <c r="AU35" s="48">
        <v>2600.41</v>
      </c>
      <c r="AV35" s="48">
        <v>2961.37</v>
      </c>
      <c r="AW35" s="48">
        <v>2557</v>
      </c>
      <c r="AX35" s="48">
        <v>1499.92</v>
      </c>
      <c r="AY35" s="48">
        <v>1999.77</v>
      </c>
      <c r="AZ35" s="48">
        <v>2558.19</v>
      </c>
      <c r="BA35" s="48">
        <v>2540.25</v>
      </c>
      <c r="BB35" s="48">
        <v>1748.2</v>
      </c>
      <c r="BC35" s="48">
        <v>1615.07</v>
      </c>
      <c r="BD35" s="48">
        <v>1299.31</v>
      </c>
      <c r="BE35" s="48">
        <v>1099.78</v>
      </c>
      <c r="BF35" s="48">
        <v>2004.6</v>
      </c>
      <c r="BG35" s="48">
        <v>2598.46</v>
      </c>
      <c r="BH35" s="48">
        <v>2845.86</v>
      </c>
      <c r="BI35" s="48">
        <v>1999.75</v>
      </c>
      <c r="BJ35" s="48">
        <v>1799.78</v>
      </c>
      <c r="BK35" s="48">
        <v>2116.21</v>
      </c>
      <c r="BL35" s="48">
        <v>2303.21</v>
      </c>
      <c r="BM35" s="48">
        <v>2155.0500000000002</v>
      </c>
      <c r="BN35" s="48">
        <v>2155.63</v>
      </c>
      <c r="BO35" s="48">
        <v>2353.38</v>
      </c>
      <c r="BP35" s="7">
        <v>2351.1896774193551</v>
      </c>
      <c r="BQ35" s="7">
        <v>138.49111704685077</v>
      </c>
      <c r="BR35" s="7">
        <v>19179.789500884523</v>
      </c>
      <c r="BS35" s="50">
        <v>2589.4499999999998</v>
      </c>
      <c r="BT35" s="50">
        <v>2679.69</v>
      </c>
      <c r="BU35" s="50">
        <v>2650.99</v>
      </c>
      <c r="BV35" s="50">
        <v>2800.1</v>
      </c>
      <c r="BW35" s="50">
        <v>2899.29</v>
      </c>
      <c r="BX35" s="50">
        <v>3695.05</v>
      </c>
      <c r="BY35" s="50">
        <v>3696.66</v>
      </c>
      <c r="BZ35" s="50">
        <v>2899.89</v>
      </c>
      <c r="CA35" s="50">
        <v>2559.16</v>
      </c>
      <c r="CB35" s="50">
        <v>2789.31</v>
      </c>
      <c r="CC35" s="50">
        <v>1499.76</v>
      </c>
      <c r="CD35" s="50">
        <v>1499.85</v>
      </c>
      <c r="CE35" s="50">
        <v>199.85</v>
      </c>
      <c r="CF35" s="50">
        <v>2480.79</v>
      </c>
      <c r="CG35" s="50">
        <v>2499.9499999999998</v>
      </c>
      <c r="CH35" s="50">
        <v>2806.23</v>
      </c>
      <c r="CI35" s="50">
        <v>3300.52</v>
      </c>
      <c r="CJ35" s="50">
        <v>1921.76</v>
      </c>
      <c r="CK35" s="50">
        <v>1749.41</v>
      </c>
      <c r="CL35" s="50">
        <v>2689.65</v>
      </c>
      <c r="CM35" s="50">
        <v>2779.59</v>
      </c>
      <c r="CN35" s="50">
        <v>2500.0700000000002</v>
      </c>
      <c r="CO35" s="50">
        <v>2017.98</v>
      </c>
      <c r="CP35" s="50">
        <v>2300.29</v>
      </c>
      <c r="CQ35" s="50">
        <v>2340.66</v>
      </c>
      <c r="CR35" s="50">
        <v>2155.12</v>
      </c>
      <c r="CS35" s="50">
        <v>2450.7199999999998</v>
      </c>
      <c r="CT35" s="50">
        <v>1749.64</v>
      </c>
      <c r="CU35" s="50">
        <v>2500.87</v>
      </c>
      <c r="CV35" s="50">
        <v>2091.4299999999998</v>
      </c>
      <c r="CW35" s="50">
        <v>999.63</v>
      </c>
      <c r="CX35" s="8">
        <v>2380.4309677419351</v>
      </c>
      <c r="CY35" s="8">
        <v>694.06036620273005</v>
      </c>
      <c r="CZ35" s="8">
        <v>481719.79193346773</v>
      </c>
      <c r="DA35" s="51">
        <f t="shared" si="0"/>
        <v>256.24278024973978</v>
      </c>
      <c r="DB35" s="51">
        <f t="shared" si="1"/>
        <v>1.3175344239172655</v>
      </c>
      <c r="DC35" s="51">
        <f t="shared" si="2"/>
        <v>143.49513150884499</v>
      </c>
      <c r="DD35" s="51">
        <f t="shared" si="3"/>
        <v>0.1472218168664346</v>
      </c>
      <c r="DE35" s="51">
        <f t="shared" si="4"/>
        <v>75831.074474505658</v>
      </c>
      <c r="DF35" s="51">
        <f t="shared" si="5"/>
        <v>0.78891106325092497</v>
      </c>
    </row>
    <row r="36" spans="1:110" ht="11" thickBot="1" x14ac:dyDescent="0.4">
      <c r="A36" s="45">
        <v>0.36458333333333398</v>
      </c>
      <c r="B36" s="37" t="s">
        <v>51</v>
      </c>
      <c r="C36" s="46">
        <v>1.06</v>
      </c>
      <c r="D36" s="46">
        <v>0.35599999999999998</v>
      </c>
      <c r="E36" s="46">
        <v>3.24</v>
      </c>
      <c r="F36" s="46">
        <v>1.42</v>
      </c>
      <c r="G36" s="46">
        <v>1.06</v>
      </c>
      <c r="H36" s="46">
        <v>0</v>
      </c>
      <c r="I36" s="46">
        <v>4.49</v>
      </c>
      <c r="J36" s="46">
        <v>1.42</v>
      </c>
      <c r="K36" s="46">
        <v>2.82</v>
      </c>
      <c r="L36" s="46">
        <v>0.71199999999999997</v>
      </c>
      <c r="M36" s="46">
        <v>3.03</v>
      </c>
      <c r="N36" s="46">
        <v>3.86</v>
      </c>
      <c r="O36" s="46">
        <v>0</v>
      </c>
      <c r="P36" s="46">
        <v>2.82</v>
      </c>
      <c r="Q36" s="46">
        <v>0.35599999999999998</v>
      </c>
      <c r="R36" s="46">
        <v>2.61</v>
      </c>
      <c r="S36" s="46">
        <v>1.42</v>
      </c>
      <c r="T36" s="46">
        <v>0.71199999999999997</v>
      </c>
      <c r="U36" s="46">
        <v>0</v>
      </c>
      <c r="V36" s="46">
        <v>1.99</v>
      </c>
      <c r="W36" s="46">
        <v>1.78</v>
      </c>
      <c r="X36" s="46">
        <v>0.71199999999999997</v>
      </c>
      <c r="Y36" s="46">
        <v>2.2000000000000002</v>
      </c>
      <c r="Z36" s="46">
        <v>0</v>
      </c>
      <c r="AA36" s="46">
        <v>0</v>
      </c>
      <c r="AB36" s="46">
        <v>1.42</v>
      </c>
      <c r="AC36" s="46">
        <v>0</v>
      </c>
      <c r="AD36" s="46">
        <v>0.71199999999999997</v>
      </c>
      <c r="AE36" s="46">
        <v>1.78</v>
      </c>
      <c r="AF36" s="46">
        <v>4.07</v>
      </c>
      <c r="AG36" s="46">
        <v>1.06</v>
      </c>
      <c r="AH36" s="37">
        <v>1.42</v>
      </c>
      <c r="AI36" s="37">
        <v>1.2900431100573544</v>
      </c>
      <c r="AJ36" s="37">
        <v>1.6642112258064514</v>
      </c>
      <c r="AK36" s="48">
        <v>2799</v>
      </c>
      <c r="AL36" s="48">
        <v>2598.67</v>
      </c>
      <c r="AM36" s="48">
        <v>2399.85</v>
      </c>
      <c r="AN36" s="48">
        <v>2558.4499999999998</v>
      </c>
      <c r="AO36" s="48">
        <v>2958.24</v>
      </c>
      <c r="AP36" s="48">
        <v>2997.35</v>
      </c>
      <c r="AQ36" s="48">
        <v>3450.53</v>
      </c>
      <c r="AR36" s="48">
        <v>3595.35</v>
      </c>
      <c r="AS36" s="48">
        <v>2514.36</v>
      </c>
      <c r="AT36" s="48">
        <v>2548.0300000000002</v>
      </c>
      <c r="AU36" s="48">
        <v>2739.18</v>
      </c>
      <c r="AV36" s="48">
        <v>2958.92</v>
      </c>
      <c r="AW36" s="48">
        <v>2598.66</v>
      </c>
      <c r="AX36" s="48">
        <v>1499.65</v>
      </c>
      <c r="AY36" s="48">
        <v>2409.4299999999998</v>
      </c>
      <c r="AZ36" s="48">
        <v>2619.9</v>
      </c>
      <c r="BA36" s="48">
        <v>2728.06</v>
      </c>
      <c r="BB36" s="48">
        <v>1748.72</v>
      </c>
      <c r="BC36" s="48">
        <v>1500</v>
      </c>
      <c r="BD36" s="48">
        <v>1299.1500000000001</v>
      </c>
      <c r="BE36" s="48">
        <v>1099.5999999999999</v>
      </c>
      <c r="BF36" s="48">
        <v>1990</v>
      </c>
      <c r="BG36" s="48">
        <v>2691.3</v>
      </c>
      <c r="BH36" s="48">
        <v>2898.8</v>
      </c>
      <c r="BI36" s="48">
        <v>1999.64</v>
      </c>
      <c r="BJ36" s="48">
        <v>1748.89</v>
      </c>
      <c r="BK36" s="48">
        <v>1920.88</v>
      </c>
      <c r="BL36" s="48">
        <v>2155.63</v>
      </c>
      <c r="BM36" s="48">
        <v>2153.33</v>
      </c>
      <c r="BN36" s="48">
        <v>2210.71</v>
      </c>
      <c r="BO36" s="48">
        <v>2300.3000000000002</v>
      </c>
      <c r="BP36" s="7">
        <v>2377.1154838709681</v>
      </c>
      <c r="BQ36" s="7">
        <v>144.62999897672103</v>
      </c>
      <c r="BR36" s="7">
        <v>20917.836604006327</v>
      </c>
      <c r="BS36" s="50">
        <v>2500.41</v>
      </c>
      <c r="BT36" s="50">
        <v>2500.3200000000002</v>
      </c>
      <c r="BU36" s="50">
        <v>2019.7</v>
      </c>
      <c r="BV36" s="50">
        <v>2500.41</v>
      </c>
      <c r="BW36" s="50">
        <v>3000.62</v>
      </c>
      <c r="BX36" s="50">
        <v>3600.1</v>
      </c>
      <c r="BY36" s="50">
        <v>3749.3</v>
      </c>
      <c r="BZ36" s="50">
        <v>2589.59</v>
      </c>
      <c r="CA36" s="50">
        <v>2589.77</v>
      </c>
      <c r="CB36" s="50">
        <v>2800.45</v>
      </c>
      <c r="CC36" s="50">
        <v>2500.5500000000002</v>
      </c>
      <c r="CD36" s="50">
        <v>2499.02</v>
      </c>
      <c r="CE36" s="50">
        <v>1500.75</v>
      </c>
      <c r="CF36" s="50">
        <v>2379.5700000000002</v>
      </c>
      <c r="CG36" s="50">
        <v>2596.66</v>
      </c>
      <c r="CH36" s="50">
        <v>3414.74</v>
      </c>
      <c r="CI36" s="50">
        <v>3534.41</v>
      </c>
      <c r="CJ36" s="50">
        <v>1499.72</v>
      </c>
      <c r="CK36" s="50">
        <v>1659.24</v>
      </c>
      <c r="CL36" s="50">
        <v>2540.5300000000002</v>
      </c>
      <c r="CM36" s="50">
        <v>2589.0300000000002</v>
      </c>
      <c r="CN36" s="50">
        <v>2540.62</v>
      </c>
      <c r="CO36" s="50">
        <v>1999.66</v>
      </c>
      <c r="CP36" s="50">
        <v>2200.84</v>
      </c>
      <c r="CQ36" s="50">
        <v>2155.9899999999998</v>
      </c>
      <c r="CR36" s="50">
        <v>2540.87</v>
      </c>
      <c r="CS36" s="50">
        <v>2689.95</v>
      </c>
      <c r="CT36" s="50">
        <v>2116.14</v>
      </c>
      <c r="CU36" s="50">
        <v>2799.35</v>
      </c>
      <c r="CV36" s="50">
        <v>2450.34</v>
      </c>
      <c r="CW36" s="50">
        <v>2000.58</v>
      </c>
      <c r="CX36" s="8">
        <v>2518.0396774193546</v>
      </c>
      <c r="CY36" s="8">
        <v>529.77238291248636</v>
      </c>
      <c r="CZ36" s="8">
        <v>280658.77769677405</v>
      </c>
      <c r="DA36" s="51">
        <f t="shared" si="0"/>
        <v>125.34084563995845</v>
      </c>
      <c r="DB36" s="51">
        <f t="shared" si="1"/>
        <v>0.67178455339377641</v>
      </c>
      <c r="DC36" s="51">
        <f t="shared" si="2"/>
        <v>190.95483344432887</v>
      </c>
      <c r="DD36" s="51">
        <f t="shared" si="3"/>
        <v>0.27940689387979084</v>
      </c>
      <c r="DE36" s="51">
        <f t="shared" si="4"/>
        <v>126141.77413080128</v>
      </c>
      <c r="DF36" s="51">
        <f t="shared" si="5"/>
        <v>1.646308562619162</v>
      </c>
    </row>
    <row r="37" spans="1:110" ht="11" thickBot="1" x14ac:dyDescent="0.4">
      <c r="A37" s="45">
        <v>0.375</v>
      </c>
      <c r="B37" s="37" t="s">
        <v>52</v>
      </c>
      <c r="C37" s="46">
        <v>1.99</v>
      </c>
      <c r="D37" s="46">
        <v>0</v>
      </c>
      <c r="E37" s="46">
        <v>3.66</v>
      </c>
      <c r="F37" s="46">
        <v>0</v>
      </c>
      <c r="G37" s="46">
        <v>1.99</v>
      </c>
      <c r="H37" s="46">
        <v>1.06</v>
      </c>
      <c r="I37" s="46">
        <v>0.35599999999999998</v>
      </c>
      <c r="J37" s="46">
        <v>1.99</v>
      </c>
      <c r="K37" s="46">
        <v>3.24</v>
      </c>
      <c r="L37" s="46">
        <v>1.42</v>
      </c>
      <c r="M37" s="46">
        <v>3.45</v>
      </c>
      <c r="N37" s="46">
        <v>4.49</v>
      </c>
      <c r="O37" s="46">
        <v>0</v>
      </c>
      <c r="P37" s="46">
        <v>2.2000000000000002</v>
      </c>
      <c r="Q37" s="46">
        <v>0</v>
      </c>
      <c r="R37" s="46">
        <v>3.86</v>
      </c>
      <c r="S37" s="46">
        <v>1.99</v>
      </c>
      <c r="T37" s="46">
        <v>1.42</v>
      </c>
      <c r="U37" s="46">
        <v>0</v>
      </c>
      <c r="V37" s="46">
        <v>0</v>
      </c>
      <c r="W37" s="46">
        <v>2.41</v>
      </c>
      <c r="X37" s="46">
        <v>1.78</v>
      </c>
      <c r="Y37" s="46">
        <v>2.82</v>
      </c>
      <c r="Z37" s="46">
        <v>1.06</v>
      </c>
      <c r="AA37" s="46">
        <v>1.78</v>
      </c>
      <c r="AB37" s="46">
        <v>2.2000000000000002</v>
      </c>
      <c r="AC37" s="46">
        <v>1.06</v>
      </c>
      <c r="AD37" s="46">
        <v>1.06</v>
      </c>
      <c r="AE37" s="46">
        <v>2.41</v>
      </c>
      <c r="AF37" s="46">
        <v>2.2000000000000002</v>
      </c>
      <c r="AG37" s="46">
        <v>1.99</v>
      </c>
      <c r="AH37" s="37">
        <v>1.78</v>
      </c>
      <c r="AI37" s="37">
        <v>1.2197497892547868</v>
      </c>
      <c r="AJ37" s="37">
        <v>1.4877895483870969</v>
      </c>
      <c r="AK37" s="48">
        <v>2756.9</v>
      </c>
      <c r="AL37" s="48">
        <v>2598.91</v>
      </c>
      <c r="AM37" s="48">
        <v>2499.33</v>
      </c>
      <c r="AN37" s="48">
        <v>2598.4</v>
      </c>
      <c r="AO37" s="48">
        <v>2958.84</v>
      </c>
      <c r="AP37" s="48">
        <v>2999.58</v>
      </c>
      <c r="AQ37" s="48">
        <v>3671.65</v>
      </c>
      <c r="AR37" s="48">
        <v>3511.69</v>
      </c>
      <c r="AS37" s="48">
        <v>2514.06</v>
      </c>
      <c r="AT37" s="48">
        <v>2620.63</v>
      </c>
      <c r="AU37" s="48">
        <v>2889.34</v>
      </c>
      <c r="AV37" s="48">
        <v>3000.1</v>
      </c>
      <c r="AW37" s="48">
        <v>2850.67</v>
      </c>
      <c r="AX37" s="48">
        <v>1499.78</v>
      </c>
      <c r="AY37" s="48">
        <v>2477.17</v>
      </c>
      <c r="AZ37" s="48">
        <v>2798.28</v>
      </c>
      <c r="BA37" s="48">
        <v>3128.61</v>
      </c>
      <c r="BB37" s="48">
        <v>2379.61</v>
      </c>
      <c r="BC37" s="48">
        <v>1500.31</v>
      </c>
      <c r="BD37" s="48">
        <v>1299.1400000000001</v>
      </c>
      <c r="BE37" s="48">
        <v>1099.52</v>
      </c>
      <c r="BF37" s="48">
        <v>2216.9499999999998</v>
      </c>
      <c r="BG37" s="48">
        <v>2695.45</v>
      </c>
      <c r="BH37" s="48">
        <v>2859.7</v>
      </c>
      <c r="BI37" s="48">
        <v>1989.59</v>
      </c>
      <c r="BJ37" s="48">
        <v>1999.74</v>
      </c>
      <c r="BK37" s="48">
        <v>2301.1</v>
      </c>
      <c r="BL37" s="48">
        <v>2522.75</v>
      </c>
      <c r="BM37" s="48">
        <v>2155.98</v>
      </c>
      <c r="BN37" s="48">
        <v>2600.83</v>
      </c>
      <c r="BO37" s="48">
        <v>2540.3000000000002</v>
      </c>
      <c r="BP37" s="7">
        <v>2501.1261290322573</v>
      </c>
      <c r="BQ37" s="7">
        <v>180.6940123790086</v>
      </c>
      <c r="BR37" s="7">
        <v>32650.326109625312</v>
      </c>
      <c r="BS37" s="50">
        <v>2500.2800000000002</v>
      </c>
      <c r="BT37" s="50">
        <v>1929.99</v>
      </c>
      <c r="BU37" s="50">
        <v>1961.88</v>
      </c>
      <c r="BV37" s="50">
        <v>2359.6999999999998</v>
      </c>
      <c r="BW37" s="50">
        <v>2863.78</v>
      </c>
      <c r="BX37" s="50">
        <v>3500.17</v>
      </c>
      <c r="BY37" s="50">
        <v>4500.08</v>
      </c>
      <c r="BZ37" s="50">
        <v>2700.39</v>
      </c>
      <c r="CA37" s="50">
        <v>2600.58</v>
      </c>
      <c r="CB37" s="50">
        <v>2850.7</v>
      </c>
      <c r="CC37" s="50">
        <v>2596.86</v>
      </c>
      <c r="CD37" s="50">
        <v>2405.5</v>
      </c>
      <c r="CE37" s="50">
        <v>1499.92</v>
      </c>
      <c r="CF37" s="50">
        <v>2435.1999999999998</v>
      </c>
      <c r="CG37" s="50">
        <v>2596.44</v>
      </c>
      <c r="CH37" s="50">
        <v>3554.99</v>
      </c>
      <c r="CI37" s="50">
        <v>3414.34</v>
      </c>
      <c r="CJ37" s="50">
        <v>1499.73</v>
      </c>
      <c r="CK37" s="50">
        <v>1659.73</v>
      </c>
      <c r="CL37" s="50">
        <v>2589.4299999999998</v>
      </c>
      <c r="CM37" s="50">
        <v>2596.0500000000002</v>
      </c>
      <c r="CN37" s="50">
        <v>2540.91</v>
      </c>
      <c r="CO37" s="50">
        <v>2540.1799999999998</v>
      </c>
      <c r="CP37" s="50">
        <v>2200.1799999999998</v>
      </c>
      <c r="CQ37" s="50">
        <v>2200.5100000000002</v>
      </c>
      <c r="CR37" s="50">
        <v>2540.8000000000002</v>
      </c>
      <c r="CS37" s="50">
        <v>2600.91</v>
      </c>
      <c r="CT37" s="50">
        <v>2540.14</v>
      </c>
      <c r="CU37" s="50">
        <v>2900</v>
      </c>
      <c r="CV37" s="50">
        <v>2450.94</v>
      </c>
      <c r="CW37" s="50">
        <v>2589.94</v>
      </c>
      <c r="CX37" s="8">
        <v>2571.6209677419361</v>
      </c>
      <c r="CY37" s="8">
        <v>582.3725911591888</v>
      </c>
      <c r="CZ37" s="8">
        <v>339157.83493346768</v>
      </c>
      <c r="DA37" s="51">
        <f t="shared" si="0"/>
        <v>80.260329386056185</v>
      </c>
      <c r="DB37" s="51">
        <f t="shared" si="1"/>
        <v>0.36415512320802745</v>
      </c>
      <c r="DC37" s="51">
        <f t="shared" si="2"/>
        <v>95.812755234131131</v>
      </c>
      <c r="DD37" s="51">
        <f t="shared" si="3"/>
        <v>0.13488127117185061</v>
      </c>
      <c r="DE37" s="51">
        <f t="shared" si="4"/>
        <v>140558.12195535895</v>
      </c>
      <c r="DF37" s="51">
        <f t="shared" si="5"/>
        <v>1.3357071692152289</v>
      </c>
    </row>
    <row r="38" spans="1:110" ht="11" thickBot="1" x14ac:dyDescent="0.4">
      <c r="A38" s="45">
        <v>0.38541666666666702</v>
      </c>
      <c r="B38" s="37" t="s">
        <v>53</v>
      </c>
      <c r="C38" s="46">
        <v>2.41</v>
      </c>
      <c r="D38" s="46">
        <v>0</v>
      </c>
      <c r="E38" s="46">
        <v>3.86</v>
      </c>
      <c r="F38" s="46">
        <v>0</v>
      </c>
      <c r="G38" s="46">
        <v>0</v>
      </c>
      <c r="H38" s="46">
        <v>2.41</v>
      </c>
      <c r="I38" s="46">
        <v>1.78</v>
      </c>
      <c r="J38" s="46">
        <v>0</v>
      </c>
      <c r="K38" s="46">
        <v>2.41</v>
      </c>
      <c r="L38" s="46">
        <v>0</v>
      </c>
      <c r="M38" s="46">
        <v>0</v>
      </c>
      <c r="N38" s="46">
        <v>2.2000000000000002</v>
      </c>
      <c r="O38" s="46">
        <v>0</v>
      </c>
      <c r="P38" s="46">
        <v>0</v>
      </c>
      <c r="Q38" s="46">
        <v>0</v>
      </c>
      <c r="R38" s="46">
        <v>4.49</v>
      </c>
      <c r="S38" s="46">
        <v>2.61</v>
      </c>
      <c r="T38" s="46">
        <v>0</v>
      </c>
      <c r="U38" s="46">
        <v>0</v>
      </c>
      <c r="V38" s="46">
        <v>0.71199999999999997</v>
      </c>
      <c r="W38" s="46">
        <v>0</v>
      </c>
      <c r="X38" s="46">
        <v>1.99</v>
      </c>
      <c r="Y38" s="46">
        <v>0</v>
      </c>
      <c r="Z38" s="46">
        <v>0</v>
      </c>
      <c r="AA38" s="46">
        <v>1.78</v>
      </c>
      <c r="AB38" s="46">
        <v>2.82</v>
      </c>
      <c r="AC38" s="46">
        <v>1.78</v>
      </c>
      <c r="AD38" s="46">
        <v>1.78</v>
      </c>
      <c r="AE38" s="46">
        <v>0</v>
      </c>
      <c r="AF38" s="46">
        <v>2.82</v>
      </c>
      <c r="AG38" s="46">
        <v>0</v>
      </c>
      <c r="AH38" s="37">
        <v>1.06</v>
      </c>
      <c r="AI38" s="37">
        <v>1.3441258581623396</v>
      </c>
      <c r="AJ38" s="37">
        <v>1.8066743225806461</v>
      </c>
      <c r="AK38" s="48">
        <v>2739.63</v>
      </c>
      <c r="AL38" s="48">
        <v>2499.21</v>
      </c>
      <c r="AM38" s="48">
        <v>2369.48</v>
      </c>
      <c r="AN38" s="48">
        <v>2399.42</v>
      </c>
      <c r="AO38" s="48">
        <v>2689.87</v>
      </c>
      <c r="AP38" s="48">
        <v>2950.88</v>
      </c>
      <c r="AQ38" s="48">
        <v>3189.98</v>
      </c>
      <c r="AR38" s="48">
        <v>3289.55</v>
      </c>
      <c r="AS38" s="48">
        <v>2300.63</v>
      </c>
      <c r="AT38" s="48">
        <v>2620.71</v>
      </c>
      <c r="AU38" s="48">
        <v>2739.05</v>
      </c>
      <c r="AV38" s="48">
        <v>2958.08</v>
      </c>
      <c r="AW38" s="48">
        <v>2709.26</v>
      </c>
      <c r="AX38" s="48">
        <v>1499.41</v>
      </c>
      <c r="AY38" s="48">
        <v>2379.62</v>
      </c>
      <c r="AZ38" s="48">
        <v>2793.56</v>
      </c>
      <c r="BA38" s="48">
        <v>3128.03</v>
      </c>
      <c r="BB38" s="48">
        <v>2400.42</v>
      </c>
      <c r="BC38" s="48">
        <v>1500.41</v>
      </c>
      <c r="BD38" s="48">
        <v>1299.33</v>
      </c>
      <c r="BE38" s="48">
        <v>1099.79</v>
      </c>
      <c r="BF38" s="48">
        <v>2500.13</v>
      </c>
      <c r="BG38" s="48">
        <v>2694.86</v>
      </c>
      <c r="BH38" s="48">
        <v>2847.37</v>
      </c>
      <c r="BI38" s="48">
        <v>1499.87</v>
      </c>
      <c r="BJ38" s="48">
        <v>1989.02</v>
      </c>
      <c r="BK38" s="48">
        <v>2303.25</v>
      </c>
      <c r="BL38" s="48">
        <v>2649.57</v>
      </c>
      <c r="BM38" s="48">
        <v>2620.0300000000002</v>
      </c>
      <c r="BN38" s="48">
        <v>2667.88</v>
      </c>
      <c r="BO38" s="48">
        <v>2620.46</v>
      </c>
      <c r="BP38" s="7">
        <v>2449.9600000000009</v>
      </c>
      <c r="BQ38" s="7">
        <v>162.39087204950829</v>
      </c>
      <c r="BR38" s="7">
        <v>26370.795324999774</v>
      </c>
      <c r="BS38" s="50">
        <v>1872.48</v>
      </c>
      <c r="BT38" s="50">
        <v>1871.46</v>
      </c>
      <c r="BU38" s="50">
        <v>2449.09</v>
      </c>
      <c r="BV38" s="50">
        <v>2500.3200000000002</v>
      </c>
      <c r="BW38" s="50">
        <v>2999.93</v>
      </c>
      <c r="BX38" s="50">
        <v>3200.36</v>
      </c>
      <c r="BY38" s="50">
        <v>3500.04</v>
      </c>
      <c r="BZ38" s="50">
        <v>2909.98</v>
      </c>
      <c r="CA38" s="50">
        <v>2399.69</v>
      </c>
      <c r="CB38" s="50">
        <v>2899.11</v>
      </c>
      <c r="CC38" s="50">
        <v>2249.96</v>
      </c>
      <c r="CD38" s="50">
        <v>1558.9</v>
      </c>
      <c r="CE38" s="50">
        <v>1499.96</v>
      </c>
      <c r="CF38" s="50">
        <v>1499.95</v>
      </c>
      <c r="CG38" s="50">
        <v>2622.5</v>
      </c>
      <c r="CH38" s="50">
        <v>3359.42</v>
      </c>
      <c r="CI38" s="50">
        <v>4516.3100000000004</v>
      </c>
      <c r="CJ38" s="50">
        <v>1499.91</v>
      </c>
      <c r="CK38" s="50">
        <v>999.59</v>
      </c>
      <c r="CL38" s="50">
        <v>2189.9499999999998</v>
      </c>
      <c r="CM38" s="50">
        <v>2379.92</v>
      </c>
      <c r="CN38" s="50">
        <v>2589.66</v>
      </c>
      <c r="CO38" s="50">
        <v>2589.9499999999998</v>
      </c>
      <c r="CP38" s="50">
        <v>2703.14</v>
      </c>
      <c r="CQ38" s="50">
        <v>2350.0500000000002</v>
      </c>
      <c r="CR38" s="50">
        <v>1950.8</v>
      </c>
      <c r="CS38" s="50">
        <v>2699.07</v>
      </c>
      <c r="CT38" s="50">
        <v>2341.69</v>
      </c>
      <c r="CU38" s="50">
        <v>2800.29</v>
      </c>
      <c r="CV38" s="50">
        <v>2229.73</v>
      </c>
      <c r="CW38" s="50">
        <v>2500.08</v>
      </c>
      <c r="CX38" s="8">
        <v>2443.0093548387094</v>
      </c>
      <c r="CY38" s="8">
        <v>673.32095342755883</v>
      </c>
      <c r="CZ38" s="8">
        <v>453361.10632459685</v>
      </c>
      <c r="DA38" s="51">
        <f t="shared" si="0"/>
        <v>128.40920129032261</v>
      </c>
      <c r="DB38" s="51">
        <f t="shared" si="1"/>
        <v>0.58829423774784473</v>
      </c>
      <c r="DC38" s="51">
        <f t="shared" si="2"/>
        <v>260.12689065556714</v>
      </c>
      <c r="DD38" s="51">
        <f t="shared" si="3"/>
        <v>0.28742410252991313</v>
      </c>
      <c r="DE38" s="51">
        <f t="shared" si="4"/>
        <v>182309.32567419353</v>
      </c>
      <c r="DF38" s="51">
        <f t="shared" si="5"/>
        <v>1.6673437310247603</v>
      </c>
    </row>
    <row r="39" spans="1:110" ht="11" thickBot="1" x14ac:dyDescent="0.4">
      <c r="A39" s="45">
        <v>0.39583333333333398</v>
      </c>
      <c r="B39" s="37" t="s">
        <v>54</v>
      </c>
      <c r="C39" s="46">
        <v>2.82</v>
      </c>
      <c r="D39" s="46">
        <v>0</v>
      </c>
      <c r="E39" s="46">
        <v>4.49</v>
      </c>
      <c r="F39" s="46">
        <v>0</v>
      </c>
      <c r="G39" s="46">
        <v>0.71199999999999997</v>
      </c>
      <c r="H39" s="46">
        <v>0</v>
      </c>
      <c r="I39" s="46">
        <v>0</v>
      </c>
      <c r="J39" s="46">
        <v>0</v>
      </c>
      <c r="K39" s="46">
        <v>0</v>
      </c>
      <c r="L39" s="46">
        <v>0</v>
      </c>
      <c r="M39" s="46">
        <v>1.06</v>
      </c>
      <c r="N39" s="46">
        <v>2.82</v>
      </c>
      <c r="O39" s="46">
        <v>0</v>
      </c>
      <c r="P39" s="46">
        <v>0.35599999999999998</v>
      </c>
      <c r="Q39" s="46">
        <v>2.2000000000000002</v>
      </c>
      <c r="R39" s="46">
        <v>1.78</v>
      </c>
      <c r="S39" s="46">
        <v>1.06</v>
      </c>
      <c r="T39" s="46">
        <v>0</v>
      </c>
      <c r="U39" s="46">
        <v>0</v>
      </c>
      <c r="V39" s="46">
        <v>1.42</v>
      </c>
      <c r="W39" s="46">
        <v>0</v>
      </c>
      <c r="X39" s="46">
        <v>2.61</v>
      </c>
      <c r="Y39" s="46">
        <v>0</v>
      </c>
      <c r="Z39" s="46">
        <v>0</v>
      </c>
      <c r="AA39" s="46">
        <v>1.42</v>
      </c>
      <c r="AB39" s="46">
        <v>4.28</v>
      </c>
      <c r="AC39" s="46">
        <v>0</v>
      </c>
      <c r="AD39" s="46">
        <v>2.61</v>
      </c>
      <c r="AE39" s="46">
        <v>0</v>
      </c>
      <c r="AF39" s="46">
        <v>0</v>
      </c>
      <c r="AG39" s="46">
        <v>0.35599999999999998</v>
      </c>
      <c r="AH39" s="37">
        <v>0.71199999999999997</v>
      </c>
      <c r="AI39" s="37">
        <v>1.3447643275958034</v>
      </c>
      <c r="AJ39" s="37">
        <v>1.8083910967741934</v>
      </c>
      <c r="AK39" s="48">
        <v>2739.19</v>
      </c>
      <c r="AL39" s="48">
        <v>2598.6</v>
      </c>
      <c r="AM39" s="48">
        <v>2399.36</v>
      </c>
      <c r="AN39" s="48">
        <v>2369.89</v>
      </c>
      <c r="AO39" s="48">
        <v>2680.28</v>
      </c>
      <c r="AP39" s="48">
        <v>2739.63</v>
      </c>
      <c r="AQ39" s="48">
        <v>3295.92</v>
      </c>
      <c r="AR39" s="48">
        <v>3305.45</v>
      </c>
      <c r="AS39" s="48">
        <v>2399.25</v>
      </c>
      <c r="AT39" s="48">
        <v>2800.47</v>
      </c>
      <c r="AU39" s="48">
        <v>2616.17</v>
      </c>
      <c r="AV39" s="48">
        <v>2958.12</v>
      </c>
      <c r="AW39" s="48">
        <v>2709.69</v>
      </c>
      <c r="AX39" s="48">
        <v>1499.56</v>
      </c>
      <c r="AY39" s="48">
        <v>2409.63</v>
      </c>
      <c r="AZ39" s="48">
        <v>2795.28</v>
      </c>
      <c r="BA39" s="48">
        <v>3145.57</v>
      </c>
      <c r="BB39" s="48">
        <v>2379.71</v>
      </c>
      <c r="BC39" s="48">
        <v>1499.87</v>
      </c>
      <c r="BD39" s="48">
        <v>1299.3499999999999</v>
      </c>
      <c r="BE39" s="48">
        <v>1099.79</v>
      </c>
      <c r="BF39" s="48">
        <v>2489.3200000000002</v>
      </c>
      <c r="BG39" s="48">
        <v>2694.62</v>
      </c>
      <c r="BH39" s="48">
        <v>2845.75</v>
      </c>
      <c r="BI39" s="48">
        <v>1499.81</v>
      </c>
      <c r="BJ39" s="48">
        <v>1603.17</v>
      </c>
      <c r="BK39" s="48">
        <v>2250.89</v>
      </c>
      <c r="BL39" s="48">
        <v>2624.12</v>
      </c>
      <c r="BM39" s="48">
        <v>2850.81</v>
      </c>
      <c r="BN39" s="48">
        <v>2621.75</v>
      </c>
      <c r="BO39" s="48">
        <v>2720.24</v>
      </c>
      <c r="BP39" s="7">
        <v>2449.7180645161293</v>
      </c>
      <c r="BQ39" s="7">
        <v>256.73519680522162</v>
      </c>
      <c r="BR39" s="7">
        <v>65912.961278615883</v>
      </c>
      <c r="BS39" s="50">
        <v>1515.6</v>
      </c>
      <c r="BT39" s="50">
        <v>1800.09</v>
      </c>
      <c r="BU39" s="50">
        <v>1880.86</v>
      </c>
      <c r="BV39" s="50">
        <v>2449.48</v>
      </c>
      <c r="BW39" s="50">
        <v>3028.34</v>
      </c>
      <c r="BX39" s="50">
        <v>3177.84</v>
      </c>
      <c r="BY39" s="50">
        <v>3489.02</v>
      </c>
      <c r="BZ39" s="50">
        <v>2999.27</v>
      </c>
      <c r="CA39" s="50">
        <v>2449.64</v>
      </c>
      <c r="CB39" s="50">
        <v>2899.49</v>
      </c>
      <c r="CC39" s="50">
        <v>2375.1999999999998</v>
      </c>
      <c r="CD39" s="50">
        <v>1558.43</v>
      </c>
      <c r="CE39" s="50">
        <v>1500.5</v>
      </c>
      <c r="CF39" s="50">
        <v>1979.88</v>
      </c>
      <c r="CG39" s="50">
        <v>2628.29</v>
      </c>
      <c r="CH39" s="50">
        <v>3359.12</v>
      </c>
      <c r="CI39" s="50">
        <v>5000.3999999999996</v>
      </c>
      <c r="CJ39" s="50">
        <v>1914.27</v>
      </c>
      <c r="CK39" s="50">
        <v>1399.13</v>
      </c>
      <c r="CL39" s="50">
        <v>2155.84</v>
      </c>
      <c r="CM39" s="50">
        <v>2026.19</v>
      </c>
      <c r="CN39" s="50">
        <v>2596.75</v>
      </c>
      <c r="CO39" s="50">
        <v>2500.83</v>
      </c>
      <c r="CP39" s="50">
        <v>2596.96</v>
      </c>
      <c r="CQ39" s="50">
        <v>2007</v>
      </c>
      <c r="CR39" s="50">
        <v>1550.35</v>
      </c>
      <c r="CS39" s="50">
        <v>2689.05</v>
      </c>
      <c r="CT39" s="50">
        <v>2341.0300000000002</v>
      </c>
      <c r="CU39" s="50">
        <v>2800.32</v>
      </c>
      <c r="CV39" s="50">
        <v>2450.4</v>
      </c>
      <c r="CW39" s="50">
        <v>2300.58</v>
      </c>
      <c r="CX39" s="8">
        <v>2432.9080645161293</v>
      </c>
      <c r="CY39" s="8">
        <v>712.97456426587962</v>
      </c>
      <c r="CZ39" s="8">
        <v>508332.72929012089</v>
      </c>
      <c r="DA39" s="51">
        <f t="shared" si="0"/>
        <v>-85.806866680541063</v>
      </c>
      <c r="DB39" s="51">
        <f t="shared" si="1"/>
        <v>-0.24853665653168766</v>
      </c>
      <c r="DC39" s="51">
        <f t="shared" si="2"/>
        <v>-231.12427248699271</v>
      </c>
      <c r="DD39" s="51">
        <f t="shared" si="3"/>
        <v>-0.24106010454814006</v>
      </c>
      <c r="DE39" s="51">
        <f t="shared" si="4"/>
        <v>211846.32622851204</v>
      </c>
      <c r="DF39" s="51">
        <f t="shared" si="5"/>
        <v>1.1573413997155517</v>
      </c>
    </row>
    <row r="40" spans="1:110" ht="11" thickBot="1" x14ac:dyDescent="0.4">
      <c r="A40" s="45">
        <v>0.40625</v>
      </c>
      <c r="B40" s="37" t="s">
        <v>55</v>
      </c>
      <c r="C40" s="46">
        <v>2.2000000000000002</v>
      </c>
      <c r="D40" s="46">
        <v>1.42</v>
      </c>
      <c r="E40" s="46">
        <v>1.06</v>
      </c>
      <c r="F40" s="46">
        <v>0</v>
      </c>
      <c r="G40" s="46">
        <v>0.35599999999999998</v>
      </c>
      <c r="H40" s="46">
        <v>0</v>
      </c>
      <c r="I40" s="46">
        <v>1.42</v>
      </c>
      <c r="J40" s="46">
        <v>1.06</v>
      </c>
      <c r="K40" s="46">
        <v>0</v>
      </c>
      <c r="L40" s="46">
        <v>0</v>
      </c>
      <c r="M40" s="46">
        <v>0.71199999999999997</v>
      </c>
      <c r="N40" s="46">
        <v>1.78</v>
      </c>
      <c r="O40" s="46">
        <v>0</v>
      </c>
      <c r="P40" s="46">
        <v>0.71199999999999997</v>
      </c>
      <c r="Q40" s="46">
        <v>2.82</v>
      </c>
      <c r="R40" s="46">
        <v>2.41</v>
      </c>
      <c r="S40" s="46">
        <v>1.78</v>
      </c>
      <c r="T40" s="46">
        <v>0</v>
      </c>
      <c r="U40" s="46">
        <v>1.06</v>
      </c>
      <c r="V40" s="46">
        <v>2.82</v>
      </c>
      <c r="W40" s="46">
        <v>0.35599999999999998</v>
      </c>
      <c r="X40" s="46">
        <v>1.78</v>
      </c>
      <c r="Y40" s="46">
        <v>2.82</v>
      </c>
      <c r="Z40" s="46">
        <v>0</v>
      </c>
      <c r="AA40" s="46">
        <v>1.99</v>
      </c>
      <c r="AB40" s="46">
        <v>4.7</v>
      </c>
      <c r="AC40" s="46">
        <v>0</v>
      </c>
      <c r="AD40" s="46">
        <v>3.03</v>
      </c>
      <c r="AE40" s="46">
        <v>0.71199999999999997</v>
      </c>
      <c r="AF40" s="46">
        <v>1.06</v>
      </c>
      <c r="AG40" s="46">
        <v>1.42</v>
      </c>
      <c r="AH40" s="37">
        <v>1.42</v>
      </c>
      <c r="AI40" s="37">
        <v>1.1632862793577234</v>
      </c>
      <c r="AJ40" s="37">
        <v>1.3532349677419353</v>
      </c>
      <c r="AK40" s="48">
        <v>2721.16</v>
      </c>
      <c r="AL40" s="48">
        <v>2598.48</v>
      </c>
      <c r="AM40" s="48">
        <v>2399.62</v>
      </c>
      <c r="AN40" s="48">
        <v>2323.19</v>
      </c>
      <c r="AO40" s="48">
        <v>2689.83</v>
      </c>
      <c r="AP40" s="48">
        <v>2739.13</v>
      </c>
      <c r="AQ40" s="48">
        <v>3333.31</v>
      </c>
      <c r="AR40" s="48">
        <v>3305.63</v>
      </c>
      <c r="AS40" s="48">
        <v>2514.1799999999998</v>
      </c>
      <c r="AT40" s="48">
        <v>2816.07</v>
      </c>
      <c r="AU40" s="48">
        <v>2548.15</v>
      </c>
      <c r="AV40" s="48">
        <v>2900.29</v>
      </c>
      <c r="AW40" s="48">
        <v>2619.33</v>
      </c>
      <c r="AX40" s="48">
        <v>1499.68</v>
      </c>
      <c r="AY40" s="48">
        <v>2409.09</v>
      </c>
      <c r="AZ40" s="48">
        <v>2797.55</v>
      </c>
      <c r="BA40" s="48">
        <v>3128.67</v>
      </c>
      <c r="BB40" s="48">
        <v>1799.06</v>
      </c>
      <c r="BC40" s="48">
        <v>1499.7</v>
      </c>
      <c r="BD40" s="48">
        <v>1299.3</v>
      </c>
      <c r="BE40" s="48">
        <v>1099.72</v>
      </c>
      <c r="BF40" s="48">
        <v>2379.63</v>
      </c>
      <c r="BG40" s="48">
        <v>2694.55</v>
      </c>
      <c r="BH40" s="48">
        <v>2844.06</v>
      </c>
      <c r="BI40" s="48">
        <v>1499.62</v>
      </c>
      <c r="BJ40" s="48">
        <v>1601.17</v>
      </c>
      <c r="BK40" s="48">
        <v>1706.55</v>
      </c>
      <c r="BL40" s="48">
        <v>2465.0300000000002</v>
      </c>
      <c r="BM40" s="48">
        <v>2848.61</v>
      </c>
      <c r="BN40" s="48">
        <v>2522.37</v>
      </c>
      <c r="BO40" s="48">
        <v>2710.28</v>
      </c>
      <c r="BP40" s="7">
        <v>2397.193870967742</v>
      </c>
      <c r="BQ40" s="7">
        <v>281.72171953115929</v>
      </c>
      <c r="BR40" s="7">
        <v>79367.127255593179</v>
      </c>
      <c r="BS40" s="50">
        <v>2000.27</v>
      </c>
      <c r="BT40" s="50">
        <v>2749.04</v>
      </c>
      <c r="BU40" s="50">
        <v>1929.55</v>
      </c>
      <c r="BV40" s="50">
        <v>2449.38</v>
      </c>
      <c r="BW40" s="50">
        <v>2899.3</v>
      </c>
      <c r="BX40" s="50">
        <v>2909.27</v>
      </c>
      <c r="BY40" s="50">
        <v>3695.16</v>
      </c>
      <c r="BZ40" s="50">
        <v>2589.85</v>
      </c>
      <c r="CA40" s="50">
        <v>2988.3</v>
      </c>
      <c r="CB40" s="50">
        <v>3028.55</v>
      </c>
      <c r="CC40" s="50">
        <v>2400.6</v>
      </c>
      <c r="CD40" s="50">
        <v>2443.27</v>
      </c>
      <c r="CE40" s="50">
        <v>1914.39</v>
      </c>
      <c r="CF40" s="50">
        <v>2086.1</v>
      </c>
      <c r="CG40" s="50">
        <v>2609.89</v>
      </c>
      <c r="CH40" s="50">
        <v>3650.22</v>
      </c>
      <c r="CI40" s="50">
        <v>4999.5600000000004</v>
      </c>
      <c r="CJ40" s="50">
        <v>1499</v>
      </c>
      <c r="CK40" s="50">
        <v>1099.69</v>
      </c>
      <c r="CL40" s="50">
        <v>1899.49</v>
      </c>
      <c r="CM40" s="50">
        <v>2299.13</v>
      </c>
      <c r="CN40" s="50">
        <v>2699.42</v>
      </c>
      <c r="CO40" s="50">
        <v>2699.17</v>
      </c>
      <c r="CP40" s="50">
        <v>2300.87</v>
      </c>
      <c r="CQ40" s="50">
        <v>1835.29</v>
      </c>
      <c r="CR40" s="50">
        <v>2505.9</v>
      </c>
      <c r="CS40" s="50">
        <v>2009.01</v>
      </c>
      <c r="CT40" s="50">
        <v>2022.77</v>
      </c>
      <c r="CU40" s="50">
        <v>2589.16</v>
      </c>
      <c r="CV40" s="50">
        <v>2525.61</v>
      </c>
      <c r="CW40" s="50">
        <v>2238</v>
      </c>
      <c r="CX40" s="8">
        <v>2502.1035483870965</v>
      </c>
      <c r="CY40" s="8">
        <v>696.0134333677961</v>
      </c>
      <c r="CZ40" s="8">
        <v>484434.69942842756</v>
      </c>
      <c r="DA40" s="51">
        <f t="shared" si="0"/>
        <v>-66.560121227887592</v>
      </c>
      <c r="DB40" s="51">
        <f t="shared" si="1"/>
        <v>-0.20309871143768807</v>
      </c>
      <c r="DC40" s="51">
        <f t="shared" si="2"/>
        <v>71.309868283038483</v>
      </c>
      <c r="DD40" s="51">
        <f t="shared" si="3"/>
        <v>8.8073530704682032E-2</v>
      </c>
      <c r="DE40" s="51">
        <f t="shared" si="4"/>
        <v>248922.73789916761</v>
      </c>
      <c r="DF40" s="51">
        <f t="shared" si="5"/>
        <v>1.2694822030826252</v>
      </c>
    </row>
    <row r="41" spans="1:110" ht="11" thickBot="1" x14ac:dyDescent="0.4">
      <c r="A41" s="45">
        <v>0.41666666666666702</v>
      </c>
      <c r="B41" s="37" t="s">
        <v>56</v>
      </c>
      <c r="C41" s="46">
        <v>2.61</v>
      </c>
      <c r="D41" s="46">
        <v>1.06</v>
      </c>
      <c r="E41" s="46">
        <v>1.99</v>
      </c>
      <c r="F41" s="46">
        <v>0</v>
      </c>
      <c r="G41" s="46">
        <v>1.42</v>
      </c>
      <c r="H41" s="46">
        <v>0.71199999999999997</v>
      </c>
      <c r="I41" s="46">
        <v>0</v>
      </c>
      <c r="J41" s="46">
        <v>2.41</v>
      </c>
      <c r="K41" s="46">
        <v>1.06</v>
      </c>
      <c r="L41" s="46">
        <v>0.35599999999999998</v>
      </c>
      <c r="M41" s="46">
        <v>1.42</v>
      </c>
      <c r="N41" s="46">
        <v>2.61</v>
      </c>
      <c r="O41" s="46">
        <v>0.35599999999999998</v>
      </c>
      <c r="P41" s="46">
        <v>0</v>
      </c>
      <c r="Q41" s="46">
        <v>1.42</v>
      </c>
      <c r="R41" s="46">
        <v>4.28</v>
      </c>
      <c r="S41" s="46">
        <v>1.78</v>
      </c>
      <c r="T41" s="46">
        <v>1.42</v>
      </c>
      <c r="U41" s="46">
        <v>0</v>
      </c>
      <c r="V41" s="46">
        <v>3.24</v>
      </c>
      <c r="W41" s="46">
        <v>1.06</v>
      </c>
      <c r="X41" s="46">
        <v>2.2000000000000002</v>
      </c>
      <c r="Y41" s="46">
        <v>3.45</v>
      </c>
      <c r="Z41" s="46">
        <v>0</v>
      </c>
      <c r="AA41" s="46">
        <v>1.06</v>
      </c>
      <c r="AB41" s="46">
        <v>5.53</v>
      </c>
      <c r="AC41" s="46">
        <v>1.06</v>
      </c>
      <c r="AD41" s="46">
        <v>0.71199999999999997</v>
      </c>
      <c r="AE41" s="46">
        <v>0.71199999999999997</v>
      </c>
      <c r="AF41" s="46">
        <v>2.2000000000000002</v>
      </c>
      <c r="AG41" s="46">
        <v>0.71199999999999997</v>
      </c>
      <c r="AH41" s="37">
        <v>1.42</v>
      </c>
      <c r="AI41" s="37">
        <v>1.3073964277734733</v>
      </c>
      <c r="AJ41" s="37">
        <v>1.7092854193548388</v>
      </c>
      <c r="AK41" s="48">
        <v>2679.17</v>
      </c>
      <c r="AL41" s="48">
        <v>2500.35</v>
      </c>
      <c r="AM41" s="48">
        <v>2399.2600000000002</v>
      </c>
      <c r="AN41" s="48">
        <v>2323.02</v>
      </c>
      <c r="AO41" s="48">
        <v>2739.02</v>
      </c>
      <c r="AP41" s="48">
        <v>2739.13</v>
      </c>
      <c r="AQ41" s="48">
        <v>3333.78</v>
      </c>
      <c r="AR41" s="48">
        <v>3409.3</v>
      </c>
      <c r="AS41" s="48">
        <v>2514.2199999999998</v>
      </c>
      <c r="AT41" s="48">
        <v>2809.28</v>
      </c>
      <c r="AU41" s="48">
        <v>2500.84</v>
      </c>
      <c r="AV41" s="48">
        <v>2958.21</v>
      </c>
      <c r="AW41" s="48">
        <v>2800.47</v>
      </c>
      <c r="AX41" s="48">
        <v>1499.91</v>
      </c>
      <c r="AY41" s="48">
        <v>2500.38</v>
      </c>
      <c r="AZ41" s="48">
        <v>2798.22</v>
      </c>
      <c r="BA41" s="48">
        <v>3146.77</v>
      </c>
      <c r="BB41" s="48">
        <v>1499.77</v>
      </c>
      <c r="BC41" s="48">
        <v>1499.8</v>
      </c>
      <c r="BD41" s="48">
        <v>1299.32</v>
      </c>
      <c r="BE41" s="48">
        <v>1099.75</v>
      </c>
      <c r="BF41" s="48">
        <v>2005.75</v>
      </c>
      <c r="BG41" s="48">
        <v>2693.65</v>
      </c>
      <c r="BH41" s="48">
        <v>2844.04</v>
      </c>
      <c r="BI41" s="48">
        <v>1499.5</v>
      </c>
      <c r="BJ41" s="48">
        <v>1602.28</v>
      </c>
      <c r="BK41" s="48">
        <v>1700.07</v>
      </c>
      <c r="BL41" s="48">
        <v>2003</v>
      </c>
      <c r="BM41" s="48">
        <v>2619.62</v>
      </c>
      <c r="BN41" s="48">
        <v>2409.54</v>
      </c>
      <c r="BO41" s="48">
        <v>2649.09</v>
      </c>
      <c r="BP41" s="7">
        <v>2357.3067741935483</v>
      </c>
      <c r="BQ41" s="7">
        <v>197.91032639376922</v>
      </c>
      <c r="BR41" s="7">
        <v>39168.497293288267</v>
      </c>
      <c r="BS41" s="50">
        <v>2000.81</v>
      </c>
      <c r="BT41" s="50">
        <v>2310.0500000000002</v>
      </c>
      <c r="BU41" s="50">
        <v>1929.44</v>
      </c>
      <c r="BV41" s="50">
        <v>2449.5500000000002</v>
      </c>
      <c r="BW41" s="50">
        <v>2996.4</v>
      </c>
      <c r="BX41" s="50">
        <v>2909.87</v>
      </c>
      <c r="BY41" s="50">
        <v>3696.55</v>
      </c>
      <c r="BZ41" s="50">
        <v>2609.06</v>
      </c>
      <c r="CA41" s="50">
        <v>2988.62</v>
      </c>
      <c r="CB41" s="50">
        <v>2850.86</v>
      </c>
      <c r="CC41" s="50">
        <v>2400.08</v>
      </c>
      <c r="CD41" s="50">
        <v>2441.5</v>
      </c>
      <c r="CE41" s="50">
        <v>1499.96</v>
      </c>
      <c r="CF41" s="50">
        <v>2379.8000000000002</v>
      </c>
      <c r="CG41" s="50">
        <v>2609.63</v>
      </c>
      <c r="CH41" s="50">
        <v>3604.75</v>
      </c>
      <c r="CI41" s="50">
        <v>4593.6499999999996</v>
      </c>
      <c r="CJ41" s="50">
        <v>1199.74</v>
      </c>
      <c r="CK41" s="50">
        <v>1746.5</v>
      </c>
      <c r="CL41" s="50">
        <v>2116.8200000000002</v>
      </c>
      <c r="CM41" s="50">
        <v>2009.19</v>
      </c>
      <c r="CN41" s="50">
        <v>2989.51</v>
      </c>
      <c r="CO41" s="50">
        <v>2600.98</v>
      </c>
      <c r="CP41" s="50">
        <v>2300.7800000000002</v>
      </c>
      <c r="CQ41" s="50">
        <v>1812.91</v>
      </c>
      <c r="CR41" s="50">
        <v>2500.37</v>
      </c>
      <c r="CS41" s="50">
        <v>1990.41</v>
      </c>
      <c r="CT41" s="50">
        <v>2021.41</v>
      </c>
      <c r="CU41" s="50">
        <v>2553.5100000000002</v>
      </c>
      <c r="CV41" s="50">
        <v>2423.9899999999998</v>
      </c>
      <c r="CW41" s="50">
        <v>2169.81</v>
      </c>
      <c r="CX41" s="8">
        <v>2474.4035483870971</v>
      </c>
      <c r="CY41" s="8">
        <v>648.81816370492231</v>
      </c>
      <c r="CZ41" s="8">
        <v>420965.00955342734</v>
      </c>
      <c r="DA41" s="51">
        <f t="shared" si="0"/>
        <v>-30.279113652445393</v>
      </c>
      <c r="DB41" s="51">
        <f t="shared" si="1"/>
        <v>-0.11702197110887028</v>
      </c>
      <c r="DC41" s="51">
        <f t="shared" si="2"/>
        <v>137.66331979188342</v>
      </c>
      <c r="DD41" s="51">
        <f t="shared" si="3"/>
        <v>0.16228857430125226</v>
      </c>
      <c r="DE41" s="51">
        <f t="shared" si="4"/>
        <v>225043.21776951093</v>
      </c>
      <c r="DF41" s="51">
        <f t="shared" si="5"/>
        <v>1.7525663726918468</v>
      </c>
    </row>
    <row r="42" spans="1:110" ht="11" thickBot="1" x14ac:dyDescent="0.4">
      <c r="A42" s="45">
        <v>0.42708333333333398</v>
      </c>
      <c r="B42" s="37" t="s">
        <v>57</v>
      </c>
      <c r="C42" s="46">
        <v>1.78</v>
      </c>
      <c r="D42" s="46">
        <v>1.78</v>
      </c>
      <c r="E42" s="46">
        <v>0</v>
      </c>
      <c r="F42" s="46">
        <v>0</v>
      </c>
      <c r="G42" s="46">
        <v>0.71199999999999997</v>
      </c>
      <c r="H42" s="46">
        <v>0</v>
      </c>
      <c r="I42" s="46">
        <v>0.35599999999999998</v>
      </c>
      <c r="J42" s="46">
        <v>2.82</v>
      </c>
      <c r="K42" s="46">
        <v>0</v>
      </c>
      <c r="L42" s="46">
        <v>1.42</v>
      </c>
      <c r="M42" s="46">
        <v>2.2000000000000002</v>
      </c>
      <c r="N42" s="46">
        <v>0.35599999999999998</v>
      </c>
      <c r="O42" s="46">
        <v>0</v>
      </c>
      <c r="P42" s="46">
        <v>0</v>
      </c>
      <c r="Q42" s="46">
        <v>2.2000000000000002</v>
      </c>
      <c r="R42" s="46">
        <v>0</v>
      </c>
      <c r="S42" s="46">
        <v>2.41</v>
      </c>
      <c r="T42" s="46">
        <v>1.99</v>
      </c>
      <c r="U42" s="46">
        <v>0</v>
      </c>
      <c r="V42" s="46">
        <v>3.86</v>
      </c>
      <c r="W42" s="46">
        <v>1.99</v>
      </c>
      <c r="X42" s="46">
        <v>2.82</v>
      </c>
      <c r="Y42" s="46">
        <v>0</v>
      </c>
      <c r="Z42" s="46">
        <v>0</v>
      </c>
      <c r="AA42" s="46">
        <v>1.99</v>
      </c>
      <c r="AB42" s="46">
        <v>4.49</v>
      </c>
      <c r="AC42" s="46">
        <v>1.78</v>
      </c>
      <c r="AD42" s="46">
        <v>1.42</v>
      </c>
      <c r="AE42" s="46">
        <v>1.78</v>
      </c>
      <c r="AF42" s="46">
        <v>2.82</v>
      </c>
      <c r="AG42" s="46">
        <v>1.42</v>
      </c>
      <c r="AH42" s="37">
        <v>1.42</v>
      </c>
      <c r="AI42" s="37">
        <v>1.2427591051963318</v>
      </c>
      <c r="AJ42" s="37">
        <v>1.5444501935483874</v>
      </c>
      <c r="AK42" s="48">
        <v>2624.02</v>
      </c>
      <c r="AL42" s="48">
        <v>2399.38</v>
      </c>
      <c r="AM42" s="48">
        <v>2323.75</v>
      </c>
      <c r="AN42" s="48">
        <v>1979.37</v>
      </c>
      <c r="AO42" s="48">
        <v>2649.48</v>
      </c>
      <c r="AP42" s="48">
        <v>2700.6</v>
      </c>
      <c r="AQ42" s="48">
        <v>3300.82</v>
      </c>
      <c r="AR42" s="48">
        <v>3150.14</v>
      </c>
      <c r="AS42" s="48">
        <v>2450.84</v>
      </c>
      <c r="AT42" s="48">
        <v>2809.98</v>
      </c>
      <c r="AU42" s="48">
        <v>2499.7199999999998</v>
      </c>
      <c r="AV42" s="48">
        <v>2900.8</v>
      </c>
      <c r="AW42" s="48">
        <v>2700.11</v>
      </c>
      <c r="AX42" s="48">
        <v>1499.87</v>
      </c>
      <c r="AY42" s="48">
        <v>2409.27</v>
      </c>
      <c r="AZ42" s="48">
        <v>2616.84</v>
      </c>
      <c r="BA42" s="48">
        <v>2709.45</v>
      </c>
      <c r="BB42" s="48">
        <v>1499.43</v>
      </c>
      <c r="BC42" s="48">
        <v>1499.88</v>
      </c>
      <c r="BD42" s="48">
        <v>1099.31</v>
      </c>
      <c r="BE42" s="48">
        <v>1099.6600000000001</v>
      </c>
      <c r="BF42" s="48">
        <v>1989.26</v>
      </c>
      <c r="BG42" s="48">
        <v>2692.17</v>
      </c>
      <c r="BH42" s="48">
        <v>2598.1999999999998</v>
      </c>
      <c r="BI42" s="48">
        <v>1499.58</v>
      </c>
      <c r="BJ42" s="48">
        <v>1499.86</v>
      </c>
      <c r="BK42" s="48">
        <v>1499.9</v>
      </c>
      <c r="BL42" s="48">
        <v>1999.46</v>
      </c>
      <c r="BM42" s="48">
        <v>2157.89</v>
      </c>
      <c r="BN42" s="48">
        <v>2049.4499999999998</v>
      </c>
      <c r="BO42" s="48">
        <v>2624.1</v>
      </c>
      <c r="BP42" s="7">
        <v>2242.9867741935486</v>
      </c>
      <c r="BQ42" s="7">
        <v>217.91353493300483</v>
      </c>
      <c r="BR42" s="7">
        <v>47486.308706997916</v>
      </c>
      <c r="BS42" s="50">
        <v>2000.6</v>
      </c>
      <c r="BT42" s="50">
        <v>2400.5300000000002</v>
      </c>
      <c r="BU42" s="50">
        <v>2449.42</v>
      </c>
      <c r="BV42" s="50">
        <v>2555.6</v>
      </c>
      <c r="BW42" s="50">
        <v>3028.52</v>
      </c>
      <c r="BX42" s="50">
        <v>3189.89</v>
      </c>
      <c r="BY42" s="50">
        <v>3508.23</v>
      </c>
      <c r="BZ42" s="50">
        <v>1999.02</v>
      </c>
      <c r="CA42" s="50">
        <v>2839.21</v>
      </c>
      <c r="CB42" s="50">
        <v>2700.71</v>
      </c>
      <c r="CC42" s="50">
        <v>2090.77</v>
      </c>
      <c r="CD42" s="50">
        <v>1900.47</v>
      </c>
      <c r="CE42" s="50">
        <v>1914.74</v>
      </c>
      <c r="CF42" s="50">
        <v>1854.71</v>
      </c>
      <c r="CG42" s="50">
        <v>2100.9299999999998</v>
      </c>
      <c r="CH42" s="50">
        <v>3337.59</v>
      </c>
      <c r="CI42" s="50">
        <v>3716.66</v>
      </c>
      <c r="CJ42" s="50">
        <v>1499.31</v>
      </c>
      <c r="CK42" s="50">
        <v>2000.65</v>
      </c>
      <c r="CL42" s="50">
        <v>2321</v>
      </c>
      <c r="CM42" s="50">
        <v>1890.38</v>
      </c>
      <c r="CN42" s="50">
        <v>2469.9699999999998</v>
      </c>
      <c r="CO42" s="50">
        <v>2589.1999999999998</v>
      </c>
      <c r="CP42" s="50">
        <v>1501.89</v>
      </c>
      <c r="CQ42" s="50">
        <v>1499.89</v>
      </c>
      <c r="CR42" s="50">
        <v>2550.21</v>
      </c>
      <c r="CS42" s="50">
        <v>1499</v>
      </c>
      <c r="CT42" s="50">
        <v>2540.83</v>
      </c>
      <c r="CU42" s="50">
        <v>1999.13</v>
      </c>
      <c r="CV42" s="50">
        <v>2012.16</v>
      </c>
      <c r="CW42" s="50">
        <v>1799.74</v>
      </c>
      <c r="CX42" s="8">
        <v>2314.869677419355</v>
      </c>
      <c r="CY42" s="8">
        <v>576.9706399618824</v>
      </c>
      <c r="CZ42" s="8">
        <v>332895.11937802413</v>
      </c>
      <c r="DA42" s="51">
        <f t="shared" si="0"/>
        <v>-266.1502911342352</v>
      </c>
      <c r="DB42" s="51">
        <f t="shared" si="1"/>
        <v>-0.98277881483937224</v>
      </c>
      <c r="DC42" s="51">
        <f t="shared" si="2"/>
        <v>-109.67679240374615</v>
      </c>
      <c r="DD42" s="51">
        <f t="shared" si="3"/>
        <v>-0.15295866092982749</v>
      </c>
      <c r="DE42" s="51">
        <f t="shared" si="4"/>
        <v>149980.93251508844</v>
      </c>
      <c r="DF42" s="51">
        <f t="shared" si="5"/>
        <v>1.1928837701069317</v>
      </c>
    </row>
    <row r="43" spans="1:110" ht="11" thickBot="1" x14ac:dyDescent="0.4">
      <c r="A43" s="45">
        <v>0.4375</v>
      </c>
      <c r="B43" s="37" t="s">
        <v>58</v>
      </c>
      <c r="C43" s="46">
        <v>2.2000000000000002</v>
      </c>
      <c r="D43" s="46">
        <v>0.71199999999999997</v>
      </c>
      <c r="E43" s="46">
        <v>0.35599999999999998</v>
      </c>
      <c r="F43" s="46">
        <v>0</v>
      </c>
      <c r="G43" s="46">
        <v>1.78</v>
      </c>
      <c r="H43" s="46">
        <v>0</v>
      </c>
      <c r="I43" s="46">
        <v>1.78</v>
      </c>
      <c r="J43" s="46">
        <v>3.03</v>
      </c>
      <c r="K43" s="46">
        <v>0.71199999999999997</v>
      </c>
      <c r="L43" s="46">
        <v>1.06</v>
      </c>
      <c r="M43" s="46">
        <v>2.61</v>
      </c>
      <c r="N43" s="46">
        <v>0.71199999999999997</v>
      </c>
      <c r="O43" s="46">
        <v>0</v>
      </c>
      <c r="P43" s="46">
        <v>0</v>
      </c>
      <c r="Q43" s="46">
        <v>0.71199999999999997</v>
      </c>
      <c r="R43" s="46">
        <v>1.06</v>
      </c>
      <c r="S43" s="46">
        <v>3.66</v>
      </c>
      <c r="T43" s="46">
        <v>0.35599999999999998</v>
      </c>
      <c r="U43" s="46">
        <v>0</v>
      </c>
      <c r="V43" s="46">
        <v>2.41</v>
      </c>
      <c r="W43" s="46">
        <v>1.06</v>
      </c>
      <c r="X43" s="46">
        <v>0.35599999999999998</v>
      </c>
      <c r="Y43" s="46">
        <v>0</v>
      </c>
      <c r="Z43" s="46">
        <v>0</v>
      </c>
      <c r="AA43" s="46">
        <v>1.99</v>
      </c>
      <c r="AB43" s="46">
        <v>4.91</v>
      </c>
      <c r="AC43" s="46">
        <v>2.2000000000000002</v>
      </c>
      <c r="AD43" s="46">
        <v>1.99</v>
      </c>
      <c r="AE43" s="46">
        <v>0</v>
      </c>
      <c r="AF43" s="46">
        <v>1.78</v>
      </c>
      <c r="AG43" s="46">
        <v>2.2000000000000002</v>
      </c>
      <c r="AH43" s="37">
        <v>1.42</v>
      </c>
      <c r="AI43" s="37">
        <v>1.2309338705017372</v>
      </c>
      <c r="AJ43" s="37">
        <v>1.5151981935483876</v>
      </c>
      <c r="AK43" s="48">
        <v>2502.5</v>
      </c>
      <c r="AL43" s="48">
        <v>2439.86</v>
      </c>
      <c r="AM43" s="48">
        <v>2323.9699999999998</v>
      </c>
      <c r="AN43" s="48">
        <v>1999.22</v>
      </c>
      <c r="AO43" s="48">
        <v>2692.73</v>
      </c>
      <c r="AP43" s="48">
        <v>2740.98</v>
      </c>
      <c r="AQ43" s="48">
        <v>3333.47</v>
      </c>
      <c r="AR43" s="48">
        <v>3148.21</v>
      </c>
      <c r="AS43" s="48">
        <v>2450.73</v>
      </c>
      <c r="AT43" s="48">
        <v>2789.69</v>
      </c>
      <c r="AU43" s="48">
        <v>2616.5300000000002</v>
      </c>
      <c r="AV43" s="48">
        <v>2958.03</v>
      </c>
      <c r="AW43" s="48">
        <v>2619.0300000000002</v>
      </c>
      <c r="AX43" s="48">
        <v>1500</v>
      </c>
      <c r="AY43" s="48">
        <v>2480.13</v>
      </c>
      <c r="AZ43" s="48">
        <v>2616.48</v>
      </c>
      <c r="BA43" s="48">
        <v>2619.73</v>
      </c>
      <c r="BB43" s="48">
        <v>1499.33</v>
      </c>
      <c r="BC43" s="48">
        <v>1499.95</v>
      </c>
      <c r="BD43" s="48">
        <v>1099.32</v>
      </c>
      <c r="BE43" s="48">
        <v>1099.71</v>
      </c>
      <c r="BF43" s="48">
        <v>1800.08</v>
      </c>
      <c r="BG43" s="48">
        <v>2692.79</v>
      </c>
      <c r="BH43" s="48">
        <v>2449.5100000000002</v>
      </c>
      <c r="BI43" s="48">
        <v>1499.49</v>
      </c>
      <c r="BJ43" s="48">
        <v>1499.79</v>
      </c>
      <c r="BK43" s="48">
        <v>1499.88</v>
      </c>
      <c r="BL43" s="48">
        <v>1989.94</v>
      </c>
      <c r="BM43" s="48">
        <v>2154.94</v>
      </c>
      <c r="BN43" s="48">
        <v>2056.0100000000002</v>
      </c>
      <c r="BO43" s="48">
        <v>2624.28</v>
      </c>
      <c r="BP43" s="7">
        <v>2235.3648387096773</v>
      </c>
      <c r="BQ43" s="7">
        <v>217.88260344250168</v>
      </c>
      <c r="BR43" s="7">
        <v>47472.828882882444</v>
      </c>
      <c r="BS43" s="50">
        <v>2000.71</v>
      </c>
      <c r="BT43" s="50">
        <v>1684.38</v>
      </c>
      <c r="BU43" s="50">
        <v>2449.4699999999998</v>
      </c>
      <c r="BV43" s="50">
        <v>2449.71</v>
      </c>
      <c r="BW43" s="50">
        <v>3069.94</v>
      </c>
      <c r="BX43" s="50">
        <v>3347.95</v>
      </c>
      <c r="BY43" s="50">
        <v>3612.1</v>
      </c>
      <c r="BZ43" s="50">
        <v>1999.48</v>
      </c>
      <c r="CA43" s="50">
        <v>2839.89</v>
      </c>
      <c r="CB43" s="50">
        <v>2789.34</v>
      </c>
      <c r="CC43" s="50">
        <v>2099.17</v>
      </c>
      <c r="CD43" s="50">
        <v>1499.85</v>
      </c>
      <c r="CE43" s="50">
        <v>1499.69</v>
      </c>
      <c r="CF43" s="50">
        <v>1869.27</v>
      </c>
      <c r="CG43" s="50">
        <v>2500.56</v>
      </c>
      <c r="CH43" s="50">
        <v>3289.02</v>
      </c>
      <c r="CI43" s="50">
        <v>3685.77</v>
      </c>
      <c r="CJ43" s="50">
        <v>1499.17</v>
      </c>
      <c r="CK43" s="50">
        <v>2009.34</v>
      </c>
      <c r="CL43" s="50">
        <v>2359.06</v>
      </c>
      <c r="CM43" s="50">
        <v>1964.81</v>
      </c>
      <c r="CN43" s="50">
        <v>2499.6999999999998</v>
      </c>
      <c r="CO43" s="50">
        <v>2680.14</v>
      </c>
      <c r="CP43" s="50">
        <v>1800.73</v>
      </c>
      <c r="CQ43" s="50">
        <v>1499.78</v>
      </c>
      <c r="CR43" s="50">
        <v>2550.4699999999998</v>
      </c>
      <c r="CS43" s="50">
        <v>1399.69</v>
      </c>
      <c r="CT43" s="50">
        <v>2553.35</v>
      </c>
      <c r="CU43" s="50">
        <v>1979.66</v>
      </c>
      <c r="CV43" s="50">
        <v>1699.8</v>
      </c>
      <c r="CW43" s="50">
        <v>1799.76</v>
      </c>
      <c r="CX43" s="8">
        <v>2289.7341935483864</v>
      </c>
      <c r="CY43" s="8">
        <v>626.38570117966356</v>
      </c>
      <c r="CZ43" s="8">
        <v>392359.04664233874</v>
      </c>
      <c r="DA43" s="51">
        <f t="shared" si="0"/>
        <v>-15.160698938605627</v>
      </c>
      <c r="DB43" s="51">
        <f t="shared" si="1"/>
        <v>-5.6527782063140172E-2</v>
      </c>
      <c r="DC43" s="51">
        <f t="shared" si="2"/>
        <v>122.45520659729451</v>
      </c>
      <c r="DD43" s="51">
        <f t="shared" si="3"/>
        <v>0.15881835672163364</v>
      </c>
      <c r="DE43" s="51">
        <f t="shared" si="4"/>
        <v>147158.42849906345</v>
      </c>
      <c r="DF43" s="51">
        <f t="shared" si="5"/>
        <v>1.0782531861281257</v>
      </c>
    </row>
    <row r="44" spans="1:110" ht="11" thickBot="1" x14ac:dyDescent="0.4">
      <c r="A44" s="45">
        <v>0.44791666666666702</v>
      </c>
      <c r="B44" s="37" t="s">
        <v>59</v>
      </c>
      <c r="C44" s="46">
        <v>0</v>
      </c>
      <c r="D44" s="46">
        <v>1.99</v>
      </c>
      <c r="E44" s="46">
        <v>1.42</v>
      </c>
      <c r="F44" s="46">
        <v>0</v>
      </c>
      <c r="G44" s="46">
        <v>0.35599999999999998</v>
      </c>
      <c r="H44" s="46">
        <v>0</v>
      </c>
      <c r="I44" s="46">
        <v>2.2000000000000002</v>
      </c>
      <c r="J44" s="46">
        <v>3.45</v>
      </c>
      <c r="K44" s="46">
        <v>1.42</v>
      </c>
      <c r="L44" s="46">
        <v>1.99</v>
      </c>
      <c r="M44" s="46">
        <v>2.41</v>
      </c>
      <c r="N44" s="46">
        <v>1.99</v>
      </c>
      <c r="O44" s="46">
        <v>0</v>
      </c>
      <c r="P44" s="46">
        <v>0</v>
      </c>
      <c r="Q44" s="46">
        <v>1.42</v>
      </c>
      <c r="R44" s="46">
        <v>0</v>
      </c>
      <c r="S44" s="46">
        <v>4.28</v>
      </c>
      <c r="T44" s="46">
        <v>1.06</v>
      </c>
      <c r="U44" s="46">
        <v>1.06</v>
      </c>
      <c r="V44" s="46">
        <v>3.03</v>
      </c>
      <c r="W44" s="46">
        <v>1.99</v>
      </c>
      <c r="X44" s="46">
        <v>1.42</v>
      </c>
      <c r="Y44" s="46">
        <v>0</v>
      </c>
      <c r="Z44" s="46">
        <v>1.42</v>
      </c>
      <c r="AA44" s="46">
        <v>2.61</v>
      </c>
      <c r="AB44" s="46">
        <v>5.53</v>
      </c>
      <c r="AC44" s="46">
        <v>0</v>
      </c>
      <c r="AD44" s="46">
        <v>0.71199999999999997</v>
      </c>
      <c r="AE44" s="46">
        <v>1.06</v>
      </c>
      <c r="AF44" s="46">
        <v>2.41</v>
      </c>
      <c r="AG44" s="46">
        <v>0.35599999999999998</v>
      </c>
      <c r="AH44" s="37">
        <v>1.78</v>
      </c>
      <c r="AI44" s="37">
        <v>1.3824472923511524</v>
      </c>
      <c r="AJ44" s="37">
        <v>1.9111605161290326</v>
      </c>
      <c r="AK44" s="48">
        <v>2598.16</v>
      </c>
      <c r="AL44" s="48">
        <v>2369.9699999999998</v>
      </c>
      <c r="AM44" s="48">
        <v>2399.12</v>
      </c>
      <c r="AN44" s="48">
        <v>1999.06</v>
      </c>
      <c r="AO44" s="48">
        <v>2689.66</v>
      </c>
      <c r="AP44" s="48">
        <v>2900.82</v>
      </c>
      <c r="AQ44" s="48">
        <v>3333.72</v>
      </c>
      <c r="AR44" s="48">
        <v>3148.24</v>
      </c>
      <c r="AS44" s="48">
        <v>2399.5100000000002</v>
      </c>
      <c r="AT44" s="48">
        <v>2781.86</v>
      </c>
      <c r="AU44" s="48">
        <v>2548.33</v>
      </c>
      <c r="AV44" s="48">
        <v>2895.63</v>
      </c>
      <c r="AW44" s="48">
        <v>2709.76</v>
      </c>
      <c r="AX44" s="48">
        <v>1577.1</v>
      </c>
      <c r="AY44" s="48">
        <v>2409.6799999999998</v>
      </c>
      <c r="AZ44" s="48">
        <v>2616.56</v>
      </c>
      <c r="BA44" s="48">
        <v>2616.36</v>
      </c>
      <c r="BB44" s="48">
        <v>1499.37</v>
      </c>
      <c r="BC44" s="48">
        <v>1799.77</v>
      </c>
      <c r="BD44" s="48">
        <v>1099.33</v>
      </c>
      <c r="BE44" s="48">
        <v>1099.71</v>
      </c>
      <c r="BF44" s="48">
        <v>1299.95</v>
      </c>
      <c r="BG44" s="48">
        <v>2500.69</v>
      </c>
      <c r="BH44" s="48">
        <v>2409.11</v>
      </c>
      <c r="BI44" s="48">
        <v>1499.54</v>
      </c>
      <c r="BJ44" s="48">
        <v>1499.8</v>
      </c>
      <c r="BK44" s="48">
        <v>1499.76</v>
      </c>
      <c r="BL44" s="48">
        <v>1989.08</v>
      </c>
      <c r="BM44" s="48">
        <v>2151.56</v>
      </c>
      <c r="BN44" s="48">
        <v>2050.2800000000002</v>
      </c>
      <c r="BO44" s="48">
        <v>2619.96</v>
      </c>
      <c r="BP44" s="7">
        <v>2226.1758064516134</v>
      </c>
      <c r="BQ44" s="7">
        <v>218.84517608816583</v>
      </c>
      <c r="BR44" s="7">
        <v>47893.21109706031</v>
      </c>
      <c r="BS44" s="50">
        <v>2603.4</v>
      </c>
      <c r="BT44" s="50">
        <v>2887.25</v>
      </c>
      <c r="BU44" s="50">
        <v>2500.39</v>
      </c>
      <c r="BV44" s="50">
        <v>2404.8000000000002</v>
      </c>
      <c r="BW44" s="50">
        <v>3150.25</v>
      </c>
      <c r="BX44" s="50">
        <v>3446.52</v>
      </c>
      <c r="BY44" s="50">
        <v>3612.78</v>
      </c>
      <c r="BZ44" s="50">
        <v>2485.4299999999998</v>
      </c>
      <c r="CA44" s="50">
        <v>2999.06</v>
      </c>
      <c r="CB44" s="50">
        <v>2995.48</v>
      </c>
      <c r="CC44" s="50">
        <v>1499.75</v>
      </c>
      <c r="CD44" s="50">
        <v>2500.17</v>
      </c>
      <c r="CE44" s="50">
        <v>1960.73</v>
      </c>
      <c r="CF44" s="50">
        <v>2589.1</v>
      </c>
      <c r="CG44" s="50">
        <v>2530.4299999999998</v>
      </c>
      <c r="CH44" s="50">
        <v>3250.56</v>
      </c>
      <c r="CI44" s="50">
        <v>3407.18</v>
      </c>
      <c r="CJ44" s="50">
        <v>1499.79</v>
      </c>
      <c r="CK44" s="50">
        <v>1399.92</v>
      </c>
      <c r="CL44" s="50">
        <v>2479.65</v>
      </c>
      <c r="CM44" s="50">
        <v>1809.38</v>
      </c>
      <c r="CN44" s="50">
        <v>2689.03</v>
      </c>
      <c r="CO44" s="50">
        <v>2789.55</v>
      </c>
      <c r="CP44" s="50">
        <v>2543.0300000000002</v>
      </c>
      <c r="CQ44" s="50">
        <v>1499.54</v>
      </c>
      <c r="CR44" s="50">
        <v>2589.8200000000002</v>
      </c>
      <c r="CS44" s="50">
        <v>1399.86</v>
      </c>
      <c r="CT44" s="50">
        <v>1955.36</v>
      </c>
      <c r="CU44" s="50">
        <v>1999.9</v>
      </c>
      <c r="CV44" s="50">
        <v>1000.76</v>
      </c>
      <c r="CW44" s="50">
        <v>999.89</v>
      </c>
      <c r="CX44" s="8">
        <v>2370.282580645161</v>
      </c>
      <c r="CY44" s="8">
        <v>695.06815985901585</v>
      </c>
      <c r="CZ44" s="8">
        <v>483119.74684979842</v>
      </c>
      <c r="DA44" s="51">
        <f t="shared" si="0"/>
        <v>-86.236334880332961</v>
      </c>
      <c r="DB44" s="51">
        <f t="shared" si="1"/>
        <v>-0.2850392916096976</v>
      </c>
      <c r="DC44" s="51">
        <f t="shared" si="2"/>
        <v>64.888261415192517</v>
      </c>
      <c r="DD44" s="51">
        <f t="shared" si="3"/>
        <v>6.7528975548475575E-2</v>
      </c>
      <c r="DE44" s="51">
        <f t="shared" si="4"/>
        <v>188967.19027533816</v>
      </c>
      <c r="DF44" s="51">
        <f t="shared" si="5"/>
        <v>1.2422872646395751</v>
      </c>
    </row>
    <row r="45" spans="1:110" ht="11" thickBot="1" x14ac:dyDescent="0.4">
      <c r="A45" s="45">
        <v>0.45833333333333398</v>
      </c>
      <c r="B45" s="37" t="s">
        <v>60</v>
      </c>
      <c r="C45" s="46">
        <v>1.06</v>
      </c>
      <c r="D45" s="46">
        <v>4.49</v>
      </c>
      <c r="E45" s="46">
        <v>0</v>
      </c>
      <c r="F45" s="46">
        <v>1.42</v>
      </c>
      <c r="G45" s="46">
        <v>1.06</v>
      </c>
      <c r="H45" s="46">
        <v>1.78</v>
      </c>
      <c r="I45" s="46">
        <v>0</v>
      </c>
      <c r="J45" s="46">
        <v>3.86</v>
      </c>
      <c r="K45" s="46">
        <v>1.78</v>
      </c>
      <c r="L45" s="46">
        <v>3.03</v>
      </c>
      <c r="M45" s="46">
        <v>2.2000000000000002</v>
      </c>
      <c r="N45" s="46">
        <v>0</v>
      </c>
      <c r="O45" s="46">
        <v>1.78</v>
      </c>
      <c r="P45" s="46">
        <v>0</v>
      </c>
      <c r="Q45" s="46">
        <v>1.99</v>
      </c>
      <c r="R45" s="46">
        <v>1.06</v>
      </c>
      <c r="S45" s="46">
        <v>3.03</v>
      </c>
      <c r="T45" s="46">
        <v>1.78</v>
      </c>
      <c r="U45" s="46">
        <v>0</v>
      </c>
      <c r="V45" s="46">
        <v>3.45</v>
      </c>
      <c r="W45" s="46">
        <v>0.71199999999999997</v>
      </c>
      <c r="X45" s="46">
        <v>0</v>
      </c>
      <c r="Y45" s="46">
        <v>0</v>
      </c>
      <c r="Z45" s="46">
        <v>0</v>
      </c>
      <c r="AA45" s="46">
        <v>1.78</v>
      </c>
      <c r="AB45" s="46">
        <v>2.2000000000000002</v>
      </c>
      <c r="AC45" s="46">
        <v>0.71199999999999997</v>
      </c>
      <c r="AD45" s="46">
        <v>1.06</v>
      </c>
      <c r="AE45" s="46">
        <v>1.78</v>
      </c>
      <c r="AF45" s="46">
        <v>1.78</v>
      </c>
      <c r="AG45" s="46">
        <v>1.42</v>
      </c>
      <c r="AH45" s="37">
        <v>1.42</v>
      </c>
      <c r="AI45" s="37">
        <v>1.2019423527585833</v>
      </c>
      <c r="AJ45" s="37">
        <v>1.4446654193548387</v>
      </c>
      <c r="AK45" s="48">
        <v>2624.14</v>
      </c>
      <c r="AL45" s="48">
        <v>2399.61</v>
      </c>
      <c r="AM45" s="48">
        <v>2500.42</v>
      </c>
      <c r="AN45" s="48">
        <v>1999.79</v>
      </c>
      <c r="AO45" s="48">
        <v>2689.87</v>
      </c>
      <c r="AP45" s="48">
        <v>2996.03</v>
      </c>
      <c r="AQ45" s="48">
        <v>3494.09</v>
      </c>
      <c r="AR45" s="48">
        <v>3548.02</v>
      </c>
      <c r="AS45" s="48">
        <v>2440.0500000000002</v>
      </c>
      <c r="AT45" s="48">
        <v>2809.96</v>
      </c>
      <c r="AU45" s="48">
        <v>2600.25</v>
      </c>
      <c r="AV45" s="48">
        <v>2902.66</v>
      </c>
      <c r="AW45" s="48">
        <v>2900.41</v>
      </c>
      <c r="AX45" s="48">
        <v>1800.61</v>
      </c>
      <c r="AY45" s="48">
        <v>2500.4299999999998</v>
      </c>
      <c r="AZ45" s="48">
        <v>2619.3000000000002</v>
      </c>
      <c r="BA45" s="48">
        <v>2409.67</v>
      </c>
      <c r="BB45" s="48">
        <v>1499.37</v>
      </c>
      <c r="BC45" s="48">
        <v>1757.47</v>
      </c>
      <c r="BD45" s="48">
        <v>1099.32</v>
      </c>
      <c r="BE45" s="48">
        <v>1099.6600000000001</v>
      </c>
      <c r="BF45" s="48">
        <v>1299.92</v>
      </c>
      <c r="BG45" s="48">
        <v>2500.1999999999998</v>
      </c>
      <c r="BH45" s="48">
        <v>2260.17</v>
      </c>
      <c r="BI45" s="48">
        <v>1499.45</v>
      </c>
      <c r="BJ45" s="48">
        <v>1499.75</v>
      </c>
      <c r="BK45" s="48">
        <v>1499.73</v>
      </c>
      <c r="BL45" s="48">
        <v>1757.19</v>
      </c>
      <c r="BM45" s="48">
        <v>1999.54</v>
      </c>
      <c r="BN45" s="48">
        <v>1999.8</v>
      </c>
      <c r="BO45" s="48">
        <v>2549.04</v>
      </c>
      <c r="BP45" s="7">
        <v>2243.7393548387095</v>
      </c>
      <c r="BQ45" s="7">
        <v>230.4062812070604</v>
      </c>
      <c r="BR45" s="7">
        <v>53087.054419666994</v>
      </c>
      <c r="BS45" s="50">
        <v>2608.71</v>
      </c>
      <c r="BT45" s="50">
        <v>3004.89</v>
      </c>
      <c r="BU45" s="50">
        <v>2589.92</v>
      </c>
      <c r="BV45" s="50">
        <v>2449.0300000000002</v>
      </c>
      <c r="BW45" s="50">
        <v>3150.2</v>
      </c>
      <c r="BX45" s="50">
        <v>3500.64</v>
      </c>
      <c r="BY45" s="50">
        <v>3629.22</v>
      </c>
      <c r="BZ45" s="50">
        <v>2489.6799999999998</v>
      </c>
      <c r="CA45" s="50">
        <v>3000.36</v>
      </c>
      <c r="CB45" s="50">
        <v>3047.74</v>
      </c>
      <c r="CC45" s="50">
        <v>2090.4699999999998</v>
      </c>
      <c r="CD45" s="50">
        <v>2500.27</v>
      </c>
      <c r="CE45" s="50">
        <v>1500</v>
      </c>
      <c r="CF45" s="50">
        <v>2589.5700000000002</v>
      </c>
      <c r="CG45" s="50">
        <v>2596.48</v>
      </c>
      <c r="CH45" s="50">
        <v>3229.56</v>
      </c>
      <c r="CI45" s="50">
        <v>3299.44</v>
      </c>
      <c r="CJ45" s="50">
        <v>1499.29</v>
      </c>
      <c r="CK45" s="50">
        <v>1399.92</v>
      </c>
      <c r="CL45" s="50">
        <v>2479.67</v>
      </c>
      <c r="CM45" s="50">
        <v>1979.03</v>
      </c>
      <c r="CN45" s="50">
        <v>2843.3</v>
      </c>
      <c r="CO45" s="50">
        <v>2596.69</v>
      </c>
      <c r="CP45" s="50">
        <v>2532.04</v>
      </c>
      <c r="CQ45" s="50">
        <v>1499.69</v>
      </c>
      <c r="CR45" s="50">
        <v>2600.5</v>
      </c>
      <c r="CS45" s="50">
        <v>1449.02</v>
      </c>
      <c r="CT45" s="50">
        <v>1979.01</v>
      </c>
      <c r="CU45" s="50">
        <v>1999.63</v>
      </c>
      <c r="CV45" s="50">
        <v>1369.52</v>
      </c>
      <c r="CW45" s="50">
        <v>579.79999999999995</v>
      </c>
      <c r="CX45" s="8">
        <v>2389.7835483870972</v>
      </c>
      <c r="CY45" s="8">
        <v>700.90996450394925</v>
      </c>
      <c r="CZ45" s="8">
        <v>491274.77834092738</v>
      </c>
      <c r="DA45" s="51">
        <f t="shared" si="0"/>
        <v>80.737896462018753</v>
      </c>
      <c r="DB45" s="51">
        <f t="shared" si="1"/>
        <v>0.29154089124738863</v>
      </c>
      <c r="DC45" s="51">
        <f t="shared" si="2"/>
        <v>73.183356233090478</v>
      </c>
      <c r="DD45" s="51">
        <f t="shared" si="3"/>
        <v>8.6869325569968431E-2</v>
      </c>
      <c r="DE45" s="51">
        <f t="shared" si="4"/>
        <v>184251.68470874088</v>
      </c>
      <c r="DF45" s="51">
        <f t="shared" si="5"/>
        <v>1.1409192793491874</v>
      </c>
    </row>
    <row r="46" spans="1:110" ht="11" thickBot="1" x14ac:dyDescent="0.4">
      <c r="A46" s="45">
        <v>0.46875</v>
      </c>
      <c r="B46" s="37" t="s">
        <v>61</v>
      </c>
      <c r="C46" s="46">
        <v>1.42</v>
      </c>
      <c r="D46" s="46">
        <v>5.1100000000000003</v>
      </c>
      <c r="E46" s="46">
        <v>0.71199999999999997</v>
      </c>
      <c r="F46" s="46">
        <v>0</v>
      </c>
      <c r="G46" s="46">
        <v>1.78</v>
      </c>
      <c r="H46" s="46">
        <v>1.06</v>
      </c>
      <c r="I46" s="46">
        <v>1.06</v>
      </c>
      <c r="J46" s="46">
        <v>0</v>
      </c>
      <c r="K46" s="46">
        <v>1.06</v>
      </c>
      <c r="L46" s="46">
        <v>2.82</v>
      </c>
      <c r="M46" s="46">
        <v>2.61</v>
      </c>
      <c r="N46" s="46">
        <v>0</v>
      </c>
      <c r="O46" s="46">
        <v>2.2000000000000002</v>
      </c>
      <c r="P46" s="46">
        <v>0</v>
      </c>
      <c r="Q46" s="46">
        <v>2.61</v>
      </c>
      <c r="R46" s="46">
        <v>1.99</v>
      </c>
      <c r="S46" s="46">
        <v>3.45</v>
      </c>
      <c r="T46" s="46">
        <v>1.06</v>
      </c>
      <c r="U46" s="46">
        <v>0.35599999999999998</v>
      </c>
      <c r="V46" s="46">
        <v>0.35599999999999998</v>
      </c>
      <c r="W46" s="46">
        <v>1.78</v>
      </c>
      <c r="X46" s="46">
        <v>0.71199999999999997</v>
      </c>
      <c r="Y46" s="46">
        <v>0</v>
      </c>
      <c r="Z46" s="46">
        <v>0.35599999999999998</v>
      </c>
      <c r="AA46" s="46">
        <v>0.35599999999999998</v>
      </c>
      <c r="AB46" s="46">
        <v>2.82</v>
      </c>
      <c r="AC46" s="46">
        <v>1.99</v>
      </c>
      <c r="AD46" s="46">
        <v>1.99</v>
      </c>
      <c r="AE46" s="46">
        <v>2.2000000000000002</v>
      </c>
      <c r="AF46" s="46">
        <v>2.2000000000000002</v>
      </c>
      <c r="AG46" s="46">
        <v>0</v>
      </c>
      <c r="AH46" s="37">
        <v>1.42</v>
      </c>
      <c r="AI46" s="37">
        <v>1.214110745865387</v>
      </c>
      <c r="AJ46" s="37">
        <v>1.4740649032258064</v>
      </c>
      <c r="AK46" s="48">
        <v>2500.9499999999998</v>
      </c>
      <c r="AL46" s="48">
        <v>2400.96</v>
      </c>
      <c r="AM46" s="48">
        <v>2556.9499999999998</v>
      </c>
      <c r="AN46" s="48">
        <v>2200.33</v>
      </c>
      <c r="AO46" s="48">
        <v>2739.06</v>
      </c>
      <c r="AP46" s="48">
        <v>2994.21</v>
      </c>
      <c r="AQ46" s="48">
        <v>3492.64</v>
      </c>
      <c r="AR46" s="48">
        <v>3534.8</v>
      </c>
      <c r="AS46" s="48">
        <v>2399.7199999999998</v>
      </c>
      <c r="AT46" s="48">
        <v>2859.45</v>
      </c>
      <c r="AU46" s="48">
        <v>2499.36</v>
      </c>
      <c r="AV46" s="48">
        <v>2843.88</v>
      </c>
      <c r="AW46" s="48">
        <v>2709.96</v>
      </c>
      <c r="AX46" s="48">
        <v>1758.96</v>
      </c>
      <c r="AY46" s="48">
        <v>2299.12</v>
      </c>
      <c r="AZ46" s="48">
        <v>2379.75</v>
      </c>
      <c r="BA46" s="48">
        <v>2300.87</v>
      </c>
      <c r="BB46" s="48">
        <v>1499.16</v>
      </c>
      <c r="BC46" s="48">
        <v>1499.71</v>
      </c>
      <c r="BD46" s="48">
        <v>1099.3699999999999</v>
      </c>
      <c r="BE46" s="48">
        <v>1099.71</v>
      </c>
      <c r="BF46" s="48">
        <v>1299.8399999999999</v>
      </c>
      <c r="BG46" s="48">
        <v>2449.5500000000002</v>
      </c>
      <c r="BH46" s="48">
        <v>1999.65</v>
      </c>
      <c r="BI46" s="48">
        <v>1499.41</v>
      </c>
      <c r="BJ46" s="48">
        <v>1499.69</v>
      </c>
      <c r="BK46" s="48">
        <v>1499.76</v>
      </c>
      <c r="BL46" s="48">
        <v>1755.88</v>
      </c>
      <c r="BM46" s="48">
        <v>1999.13</v>
      </c>
      <c r="BN46" s="48">
        <v>1999.56</v>
      </c>
      <c r="BO46" s="48">
        <v>2499.52</v>
      </c>
      <c r="BP46" s="7">
        <v>2199.0616129032264</v>
      </c>
      <c r="BQ46" s="7">
        <v>206.18485987450009</v>
      </c>
      <c r="BR46" s="7">
        <v>42512.19644146724</v>
      </c>
      <c r="BS46" s="50">
        <v>2650.46</v>
      </c>
      <c r="BT46" s="50">
        <v>2781.17</v>
      </c>
      <c r="BU46" s="50">
        <v>2950.9</v>
      </c>
      <c r="BV46" s="50">
        <v>2287.5700000000002</v>
      </c>
      <c r="BW46" s="50">
        <v>3300.51</v>
      </c>
      <c r="BX46" s="50">
        <v>3659.03</v>
      </c>
      <c r="BY46" s="50">
        <v>3696.35</v>
      </c>
      <c r="BZ46" s="50">
        <v>2401.02</v>
      </c>
      <c r="CA46" s="50">
        <v>2792.11</v>
      </c>
      <c r="CB46" s="50">
        <v>3301.12</v>
      </c>
      <c r="CC46" s="50">
        <v>2090.89</v>
      </c>
      <c r="CD46" s="50">
        <v>2470</v>
      </c>
      <c r="CE46" s="50">
        <v>2300.2399999999998</v>
      </c>
      <c r="CF46" s="50">
        <v>2700.46</v>
      </c>
      <c r="CG46" s="50">
        <v>2414.7800000000002</v>
      </c>
      <c r="CH46" s="50">
        <v>3166.92</v>
      </c>
      <c r="CI46" s="50">
        <v>2889.25</v>
      </c>
      <c r="CJ46" s="50">
        <v>1499.25</v>
      </c>
      <c r="CK46" s="50">
        <v>1099.82</v>
      </c>
      <c r="CL46" s="50">
        <v>2359.75</v>
      </c>
      <c r="CM46" s="50">
        <v>2531.85</v>
      </c>
      <c r="CN46" s="50">
        <v>2689.26</v>
      </c>
      <c r="CO46" s="50">
        <v>2589.48</v>
      </c>
      <c r="CP46" s="50">
        <v>1499.64</v>
      </c>
      <c r="CQ46" s="50">
        <v>2301.79</v>
      </c>
      <c r="CR46" s="50">
        <v>2469.17</v>
      </c>
      <c r="CS46" s="50">
        <v>2249.08</v>
      </c>
      <c r="CT46" s="50">
        <v>1952.37</v>
      </c>
      <c r="CU46" s="50">
        <v>2689.38</v>
      </c>
      <c r="CV46" s="50">
        <v>989.72</v>
      </c>
      <c r="CW46" s="50">
        <v>499.84</v>
      </c>
      <c r="CX46" s="8">
        <v>2428.1670967741934</v>
      </c>
      <c r="CY46" s="8">
        <v>705.82872946980535</v>
      </c>
      <c r="CZ46" s="8">
        <v>498194.19534495968</v>
      </c>
      <c r="DA46" s="51">
        <f t="shared" si="0"/>
        <v>13.584515442247616</v>
      </c>
      <c r="DB46" s="51">
        <f t="shared" si="1"/>
        <v>5.4266158239246014E-2</v>
      </c>
      <c r="DC46" s="51">
        <f t="shared" si="2"/>
        <v>198.08497968782518</v>
      </c>
      <c r="DD46" s="51">
        <f t="shared" si="3"/>
        <v>0.23115000689908716</v>
      </c>
      <c r="DE46" s="51">
        <f t="shared" si="4"/>
        <v>178412.1295595213</v>
      </c>
      <c r="DF46" s="51">
        <f t="shared" si="5"/>
        <v>1.225937341287042</v>
      </c>
    </row>
    <row r="47" spans="1:110" ht="11" thickBot="1" x14ac:dyDescent="0.4">
      <c r="A47" s="45">
        <v>0.47916666666666702</v>
      </c>
      <c r="B47" s="37" t="s">
        <v>62</v>
      </c>
      <c r="C47" s="46">
        <v>1.78</v>
      </c>
      <c r="D47" s="46">
        <v>0</v>
      </c>
      <c r="E47" s="46">
        <v>0.71199999999999997</v>
      </c>
      <c r="F47" s="46">
        <v>1.06</v>
      </c>
      <c r="G47" s="46">
        <v>2.41</v>
      </c>
      <c r="H47" s="46">
        <v>2.82</v>
      </c>
      <c r="I47" s="46">
        <v>2.61</v>
      </c>
      <c r="J47" s="46">
        <v>1.06</v>
      </c>
      <c r="K47" s="46">
        <v>1.78</v>
      </c>
      <c r="L47" s="46">
        <v>3.66</v>
      </c>
      <c r="M47" s="46">
        <v>1.06</v>
      </c>
      <c r="N47" s="46">
        <v>0</v>
      </c>
      <c r="O47" s="46">
        <v>2.61</v>
      </c>
      <c r="P47" s="46">
        <v>0</v>
      </c>
      <c r="Q47" s="46">
        <v>0</v>
      </c>
      <c r="R47" s="46">
        <v>0.35599999999999998</v>
      </c>
      <c r="S47" s="46">
        <v>1.78</v>
      </c>
      <c r="T47" s="46">
        <v>1.78</v>
      </c>
      <c r="U47" s="46">
        <v>0</v>
      </c>
      <c r="V47" s="46">
        <v>1.06</v>
      </c>
      <c r="W47" s="46">
        <v>2.41</v>
      </c>
      <c r="X47" s="46">
        <v>1.42</v>
      </c>
      <c r="Y47" s="46">
        <v>0</v>
      </c>
      <c r="Z47" s="46">
        <v>0</v>
      </c>
      <c r="AA47" s="46">
        <v>0</v>
      </c>
      <c r="AB47" s="46">
        <v>3.45</v>
      </c>
      <c r="AC47" s="46">
        <v>1.78</v>
      </c>
      <c r="AD47" s="46">
        <v>0.35599999999999998</v>
      </c>
      <c r="AE47" s="46">
        <v>0</v>
      </c>
      <c r="AF47" s="46">
        <v>2.61</v>
      </c>
      <c r="AG47" s="46">
        <v>0</v>
      </c>
      <c r="AH47" s="37">
        <v>1.06</v>
      </c>
      <c r="AI47" s="37">
        <v>1.1569165916348507</v>
      </c>
      <c r="AJ47" s="37">
        <v>1.3384559999999999</v>
      </c>
      <c r="AK47" s="48">
        <v>2465.21</v>
      </c>
      <c r="AL47" s="48">
        <v>2418.52</v>
      </c>
      <c r="AM47" s="48">
        <v>2598.19</v>
      </c>
      <c r="AN47" s="48">
        <v>2200.4499999999998</v>
      </c>
      <c r="AO47" s="48">
        <v>2689.89</v>
      </c>
      <c r="AP47" s="48">
        <v>2994.6</v>
      </c>
      <c r="AQ47" s="48">
        <v>3491.99</v>
      </c>
      <c r="AR47" s="48">
        <v>3525</v>
      </c>
      <c r="AS47" s="48">
        <v>2399.85</v>
      </c>
      <c r="AT47" s="48">
        <v>2859.47</v>
      </c>
      <c r="AU47" s="48">
        <v>2499.56</v>
      </c>
      <c r="AV47" s="48">
        <v>2859.52</v>
      </c>
      <c r="AW47" s="48">
        <v>2781.29</v>
      </c>
      <c r="AX47" s="48">
        <v>1800.87</v>
      </c>
      <c r="AY47" s="48">
        <v>2309.85</v>
      </c>
      <c r="AZ47" s="48">
        <v>2389.08</v>
      </c>
      <c r="BA47" s="48">
        <v>2350.1799999999998</v>
      </c>
      <c r="BB47" s="48">
        <v>1499.19</v>
      </c>
      <c r="BC47" s="48">
        <v>1499.61</v>
      </c>
      <c r="BD47" s="48">
        <v>1099.3499999999999</v>
      </c>
      <c r="BE47" s="48">
        <v>1099.7</v>
      </c>
      <c r="BF47" s="48">
        <v>1299.8399999999999</v>
      </c>
      <c r="BG47" s="48">
        <v>2409.67</v>
      </c>
      <c r="BH47" s="48">
        <v>1999.49</v>
      </c>
      <c r="BI47" s="48">
        <v>1499.41</v>
      </c>
      <c r="BJ47" s="48">
        <v>1499.69</v>
      </c>
      <c r="BK47" s="48">
        <v>1499.76</v>
      </c>
      <c r="BL47" s="48">
        <v>1753.65</v>
      </c>
      <c r="BM47" s="48">
        <v>1999.13</v>
      </c>
      <c r="BN47" s="48">
        <v>1999.43</v>
      </c>
      <c r="BO47" s="48">
        <v>2390.2399999999998</v>
      </c>
      <c r="BP47" s="7">
        <v>2199.4090322580646</v>
      </c>
      <c r="BQ47" s="7">
        <v>170.67495595020844</v>
      </c>
      <c r="BR47" s="7">
        <v>29129.940588605594</v>
      </c>
      <c r="BS47" s="50">
        <v>3042.42</v>
      </c>
      <c r="BT47" s="50">
        <v>2761.8</v>
      </c>
      <c r="BU47" s="50">
        <v>3000.09</v>
      </c>
      <c r="BV47" s="50">
        <v>2324.4499999999998</v>
      </c>
      <c r="BW47" s="50">
        <v>3297.52</v>
      </c>
      <c r="BX47" s="50">
        <v>3467.36</v>
      </c>
      <c r="BY47" s="50">
        <v>3695.5</v>
      </c>
      <c r="BZ47" s="50">
        <v>1999.71</v>
      </c>
      <c r="CA47" s="50">
        <v>2792.92</v>
      </c>
      <c r="CB47" s="50">
        <v>3339.64</v>
      </c>
      <c r="CC47" s="50">
        <v>2100.2399999999998</v>
      </c>
      <c r="CD47" s="50">
        <v>2499.75</v>
      </c>
      <c r="CE47" s="50">
        <v>2300.0300000000002</v>
      </c>
      <c r="CF47" s="50">
        <v>2596.21</v>
      </c>
      <c r="CG47" s="50">
        <v>2414.89</v>
      </c>
      <c r="CH47" s="50">
        <v>3125.61</v>
      </c>
      <c r="CI47" s="50">
        <v>3068.36</v>
      </c>
      <c r="CJ47" s="50">
        <v>1499.62</v>
      </c>
      <c r="CK47" s="50">
        <v>1099.8900000000001</v>
      </c>
      <c r="CL47" s="50">
        <v>2359.92</v>
      </c>
      <c r="CM47" s="50">
        <v>2500.79</v>
      </c>
      <c r="CN47" s="50">
        <v>2596.7399999999998</v>
      </c>
      <c r="CO47" s="50">
        <v>2498.7399999999998</v>
      </c>
      <c r="CP47" s="50">
        <v>1999.26</v>
      </c>
      <c r="CQ47" s="50">
        <v>2300.67</v>
      </c>
      <c r="CR47" s="50">
        <v>2543.84</v>
      </c>
      <c r="CS47" s="50">
        <v>2200.9299999999998</v>
      </c>
      <c r="CT47" s="50">
        <v>1979.86</v>
      </c>
      <c r="CU47" s="50">
        <v>2724.58</v>
      </c>
      <c r="CV47" s="50">
        <v>1878.4</v>
      </c>
      <c r="CW47" s="50">
        <v>1000.92</v>
      </c>
      <c r="CX47" s="8">
        <v>2484.2148387096772</v>
      </c>
      <c r="CY47" s="8">
        <v>610.71907097223811</v>
      </c>
      <c r="CZ47" s="8">
        <v>372977.78364919359</v>
      </c>
      <c r="DA47" s="51">
        <f t="shared" si="0"/>
        <v>104.08430774193546</v>
      </c>
      <c r="DB47" s="51">
        <f t="shared" si="1"/>
        <v>0.52712475140730675</v>
      </c>
      <c r="DC47" s="51">
        <f t="shared" si="2"/>
        <v>286.73662451612904</v>
      </c>
      <c r="DD47" s="51">
        <f t="shared" si="3"/>
        <v>0.40582578462164731</v>
      </c>
      <c r="DE47" s="51">
        <f t="shared" si="4"/>
        <v>166640.37261113425</v>
      </c>
      <c r="DF47" s="51">
        <f t="shared" si="5"/>
        <v>1.5987072580514887</v>
      </c>
    </row>
    <row r="48" spans="1:110" ht="11" thickBot="1" x14ac:dyDescent="0.4">
      <c r="A48" s="45">
        <v>0.48958333333333398</v>
      </c>
      <c r="B48" s="37" t="s">
        <v>63</v>
      </c>
      <c r="C48" s="46">
        <v>2.2000000000000002</v>
      </c>
      <c r="D48" s="46">
        <v>0.71199999999999997</v>
      </c>
      <c r="E48" s="46">
        <v>1.78</v>
      </c>
      <c r="F48" s="46">
        <v>1.78</v>
      </c>
      <c r="G48" s="46">
        <v>0</v>
      </c>
      <c r="H48" s="46">
        <v>4.49</v>
      </c>
      <c r="I48" s="46">
        <v>1.42</v>
      </c>
      <c r="J48" s="46">
        <v>1.42</v>
      </c>
      <c r="K48" s="46">
        <v>2.41</v>
      </c>
      <c r="L48" s="46">
        <v>3.66</v>
      </c>
      <c r="M48" s="46">
        <v>5.32</v>
      </c>
      <c r="N48" s="46">
        <v>0</v>
      </c>
      <c r="O48" s="46">
        <v>3.03</v>
      </c>
      <c r="P48" s="46">
        <v>0</v>
      </c>
      <c r="Q48" s="46">
        <v>0.35599999999999998</v>
      </c>
      <c r="R48" s="46">
        <v>1.42</v>
      </c>
      <c r="S48" s="46">
        <v>2.41</v>
      </c>
      <c r="T48" s="46">
        <v>2.2000000000000002</v>
      </c>
      <c r="U48" s="46">
        <v>0</v>
      </c>
      <c r="V48" s="46">
        <v>0</v>
      </c>
      <c r="W48" s="46">
        <v>0</v>
      </c>
      <c r="X48" s="46">
        <v>2.2000000000000002</v>
      </c>
      <c r="Y48" s="46">
        <v>0</v>
      </c>
      <c r="Z48" s="46">
        <v>0.71199999999999997</v>
      </c>
      <c r="AA48" s="46">
        <v>0</v>
      </c>
      <c r="AB48" s="46">
        <v>0</v>
      </c>
      <c r="AC48" s="46">
        <v>2.2000000000000002</v>
      </c>
      <c r="AD48" s="46">
        <v>1.06</v>
      </c>
      <c r="AE48" s="46">
        <v>0</v>
      </c>
      <c r="AF48" s="46">
        <v>3.03</v>
      </c>
      <c r="AG48" s="46">
        <v>0.71199999999999997</v>
      </c>
      <c r="AH48" s="37">
        <v>1.42</v>
      </c>
      <c r="AI48" s="37">
        <v>1.4189863260611029</v>
      </c>
      <c r="AJ48" s="37">
        <v>2.0135221935483867</v>
      </c>
      <c r="AK48" s="48">
        <v>2540.02</v>
      </c>
      <c r="AL48" s="48">
        <v>2439.33</v>
      </c>
      <c r="AM48" s="48">
        <v>2500.9499999999998</v>
      </c>
      <c r="AN48" s="48">
        <v>1999.8</v>
      </c>
      <c r="AO48" s="48">
        <v>2798.08</v>
      </c>
      <c r="AP48" s="48">
        <v>2995.24</v>
      </c>
      <c r="AQ48" s="48">
        <v>3448.05</v>
      </c>
      <c r="AR48" s="48">
        <v>3500.74</v>
      </c>
      <c r="AS48" s="48">
        <v>2399.19</v>
      </c>
      <c r="AT48" s="48">
        <v>2859.56</v>
      </c>
      <c r="AU48" s="48">
        <v>2499.2199999999998</v>
      </c>
      <c r="AV48" s="48">
        <v>2830.63</v>
      </c>
      <c r="AW48" s="48">
        <v>2757.27</v>
      </c>
      <c r="AX48" s="48">
        <v>1979.4</v>
      </c>
      <c r="AY48" s="48">
        <v>2389.11</v>
      </c>
      <c r="AZ48" s="48">
        <v>2249.4899999999998</v>
      </c>
      <c r="BA48" s="48">
        <v>2349.5500000000002</v>
      </c>
      <c r="BB48" s="48">
        <v>1499.2</v>
      </c>
      <c r="BC48" s="48">
        <v>1499.71</v>
      </c>
      <c r="BD48" s="48">
        <v>1099.3499999999999</v>
      </c>
      <c r="BE48" s="48">
        <v>1099.68</v>
      </c>
      <c r="BF48" s="48">
        <v>1299.8399999999999</v>
      </c>
      <c r="BG48" s="48">
        <v>2409.61</v>
      </c>
      <c r="BH48" s="48">
        <v>1989.77</v>
      </c>
      <c r="BI48" s="48">
        <v>1499.42</v>
      </c>
      <c r="BJ48" s="48">
        <v>1499.72</v>
      </c>
      <c r="BK48" s="48">
        <v>1499.72</v>
      </c>
      <c r="BL48" s="48">
        <v>1756</v>
      </c>
      <c r="BM48" s="48">
        <v>1999.19</v>
      </c>
      <c r="BN48" s="48">
        <v>1999.58</v>
      </c>
      <c r="BO48" s="48">
        <v>2353.63</v>
      </c>
      <c r="BP48" s="7">
        <v>2194.8403225806446</v>
      </c>
      <c r="BQ48" s="7">
        <v>159.38930638153764</v>
      </c>
      <c r="BR48" s="7">
        <v>25404.950988787674</v>
      </c>
      <c r="BS48" s="50">
        <v>2750.74</v>
      </c>
      <c r="BT48" s="50">
        <v>2749.37</v>
      </c>
      <c r="BU48" s="50">
        <v>2700.2</v>
      </c>
      <c r="BV48" s="50">
        <v>2445.52</v>
      </c>
      <c r="BW48" s="50">
        <v>3486.02</v>
      </c>
      <c r="BX48" s="50">
        <v>3696.2</v>
      </c>
      <c r="BY48" s="50">
        <v>3800.17</v>
      </c>
      <c r="BZ48" s="50">
        <v>2400.33</v>
      </c>
      <c r="CA48" s="50">
        <v>2700.75</v>
      </c>
      <c r="CB48" s="50">
        <v>3359.22</v>
      </c>
      <c r="CC48" s="50">
        <v>1199.81</v>
      </c>
      <c r="CD48" s="50">
        <v>2712.35</v>
      </c>
      <c r="CE48" s="50">
        <v>2596.39</v>
      </c>
      <c r="CF48" s="50">
        <v>2589.59</v>
      </c>
      <c r="CG48" s="50">
        <v>2171.89</v>
      </c>
      <c r="CH48" s="50">
        <v>3169.08</v>
      </c>
      <c r="CI48" s="50">
        <v>3199.31</v>
      </c>
      <c r="CJ48" s="50">
        <v>1499.48</v>
      </c>
      <c r="CK48" s="50">
        <v>799.84</v>
      </c>
      <c r="CL48" s="50">
        <v>2209.4</v>
      </c>
      <c r="CM48" s="50">
        <v>1828.75</v>
      </c>
      <c r="CN48" s="50">
        <v>2699.62</v>
      </c>
      <c r="CO48" s="50">
        <v>2450.92</v>
      </c>
      <c r="CP48" s="50">
        <v>2543.87</v>
      </c>
      <c r="CQ48" s="50">
        <v>1499.61</v>
      </c>
      <c r="CR48" s="50">
        <v>2550.7600000000002</v>
      </c>
      <c r="CS48" s="50">
        <v>2450.48</v>
      </c>
      <c r="CT48" s="50">
        <v>1979.83</v>
      </c>
      <c r="CU48" s="50">
        <v>2621.59</v>
      </c>
      <c r="CV48" s="50">
        <v>2419.59</v>
      </c>
      <c r="CW48" s="50">
        <v>499.78</v>
      </c>
      <c r="CX48" s="8">
        <v>2444.530967741935</v>
      </c>
      <c r="CY48" s="8">
        <v>739.96109689697039</v>
      </c>
      <c r="CZ48" s="8">
        <v>547542.42492096755</v>
      </c>
      <c r="DA48" s="51">
        <f t="shared" si="0"/>
        <v>290.60971542143585</v>
      </c>
      <c r="DB48" s="51">
        <f t="shared" si="1"/>
        <v>1.2849100856397186</v>
      </c>
      <c r="DC48" s="51">
        <f t="shared" si="2"/>
        <v>193.45679787721119</v>
      </c>
      <c r="DD48" s="51">
        <f t="shared" si="3"/>
        <v>0.1842455032132673</v>
      </c>
      <c r="DE48" s="51">
        <f t="shared" si="4"/>
        <v>228024.43438033294</v>
      </c>
      <c r="DF48" s="51">
        <f t="shared" si="5"/>
        <v>1.933362625825646</v>
      </c>
    </row>
    <row r="49" spans="1:110" ht="11" thickBot="1" x14ac:dyDescent="0.4">
      <c r="A49" s="45">
        <v>0.5</v>
      </c>
      <c r="B49" s="37" t="s">
        <v>64</v>
      </c>
      <c r="C49" s="46">
        <v>0</v>
      </c>
      <c r="D49" s="46">
        <v>1.78</v>
      </c>
      <c r="E49" s="46">
        <v>2.41</v>
      </c>
      <c r="F49" s="46">
        <v>2.61</v>
      </c>
      <c r="G49" s="46">
        <v>1.06</v>
      </c>
      <c r="H49" s="46">
        <v>5.1100000000000003</v>
      </c>
      <c r="I49" s="46">
        <v>2.2000000000000002</v>
      </c>
      <c r="J49" s="46">
        <v>1.42</v>
      </c>
      <c r="K49" s="46">
        <v>1.06</v>
      </c>
      <c r="L49" s="46">
        <v>4.28</v>
      </c>
      <c r="M49" s="46">
        <v>1.06</v>
      </c>
      <c r="N49" s="46">
        <v>0</v>
      </c>
      <c r="O49" s="46">
        <v>0.35599999999999998</v>
      </c>
      <c r="P49" s="46">
        <v>0</v>
      </c>
      <c r="Q49" s="46">
        <v>0</v>
      </c>
      <c r="R49" s="46">
        <v>1.06</v>
      </c>
      <c r="S49" s="46">
        <v>1.42</v>
      </c>
      <c r="T49" s="46">
        <v>0.35599999999999998</v>
      </c>
      <c r="U49" s="46">
        <v>1.06</v>
      </c>
      <c r="V49" s="46">
        <v>0</v>
      </c>
      <c r="W49" s="46">
        <v>0</v>
      </c>
      <c r="X49" s="46">
        <v>0</v>
      </c>
      <c r="Y49" s="46">
        <v>0</v>
      </c>
      <c r="Z49" s="46">
        <v>1.99</v>
      </c>
      <c r="AA49" s="46">
        <v>0</v>
      </c>
      <c r="AB49" s="46">
        <v>0</v>
      </c>
      <c r="AC49" s="46">
        <v>2.82</v>
      </c>
      <c r="AD49" s="46">
        <v>2.41</v>
      </c>
      <c r="AE49" s="46">
        <v>0.71199999999999997</v>
      </c>
      <c r="AF49" s="46">
        <v>2.82</v>
      </c>
      <c r="AG49" s="46">
        <v>0</v>
      </c>
      <c r="AH49" s="37">
        <v>1.06</v>
      </c>
      <c r="AI49" s="37">
        <v>1.3371567814076692</v>
      </c>
      <c r="AJ49" s="37">
        <v>1.7879882580645174</v>
      </c>
      <c r="AK49" s="48">
        <v>2510.9699999999998</v>
      </c>
      <c r="AL49" s="48">
        <v>2500.27</v>
      </c>
      <c r="AM49" s="48">
        <v>2692.89</v>
      </c>
      <c r="AN49" s="48">
        <v>2000</v>
      </c>
      <c r="AO49" s="48">
        <v>2739.91</v>
      </c>
      <c r="AP49" s="48">
        <v>2995.75</v>
      </c>
      <c r="AQ49" s="48">
        <v>3359.8</v>
      </c>
      <c r="AR49" s="48">
        <v>3500.11</v>
      </c>
      <c r="AS49" s="48">
        <v>2399.5500000000002</v>
      </c>
      <c r="AT49" s="48">
        <v>2860</v>
      </c>
      <c r="AU49" s="48">
        <v>2499.3000000000002</v>
      </c>
      <c r="AV49" s="48">
        <v>2859.41</v>
      </c>
      <c r="AW49" s="48">
        <v>2870.59</v>
      </c>
      <c r="AX49" s="48">
        <v>1999.42</v>
      </c>
      <c r="AY49" s="48">
        <v>2389.15</v>
      </c>
      <c r="AZ49" s="48">
        <v>2000.38</v>
      </c>
      <c r="BA49" s="48">
        <v>2099.5</v>
      </c>
      <c r="BB49" s="48">
        <v>1499.2</v>
      </c>
      <c r="BC49" s="48">
        <v>1499.66</v>
      </c>
      <c r="BD49" s="48">
        <v>1099.3499999999999</v>
      </c>
      <c r="BE49" s="48">
        <v>1099.6600000000001</v>
      </c>
      <c r="BF49" s="48">
        <v>1299.8</v>
      </c>
      <c r="BG49" s="48">
        <v>2409.7800000000002</v>
      </c>
      <c r="BH49" s="48">
        <v>1989.78</v>
      </c>
      <c r="BI49" s="48">
        <v>1499.38</v>
      </c>
      <c r="BJ49" s="48">
        <v>1499.66</v>
      </c>
      <c r="BK49" s="48">
        <v>1499.69</v>
      </c>
      <c r="BL49" s="48">
        <v>1754.45</v>
      </c>
      <c r="BM49" s="48">
        <v>1999.12</v>
      </c>
      <c r="BN49" s="48">
        <v>1999.53</v>
      </c>
      <c r="BO49" s="48">
        <v>2199.4</v>
      </c>
      <c r="BP49" s="7">
        <v>2181.4664516129033</v>
      </c>
      <c r="BQ49" s="7">
        <v>129.10529907701655</v>
      </c>
      <c r="BR49" s="7">
        <v>16668.17824976589</v>
      </c>
      <c r="BS49" s="50">
        <v>3404</v>
      </c>
      <c r="BT49" s="50">
        <v>2881.05</v>
      </c>
      <c r="BU49" s="50">
        <v>2700.56</v>
      </c>
      <c r="BV49" s="50">
        <v>2449.14</v>
      </c>
      <c r="BW49" s="50">
        <v>3497.92</v>
      </c>
      <c r="BX49" s="50">
        <v>3704.81</v>
      </c>
      <c r="BY49" s="50">
        <v>3800.1</v>
      </c>
      <c r="BZ49" s="50">
        <v>2400.71</v>
      </c>
      <c r="CA49" s="50">
        <v>2800.93</v>
      </c>
      <c r="CB49" s="50">
        <v>3189.28</v>
      </c>
      <c r="CC49" s="50">
        <v>1199.81</v>
      </c>
      <c r="CD49" s="50">
        <v>2716.49</v>
      </c>
      <c r="CE49" s="50">
        <v>2596.77</v>
      </c>
      <c r="CF49" s="50">
        <v>2589.61</v>
      </c>
      <c r="CG49" s="50">
        <v>2181.09</v>
      </c>
      <c r="CH49" s="50">
        <v>3169.56</v>
      </c>
      <c r="CI49" s="50">
        <v>3110.53</v>
      </c>
      <c r="CJ49" s="50">
        <v>1499.67</v>
      </c>
      <c r="CK49" s="50">
        <v>799.85</v>
      </c>
      <c r="CL49" s="50">
        <v>2189.4</v>
      </c>
      <c r="CM49" s="50">
        <v>1824.42</v>
      </c>
      <c r="CN49" s="50">
        <v>2689.05</v>
      </c>
      <c r="CO49" s="50">
        <v>2297.63</v>
      </c>
      <c r="CP49" s="50">
        <v>2300.73</v>
      </c>
      <c r="CQ49" s="50">
        <v>1499.96</v>
      </c>
      <c r="CR49" s="50">
        <v>2589.11</v>
      </c>
      <c r="CS49" s="50">
        <v>2289.59</v>
      </c>
      <c r="CT49" s="50">
        <v>2540.12</v>
      </c>
      <c r="CU49" s="50">
        <v>2621.94</v>
      </c>
      <c r="CV49" s="50">
        <v>2423.23</v>
      </c>
      <c r="CW49" s="50">
        <v>499.46</v>
      </c>
      <c r="CX49" s="8">
        <v>2466.3393548387089</v>
      </c>
      <c r="CY49" s="8">
        <v>749.96028756917985</v>
      </c>
      <c r="CZ49" s="8">
        <v>562440.43293084693</v>
      </c>
      <c r="DA49" s="51">
        <f t="shared" si="0"/>
        <v>290.69779411030169</v>
      </c>
      <c r="DB49" s="51">
        <f t="shared" si="1"/>
        <v>1.6838962778583253</v>
      </c>
      <c r="DC49" s="51">
        <f t="shared" si="2"/>
        <v>405.23410555671182</v>
      </c>
      <c r="DD49" s="51">
        <f t="shared" si="3"/>
        <v>0.40409678150561468</v>
      </c>
      <c r="DE49" s="51">
        <f t="shared" si="4"/>
        <v>225409.05112996872</v>
      </c>
      <c r="DF49" s="51">
        <f t="shared" si="5"/>
        <v>2.3280323762799</v>
      </c>
    </row>
    <row r="50" spans="1:110" ht="11" thickBot="1" x14ac:dyDescent="0.4">
      <c r="A50" s="45">
        <v>0.51041666666666696</v>
      </c>
      <c r="B50" s="37" t="s">
        <v>65</v>
      </c>
      <c r="C50" s="46">
        <v>1.42</v>
      </c>
      <c r="D50" s="46">
        <v>0.35599999999999998</v>
      </c>
      <c r="E50" s="46">
        <v>0.71199999999999997</v>
      </c>
      <c r="F50" s="46">
        <v>0</v>
      </c>
      <c r="G50" s="46">
        <v>1.99</v>
      </c>
      <c r="H50" s="46">
        <v>2.82</v>
      </c>
      <c r="I50" s="46">
        <v>2.82</v>
      </c>
      <c r="J50" s="46">
        <v>1.99</v>
      </c>
      <c r="K50" s="46">
        <v>1.78</v>
      </c>
      <c r="L50" s="46">
        <v>3.24</v>
      </c>
      <c r="M50" s="46">
        <v>1.99</v>
      </c>
      <c r="N50" s="46">
        <v>0.35599999999999998</v>
      </c>
      <c r="O50" s="46">
        <v>1.06</v>
      </c>
      <c r="P50" s="46">
        <v>0</v>
      </c>
      <c r="Q50" s="46">
        <v>0</v>
      </c>
      <c r="R50" s="46">
        <v>1.06</v>
      </c>
      <c r="S50" s="46">
        <v>1.99</v>
      </c>
      <c r="T50" s="46">
        <v>1.06</v>
      </c>
      <c r="U50" s="46">
        <v>1.78</v>
      </c>
      <c r="V50" s="46">
        <v>0</v>
      </c>
      <c r="W50" s="46">
        <v>1.06</v>
      </c>
      <c r="X50" s="46">
        <v>1.06</v>
      </c>
      <c r="Y50" s="46">
        <v>0</v>
      </c>
      <c r="Z50" s="46">
        <v>1.78</v>
      </c>
      <c r="AA50" s="46">
        <v>2.2000000000000002</v>
      </c>
      <c r="AB50" s="46">
        <v>0</v>
      </c>
      <c r="AC50" s="46">
        <v>3.45</v>
      </c>
      <c r="AD50" s="46">
        <v>2.82</v>
      </c>
      <c r="AE50" s="46">
        <v>0</v>
      </c>
      <c r="AF50" s="46">
        <v>3.24</v>
      </c>
      <c r="AG50" s="46">
        <v>1.06</v>
      </c>
      <c r="AH50" s="37">
        <v>1.06</v>
      </c>
      <c r="AI50" s="37">
        <v>1.1349468653187136</v>
      </c>
      <c r="AJ50" s="37">
        <v>1.2881043870967741</v>
      </c>
      <c r="AK50" s="48">
        <v>2624.57</v>
      </c>
      <c r="AL50" s="48">
        <v>2465.14</v>
      </c>
      <c r="AM50" s="48">
        <v>2624.14</v>
      </c>
      <c r="AN50" s="48">
        <v>1999.39</v>
      </c>
      <c r="AO50" s="48">
        <v>2842.82</v>
      </c>
      <c r="AP50" s="48">
        <v>2995.34</v>
      </c>
      <c r="AQ50" s="48">
        <v>3159.86</v>
      </c>
      <c r="AR50" s="48">
        <v>3150.08</v>
      </c>
      <c r="AS50" s="48">
        <v>2300.2800000000002</v>
      </c>
      <c r="AT50" s="48">
        <v>2700.13</v>
      </c>
      <c r="AU50" s="48">
        <v>2200.71</v>
      </c>
      <c r="AV50" s="48">
        <v>2760.29</v>
      </c>
      <c r="AW50" s="48">
        <v>2750.88</v>
      </c>
      <c r="AX50" s="48">
        <v>1979.91</v>
      </c>
      <c r="AY50" s="48">
        <v>2000</v>
      </c>
      <c r="AZ50" s="48">
        <v>1499.95</v>
      </c>
      <c r="BA50" s="48">
        <v>1751.5</v>
      </c>
      <c r="BB50" s="48">
        <v>1499.43</v>
      </c>
      <c r="BC50" s="48">
        <v>1499.51</v>
      </c>
      <c r="BD50" s="48">
        <v>1099.3</v>
      </c>
      <c r="BE50" s="48">
        <v>1099.6600000000001</v>
      </c>
      <c r="BF50" s="48">
        <v>1299.68</v>
      </c>
      <c r="BG50" s="48">
        <v>2250.84</v>
      </c>
      <c r="BH50" s="48">
        <v>1770.62</v>
      </c>
      <c r="BI50" s="48">
        <v>1499.34</v>
      </c>
      <c r="BJ50" s="48">
        <v>1499.67</v>
      </c>
      <c r="BK50" s="48">
        <v>1499.59</v>
      </c>
      <c r="BL50" s="48">
        <v>1499.9</v>
      </c>
      <c r="BM50" s="48">
        <v>1989.05</v>
      </c>
      <c r="BN50" s="48">
        <v>1999.38</v>
      </c>
      <c r="BO50" s="48">
        <v>1999.85</v>
      </c>
      <c r="BP50" s="7">
        <v>2074.5422580645159</v>
      </c>
      <c r="BQ50" s="7">
        <v>68.075738411534871</v>
      </c>
      <c r="BR50" s="7">
        <v>4634.3061602757243</v>
      </c>
      <c r="BS50" s="50">
        <v>3249.03</v>
      </c>
      <c r="BT50" s="50">
        <v>2749.3</v>
      </c>
      <c r="BU50" s="50">
        <v>2589.69</v>
      </c>
      <c r="BV50" s="50">
        <v>2449.1999999999998</v>
      </c>
      <c r="BW50" s="50">
        <v>3475.06</v>
      </c>
      <c r="BX50" s="50">
        <v>3800.81</v>
      </c>
      <c r="BY50" s="50">
        <v>3800.13</v>
      </c>
      <c r="BZ50" s="50">
        <v>1914.4</v>
      </c>
      <c r="CA50" s="50">
        <v>1499.74</v>
      </c>
      <c r="CB50" s="50">
        <v>2909.37</v>
      </c>
      <c r="CC50" s="50">
        <v>2500.98</v>
      </c>
      <c r="CD50" s="50">
        <v>2492.06</v>
      </c>
      <c r="CE50" s="50">
        <v>1499.48</v>
      </c>
      <c r="CF50" s="50">
        <v>1977.47</v>
      </c>
      <c r="CG50" s="50">
        <v>2055.38</v>
      </c>
      <c r="CH50" s="50">
        <v>3150.36</v>
      </c>
      <c r="CI50" s="50">
        <v>3136.91</v>
      </c>
      <c r="CJ50" s="50">
        <v>2279.7399999999998</v>
      </c>
      <c r="CK50" s="50">
        <v>1743.23</v>
      </c>
      <c r="CL50" s="50">
        <v>1099.97</v>
      </c>
      <c r="CM50" s="50">
        <v>2379.31</v>
      </c>
      <c r="CN50" s="50">
        <v>2379.71</v>
      </c>
      <c r="CO50" s="50">
        <v>1499.81</v>
      </c>
      <c r="CP50" s="50">
        <v>2508.9899999999998</v>
      </c>
      <c r="CQ50" s="50">
        <v>1499.23</v>
      </c>
      <c r="CR50" s="50">
        <v>2264.4</v>
      </c>
      <c r="CS50" s="50">
        <v>2330.16</v>
      </c>
      <c r="CT50" s="50">
        <v>1752.52</v>
      </c>
      <c r="CU50" s="50">
        <v>2553.63</v>
      </c>
      <c r="CV50" s="50">
        <v>599.92999999999995</v>
      </c>
      <c r="CW50" s="50">
        <v>800.61</v>
      </c>
      <c r="CX50" s="8">
        <v>2288.4067741935487</v>
      </c>
      <c r="CY50" s="8">
        <v>773.52788566164133</v>
      </c>
      <c r="CZ50" s="8">
        <v>598345.3898961693</v>
      </c>
      <c r="DA50" s="51">
        <f t="shared" si="0"/>
        <v>122.76289325702398</v>
      </c>
      <c r="DB50" s="51">
        <f t="shared" si="1"/>
        <v>1.5889097309184708</v>
      </c>
      <c r="DC50" s="51">
        <f t="shared" si="2"/>
        <v>135.88805202913622</v>
      </c>
      <c r="DD50" s="51">
        <f t="shared" si="3"/>
        <v>0.15478531976868429</v>
      </c>
      <c r="DE50" s="51">
        <f t="shared" si="4"/>
        <v>180789.52483631633</v>
      </c>
      <c r="DF50" s="51">
        <f t="shared" si="5"/>
        <v>3.4332460408192431</v>
      </c>
    </row>
    <row r="51" spans="1:110" ht="11" thickBot="1" x14ac:dyDescent="0.4">
      <c r="A51" s="45">
        <v>0.52083333333333404</v>
      </c>
      <c r="B51" s="37" t="s">
        <v>66</v>
      </c>
      <c r="C51" s="46">
        <v>1.99</v>
      </c>
      <c r="D51" s="46">
        <v>1.78</v>
      </c>
      <c r="E51" s="46">
        <v>0</v>
      </c>
      <c r="F51" s="46">
        <v>0.71199999999999997</v>
      </c>
      <c r="G51" s="46">
        <v>2.41</v>
      </c>
      <c r="H51" s="46">
        <v>2.82</v>
      </c>
      <c r="I51" s="46">
        <v>1.99</v>
      </c>
      <c r="J51" s="46">
        <v>2.41</v>
      </c>
      <c r="K51" s="46">
        <v>1.06</v>
      </c>
      <c r="L51" s="46">
        <v>0.35599999999999998</v>
      </c>
      <c r="M51" s="46">
        <v>5.1100000000000003</v>
      </c>
      <c r="N51" s="46">
        <v>0</v>
      </c>
      <c r="O51" s="46">
        <v>1.78</v>
      </c>
      <c r="P51" s="46">
        <v>0</v>
      </c>
      <c r="Q51" s="46">
        <v>0</v>
      </c>
      <c r="R51" s="46">
        <v>1.42</v>
      </c>
      <c r="S51" s="46">
        <v>3.45</v>
      </c>
      <c r="T51" s="46">
        <v>0</v>
      </c>
      <c r="U51" s="46">
        <v>2.41</v>
      </c>
      <c r="V51" s="46">
        <v>0</v>
      </c>
      <c r="W51" s="46">
        <v>4.49</v>
      </c>
      <c r="X51" s="46">
        <v>0</v>
      </c>
      <c r="Y51" s="46">
        <v>0</v>
      </c>
      <c r="Z51" s="46">
        <v>2.41</v>
      </c>
      <c r="AA51" s="46">
        <v>1.78</v>
      </c>
      <c r="AB51" s="46">
        <v>0</v>
      </c>
      <c r="AC51" s="46">
        <v>0.71199999999999997</v>
      </c>
      <c r="AD51" s="46">
        <v>3.24</v>
      </c>
      <c r="AE51" s="46">
        <v>0</v>
      </c>
      <c r="AF51" s="46">
        <v>3.86</v>
      </c>
      <c r="AG51" s="46">
        <v>3.24</v>
      </c>
      <c r="AH51" s="37">
        <v>1.42</v>
      </c>
      <c r="AI51" s="37">
        <v>1.4928596070801876</v>
      </c>
      <c r="AJ51" s="37">
        <v>2.2286298064516123</v>
      </c>
      <c r="AK51" s="48">
        <v>2679.31</v>
      </c>
      <c r="AL51" s="48">
        <v>2500.84</v>
      </c>
      <c r="AM51" s="48">
        <v>2689.45</v>
      </c>
      <c r="AN51" s="48">
        <v>1999.29</v>
      </c>
      <c r="AO51" s="48">
        <v>2869.74</v>
      </c>
      <c r="AP51" s="48">
        <v>2996.55</v>
      </c>
      <c r="AQ51" s="48">
        <v>3189.55</v>
      </c>
      <c r="AR51" s="48">
        <v>3150.67</v>
      </c>
      <c r="AS51" s="48">
        <v>2399.5100000000002</v>
      </c>
      <c r="AT51" s="48">
        <v>2850.69</v>
      </c>
      <c r="AU51" s="48">
        <v>2409.65</v>
      </c>
      <c r="AV51" s="48">
        <v>2818.92</v>
      </c>
      <c r="AW51" s="48">
        <v>2800.95</v>
      </c>
      <c r="AX51" s="48">
        <v>1999.75</v>
      </c>
      <c r="AY51" s="48">
        <v>2200.79</v>
      </c>
      <c r="AZ51" s="48">
        <v>1499.99</v>
      </c>
      <c r="BA51" s="48">
        <v>1499.92</v>
      </c>
      <c r="BB51" s="48">
        <v>1499.55</v>
      </c>
      <c r="BC51" s="48">
        <v>1499.57</v>
      </c>
      <c r="BD51" s="48">
        <v>1099.3399999999999</v>
      </c>
      <c r="BE51" s="48">
        <v>1099.79</v>
      </c>
      <c r="BF51" s="48">
        <v>1299.71</v>
      </c>
      <c r="BG51" s="48">
        <v>2149.37</v>
      </c>
      <c r="BH51" s="48">
        <v>1800.95</v>
      </c>
      <c r="BI51" s="48">
        <v>1499.35</v>
      </c>
      <c r="BJ51" s="48">
        <v>1499.71</v>
      </c>
      <c r="BK51" s="48">
        <v>1499.6</v>
      </c>
      <c r="BL51" s="48">
        <v>1499.91</v>
      </c>
      <c r="BM51" s="48">
        <v>1989.68</v>
      </c>
      <c r="BN51" s="48">
        <v>1999.4</v>
      </c>
      <c r="BO51" s="48">
        <v>1999.77</v>
      </c>
      <c r="BP51" s="7">
        <v>2096.4925806451611</v>
      </c>
      <c r="BQ51" s="7">
        <v>86.878009598338238</v>
      </c>
      <c r="BR51" s="7">
        <v>7547.788551768951</v>
      </c>
      <c r="BS51" s="50">
        <v>3177.27</v>
      </c>
      <c r="BT51" s="50">
        <v>3177</v>
      </c>
      <c r="BU51" s="50">
        <v>2538.04</v>
      </c>
      <c r="BV51" s="50">
        <v>2500.2600000000002</v>
      </c>
      <c r="BW51" s="50">
        <v>3464.29</v>
      </c>
      <c r="BX51" s="50">
        <v>3868.55</v>
      </c>
      <c r="BY51" s="50">
        <v>3800.46</v>
      </c>
      <c r="BZ51" s="50">
        <v>1989.99</v>
      </c>
      <c r="CA51" s="50">
        <v>1499.59</v>
      </c>
      <c r="CB51" s="50">
        <v>3028.15</v>
      </c>
      <c r="CC51" s="50">
        <v>2500.65</v>
      </c>
      <c r="CD51" s="50">
        <v>2496.9699999999998</v>
      </c>
      <c r="CE51" s="50">
        <v>1499.72</v>
      </c>
      <c r="CF51" s="50">
        <v>2353</v>
      </c>
      <c r="CG51" s="50">
        <v>2023.51</v>
      </c>
      <c r="CH51" s="50">
        <v>3169.03</v>
      </c>
      <c r="CI51" s="50">
        <v>3169.81</v>
      </c>
      <c r="CJ51" s="50">
        <v>2279.85</v>
      </c>
      <c r="CK51" s="50">
        <v>699.96</v>
      </c>
      <c r="CL51" s="50">
        <v>1099.76</v>
      </c>
      <c r="CM51" s="50">
        <v>1500.88</v>
      </c>
      <c r="CN51" s="50">
        <v>2379.08</v>
      </c>
      <c r="CO51" s="50">
        <v>1991.72</v>
      </c>
      <c r="CP51" s="50">
        <v>2508.06</v>
      </c>
      <c r="CQ51" s="50">
        <v>1499.19</v>
      </c>
      <c r="CR51" s="50">
        <v>2550.3200000000002</v>
      </c>
      <c r="CS51" s="50">
        <v>2149.79</v>
      </c>
      <c r="CT51" s="50">
        <v>1752.7</v>
      </c>
      <c r="CU51" s="50">
        <v>2553.39</v>
      </c>
      <c r="CV51" s="50">
        <v>199.91</v>
      </c>
      <c r="CW51" s="50">
        <v>800.3</v>
      </c>
      <c r="CX51" s="8">
        <v>2265.2000000000003</v>
      </c>
      <c r="CY51" s="8">
        <v>861.98878902947467</v>
      </c>
      <c r="CZ51" s="8">
        <v>743024.67241250025</v>
      </c>
      <c r="DA51" s="51">
        <f t="shared" si="0"/>
        <v>23.593747055150885</v>
      </c>
      <c r="DB51" s="51">
        <f t="shared" si="1"/>
        <v>0.18191482343836907</v>
      </c>
      <c r="DC51" s="51">
        <f t="shared" si="2"/>
        <v>-171.92402258064519</v>
      </c>
      <c r="DD51" s="51">
        <f t="shared" si="3"/>
        <v>-0.13360292895518747</v>
      </c>
      <c r="DE51" s="51">
        <f t="shared" si="4"/>
        <v>237941.73712903229</v>
      </c>
      <c r="DF51" s="51">
        <f t="shared" si="5"/>
        <v>3.1773067683359653</v>
      </c>
    </row>
    <row r="52" spans="1:110" ht="11" thickBot="1" x14ac:dyDescent="0.4">
      <c r="A52" s="45">
        <v>0.53125</v>
      </c>
      <c r="B52" s="37" t="s">
        <v>67</v>
      </c>
      <c r="C52" s="46">
        <v>1.99</v>
      </c>
      <c r="D52" s="46">
        <v>0</v>
      </c>
      <c r="E52" s="46">
        <v>0.71199999999999997</v>
      </c>
      <c r="F52" s="46">
        <v>0.71199999999999997</v>
      </c>
      <c r="G52" s="46">
        <v>3.03</v>
      </c>
      <c r="H52" s="46">
        <v>3.45</v>
      </c>
      <c r="I52" s="46">
        <v>0</v>
      </c>
      <c r="J52" s="46">
        <v>1.06</v>
      </c>
      <c r="K52" s="46">
        <v>1.99</v>
      </c>
      <c r="L52" s="46">
        <v>1.42</v>
      </c>
      <c r="M52" s="46">
        <v>5.53</v>
      </c>
      <c r="N52" s="46">
        <v>0</v>
      </c>
      <c r="O52" s="46">
        <v>2.61</v>
      </c>
      <c r="P52" s="46">
        <v>0</v>
      </c>
      <c r="Q52" s="46">
        <v>0</v>
      </c>
      <c r="R52" s="46">
        <v>1.42</v>
      </c>
      <c r="S52" s="46">
        <v>4.07</v>
      </c>
      <c r="T52" s="46">
        <v>0.35599999999999998</v>
      </c>
      <c r="U52" s="46">
        <v>3.24</v>
      </c>
      <c r="V52" s="46">
        <v>0</v>
      </c>
      <c r="W52" s="46">
        <v>5.1100000000000003</v>
      </c>
      <c r="X52" s="46">
        <v>0.71199999999999997</v>
      </c>
      <c r="Y52" s="46">
        <v>1.06</v>
      </c>
      <c r="Z52" s="46">
        <v>0</v>
      </c>
      <c r="AA52" s="46">
        <v>2.41</v>
      </c>
      <c r="AB52" s="46">
        <v>0</v>
      </c>
      <c r="AC52" s="46">
        <v>1.78</v>
      </c>
      <c r="AD52" s="46">
        <v>0</v>
      </c>
      <c r="AE52" s="46">
        <v>0</v>
      </c>
      <c r="AF52" s="46">
        <v>2.82</v>
      </c>
      <c r="AG52" s="46">
        <v>3.86</v>
      </c>
      <c r="AH52" s="37">
        <v>1.78</v>
      </c>
      <c r="AI52" s="37">
        <v>1.6253054105057783</v>
      </c>
      <c r="AJ52" s="37">
        <v>2.6416176774193563</v>
      </c>
      <c r="AK52" s="48">
        <v>2624.23</v>
      </c>
      <c r="AL52" s="48">
        <v>2418.41</v>
      </c>
      <c r="AM52" s="48">
        <v>2624.18</v>
      </c>
      <c r="AN52" s="48">
        <v>1999.33</v>
      </c>
      <c r="AO52" s="48">
        <v>2895.3</v>
      </c>
      <c r="AP52" s="48">
        <v>3305.96</v>
      </c>
      <c r="AQ52" s="48">
        <v>3305.05</v>
      </c>
      <c r="AR52" s="48">
        <v>3104.5</v>
      </c>
      <c r="AS52" s="48">
        <v>2399.4</v>
      </c>
      <c r="AT52" s="48">
        <v>2859.45</v>
      </c>
      <c r="AU52" s="48">
        <v>2302.94</v>
      </c>
      <c r="AV52" s="48">
        <v>2818.81</v>
      </c>
      <c r="AW52" s="48">
        <v>2750.41</v>
      </c>
      <c r="AX52" s="48">
        <v>1979.38</v>
      </c>
      <c r="AY52" s="48">
        <v>2099.6</v>
      </c>
      <c r="AZ52" s="48">
        <v>1800.2</v>
      </c>
      <c r="BA52" s="48">
        <v>1499.98</v>
      </c>
      <c r="BB52" s="48">
        <v>1499.58</v>
      </c>
      <c r="BC52" s="48">
        <v>1499.57</v>
      </c>
      <c r="BD52" s="48">
        <v>1099.26</v>
      </c>
      <c r="BE52" s="48">
        <v>1099.6600000000001</v>
      </c>
      <c r="BF52" s="48">
        <v>1299.69</v>
      </c>
      <c r="BG52" s="48">
        <v>2149.2199999999998</v>
      </c>
      <c r="BH52" s="48">
        <v>1570.98</v>
      </c>
      <c r="BI52" s="48">
        <v>1499.27</v>
      </c>
      <c r="BJ52" s="48">
        <v>1499.69</v>
      </c>
      <c r="BK52" s="48">
        <v>1499.61</v>
      </c>
      <c r="BL52" s="48">
        <v>1499.94</v>
      </c>
      <c r="BM52" s="48">
        <v>1989.69</v>
      </c>
      <c r="BN52" s="48">
        <v>1999.42</v>
      </c>
      <c r="BO52" s="48">
        <v>1999.35</v>
      </c>
      <c r="BP52" s="7">
        <v>2096.5180645161295</v>
      </c>
      <c r="BQ52" s="7">
        <v>87.008479849454119</v>
      </c>
      <c r="BR52" s="7">
        <v>7570.4755657128635</v>
      </c>
      <c r="BS52" s="50">
        <v>2750.11</v>
      </c>
      <c r="BT52" s="50">
        <v>2789.16</v>
      </c>
      <c r="BU52" s="50">
        <v>1499.85</v>
      </c>
      <c r="BV52" s="50">
        <v>2589.27</v>
      </c>
      <c r="BW52" s="50">
        <v>3600.29</v>
      </c>
      <c r="BX52" s="50">
        <v>3639.78</v>
      </c>
      <c r="BY52" s="50">
        <v>3835.4</v>
      </c>
      <c r="BZ52" s="50">
        <v>1999.68</v>
      </c>
      <c r="CA52" s="50">
        <v>1510.48</v>
      </c>
      <c r="CB52" s="50">
        <v>2600.62</v>
      </c>
      <c r="CC52" s="50">
        <v>1499.68</v>
      </c>
      <c r="CD52" s="50">
        <v>1499.86</v>
      </c>
      <c r="CE52" s="50">
        <v>1979.46</v>
      </c>
      <c r="CF52" s="50">
        <v>2596.1799999999998</v>
      </c>
      <c r="CG52" s="50">
        <v>2209.2600000000002</v>
      </c>
      <c r="CH52" s="50">
        <v>3250.01</v>
      </c>
      <c r="CI52" s="50">
        <v>2980.96</v>
      </c>
      <c r="CJ52" s="50">
        <v>2279.7600000000002</v>
      </c>
      <c r="CK52" s="50">
        <v>699.19</v>
      </c>
      <c r="CL52" s="50">
        <v>1000.94</v>
      </c>
      <c r="CM52" s="50">
        <v>2071.59</v>
      </c>
      <c r="CN52" s="50">
        <v>2379.81</v>
      </c>
      <c r="CO52" s="50">
        <v>1499.34</v>
      </c>
      <c r="CP52" s="50">
        <v>2300.34</v>
      </c>
      <c r="CQ52" s="50">
        <v>1199.48</v>
      </c>
      <c r="CR52" s="50">
        <v>2469.39</v>
      </c>
      <c r="CS52" s="50">
        <v>2054.84</v>
      </c>
      <c r="CT52" s="50">
        <v>1899.16</v>
      </c>
      <c r="CU52" s="50">
        <v>1399.69</v>
      </c>
      <c r="CV52" s="50">
        <v>2301.63</v>
      </c>
      <c r="CW52" s="50">
        <v>2209.89</v>
      </c>
      <c r="CX52" s="8">
        <v>2212.7451612903233</v>
      </c>
      <c r="CY52" s="8">
        <v>742.7149603897135</v>
      </c>
      <c r="CZ52" s="8">
        <v>551625.51238669374</v>
      </c>
      <c r="DA52" s="51">
        <f t="shared" si="0"/>
        <v>-6.4263341727367367</v>
      </c>
      <c r="DB52" s="51">
        <f t="shared" si="1"/>
        <v>-4.544297372044518E-2</v>
      </c>
      <c r="DC52" s="51">
        <f t="shared" si="2"/>
        <v>6.7810732778355982</v>
      </c>
      <c r="DD52" s="51">
        <f t="shared" si="3"/>
        <v>5.6174767611589524E-3</v>
      </c>
      <c r="DE52" s="51">
        <f t="shared" si="4"/>
        <v>190409.1299228929</v>
      </c>
      <c r="DF52" s="51">
        <f t="shared" si="5"/>
        <v>2.9464835144120554</v>
      </c>
    </row>
    <row r="53" spans="1:110" ht="11" thickBot="1" x14ac:dyDescent="0.4">
      <c r="A53" s="45">
        <v>0.54166666666666696</v>
      </c>
      <c r="B53" s="37" t="s">
        <v>68</v>
      </c>
      <c r="C53" s="46">
        <v>2.41</v>
      </c>
      <c r="D53" s="46">
        <v>0.35599999999999998</v>
      </c>
      <c r="E53" s="46">
        <v>0.35599999999999998</v>
      </c>
      <c r="F53" s="46">
        <v>1.78</v>
      </c>
      <c r="G53" s="46">
        <v>1.99</v>
      </c>
      <c r="H53" s="46">
        <v>2.2000000000000002</v>
      </c>
      <c r="I53" s="46">
        <v>0.35599999999999998</v>
      </c>
      <c r="J53" s="46">
        <v>1.42</v>
      </c>
      <c r="K53" s="46">
        <v>1.78</v>
      </c>
      <c r="L53" s="46">
        <v>1.99</v>
      </c>
      <c r="M53" s="46">
        <v>2.61</v>
      </c>
      <c r="N53" s="46">
        <v>2.82</v>
      </c>
      <c r="O53" s="46">
        <v>3.03</v>
      </c>
      <c r="P53" s="46">
        <v>0.71199999999999997</v>
      </c>
      <c r="Q53" s="46">
        <v>2.41</v>
      </c>
      <c r="R53" s="46">
        <v>2.41</v>
      </c>
      <c r="S53" s="46">
        <v>1.99</v>
      </c>
      <c r="T53" s="46">
        <v>0</v>
      </c>
      <c r="U53" s="46">
        <v>4.28</v>
      </c>
      <c r="V53" s="46">
        <v>0</v>
      </c>
      <c r="W53" s="46">
        <v>2.61</v>
      </c>
      <c r="X53" s="46">
        <v>1.78</v>
      </c>
      <c r="Y53" s="46">
        <v>0.71199999999999997</v>
      </c>
      <c r="Z53" s="46">
        <v>1.06</v>
      </c>
      <c r="AA53" s="46">
        <v>2.82</v>
      </c>
      <c r="AB53" s="46">
        <v>0</v>
      </c>
      <c r="AC53" s="46">
        <v>2.82</v>
      </c>
      <c r="AD53" s="46">
        <v>0</v>
      </c>
      <c r="AE53" s="46">
        <v>0</v>
      </c>
      <c r="AF53" s="46">
        <v>3.24</v>
      </c>
      <c r="AG53" s="46">
        <v>0.35599999999999998</v>
      </c>
      <c r="AH53" s="37">
        <v>1.78</v>
      </c>
      <c r="AI53" s="37">
        <v>1.1770445766766315</v>
      </c>
      <c r="AJ53" s="37">
        <v>1.3854339354838707</v>
      </c>
      <c r="AK53" s="48">
        <v>2624.34</v>
      </c>
      <c r="AL53" s="48">
        <v>2418.12</v>
      </c>
      <c r="AM53" s="48">
        <v>2598.5</v>
      </c>
      <c r="AN53" s="48">
        <v>1999.36</v>
      </c>
      <c r="AO53" s="48">
        <v>2895.22</v>
      </c>
      <c r="AP53" s="48">
        <v>3359.46</v>
      </c>
      <c r="AQ53" s="48">
        <v>3300.85</v>
      </c>
      <c r="AR53" s="48">
        <v>3020.2</v>
      </c>
      <c r="AS53" s="48">
        <v>2200.7600000000002</v>
      </c>
      <c r="AT53" s="48">
        <v>2859.2</v>
      </c>
      <c r="AU53" s="48">
        <v>2250.89</v>
      </c>
      <c r="AV53" s="48">
        <v>2800.67</v>
      </c>
      <c r="AW53" s="48">
        <v>2709.38</v>
      </c>
      <c r="AX53" s="48">
        <v>1979.79</v>
      </c>
      <c r="AY53" s="48">
        <v>2046</v>
      </c>
      <c r="AZ53" s="48">
        <v>1771.09</v>
      </c>
      <c r="BA53" s="48">
        <v>1499.99</v>
      </c>
      <c r="BB53" s="48">
        <v>1499.62</v>
      </c>
      <c r="BC53" s="48">
        <v>1499.55</v>
      </c>
      <c r="BD53" s="48">
        <v>1099.24</v>
      </c>
      <c r="BE53" s="48">
        <v>1099.6300000000001</v>
      </c>
      <c r="BF53" s="48">
        <v>1299.71</v>
      </c>
      <c r="BG53" s="48">
        <v>2000.53</v>
      </c>
      <c r="BH53" s="48">
        <v>1989.63</v>
      </c>
      <c r="BI53" s="48">
        <v>1499.26</v>
      </c>
      <c r="BJ53" s="48">
        <v>1499.69</v>
      </c>
      <c r="BK53" s="48">
        <v>1499.62</v>
      </c>
      <c r="BL53" s="48">
        <v>1499.93</v>
      </c>
      <c r="BM53" s="48">
        <v>1989.65</v>
      </c>
      <c r="BN53" s="48">
        <v>1999.34</v>
      </c>
      <c r="BO53" s="48">
        <v>1999.28</v>
      </c>
      <c r="BP53" s="7">
        <v>2090.5967741935483</v>
      </c>
      <c r="BQ53" s="7">
        <v>81.940227155852739</v>
      </c>
      <c r="BR53" s="7">
        <v>6714.2008263527468</v>
      </c>
      <c r="BS53" s="50">
        <v>2679.9</v>
      </c>
      <c r="BT53" s="50">
        <v>2599.36</v>
      </c>
      <c r="BU53" s="50">
        <v>1499.82</v>
      </c>
      <c r="BV53" s="50">
        <v>2641.06</v>
      </c>
      <c r="BW53" s="50">
        <v>3538.5</v>
      </c>
      <c r="BX53" s="50">
        <v>3594.72</v>
      </c>
      <c r="BY53" s="50">
        <v>3810.64</v>
      </c>
      <c r="BZ53" s="50">
        <v>1999.88</v>
      </c>
      <c r="CA53" s="50">
        <v>1750.06</v>
      </c>
      <c r="CB53" s="50">
        <v>2609.1799999999998</v>
      </c>
      <c r="CC53" s="50">
        <v>1499.21</v>
      </c>
      <c r="CD53" s="50">
        <v>1800.42</v>
      </c>
      <c r="CE53" s="50">
        <v>1956.04</v>
      </c>
      <c r="CF53" s="50">
        <v>2590</v>
      </c>
      <c r="CG53" s="50">
        <v>2163.88</v>
      </c>
      <c r="CH53" s="50">
        <v>3169.1</v>
      </c>
      <c r="CI53" s="50">
        <v>3020.45</v>
      </c>
      <c r="CJ53" s="50">
        <v>2279.66</v>
      </c>
      <c r="CK53" s="50">
        <v>699.19</v>
      </c>
      <c r="CL53" s="50">
        <v>2049.17</v>
      </c>
      <c r="CM53" s="50">
        <v>1500.02</v>
      </c>
      <c r="CN53" s="50">
        <v>2350.6</v>
      </c>
      <c r="CO53" s="50">
        <v>1499.37</v>
      </c>
      <c r="CP53" s="50">
        <v>2300.91</v>
      </c>
      <c r="CQ53" s="50">
        <v>1199.58</v>
      </c>
      <c r="CR53" s="50">
        <v>2469.5100000000002</v>
      </c>
      <c r="CS53" s="50">
        <v>2025.66</v>
      </c>
      <c r="CT53" s="50">
        <v>1749.91</v>
      </c>
      <c r="CU53" s="50">
        <v>1399.59</v>
      </c>
      <c r="CV53" s="50">
        <v>989.74</v>
      </c>
      <c r="CW53" s="50">
        <v>1900.21</v>
      </c>
      <c r="CX53" s="8">
        <v>2172.1077419354838</v>
      </c>
      <c r="CY53" s="8">
        <v>730.24632015381326</v>
      </c>
      <c r="CZ53" s="8">
        <v>533259.68809818558</v>
      </c>
      <c r="DA53" s="51">
        <f t="shared" si="0"/>
        <v>35.392996503642046</v>
      </c>
      <c r="DB53" s="51">
        <f t="shared" si="1"/>
        <v>0.36696720912853192</v>
      </c>
      <c r="DC53" s="51">
        <f t="shared" si="2"/>
        <v>-192.8764607700312</v>
      </c>
      <c r="DD53" s="51">
        <f t="shared" si="3"/>
        <v>-0.22439694523244502</v>
      </c>
      <c r="DE53" s="51">
        <f t="shared" si="4"/>
        <v>197417.05783787725</v>
      </c>
      <c r="DF53" s="51">
        <f t="shared" si="5"/>
        <v>3.2992720999469491</v>
      </c>
    </row>
    <row r="54" spans="1:110" ht="11" thickBot="1" x14ac:dyDescent="0.4">
      <c r="A54" s="45">
        <v>0.55208333333333404</v>
      </c>
      <c r="B54" s="37" t="s">
        <v>69</v>
      </c>
      <c r="C54" s="46">
        <v>1.78</v>
      </c>
      <c r="D54" s="46">
        <v>0.35599999999999998</v>
      </c>
      <c r="E54" s="46">
        <v>1.78</v>
      </c>
      <c r="F54" s="46">
        <v>0</v>
      </c>
      <c r="G54" s="46">
        <v>2.41</v>
      </c>
      <c r="H54" s="46">
        <v>3.03</v>
      </c>
      <c r="I54" s="46">
        <v>0</v>
      </c>
      <c r="J54" s="46">
        <v>1.06</v>
      </c>
      <c r="K54" s="46">
        <v>2.41</v>
      </c>
      <c r="L54" s="46">
        <v>2.61</v>
      </c>
      <c r="M54" s="46">
        <v>1.42</v>
      </c>
      <c r="N54" s="46">
        <v>3.45</v>
      </c>
      <c r="O54" s="46">
        <v>3.45</v>
      </c>
      <c r="P54" s="46">
        <v>1.42</v>
      </c>
      <c r="Q54" s="46">
        <v>2.82</v>
      </c>
      <c r="R54" s="46">
        <v>0.71199999999999997</v>
      </c>
      <c r="S54" s="46">
        <v>2.61</v>
      </c>
      <c r="T54" s="46">
        <v>1.06</v>
      </c>
      <c r="U54" s="46">
        <v>2.2000000000000002</v>
      </c>
      <c r="V54" s="46">
        <v>0</v>
      </c>
      <c r="W54" s="46">
        <v>3.24</v>
      </c>
      <c r="X54" s="46">
        <v>0</v>
      </c>
      <c r="Y54" s="46">
        <v>0</v>
      </c>
      <c r="Z54" s="46">
        <v>2.2000000000000002</v>
      </c>
      <c r="AA54" s="46">
        <v>3.45</v>
      </c>
      <c r="AB54" s="46">
        <v>1.06</v>
      </c>
      <c r="AC54" s="46">
        <v>1.99</v>
      </c>
      <c r="AD54" s="46">
        <v>0</v>
      </c>
      <c r="AE54" s="46">
        <v>0</v>
      </c>
      <c r="AF54" s="46">
        <v>2.41</v>
      </c>
      <c r="AG54" s="46">
        <v>1.06</v>
      </c>
      <c r="AH54" s="37">
        <v>1.78</v>
      </c>
      <c r="AI54" s="37">
        <v>1.1884905037144196</v>
      </c>
      <c r="AJ54" s="37">
        <v>1.4125096774193546</v>
      </c>
      <c r="AK54" s="48">
        <v>2500.48</v>
      </c>
      <c r="AL54" s="48">
        <v>2369.7399999999998</v>
      </c>
      <c r="AM54" s="48">
        <v>2450.5700000000002</v>
      </c>
      <c r="AN54" s="48">
        <v>1999.28</v>
      </c>
      <c r="AO54" s="48">
        <v>2756.14</v>
      </c>
      <c r="AP54" s="48">
        <v>3006.04</v>
      </c>
      <c r="AQ54" s="48">
        <v>3006.19</v>
      </c>
      <c r="AR54" s="48">
        <v>2978.85</v>
      </c>
      <c r="AS54" s="48">
        <v>2302.11</v>
      </c>
      <c r="AT54" s="48">
        <v>2619.33</v>
      </c>
      <c r="AU54" s="48">
        <v>2200.3000000000002</v>
      </c>
      <c r="AV54" s="48">
        <v>2749.29</v>
      </c>
      <c r="AW54" s="48">
        <v>2520.59</v>
      </c>
      <c r="AX54" s="48">
        <v>1520.53</v>
      </c>
      <c r="AY54" s="48">
        <v>2223.2600000000002</v>
      </c>
      <c r="AZ54" s="48">
        <v>1499.8</v>
      </c>
      <c r="BA54" s="48">
        <v>1499.7</v>
      </c>
      <c r="BB54" s="48">
        <v>1499.39</v>
      </c>
      <c r="BC54" s="48">
        <v>1499.39</v>
      </c>
      <c r="BD54" s="48">
        <v>1099.2</v>
      </c>
      <c r="BE54" s="48">
        <v>1099.5</v>
      </c>
      <c r="BF54" s="48">
        <v>1299.5899999999999</v>
      </c>
      <c r="BG54" s="48">
        <v>1999.3</v>
      </c>
      <c r="BH54" s="48">
        <v>1499.99</v>
      </c>
      <c r="BI54" s="48">
        <v>1499.27</v>
      </c>
      <c r="BJ54" s="48">
        <v>1499.75</v>
      </c>
      <c r="BK54" s="48">
        <v>1499.57</v>
      </c>
      <c r="BL54" s="48">
        <v>1499.77</v>
      </c>
      <c r="BM54" s="48">
        <v>1989.11</v>
      </c>
      <c r="BN54" s="48">
        <v>1999.07</v>
      </c>
      <c r="BO54" s="48">
        <v>1999.13</v>
      </c>
      <c r="BP54" s="7">
        <v>2005.9429032258058</v>
      </c>
      <c r="BQ54" s="7">
        <v>9.708232075471237</v>
      </c>
      <c r="BR54" s="7">
        <v>94.249770031208556</v>
      </c>
      <c r="BS54" s="50">
        <v>1826.77</v>
      </c>
      <c r="BT54" s="50">
        <v>2440.04</v>
      </c>
      <c r="BU54" s="50">
        <v>2440.33</v>
      </c>
      <c r="BV54" s="50">
        <v>2589.17</v>
      </c>
      <c r="BW54" s="50">
        <v>3000.98</v>
      </c>
      <c r="BX54" s="50">
        <v>3100.55</v>
      </c>
      <c r="BY54" s="50">
        <v>3200.2</v>
      </c>
      <c r="BZ54" s="50">
        <v>1944.3</v>
      </c>
      <c r="CA54" s="50">
        <v>2449.9699999999998</v>
      </c>
      <c r="CB54" s="50">
        <v>2301.6</v>
      </c>
      <c r="CC54" s="50">
        <v>1499.12</v>
      </c>
      <c r="CD54" s="50">
        <v>1699.35</v>
      </c>
      <c r="CE54" s="50">
        <v>1699.31</v>
      </c>
      <c r="CF54" s="50">
        <v>1499.66</v>
      </c>
      <c r="CG54" s="50">
        <v>1499.73</v>
      </c>
      <c r="CH54" s="50">
        <v>3099.45</v>
      </c>
      <c r="CI54" s="50">
        <v>2789.71</v>
      </c>
      <c r="CJ54" s="50">
        <v>2116</v>
      </c>
      <c r="CK54" s="50">
        <v>699.46</v>
      </c>
      <c r="CL54" s="50">
        <v>1000.18</v>
      </c>
      <c r="CM54" s="50">
        <v>1399.61</v>
      </c>
      <c r="CN54" s="50">
        <v>1499.27</v>
      </c>
      <c r="CO54" s="50">
        <v>1499.85</v>
      </c>
      <c r="CP54" s="50">
        <v>1399.02</v>
      </c>
      <c r="CQ54" s="50">
        <v>499.8</v>
      </c>
      <c r="CR54" s="50">
        <v>2039.45</v>
      </c>
      <c r="CS54" s="50">
        <v>1999.26</v>
      </c>
      <c r="CT54" s="50">
        <v>1749.35</v>
      </c>
      <c r="CU54" s="50">
        <v>499.68</v>
      </c>
      <c r="CV54" s="50">
        <v>2409.64</v>
      </c>
      <c r="CW54" s="50">
        <v>999.38</v>
      </c>
      <c r="CX54" s="8">
        <v>1899.6835483870964</v>
      </c>
      <c r="CY54" s="8">
        <v>725.20733351551087</v>
      </c>
      <c r="CZ54" s="8">
        <v>525925.67658467742</v>
      </c>
      <c r="DA54" s="51">
        <f t="shared" si="0"/>
        <v>123.42057075962539</v>
      </c>
      <c r="DB54" s="51">
        <f t="shared" si="1"/>
        <v>10.696746037810914</v>
      </c>
      <c r="DC54" s="51">
        <f t="shared" si="2"/>
        <v>-2.2994282830385133</v>
      </c>
      <c r="DD54" s="51">
        <f t="shared" si="3"/>
        <v>-2.6678534280981619E-3</v>
      </c>
      <c r="DE54" s="51">
        <f t="shared" si="4"/>
        <v>190106.27720582724</v>
      </c>
      <c r="DF54" s="51">
        <f t="shared" si="5"/>
        <v>27.001887313861676</v>
      </c>
    </row>
    <row r="55" spans="1:110" ht="11" thickBot="1" x14ac:dyDescent="0.4">
      <c r="A55" s="45">
        <v>0.5625</v>
      </c>
      <c r="B55" s="37" t="s">
        <v>70</v>
      </c>
      <c r="C55" s="46">
        <v>1.99</v>
      </c>
      <c r="D55" s="46">
        <v>1.78</v>
      </c>
      <c r="E55" s="46">
        <v>2.61</v>
      </c>
      <c r="F55" s="46">
        <v>1.99</v>
      </c>
      <c r="G55" s="46">
        <v>2.82</v>
      </c>
      <c r="H55" s="46">
        <v>3.45</v>
      </c>
      <c r="I55" s="46">
        <v>0</v>
      </c>
      <c r="J55" s="46">
        <v>1.42</v>
      </c>
      <c r="K55" s="46">
        <v>0.71199999999999997</v>
      </c>
      <c r="L55" s="46">
        <v>2.41</v>
      </c>
      <c r="M55" s="46">
        <v>0</v>
      </c>
      <c r="N55" s="46">
        <v>1.99</v>
      </c>
      <c r="O55" s="46">
        <v>1.42</v>
      </c>
      <c r="P55" s="46">
        <v>2.41</v>
      </c>
      <c r="Q55" s="46">
        <v>3.45</v>
      </c>
      <c r="R55" s="46">
        <v>0.71199999999999997</v>
      </c>
      <c r="S55" s="46">
        <v>0</v>
      </c>
      <c r="T55" s="46">
        <v>0.71199999999999997</v>
      </c>
      <c r="U55" s="46">
        <v>2.82</v>
      </c>
      <c r="V55" s="46">
        <v>0</v>
      </c>
      <c r="W55" s="46">
        <v>1.06</v>
      </c>
      <c r="X55" s="46">
        <v>0</v>
      </c>
      <c r="Y55" s="46">
        <v>0</v>
      </c>
      <c r="Z55" s="46">
        <v>0</v>
      </c>
      <c r="AA55" s="46">
        <v>1.78</v>
      </c>
      <c r="AB55" s="46">
        <v>1.78</v>
      </c>
      <c r="AC55" s="46">
        <v>0</v>
      </c>
      <c r="AD55" s="46">
        <v>0.35599999999999998</v>
      </c>
      <c r="AE55" s="46">
        <v>0</v>
      </c>
      <c r="AF55" s="46">
        <v>2.82</v>
      </c>
      <c r="AG55" s="46">
        <v>1.99</v>
      </c>
      <c r="AH55" s="37">
        <v>1.42</v>
      </c>
      <c r="AI55" s="37">
        <v>1.1373368440238774</v>
      </c>
      <c r="AJ55" s="37">
        <v>1.2935350967741934</v>
      </c>
      <c r="AK55" s="48">
        <v>2540.9699999999998</v>
      </c>
      <c r="AL55" s="48">
        <v>2369.06</v>
      </c>
      <c r="AM55" s="48">
        <v>2450.13</v>
      </c>
      <c r="AN55" s="48">
        <v>1999.38</v>
      </c>
      <c r="AO55" s="48">
        <v>2756.65</v>
      </c>
      <c r="AP55" s="48">
        <v>3029.14</v>
      </c>
      <c r="AQ55" s="48">
        <v>3104.04</v>
      </c>
      <c r="AR55" s="48">
        <v>3000.74</v>
      </c>
      <c r="AS55" s="48">
        <v>2399.36</v>
      </c>
      <c r="AT55" s="48">
        <v>2789.97</v>
      </c>
      <c r="AU55" s="48">
        <v>2409.4699999999998</v>
      </c>
      <c r="AV55" s="48">
        <v>2800.65</v>
      </c>
      <c r="AW55" s="48">
        <v>2700.8</v>
      </c>
      <c r="AX55" s="48">
        <v>1938.65</v>
      </c>
      <c r="AY55" s="48">
        <v>2200.34</v>
      </c>
      <c r="AZ55" s="48">
        <v>1499.76</v>
      </c>
      <c r="BA55" s="48">
        <v>1499.58</v>
      </c>
      <c r="BB55" s="48">
        <v>1499.42</v>
      </c>
      <c r="BC55" s="48">
        <v>1499.38</v>
      </c>
      <c r="BD55" s="48">
        <v>1099.2</v>
      </c>
      <c r="BE55" s="48">
        <v>1099.49</v>
      </c>
      <c r="BF55" s="48">
        <v>1299.6199999999999</v>
      </c>
      <c r="BG55" s="48">
        <v>1999.23</v>
      </c>
      <c r="BH55" s="48">
        <v>1770.05</v>
      </c>
      <c r="BI55" s="48">
        <v>1499.33</v>
      </c>
      <c r="BJ55" s="48">
        <v>1499.78</v>
      </c>
      <c r="BK55" s="48">
        <v>1499.6</v>
      </c>
      <c r="BL55" s="48">
        <v>1499.75</v>
      </c>
      <c r="BM55" s="48">
        <v>1979.63</v>
      </c>
      <c r="BN55" s="48">
        <v>1999.07</v>
      </c>
      <c r="BO55" s="48">
        <v>1999.28</v>
      </c>
      <c r="BP55" s="7">
        <v>2055.8554838709679</v>
      </c>
      <c r="BQ55" s="7">
        <v>55.30755134938012</v>
      </c>
      <c r="BR55" s="7">
        <v>3058.9252362643188</v>
      </c>
      <c r="BS55" s="50">
        <v>1913.44</v>
      </c>
      <c r="BT55" s="50">
        <v>2440.13</v>
      </c>
      <c r="BU55" s="50">
        <v>2440.5500000000002</v>
      </c>
      <c r="BV55" s="50">
        <v>2520.86</v>
      </c>
      <c r="BW55" s="50">
        <v>3100.15</v>
      </c>
      <c r="BX55" s="50">
        <v>3177.04</v>
      </c>
      <c r="BY55" s="50">
        <v>3312.38</v>
      </c>
      <c r="BZ55" s="50">
        <v>2404.35</v>
      </c>
      <c r="CA55" s="50">
        <v>2596.2600000000002</v>
      </c>
      <c r="CB55" s="50">
        <v>2334.8200000000002</v>
      </c>
      <c r="CC55" s="50">
        <v>1399.96</v>
      </c>
      <c r="CD55" s="50">
        <v>1699.57</v>
      </c>
      <c r="CE55" s="50">
        <v>2320.42</v>
      </c>
      <c r="CF55" s="50">
        <v>1499.58</v>
      </c>
      <c r="CG55" s="50">
        <v>1499.92</v>
      </c>
      <c r="CH55" s="50">
        <v>3099.94</v>
      </c>
      <c r="CI55" s="50">
        <v>2863.17</v>
      </c>
      <c r="CJ55" s="50">
        <v>2116.77</v>
      </c>
      <c r="CK55" s="50">
        <v>699.2</v>
      </c>
      <c r="CL55" s="50">
        <v>1979.2</v>
      </c>
      <c r="CM55" s="50">
        <v>1499.13</v>
      </c>
      <c r="CN55" s="50">
        <v>1499.48</v>
      </c>
      <c r="CO55" s="50">
        <v>1499.64</v>
      </c>
      <c r="CP55" s="50">
        <v>1199.6199999999999</v>
      </c>
      <c r="CQ55" s="50">
        <v>499.99</v>
      </c>
      <c r="CR55" s="50">
        <v>2224</v>
      </c>
      <c r="CS55" s="50">
        <v>1500.21</v>
      </c>
      <c r="CT55" s="50">
        <v>1749.67</v>
      </c>
      <c r="CU55" s="50">
        <v>1550.81</v>
      </c>
      <c r="CV55" s="50">
        <v>2419.6</v>
      </c>
      <c r="CW55" s="50">
        <v>1500.95</v>
      </c>
      <c r="CX55" s="8">
        <v>2018.0906451612896</v>
      </c>
      <c r="CY55" s="8">
        <v>683.559762223353</v>
      </c>
      <c r="CZ55" s="8">
        <v>467253.94853084692</v>
      </c>
      <c r="DA55" s="51">
        <f t="shared" si="0"/>
        <v>255.38278432882419</v>
      </c>
      <c r="DB55" s="51">
        <f t="shared" si="1"/>
        <v>4.059925628167254</v>
      </c>
      <c r="DC55" s="51">
        <f t="shared" si="2"/>
        <v>78.082499105098861</v>
      </c>
      <c r="DD55" s="51">
        <f t="shared" si="3"/>
        <v>0.10043569901106421</v>
      </c>
      <c r="DE55" s="51">
        <f t="shared" si="4"/>
        <v>193218.91252226848</v>
      </c>
      <c r="DF55" s="51">
        <f t="shared" si="5"/>
        <v>5.1107979534952896</v>
      </c>
    </row>
    <row r="56" spans="1:110" ht="11" thickBot="1" x14ac:dyDescent="0.4">
      <c r="A56" s="45">
        <v>0.57291666666666696</v>
      </c>
      <c r="B56" s="37" t="s">
        <v>71</v>
      </c>
      <c r="C56" s="46">
        <v>2.41</v>
      </c>
      <c r="D56" s="46">
        <v>0</v>
      </c>
      <c r="E56" s="46">
        <v>0.35599999999999998</v>
      </c>
      <c r="F56" s="46">
        <v>1.42</v>
      </c>
      <c r="G56" s="46">
        <v>3.45</v>
      </c>
      <c r="H56" s="46">
        <v>4.07</v>
      </c>
      <c r="I56" s="46">
        <v>0.35599999999999998</v>
      </c>
      <c r="J56" s="46">
        <v>1.99</v>
      </c>
      <c r="K56" s="46">
        <v>0.71199999999999997</v>
      </c>
      <c r="L56" s="46">
        <v>0</v>
      </c>
      <c r="M56" s="46">
        <v>0</v>
      </c>
      <c r="N56" s="46">
        <v>0</v>
      </c>
      <c r="O56" s="46">
        <v>1.99</v>
      </c>
      <c r="P56" s="46">
        <v>2.82</v>
      </c>
      <c r="Q56" s="46">
        <v>0</v>
      </c>
      <c r="R56" s="46">
        <v>1.99</v>
      </c>
      <c r="S56" s="46">
        <v>0</v>
      </c>
      <c r="T56" s="46">
        <v>1.78</v>
      </c>
      <c r="U56" s="46">
        <v>1.06</v>
      </c>
      <c r="V56" s="46">
        <v>1.42</v>
      </c>
      <c r="W56" s="46">
        <v>2.2000000000000002</v>
      </c>
      <c r="X56" s="46">
        <v>0.71199999999999997</v>
      </c>
      <c r="Y56" s="46">
        <v>0</v>
      </c>
      <c r="Z56" s="46">
        <v>0</v>
      </c>
      <c r="AA56" s="46">
        <v>1.78</v>
      </c>
      <c r="AB56" s="46">
        <v>2.41</v>
      </c>
      <c r="AC56" s="46">
        <v>1.78</v>
      </c>
      <c r="AD56" s="46">
        <v>1.06</v>
      </c>
      <c r="AE56" s="46">
        <v>0</v>
      </c>
      <c r="AF56" s="46">
        <v>1.78</v>
      </c>
      <c r="AG56" s="46">
        <v>2.82</v>
      </c>
      <c r="AH56" s="37">
        <v>1.06</v>
      </c>
      <c r="AI56" s="37">
        <v>1.1665407919806485</v>
      </c>
      <c r="AJ56" s="37">
        <v>1.3608174193548388</v>
      </c>
      <c r="AK56" s="48">
        <v>2624.98</v>
      </c>
      <c r="AL56" s="48">
        <v>2399.3000000000002</v>
      </c>
      <c r="AM56" s="48">
        <v>2510.14</v>
      </c>
      <c r="AN56" s="48">
        <v>1999.53</v>
      </c>
      <c r="AO56" s="48">
        <v>2900.34</v>
      </c>
      <c r="AP56" s="48">
        <v>3049.46</v>
      </c>
      <c r="AQ56" s="48">
        <v>3104.74</v>
      </c>
      <c r="AR56" s="48">
        <v>3049.58</v>
      </c>
      <c r="AS56" s="48">
        <v>2514.85</v>
      </c>
      <c r="AT56" s="48">
        <v>2899.19</v>
      </c>
      <c r="AU56" s="48">
        <v>2499.61</v>
      </c>
      <c r="AV56" s="48">
        <v>2910.58</v>
      </c>
      <c r="AW56" s="48">
        <v>2911.82</v>
      </c>
      <c r="AX56" s="48">
        <v>1999.71</v>
      </c>
      <c r="AY56" s="48">
        <v>2389.08</v>
      </c>
      <c r="AZ56" s="48">
        <v>1499.88</v>
      </c>
      <c r="BA56" s="48">
        <v>1499.6</v>
      </c>
      <c r="BB56" s="48">
        <v>1499.56</v>
      </c>
      <c r="BC56" s="48">
        <v>1499.48</v>
      </c>
      <c r="BD56" s="48">
        <v>1099.21</v>
      </c>
      <c r="BE56" s="48">
        <v>1099.51</v>
      </c>
      <c r="BF56" s="48">
        <v>1299.6500000000001</v>
      </c>
      <c r="BG56" s="48">
        <v>1999.57</v>
      </c>
      <c r="BH56" s="48">
        <v>1979.7</v>
      </c>
      <c r="BI56" s="48">
        <v>1499.44</v>
      </c>
      <c r="BJ56" s="48">
        <v>1499.81</v>
      </c>
      <c r="BK56" s="48">
        <v>1499.65</v>
      </c>
      <c r="BL56" s="48">
        <v>1499.79</v>
      </c>
      <c r="BM56" s="48">
        <v>1989.21</v>
      </c>
      <c r="BN56" s="48">
        <v>1999.23</v>
      </c>
      <c r="BO56" s="48">
        <v>1999.34</v>
      </c>
      <c r="BP56" s="7">
        <v>2104.0496774193548</v>
      </c>
      <c r="BQ56" s="7">
        <v>93.727574423624674</v>
      </c>
      <c r="BR56" s="7">
        <v>8784.8582073361013</v>
      </c>
      <c r="BS56" s="50">
        <v>2400.3200000000002</v>
      </c>
      <c r="BT56" s="50">
        <v>2425.09</v>
      </c>
      <c r="BU56" s="50">
        <v>2550.38</v>
      </c>
      <c r="BV56" s="50">
        <v>2781.44</v>
      </c>
      <c r="BW56" s="50">
        <v>3350.78</v>
      </c>
      <c r="BX56" s="50">
        <v>3329.75</v>
      </c>
      <c r="BY56" s="50">
        <v>3659.08</v>
      </c>
      <c r="BZ56" s="50">
        <v>2700.04</v>
      </c>
      <c r="CA56" s="50">
        <v>2596.9499999999998</v>
      </c>
      <c r="CB56" s="50">
        <v>2596.6</v>
      </c>
      <c r="CC56" s="50">
        <v>2596.06</v>
      </c>
      <c r="CD56" s="50">
        <v>2969.42</v>
      </c>
      <c r="CE56" s="50">
        <v>2596.3200000000002</v>
      </c>
      <c r="CF56" s="50">
        <v>1499.08</v>
      </c>
      <c r="CG56" s="50">
        <v>499.98</v>
      </c>
      <c r="CH56" s="50">
        <v>3169.55</v>
      </c>
      <c r="CI56" s="50">
        <v>2842.53</v>
      </c>
      <c r="CJ56" s="50">
        <v>2000.46</v>
      </c>
      <c r="CK56" s="50">
        <v>399.82</v>
      </c>
      <c r="CL56" s="50">
        <v>1549.44</v>
      </c>
      <c r="CM56" s="50">
        <v>2243.1999999999998</v>
      </c>
      <c r="CN56" s="50">
        <v>1740.13</v>
      </c>
      <c r="CO56" s="50">
        <v>2000.45</v>
      </c>
      <c r="CP56" s="50">
        <v>1999.2</v>
      </c>
      <c r="CQ56" s="50">
        <v>2140.4299999999998</v>
      </c>
      <c r="CR56" s="50">
        <v>1699.87</v>
      </c>
      <c r="CS56" s="50">
        <v>1499.76</v>
      </c>
      <c r="CT56" s="50">
        <v>2116.5500000000002</v>
      </c>
      <c r="CU56" s="50">
        <v>1699.08</v>
      </c>
      <c r="CV56" s="50">
        <v>1856.9</v>
      </c>
      <c r="CW56" s="50">
        <v>1612.4</v>
      </c>
      <c r="CX56" s="8">
        <v>2229.7116129032256</v>
      </c>
      <c r="CY56" s="8">
        <v>727.17241163159156</v>
      </c>
      <c r="CZ56" s="8">
        <v>528779.71623810485</v>
      </c>
      <c r="DA56" s="51">
        <f t="shared" si="0"/>
        <v>-5.4572677003121157</v>
      </c>
      <c r="DB56" s="51">
        <f t="shared" si="1"/>
        <v>-4.9912342197004335E-2</v>
      </c>
      <c r="DC56" s="51">
        <f t="shared" si="2"/>
        <v>97.005692049948024</v>
      </c>
      <c r="DD56" s="51">
        <f t="shared" si="3"/>
        <v>0.11435624716382004</v>
      </c>
      <c r="DE56" s="51">
        <f t="shared" si="4"/>
        <v>243927.14238116541</v>
      </c>
      <c r="DF56" s="51">
        <f t="shared" si="5"/>
        <v>3.5789477350729064</v>
      </c>
    </row>
    <row r="57" spans="1:110" ht="11" thickBot="1" x14ac:dyDescent="0.4">
      <c r="A57" s="45">
        <v>0.58333333333333404</v>
      </c>
      <c r="B57" s="37" t="s">
        <v>72</v>
      </c>
      <c r="C57" s="46">
        <v>2.82</v>
      </c>
      <c r="D57" s="46">
        <v>0</v>
      </c>
      <c r="E57" s="46">
        <v>1.78</v>
      </c>
      <c r="F57" s="46">
        <v>2.2000000000000002</v>
      </c>
      <c r="G57" s="46">
        <v>3.66</v>
      </c>
      <c r="H57" s="46">
        <v>2.82</v>
      </c>
      <c r="I57" s="46">
        <v>1.42</v>
      </c>
      <c r="J57" s="46">
        <v>2.61</v>
      </c>
      <c r="K57" s="46">
        <v>1.42</v>
      </c>
      <c r="L57" s="46">
        <v>0.71199999999999997</v>
      </c>
      <c r="M57" s="46">
        <v>0</v>
      </c>
      <c r="N57" s="46">
        <v>0</v>
      </c>
      <c r="O57" s="46">
        <v>2.41</v>
      </c>
      <c r="P57" s="46">
        <v>0</v>
      </c>
      <c r="Q57" s="46">
        <v>0.35599999999999998</v>
      </c>
      <c r="R57" s="46">
        <v>1.78</v>
      </c>
      <c r="S57" s="46">
        <v>1.42</v>
      </c>
      <c r="T57" s="46">
        <v>1.99</v>
      </c>
      <c r="U57" s="46">
        <v>2.2000000000000002</v>
      </c>
      <c r="V57" s="46">
        <v>0</v>
      </c>
      <c r="W57" s="46">
        <v>2.61</v>
      </c>
      <c r="X57" s="46">
        <v>0</v>
      </c>
      <c r="Y57" s="46">
        <v>1.99</v>
      </c>
      <c r="Z57" s="46">
        <v>0.71199999999999997</v>
      </c>
      <c r="AA57" s="46">
        <v>0</v>
      </c>
      <c r="AB57" s="46">
        <v>0</v>
      </c>
      <c r="AC57" s="46">
        <v>0</v>
      </c>
      <c r="AD57" s="46">
        <v>1.78</v>
      </c>
      <c r="AE57" s="46">
        <v>0</v>
      </c>
      <c r="AF57" s="46">
        <v>2.41</v>
      </c>
      <c r="AG57" s="46">
        <v>3.45</v>
      </c>
      <c r="AH57" s="37">
        <v>1.06</v>
      </c>
      <c r="AI57" s="37">
        <v>1.209693696234579</v>
      </c>
      <c r="AJ57" s="37">
        <v>1.4633588387096779</v>
      </c>
      <c r="AK57" s="48">
        <v>2721.51</v>
      </c>
      <c r="AL57" s="48">
        <v>2418.5500000000002</v>
      </c>
      <c r="AM57" s="48">
        <v>2721.12</v>
      </c>
      <c r="AN57" s="48">
        <v>1999.48</v>
      </c>
      <c r="AO57" s="48">
        <v>2958.43</v>
      </c>
      <c r="AP57" s="48">
        <v>3151.68</v>
      </c>
      <c r="AQ57" s="48">
        <v>3249.74</v>
      </c>
      <c r="AR57" s="48">
        <v>3151.92</v>
      </c>
      <c r="AS57" s="48">
        <v>2781.62</v>
      </c>
      <c r="AT57" s="48">
        <v>2958.35</v>
      </c>
      <c r="AU57" s="48">
        <v>2499.9</v>
      </c>
      <c r="AV57" s="48">
        <v>2958.53</v>
      </c>
      <c r="AW57" s="48">
        <v>2992.99</v>
      </c>
      <c r="AX57" s="48">
        <v>2099.9899999999998</v>
      </c>
      <c r="AY57" s="48">
        <v>2389.79</v>
      </c>
      <c r="AZ57" s="48">
        <v>1979.18</v>
      </c>
      <c r="BA57" s="48">
        <v>1499.69</v>
      </c>
      <c r="BB57" s="48">
        <v>1499.54</v>
      </c>
      <c r="BC57" s="48">
        <v>1499.49</v>
      </c>
      <c r="BD57" s="48">
        <v>1099.25</v>
      </c>
      <c r="BE57" s="48">
        <v>1099.57</v>
      </c>
      <c r="BF57" s="48">
        <v>1299.76</v>
      </c>
      <c r="BG57" s="48">
        <v>2149.3200000000002</v>
      </c>
      <c r="BH57" s="48">
        <v>1989.15</v>
      </c>
      <c r="BI57" s="48">
        <v>1499.52</v>
      </c>
      <c r="BJ57" s="48">
        <v>1499.85</v>
      </c>
      <c r="BK57" s="48">
        <v>1499.71</v>
      </c>
      <c r="BL57" s="48">
        <v>1499.85</v>
      </c>
      <c r="BM57" s="48">
        <v>1989.61</v>
      </c>
      <c r="BN57" s="48">
        <v>1999.25</v>
      </c>
      <c r="BO57" s="48">
        <v>1999.45</v>
      </c>
      <c r="BP57" s="7">
        <v>2166.3158064516128</v>
      </c>
      <c r="BQ57" s="7">
        <v>147.4619638091377</v>
      </c>
      <c r="BR57" s="7">
        <v>21745.030770447436</v>
      </c>
      <c r="BS57" s="50">
        <v>2402.46</v>
      </c>
      <c r="BT57" s="50">
        <v>2355.34</v>
      </c>
      <c r="BU57" s="50">
        <v>2700.94</v>
      </c>
      <c r="BV57" s="50">
        <v>2609.81</v>
      </c>
      <c r="BW57" s="50">
        <v>3350.68</v>
      </c>
      <c r="BX57" s="50">
        <v>3450.59</v>
      </c>
      <c r="BY57" s="50">
        <v>3659.31</v>
      </c>
      <c r="BZ57" s="50">
        <v>2609.92</v>
      </c>
      <c r="CA57" s="50">
        <v>3028.6</v>
      </c>
      <c r="CB57" s="50">
        <v>2988.08</v>
      </c>
      <c r="CC57" s="50">
        <v>2509.66</v>
      </c>
      <c r="CD57" s="50">
        <v>3000.12</v>
      </c>
      <c r="CE57" s="50">
        <v>2960.47</v>
      </c>
      <c r="CF57" s="50">
        <v>1099.99</v>
      </c>
      <c r="CG57" s="50">
        <v>1054.53</v>
      </c>
      <c r="CH57" s="50">
        <v>3169.79</v>
      </c>
      <c r="CI57" s="50">
        <v>2800.93</v>
      </c>
      <c r="CJ57" s="50">
        <v>1979</v>
      </c>
      <c r="CK57" s="50">
        <v>599.02</v>
      </c>
      <c r="CL57" s="50">
        <v>1649.26</v>
      </c>
      <c r="CM57" s="50">
        <v>1979.64</v>
      </c>
      <c r="CN57" s="50">
        <v>2000.03</v>
      </c>
      <c r="CO57" s="50">
        <v>1925.77</v>
      </c>
      <c r="CP57" s="50">
        <v>1499.94</v>
      </c>
      <c r="CQ57" s="50">
        <v>2350.29</v>
      </c>
      <c r="CR57" s="50">
        <v>1699.92</v>
      </c>
      <c r="CS57" s="50">
        <v>1499.96</v>
      </c>
      <c r="CT57" s="50">
        <v>1979.89</v>
      </c>
      <c r="CU57" s="50">
        <v>1699.59</v>
      </c>
      <c r="CV57" s="50">
        <v>1756.11</v>
      </c>
      <c r="CW57" s="50">
        <v>1500.49</v>
      </c>
      <c r="CX57" s="8">
        <v>2253.8751612903229</v>
      </c>
      <c r="CY57" s="8">
        <v>736.1751545907357</v>
      </c>
      <c r="CZ57" s="8">
        <v>541953.85823669366</v>
      </c>
      <c r="DA57" s="51">
        <f t="shared" si="0"/>
        <v>203.29066049947969</v>
      </c>
      <c r="DB57" s="51">
        <f t="shared" si="1"/>
        <v>1.1396250742534577</v>
      </c>
      <c r="DC57" s="51">
        <f t="shared" si="2"/>
        <v>233.48900668054105</v>
      </c>
      <c r="DD57" s="51">
        <f t="shared" si="3"/>
        <v>0.262186220940482</v>
      </c>
      <c r="DE57" s="51">
        <f t="shared" si="4"/>
        <v>312583.68867648271</v>
      </c>
      <c r="DF57" s="51">
        <f t="shared" si="5"/>
        <v>2.8794208317251604</v>
      </c>
    </row>
    <row r="58" spans="1:110" ht="11" thickBot="1" x14ac:dyDescent="0.4">
      <c r="A58" s="45">
        <v>0.59375</v>
      </c>
      <c r="B58" s="37" t="s">
        <v>73</v>
      </c>
      <c r="C58" s="46">
        <v>1.42</v>
      </c>
      <c r="D58" s="46">
        <v>0.35599999999999998</v>
      </c>
      <c r="E58" s="46">
        <v>0</v>
      </c>
      <c r="F58" s="46">
        <v>0</v>
      </c>
      <c r="G58" s="46">
        <v>4.07</v>
      </c>
      <c r="H58" s="46">
        <v>1.99</v>
      </c>
      <c r="I58" s="46">
        <v>0</v>
      </c>
      <c r="J58" s="46">
        <v>0.35599999999999998</v>
      </c>
      <c r="K58" s="46">
        <v>1.42</v>
      </c>
      <c r="L58" s="46">
        <v>1.78</v>
      </c>
      <c r="M58" s="46">
        <v>0</v>
      </c>
      <c r="N58" s="46">
        <v>0</v>
      </c>
      <c r="O58" s="46">
        <v>2.82</v>
      </c>
      <c r="P58" s="46">
        <v>0</v>
      </c>
      <c r="Q58" s="46">
        <v>1.42</v>
      </c>
      <c r="R58" s="46">
        <v>2.41</v>
      </c>
      <c r="S58" s="46">
        <v>1.99</v>
      </c>
      <c r="T58" s="46">
        <v>0.71199999999999997</v>
      </c>
      <c r="U58" s="46">
        <v>3.03</v>
      </c>
      <c r="V58" s="46">
        <v>0</v>
      </c>
      <c r="W58" s="46">
        <v>0.35599999999999998</v>
      </c>
      <c r="X58" s="46">
        <v>0</v>
      </c>
      <c r="Y58" s="46">
        <v>2.61</v>
      </c>
      <c r="Z58" s="46">
        <v>0.71199999999999997</v>
      </c>
      <c r="AA58" s="46">
        <v>0.71199999999999997</v>
      </c>
      <c r="AB58" s="46">
        <v>0</v>
      </c>
      <c r="AC58" s="46">
        <v>0.35599999999999998</v>
      </c>
      <c r="AD58" s="46">
        <v>3.86</v>
      </c>
      <c r="AE58" s="46">
        <v>0</v>
      </c>
      <c r="AF58" s="46">
        <v>0.35599999999999998</v>
      </c>
      <c r="AG58" s="46">
        <v>2.2000000000000002</v>
      </c>
      <c r="AH58" s="37">
        <v>1.06</v>
      </c>
      <c r="AI58" s="37">
        <v>1.2196984291473514</v>
      </c>
      <c r="AJ58" s="37">
        <v>1.4876642580645165</v>
      </c>
      <c r="AK58" s="48">
        <v>2739.48</v>
      </c>
      <c r="AL58" s="48">
        <v>2624.32</v>
      </c>
      <c r="AM58" s="48">
        <v>2721.95</v>
      </c>
      <c r="AN58" s="48">
        <v>2199.46</v>
      </c>
      <c r="AO58" s="48">
        <v>2999.07</v>
      </c>
      <c r="AP58" s="48">
        <v>3489.83</v>
      </c>
      <c r="AQ58" s="48">
        <v>3359.1</v>
      </c>
      <c r="AR58" s="48">
        <v>3147.81</v>
      </c>
      <c r="AS58" s="48">
        <v>2751.31</v>
      </c>
      <c r="AT58" s="48">
        <v>2958.87</v>
      </c>
      <c r="AU58" s="48">
        <v>2499.7199999999998</v>
      </c>
      <c r="AV58" s="48">
        <v>2958.8</v>
      </c>
      <c r="AW58" s="48">
        <v>2994.25</v>
      </c>
      <c r="AX58" s="48">
        <v>2409.2199999999998</v>
      </c>
      <c r="AY58" s="48">
        <v>2389.65</v>
      </c>
      <c r="AZ58" s="48">
        <v>1999.62</v>
      </c>
      <c r="BA58" s="48">
        <v>1800.54</v>
      </c>
      <c r="BB58" s="48">
        <v>1499.4</v>
      </c>
      <c r="BC58" s="48">
        <v>1499.47</v>
      </c>
      <c r="BD58" s="48">
        <v>1099.29</v>
      </c>
      <c r="BE58" s="48">
        <v>1099.6600000000001</v>
      </c>
      <c r="BF58" s="48">
        <v>1299.77</v>
      </c>
      <c r="BG58" s="48">
        <v>2005.18</v>
      </c>
      <c r="BH58" s="48">
        <v>1999.07</v>
      </c>
      <c r="BI58" s="48">
        <v>1499.57</v>
      </c>
      <c r="BJ58" s="48">
        <v>1499.85</v>
      </c>
      <c r="BK58" s="48">
        <v>1499.73</v>
      </c>
      <c r="BL58" s="48">
        <v>1499.94</v>
      </c>
      <c r="BM58" s="48">
        <v>1999.09</v>
      </c>
      <c r="BN58" s="48">
        <v>1999.43</v>
      </c>
      <c r="BO58" s="48">
        <v>1999.68</v>
      </c>
      <c r="BP58" s="7">
        <v>2211.0364516129034</v>
      </c>
      <c r="BQ58" s="7">
        <v>183.28266308758066</v>
      </c>
      <c r="BR58" s="7">
        <v>33592.534588475603</v>
      </c>
      <c r="BS58" s="50">
        <v>2700.81</v>
      </c>
      <c r="BT58" s="50">
        <v>1996.75</v>
      </c>
      <c r="BU58" s="50">
        <v>2999.04</v>
      </c>
      <c r="BV58" s="50">
        <v>2879.03</v>
      </c>
      <c r="BW58" s="50">
        <v>3572.88</v>
      </c>
      <c r="BX58" s="50">
        <v>3890.44</v>
      </c>
      <c r="BY58" s="50">
        <v>3659.62</v>
      </c>
      <c r="BZ58" s="50">
        <v>2609.9299999999998</v>
      </c>
      <c r="CA58" s="50">
        <v>2595.77</v>
      </c>
      <c r="CB58" s="50">
        <v>3534.02</v>
      </c>
      <c r="CC58" s="50">
        <v>2957.2</v>
      </c>
      <c r="CD58" s="50">
        <v>2820</v>
      </c>
      <c r="CE58" s="50">
        <v>2559.11</v>
      </c>
      <c r="CF58" s="50">
        <v>2000.27</v>
      </c>
      <c r="CG58" s="50">
        <v>1755.6</v>
      </c>
      <c r="CH58" s="50">
        <v>3136.29</v>
      </c>
      <c r="CI58" s="50">
        <v>3169.11</v>
      </c>
      <c r="CJ58" s="50">
        <v>1979.4</v>
      </c>
      <c r="CK58" s="50">
        <v>599.91999999999996</v>
      </c>
      <c r="CL58" s="50">
        <v>1499.35</v>
      </c>
      <c r="CM58" s="50">
        <v>1992.8</v>
      </c>
      <c r="CN58" s="50">
        <v>2589.9899999999998</v>
      </c>
      <c r="CO58" s="50">
        <v>2209.9699999999998</v>
      </c>
      <c r="CP58" s="50">
        <v>2155.94</v>
      </c>
      <c r="CQ58" s="50">
        <v>1722.8</v>
      </c>
      <c r="CR58" s="50">
        <v>1499.94</v>
      </c>
      <c r="CS58" s="50">
        <v>2450.1</v>
      </c>
      <c r="CT58" s="50">
        <v>1979.12</v>
      </c>
      <c r="CU58" s="50">
        <v>1979.37</v>
      </c>
      <c r="CV58" s="50">
        <v>1773.34</v>
      </c>
      <c r="CW58" s="50">
        <v>1099.25</v>
      </c>
      <c r="CX58" s="8">
        <v>2398.9406451612899</v>
      </c>
      <c r="CY58" s="8">
        <v>746.87358912392051</v>
      </c>
      <c r="CZ58" s="8">
        <v>557820.1581308468</v>
      </c>
      <c r="DA58" s="51">
        <f t="shared" si="0"/>
        <v>78.251784079084317</v>
      </c>
      <c r="DB58" s="51">
        <f t="shared" si="1"/>
        <v>0.35004219372270495</v>
      </c>
      <c r="DC58" s="51">
        <f t="shared" si="2"/>
        <v>49.291087762747154</v>
      </c>
      <c r="DD58" s="51">
        <f t="shared" si="3"/>
        <v>5.4108916262569536E-2</v>
      </c>
      <c r="DE58" s="51">
        <f t="shared" si="4"/>
        <v>338306.22970551508</v>
      </c>
      <c r="DF58" s="51">
        <f t="shared" si="5"/>
        <v>2.4713912595890157</v>
      </c>
    </row>
    <row r="59" spans="1:110" ht="11" thickBot="1" x14ac:dyDescent="0.4">
      <c r="A59" s="45">
        <v>0.60416666666666696</v>
      </c>
      <c r="B59" s="37" t="s">
        <v>74</v>
      </c>
      <c r="C59" s="46">
        <v>1.78</v>
      </c>
      <c r="D59" s="46">
        <v>0.35599999999999998</v>
      </c>
      <c r="E59" s="46">
        <v>0.71199999999999997</v>
      </c>
      <c r="F59" s="46">
        <v>0</v>
      </c>
      <c r="G59" s="46">
        <v>4.28</v>
      </c>
      <c r="H59" s="46">
        <v>0.35599999999999998</v>
      </c>
      <c r="I59" s="46">
        <v>0.35599999999999998</v>
      </c>
      <c r="J59" s="46">
        <v>1.06</v>
      </c>
      <c r="K59" s="46">
        <v>1.99</v>
      </c>
      <c r="L59" s="46">
        <v>0.35599999999999998</v>
      </c>
      <c r="M59" s="46">
        <v>0</v>
      </c>
      <c r="N59" s="46">
        <v>0</v>
      </c>
      <c r="O59" s="46">
        <v>1.06</v>
      </c>
      <c r="P59" s="46">
        <v>0</v>
      </c>
      <c r="Q59" s="46">
        <v>1.99</v>
      </c>
      <c r="R59" s="46">
        <v>0.71199999999999997</v>
      </c>
      <c r="S59" s="46">
        <v>0</v>
      </c>
      <c r="T59" s="46">
        <v>1.42</v>
      </c>
      <c r="U59" s="46">
        <v>3.86</v>
      </c>
      <c r="V59" s="46">
        <v>2.41</v>
      </c>
      <c r="W59" s="46">
        <v>1.42</v>
      </c>
      <c r="X59" s="46">
        <v>0.35599999999999998</v>
      </c>
      <c r="Y59" s="46">
        <v>0.35599999999999998</v>
      </c>
      <c r="Z59" s="46">
        <v>1.99</v>
      </c>
      <c r="AA59" s="46">
        <v>1.42</v>
      </c>
      <c r="AB59" s="46">
        <v>0</v>
      </c>
      <c r="AC59" s="46">
        <v>3.24</v>
      </c>
      <c r="AD59" s="46">
        <v>4.28</v>
      </c>
      <c r="AE59" s="46">
        <v>0</v>
      </c>
      <c r="AF59" s="46">
        <v>0</v>
      </c>
      <c r="AG59" s="46">
        <v>1.99</v>
      </c>
      <c r="AH59" s="37">
        <v>1.42</v>
      </c>
      <c r="AI59" s="37">
        <v>1.2978891547680473</v>
      </c>
      <c r="AJ59" s="37">
        <v>1.6845162580645163</v>
      </c>
      <c r="AK59" s="48">
        <v>2800.47</v>
      </c>
      <c r="AL59" s="48">
        <v>2721.26</v>
      </c>
      <c r="AM59" s="48">
        <v>2806.91</v>
      </c>
      <c r="AN59" s="48">
        <v>2199.87</v>
      </c>
      <c r="AO59" s="48">
        <v>3200.33</v>
      </c>
      <c r="AP59" s="48">
        <v>3493.99</v>
      </c>
      <c r="AQ59" s="48">
        <v>3489.6</v>
      </c>
      <c r="AR59" s="48">
        <v>3500.51</v>
      </c>
      <c r="AS59" s="48">
        <v>2958.42</v>
      </c>
      <c r="AT59" s="48">
        <v>2989.1</v>
      </c>
      <c r="AU59" s="48">
        <v>2751.34</v>
      </c>
      <c r="AV59" s="48">
        <v>2989.83</v>
      </c>
      <c r="AW59" s="48">
        <v>2996.81</v>
      </c>
      <c r="AX59" s="48">
        <v>2500.2399999999998</v>
      </c>
      <c r="AY59" s="48">
        <v>2700.15</v>
      </c>
      <c r="AZ59" s="48">
        <v>2379.16</v>
      </c>
      <c r="BA59" s="48">
        <v>2310.06</v>
      </c>
      <c r="BB59" s="48">
        <v>1499.44</v>
      </c>
      <c r="BC59" s="48">
        <v>1499.52</v>
      </c>
      <c r="BD59" s="48">
        <v>1099.3499999999999</v>
      </c>
      <c r="BE59" s="48">
        <v>1099.81</v>
      </c>
      <c r="BF59" s="48">
        <v>1299.8900000000001</v>
      </c>
      <c r="BG59" s="48">
        <v>2353.5500000000002</v>
      </c>
      <c r="BH59" s="48">
        <v>1999.73</v>
      </c>
      <c r="BI59" s="48">
        <v>1499.7</v>
      </c>
      <c r="BJ59" s="48">
        <v>1570.9</v>
      </c>
      <c r="BK59" s="48">
        <v>1499.87</v>
      </c>
      <c r="BL59" s="48">
        <v>1752.61</v>
      </c>
      <c r="BM59" s="48">
        <v>1999.28</v>
      </c>
      <c r="BN59" s="48">
        <v>1999.76</v>
      </c>
      <c r="BO59" s="48">
        <v>1999.98</v>
      </c>
      <c r="BP59" s="7">
        <v>2321.3367741935476</v>
      </c>
      <c r="BQ59" s="7">
        <v>278.56882624620994</v>
      </c>
      <c r="BR59" s="7">
        <v>77600.590956191096</v>
      </c>
      <c r="BS59" s="50">
        <v>2781.58</v>
      </c>
      <c r="BT59" s="50">
        <v>2425.09</v>
      </c>
      <c r="BU59" s="50">
        <v>2999.83</v>
      </c>
      <c r="BV59" s="50">
        <v>2901</v>
      </c>
      <c r="BW59" s="50">
        <v>3572.63</v>
      </c>
      <c r="BX59" s="50">
        <v>4499.07</v>
      </c>
      <c r="BY59" s="50">
        <v>3690.94</v>
      </c>
      <c r="BZ59" s="50">
        <v>2740.44</v>
      </c>
      <c r="CA59" s="50">
        <v>2900.22</v>
      </c>
      <c r="CB59" s="50">
        <v>3634.58</v>
      </c>
      <c r="CC59" s="50">
        <v>2966.28</v>
      </c>
      <c r="CD59" s="50">
        <v>2989.43</v>
      </c>
      <c r="CE59" s="50">
        <v>2559.4499999999998</v>
      </c>
      <c r="CF59" s="50">
        <v>1989.1</v>
      </c>
      <c r="CG59" s="50">
        <v>1650.91</v>
      </c>
      <c r="CH59" s="50">
        <v>3169.17</v>
      </c>
      <c r="CI59" s="50">
        <v>3169.85</v>
      </c>
      <c r="CJ59" s="50">
        <v>1979.06</v>
      </c>
      <c r="CK59" s="50">
        <v>899.27</v>
      </c>
      <c r="CL59" s="50">
        <v>1499.78</v>
      </c>
      <c r="CM59" s="50">
        <v>2299.11</v>
      </c>
      <c r="CN59" s="50">
        <v>2540.7600000000002</v>
      </c>
      <c r="CO59" s="50">
        <v>2209.54</v>
      </c>
      <c r="CP59" s="50">
        <v>2155.5300000000002</v>
      </c>
      <c r="CQ59" s="50">
        <v>1499.92</v>
      </c>
      <c r="CR59" s="50">
        <v>1808</v>
      </c>
      <c r="CS59" s="50">
        <v>2450.56</v>
      </c>
      <c r="CT59" s="50">
        <v>1979.5</v>
      </c>
      <c r="CU59" s="50">
        <v>1979.45</v>
      </c>
      <c r="CV59" s="50">
        <v>1933.72</v>
      </c>
      <c r="CW59" s="50">
        <v>1612.71</v>
      </c>
      <c r="CX59" s="8">
        <v>2499.5638709677419</v>
      </c>
      <c r="CY59" s="8">
        <v>752.40048590609888</v>
      </c>
      <c r="CZ59" s="8">
        <v>566106.49119173374</v>
      </c>
      <c r="DA59" s="51">
        <f t="shared" si="0"/>
        <v>-216.45438212278879</v>
      </c>
      <c r="DB59" s="51">
        <f t="shared" si="1"/>
        <v>-0.59868208817600255</v>
      </c>
      <c r="DC59" s="51">
        <f t="shared" si="2"/>
        <v>-293.03556609781481</v>
      </c>
      <c r="DD59" s="51">
        <f t="shared" si="3"/>
        <v>-0.3000776593644105</v>
      </c>
      <c r="DE59" s="51">
        <f t="shared" si="4"/>
        <v>388484.59710280952</v>
      </c>
      <c r="DF59" s="51">
        <f t="shared" si="5"/>
        <v>1.8534984306139568</v>
      </c>
    </row>
    <row r="60" spans="1:110" ht="11" thickBot="1" x14ac:dyDescent="0.4">
      <c r="A60" s="45">
        <v>0.61458333333333404</v>
      </c>
      <c r="B60" s="37" t="s">
        <v>75</v>
      </c>
      <c r="C60" s="46">
        <v>2.2000000000000002</v>
      </c>
      <c r="D60" s="46">
        <v>1.42</v>
      </c>
      <c r="E60" s="46">
        <v>0</v>
      </c>
      <c r="F60" s="46">
        <v>0</v>
      </c>
      <c r="G60" s="46">
        <v>4.91</v>
      </c>
      <c r="H60" s="46">
        <v>3.45</v>
      </c>
      <c r="I60" s="46">
        <v>0.35599999999999998</v>
      </c>
      <c r="J60" s="46">
        <v>1.99</v>
      </c>
      <c r="K60" s="46">
        <v>0</v>
      </c>
      <c r="L60" s="46">
        <v>0.35599999999999998</v>
      </c>
      <c r="M60" s="46">
        <v>0.71199999999999997</v>
      </c>
      <c r="N60" s="46">
        <v>0</v>
      </c>
      <c r="O60" s="46">
        <v>1.78</v>
      </c>
      <c r="P60" s="46">
        <v>0.35599999999999998</v>
      </c>
      <c r="Q60" s="46">
        <v>2.41</v>
      </c>
      <c r="R60" s="46">
        <v>1.42</v>
      </c>
      <c r="S60" s="46">
        <v>0.71199999999999997</v>
      </c>
      <c r="T60" s="46">
        <v>1.42</v>
      </c>
      <c r="U60" s="46">
        <v>0</v>
      </c>
      <c r="V60" s="46">
        <v>2.82</v>
      </c>
      <c r="W60" s="46">
        <v>2.61</v>
      </c>
      <c r="X60" s="46">
        <v>1.42</v>
      </c>
      <c r="Y60" s="46">
        <v>1.78</v>
      </c>
      <c r="Z60" s="46">
        <v>0</v>
      </c>
      <c r="AA60" s="46">
        <v>1.06</v>
      </c>
      <c r="AB60" s="46">
        <v>0.71199999999999997</v>
      </c>
      <c r="AC60" s="46">
        <v>3.86</v>
      </c>
      <c r="AD60" s="46">
        <v>4.7</v>
      </c>
      <c r="AE60" s="46">
        <v>0</v>
      </c>
      <c r="AF60" s="46">
        <v>0.35599999999999998</v>
      </c>
      <c r="AG60" s="46">
        <v>0</v>
      </c>
      <c r="AH60" s="37">
        <v>1.42</v>
      </c>
      <c r="AI60" s="37">
        <v>1.4010903127622176</v>
      </c>
      <c r="AJ60" s="37">
        <v>1.9630540645161287</v>
      </c>
      <c r="AK60" s="48">
        <v>2900.53</v>
      </c>
      <c r="AL60" s="48">
        <v>2721.75</v>
      </c>
      <c r="AM60" s="48">
        <v>2878.25</v>
      </c>
      <c r="AN60" s="48">
        <v>2369.3000000000002</v>
      </c>
      <c r="AO60" s="48">
        <v>3244.51</v>
      </c>
      <c r="AP60" s="48">
        <v>3497.86</v>
      </c>
      <c r="AQ60" s="48">
        <v>3898.27</v>
      </c>
      <c r="AR60" s="48">
        <v>4464.12</v>
      </c>
      <c r="AS60" s="48">
        <v>3029.76</v>
      </c>
      <c r="AT60" s="48">
        <v>2965.8</v>
      </c>
      <c r="AU60" s="48">
        <v>2898.32</v>
      </c>
      <c r="AV60" s="48">
        <v>3049.82</v>
      </c>
      <c r="AW60" s="48">
        <v>2997.66</v>
      </c>
      <c r="AX60" s="48">
        <v>2616.7600000000002</v>
      </c>
      <c r="AY60" s="48">
        <v>2749.81</v>
      </c>
      <c r="AZ60" s="48">
        <v>2389.0500000000002</v>
      </c>
      <c r="BA60" s="48">
        <v>2389.8000000000002</v>
      </c>
      <c r="BB60" s="48">
        <v>1499.45</v>
      </c>
      <c r="BC60" s="48">
        <v>1499.51</v>
      </c>
      <c r="BD60" s="48">
        <v>1099.3599999999999</v>
      </c>
      <c r="BE60" s="48">
        <v>1400.21</v>
      </c>
      <c r="BF60" s="48">
        <v>1299.99</v>
      </c>
      <c r="BG60" s="48">
        <v>2409.5300000000002</v>
      </c>
      <c r="BH60" s="48">
        <v>2260.66</v>
      </c>
      <c r="BI60" s="48">
        <v>1499.8</v>
      </c>
      <c r="BJ60" s="48">
        <v>1989.06</v>
      </c>
      <c r="BK60" s="48">
        <v>1499.97</v>
      </c>
      <c r="BL60" s="48">
        <v>1799.47</v>
      </c>
      <c r="BM60" s="48">
        <v>1999.38</v>
      </c>
      <c r="BN60" s="48">
        <v>1999.95</v>
      </c>
      <c r="BO60" s="48">
        <v>2049.4</v>
      </c>
      <c r="BP60" s="7">
        <v>2431.1970967741936</v>
      </c>
      <c r="BQ60" s="7">
        <v>359.93370453733098</v>
      </c>
      <c r="BR60" s="7">
        <v>129552.27166196668</v>
      </c>
      <c r="BS60" s="50">
        <v>2949.25</v>
      </c>
      <c r="BT60" s="50">
        <v>2500.7600000000002</v>
      </c>
      <c r="BU60" s="50">
        <v>3150.37</v>
      </c>
      <c r="BV60" s="50">
        <v>2706.45</v>
      </c>
      <c r="BW60" s="50">
        <v>3695.92</v>
      </c>
      <c r="BX60" s="50">
        <v>4956.04</v>
      </c>
      <c r="BY60" s="50">
        <v>4200.53</v>
      </c>
      <c r="BZ60" s="50">
        <v>2739.02</v>
      </c>
      <c r="CA60" s="50">
        <v>2481.96</v>
      </c>
      <c r="CB60" s="50">
        <v>3651.84</v>
      </c>
      <c r="CC60" s="50">
        <v>2999.25</v>
      </c>
      <c r="CD60" s="50">
        <v>2909.36</v>
      </c>
      <c r="CE60" s="50">
        <v>2559.39</v>
      </c>
      <c r="CF60" s="50">
        <v>1489.96</v>
      </c>
      <c r="CG60" s="50">
        <v>2250.96</v>
      </c>
      <c r="CH60" s="50">
        <v>3099.97</v>
      </c>
      <c r="CI60" s="50">
        <v>3150.48</v>
      </c>
      <c r="CJ60" s="50">
        <v>1742.7</v>
      </c>
      <c r="CK60" s="50">
        <v>899.47</v>
      </c>
      <c r="CL60" s="50">
        <v>2379.0100000000002</v>
      </c>
      <c r="CM60" s="50">
        <v>2360.8000000000002</v>
      </c>
      <c r="CN60" s="50">
        <v>2540.27</v>
      </c>
      <c r="CO60" s="50">
        <v>1999.76</v>
      </c>
      <c r="CP60" s="50">
        <v>2155.75</v>
      </c>
      <c r="CQ60" s="50">
        <v>2155.0100000000002</v>
      </c>
      <c r="CR60" s="50">
        <v>999.73</v>
      </c>
      <c r="CS60" s="50">
        <v>2329.37</v>
      </c>
      <c r="CT60" s="50">
        <v>1899.8</v>
      </c>
      <c r="CU60" s="50">
        <v>1679.02</v>
      </c>
      <c r="CV60" s="50">
        <v>2540.15</v>
      </c>
      <c r="CW60" s="50">
        <v>2399.4299999999998</v>
      </c>
      <c r="CX60" s="8">
        <v>2566.8316129032255</v>
      </c>
      <c r="CY60" s="8">
        <v>820.39366460215604</v>
      </c>
      <c r="CZ60" s="8">
        <v>673045.76491935493</v>
      </c>
      <c r="DA60" s="51">
        <f t="shared" si="0"/>
        <v>-47.477624932362076</v>
      </c>
      <c r="DB60" s="51">
        <f t="shared" si="1"/>
        <v>-9.4145667420862486E-2</v>
      </c>
      <c r="DC60" s="51">
        <f t="shared" si="2"/>
        <v>234.48424682622277</v>
      </c>
      <c r="DD60" s="51">
        <f t="shared" si="3"/>
        <v>0.20399768682975727</v>
      </c>
      <c r="DE60" s="51">
        <f t="shared" si="4"/>
        <v>396516.43393694068</v>
      </c>
      <c r="DF60" s="51">
        <f t="shared" si="5"/>
        <v>1.3428155984759755</v>
      </c>
    </row>
    <row r="61" spans="1:110" ht="11" thickBot="1" x14ac:dyDescent="0.4">
      <c r="A61" s="45">
        <v>0.625</v>
      </c>
      <c r="B61" s="37" t="s">
        <v>76</v>
      </c>
      <c r="C61" s="46">
        <v>2.82</v>
      </c>
      <c r="D61" s="46">
        <v>1.78</v>
      </c>
      <c r="E61" s="46">
        <v>0</v>
      </c>
      <c r="F61" s="46">
        <v>0.35599999999999998</v>
      </c>
      <c r="G61" s="46">
        <v>3.03</v>
      </c>
      <c r="H61" s="46">
        <v>0</v>
      </c>
      <c r="I61" s="46">
        <v>0</v>
      </c>
      <c r="J61" s="46">
        <v>2.41</v>
      </c>
      <c r="K61" s="46">
        <v>1.06</v>
      </c>
      <c r="L61" s="46">
        <v>1.42</v>
      </c>
      <c r="M61" s="46">
        <v>1.78</v>
      </c>
      <c r="N61" s="46">
        <v>0</v>
      </c>
      <c r="O61" s="46">
        <v>1.06</v>
      </c>
      <c r="P61" s="46">
        <v>2.2000000000000002</v>
      </c>
      <c r="Q61" s="46">
        <v>3.03</v>
      </c>
      <c r="R61" s="46">
        <v>2.2000000000000002</v>
      </c>
      <c r="S61" s="46">
        <v>0</v>
      </c>
      <c r="T61" s="46">
        <v>1.99</v>
      </c>
      <c r="U61" s="46">
        <v>0</v>
      </c>
      <c r="V61" s="46">
        <v>3.45</v>
      </c>
      <c r="W61" s="46">
        <v>3.45</v>
      </c>
      <c r="X61" s="46">
        <v>1.06</v>
      </c>
      <c r="Y61" s="46">
        <v>3.03</v>
      </c>
      <c r="Z61" s="46">
        <v>0</v>
      </c>
      <c r="AA61" s="46">
        <v>1.78</v>
      </c>
      <c r="AB61" s="46">
        <v>0</v>
      </c>
      <c r="AC61" s="46">
        <v>3.03</v>
      </c>
      <c r="AD61" s="46">
        <v>2.61</v>
      </c>
      <c r="AE61" s="46">
        <v>0</v>
      </c>
      <c r="AF61" s="46">
        <v>0</v>
      </c>
      <c r="AG61" s="46">
        <v>0.71199999999999997</v>
      </c>
      <c r="AH61" s="37">
        <v>1.06</v>
      </c>
      <c r="AI61" s="37">
        <v>1.2860544813623793</v>
      </c>
      <c r="AJ61" s="37">
        <v>1.6539361290322585</v>
      </c>
      <c r="AK61" s="48">
        <v>2958.29</v>
      </c>
      <c r="AL61" s="48">
        <v>2751.72</v>
      </c>
      <c r="AM61" s="48">
        <v>2949.22</v>
      </c>
      <c r="AN61" s="48">
        <v>2369.2199999999998</v>
      </c>
      <c r="AO61" s="48">
        <v>3249.09</v>
      </c>
      <c r="AP61" s="48">
        <v>3499.46</v>
      </c>
      <c r="AQ61" s="48">
        <v>4198.6000000000004</v>
      </c>
      <c r="AR61" s="48">
        <v>4749.42</v>
      </c>
      <c r="AS61" s="48">
        <v>3006.99</v>
      </c>
      <c r="AT61" s="48">
        <v>2958.81</v>
      </c>
      <c r="AU61" s="48">
        <v>2859.23</v>
      </c>
      <c r="AV61" s="48">
        <v>3150.81</v>
      </c>
      <c r="AW61" s="48">
        <v>3000.28</v>
      </c>
      <c r="AX61" s="48">
        <v>2749.17</v>
      </c>
      <c r="AY61" s="48">
        <v>2809.33</v>
      </c>
      <c r="AZ61" s="48">
        <v>2389.42</v>
      </c>
      <c r="BA61" s="48">
        <v>2619.63</v>
      </c>
      <c r="BB61" s="48">
        <v>1499.48</v>
      </c>
      <c r="BC61" s="48">
        <v>1499.61</v>
      </c>
      <c r="BD61" s="48">
        <v>1099.4000000000001</v>
      </c>
      <c r="BE61" s="48">
        <v>1989.05</v>
      </c>
      <c r="BF61" s="48">
        <v>1989.05</v>
      </c>
      <c r="BG61" s="48">
        <v>2519.15</v>
      </c>
      <c r="BH61" s="48">
        <v>2409.48</v>
      </c>
      <c r="BI61" s="48">
        <v>1499.85</v>
      </c>
      <c r="BJ61" s="48">
        <v>1989.98</v>
      </c>
      <c r="BK61" s="48">
        <v>1989.05</v>
      </c>
      <c r="BL61" s="48">
        <v>1989.39</v>
      </c>
      <c r="BM61" s="48">
        <v>1999.53</v>
      </c>
      <c r="BN61" s="48">
        <v>2052.5700000000002</v>
      </c>
      <c r="BO61" s="48">
        <v>2155.08</v>
      </c>
      <c r="BP61" s="7">
        <v>2546.7535483870975</v>
      </c>
      <c r="BQ61" s="7">
        <v>417.45633301938557</v>
      </c>
      <c r="BR61" s="7">
        <v>174269.78997799216</v>
      </c>
      <c r="BS61" s="50">
        <v>2999.14</v>
      </c>
      <c r="BT61" s="50">
        <v>2730.68</v>
      </c>
      <c r="BU61" s="50">
        <v>3150.29</v>
      </c>
      <c r="BV61" s="50">
        <v>2772.63</v>
      </c>
      <c r="BW61" s="50">
        <v>3868.47</v>
      </c>
      <c r="BX61" s="50">
        <v>5500.2</v>
      </c>
      <c r="BY61" s="50">
        <v>4578.08</v>
      </c>
      <c r="BZ61" s="50">
        <v>2700.24</v>
      </c>
      <c r="CA61" s="50">
        <v>2500.6799999999998</v>
      </c>
      <c r="CB61" s="50">
        <v>3651.41</v>
      </c>
      <c r="CC61" s="50">
        <v>2966.6</v>
      </c>
      <c r="CD61" s="50">
        <v>2639.38</v>
      </c>
      <c r="CE61" s="50">
        <v>2559.41</v>
      </c>
      <c r="CF61" s="50">
        <v>1489.97</v>
      </c>
      <c r="CG61" s="50">
        <v>2550.12</v>
      </c>
      <c r="CH61" s="50">
        <v>3120.6</v>
      </c>
      <c r="CI61" s="50">
        <v>3150.25</v>
      </c>
      <c r="CJ61" s="50">
        <v>1749.3</v>
      </c>
      <c r="CK61" s="50">
        <v>899.33</v>
      </c>
      <c r="CL61" s="50">
        <v>2049.11</v>
      </c>
      <c r="CM61" s="50">
        <v>2299.13</v>
      </c>
      <c r="CN61" s="50">
        <v>2350.8200000000002</v>
      </c>
      <c r="CO61" s="50">
        <v>1999.33</v>
      </c>
      <c r="CP61" s="50">
        <v>2155.52</v>
      </c>
      <c r="CQ61" s="50">
        <v>2155.5100000000002</v>
      </c>
      <c r="CR61" s="50">
        <v>999.57</v>
      </c>
      <c r="CS61" s="50">
        <v>2239.09</v>
      </c>
      <c r="CT61" s="50">
        <v>1749.97</v>
      </c>
      <c r="CU61" s="50">
        <v>1749.06</v>
      </c>
      <c r="CV61" s="50">
        <v>2155.6999999999998</v>
      </c>
      <c r="CW61" s="50">
        <v>2429.58</v>
      </c>
      <c r="CX61" s="8">
        <v>2577.7151612903226</v>
      </c>
      <c r="CY61" s="8">
        <v>913.28293940689241</v>
      </c>
      <c r="CZ61" s="8">
        <v>834085.72741169354</v>
      </c>
      <c r="DA61" s="51">
        <f t="shared" si="0"/>
        <v>-98.705279500520291</v>
      </c>
      <c r="DB61" s="51">
        <f t="shared" si="1"/>
        <v>-0.18385267861782295</v>
      </c>
      <c r="DC61" s="51">
        <f t="shared" si="2"/>
        <v>-125.80526349635791</v>
      </c>
      <c r="DD61" s="51">
        <f t="shared" si="3"/>
        <v>-0.10711100636035432</v>
      </c>
      <c r="DE61" s="51">
        <f t="shared" si="4"/>
        <v>464156.38411071798</v>
      </c>
      <c r="DF61" s="51">
        <f t="shared" si="5"/>
        <v>1.2174410166722205</v>
      </c>
    </row>
    <row r="62" spans="1:110" ht="11" thickBot="1" x14ac:dyDescent="0.4">
      <c r="A62" s="45">
        <v>0.63541666666666696</v>
      </c>
      <c r="B62" s="37" t="s">
        <v>77</v>
      </c>
      <c r="C62" s="46">
        <v>2.2000000000000002</v>
      </c>
      <c r="D62" s="46">
        <v>2.61</v>
      </c>
      <c r="E62" s="46">
        <v>0</v>
      </c>
      <c r="F62" s="46">
        <v>2.2000000000000002</v>
      </c>
      <c r="G62" s="46">
        <v>3.66</v>
      </c>
      <c r="H62" s="46">
        <v>0</v>
      </c>
      <c r="I62" s="46">
        <v>0</v>
      </c>
      <c r="J62" s="46">
        <v>0.71199999999999997</v>
      </c>
      <c r="K62" s="46">
        <v>1.78</v>
      </c>
      <c r="L62" s="46">
        <v>2.41</v>
      </c>
      <c r="M62" s="46">
        <v>0.71199999999999997</v>
      </c>
      <c r="N62" s="46">
        <v>2.61</v>
      </c>
      <c r="O62" s="46">
        <v>1.42</v>
      </c>
      <c r="P62" s="46">
        <v>1.06</v>
      </c>
      <c r="Q62" s="46">
        <v>3.24</v>
      </c>
      <c r="R62" s="46">
        <v>1.78</v>
      </c>
      <c r="S62" s="46">
        <v>0</v>
      </c>
      <c r="T62" s="46">
        <v>2.41</v>
      </c>
      <c r="U62" s="46">
        <v>0.71199999999999997</v>
      </c>
      <c r="V62" s="46">
        <v>2.61</v>
      </c>
      <c r="W62" s="46">
        <v>0.71199999999999997</v>
      </c>
      <c r="X62" s="46">
        <v>1.78</v>
      </c>
      <c r="Y62" s="46">
        <v>0.71199999999999997</v>
      </c>
      <c r="Z62" s="46">
        <v>1.99</v>
      </c>
      <c r="AA62" s="46">
        <v>2.41</v>
      </c>
      <c r="AB62" s="46">
        <v>0.71199999999999997</v>
      </c>
      <c r="AC62" s="46">
        <v>3.86</v>
      </c>
      <c r="AD62" s="46">
        <v>3.03</v>
      </c>
      <c r="AE62" s="46">
        <v>0</v>
      </c>
      <c r="AF62" s="46">
        <v>1.06</v>
      </c>
      <c r="AG62" s="46">
        <v>1.42</v>
      </c>
      <c r="AH62" s="37">
        <v>1.42</v>
      </c>
      <c r="AI62" s="37">
        <v>1.1265646323969796</v>
      </c>
      <c r="AJ62" s="37">
        <v>1.2691478709677417</v>
      </c>
      <c r="AK62" s="48">
        <v>2958.44</v>
      </c>
      <c r="AL62" s="48">
        <v>2740.44</v>
      </c>
      <c r="AM62" s="48">
        <v>2798.47</v>
      </c>
      <c r="AN62" s="48">
        <v>2689.2</v>
      </c>
      <c r="AO62" s="48">
        <v>3247.09</v>
      </c>
      <c r="AP62" s="48">
        <v>3499.09</v>
      </c>
      <c r="AQ62" s="48">
        <v>3994.7</v>
      </c>
      <c r="AR62" s="48">
        <v>4500.43</v>
      </c>
      <c r="AS62" s="48">
        <v>3078.79</v>
      </c>
      <c r="AT62" s="48">
        <v>2965.61</v>
      </c>
      <c r="AU62" s="48">
        <v>2620.73</v>
      </c>
      <c r="AV62" s="48">
        <v>3103.65</v>
      </c>
      <c r="AW62" s="48">
        <v>2997.17</v>
      </c>
      <c r="AX62" s="48">
        <v>2749.1</v>
      </c>
      <c r="AY62" s="48">
        <v>2749.8</v>
      </c>
      <c r="AZ62" s="48">
        <v>2409.06</v>
      </c>
      <c r="BA62" s="48">
        <v>2900.09</v>
      </c>
      <c r="BB62" s="48">
        <v>1499.25</v>
      </c>
      <c r="BC62" s="48">
        <v>1499.72</v>
      </c>
      <c r="BD62" s="48">
        <v>1099.3800000000001</v>
      </c>
      <c r="BE62" s="48">
        <v>1979.15</v>
      </c>
      <c r="BF62" s="48">
        <v>1999.01</v>
      </c>
      <c r="BG62" s="48">
        <v>2667.77</v>
      </c>
      <c r="BH62" s="48">
        <v>2460.83</v>
      </c>
      <c r="BI62" s="48">
        <v>1499.91</v>
      </c>
      <c r="BJ62" s="48">
        <v>2149.61</v>
      </c>
      <c r="BK62" s="48">
        <v>1989.78</v>
      </c>
      <c r="BL62" s="48">
        <v>1999.76</v>
      </c>
      <c r="BM62" s="48">
        <v>2155.39</v>
      </c>
      <c r="BN62" s="48">
        <v>2056.85</v>
      </c>
      <c r="BO62" s="48">
        <v>2199.52</v>
      </c>
      <c r="BP62" s="7">
        <v>2556.7029032258065</v>
      </c>
      <c r="BQ62" s="7">
        <v>366.90754881700417</v>
      </c>
      <c r="BR62" s="7">
        <v>134621.14937890231</v>
      </c>
      <c r="BS62" s="50">
        <v>2960.7</v>
      </c>
      <c r="BT62" s="50">
        <v>3000.51</v>
      </c>
      <c r="BU62" s="50">
        <v>3177.21</v>
      </c>
      <c r="BV62" s="50">
        <v>2800.43</v>
      </c>
      <c r="BW62" s="50">
        <v>3731.59</v>
      </c>
      <c r="BX62" s="50">
        <v>5500.47</v>
      </c>
      <c r="BY62" s="50">
        <v>4578.83</v>
      </c>
      <c r="BZ62" s="50">
        <v>2592.86</v>
      </c>
      <c r="CA62" s="50">
        <v>2596.15</v>
      </c>
      <c r="CB62" s="50">
        <v>3544.07</v>
      </c>
      <c r="CC62" s="50">
        <v>2800.07</v>
      </c>
      <c r="CD62" s="50">
        <v>2596.62</v>
      </c>
      <c r="CE62" s="50">
        <v>2209.17</v>
      </c>
      <c r="CF62" s="50">
        <v>1499.53</v>
      </c>
      <c r="CG62" s="50">
        <v>2272.8000000000002</v>
      </c>
      <c r="CH62" s="50">
        <v>3169.22</v>
      </c>
      <c r="CI62" s="50">
        <v>3136.45</v>
      </c>
      <c r="CJ62" s="50">
        <v>1568.97</v>
      </c>
      <c r="CK62" s="50">
        <v>920.07</v>
      </c>
      <c r="CL62" s="50">
        <v>1571.96</v>
      </c>
      <c r="CM62" s="50">
        <v>2081.89</v>
      </c>
      <c r="CN62" s="50">
        <v>2379.81</v>
      </c>
      <c r="CO62" s="50">
        <v>1699.93</v>
      </c>
      <c r="CP62" s="50">
        <v>2155.8200000000002</v>
      </c>
      <c r="CQ62" s="50">
        <v>2150.0100000000002</v>
      </c>
      <c r="CR62" s="50">
        <v>2469.9499999999998</v>
      </c>
      <c r="CS62" s="50">
        <v>2340.79</v>
      </c>
      <c r="CT62" s="50">
        <v>1749.26</v>
      </c>
      <c r="CU62" s="50">
        <v>1749.57</v>
      </c>
      <c r="CV62" s="50">
        <v>2200.1999999999998</v>
      </c>
      <c r="CW62" s="50">
        <v>1749.66</v>
      </c>
      <c r="CX62" s="8">
        <v>2546.9216129032257</v>
      </c>
      <c r="CY62" s="8">
        <v>902.81529345741865</v>
      </c>
      <c r="CZ62" s="8">
        <v>815075.45410060498</v>
      </c>
      <c r="DA62" s="51">
        <f t="shared" si="0"/>
        <v>-200.7785288865764</v>
      </c>
      <c r="DB62" s="51">
        <f t="shared" si="1"/>
        <v>-0.48574071520355128</v>
      </c>
      <c r="DC62" s="51">
        <f t="shared" si="2"/>
        <v>-172.33640457856393</v>
      </c>
      <c r="DD62" s="51">
        <f t="shared" si="3"/>
        <v>-0.16944236637440274</v>
      </c>
      <c r="DE62" s="51">
        <f t="shared" si="4"/>
        <v>435543.47632757539</v>
      </c>
      <c r="DF62" s="51">
        <f t="shared" si="5"/>
        <v>1.3148492372224163</v>
      </c>
    </row>
    <row r="63" spans="1:110" ht="11" thickBot="1" x14ac:dyDescent="0.4">
      <c r="A63" s="45">
        <v>0.64583333333333404</v>
      </c>
      <c r="B63" s="37" t="s">
        <v>78</v>
      </c>
      <c r="C63" s="46">
        <v>2.41</v>
      </c>
      <c r="D63" s="46">
        <v>0</v>
      </c>
      <c r="E63" s="46">
        <v>0</v>
      </c>
      <c r="F63" s="46">
        <v>1.42</v>
      </c>
      <c r="G63" s="46">
        <v>4.07</v>
      </c>
      <c r="H63" s="46">
        <v>0.35599999999999998</v>
      </c>
      <c r="I63" s="46">
        <v>0</v>
      </c>
      <c r="J63" s="46">
        <v>1.42</v>
      </c>
      <c r="K63" s="46">
        <v>0.71199999999999997</v>
      </c>
      <c r="L63" s="46">
        <v>0</v>
      </c>
      <c r="M63" s="46">
        <v>1.78</v>
      </c>
      <c r="N63" s="46">
        <v>1.42</v>
      </c>
      <c r="O63" s="46">
        <v>1.99</v>
      </c>
      <c r="P63" s="46">
        <v>1.78</v>
      </c>
      <c r="Q63" s="46">
        <v>3.86</v>
      </c>
      <c r="R63" s="46">
        <v>4.28</v>
      </c>
      <c r="S63" s="46">
        <v>0</v>
      </c>
      <c r="T63" s="46">
        <v>1.42</v>
      </c>
      <c r="U63" s="46">
        <v>0</v>
      </c>
      <c r="V63" s="46">
        <v>3.03</v>
      </c>
      <c r="W63" s="46">
        <v>1.42</v>
      </c>
      <c r="X63" s="46">
        <v>2.2000000000000002</v>
      </c>
      <c r="Y63" s="46">
        <v>0.35599999999999998</v>
      </c>
      <c r="Z63" s="46">
        <v>2.82</v>
      </c>
      <c r="AA63" s="46">
        <v>0.35599999999999998</v>
      </c>
      <c r="AB63" s="46">
        <v>1.78</v>
      </c>
      <c r="AC63" s="46">
        <v>2.41</v>
      </c>
      <c r="AD63" s="46">
        <v>0.35599999999999998</v>
      </c>
      <c r="AE63" s="46">
        <v>0</v>
      </c>
      <c r="AF63" s="46">
        <v>0.35599999999999998</v>
      </c>
      <c r="AG63" s="46">
        <v>2.61</v>
      </c>
      <c r="AH63" s="37">
        <v>1.42</v>
      </c>
      <c r="AI63" s="37">
        <v>1.2786427279762127</v>
      </c>
      <c r="AJ63" s="37">
        <v>1.6349272258064511</v>
      </c>
      <c r="AK63" s="48">
        <v>2958.39</v>
      </c>
      <c r="AL63" s="48">
        <v>2739.67</v>
      </c>
      <c r="AM63" s="48">
        <v>2895.54</v>
      </c>
      <c r="AN63" s="48">
        <v>2689.3</v>
      </c>
      <c r="AO63" s="48">
        <v>3249.48</v>
      </c>
      <c r="AP63" s="48">
        <v>3548.02</v>
      </c>
      <c r="AQ63" s="48">
        <v>4424.4799999999996</v>
      </c>
      <c r="AR63" s="48">
        <v>4989.3</v>
      </c>
      <c r="AS63" s="48">
        <v>3104.37</v>
      </c>
      <c r="AT63" s="48">
        <v>2908.92</v>
      </c>
      <c r="AU63" s="48">
        <v>2709.34</v>
      </c>
      <c r="AV63" s="48">
        <v>3103.87</v>
      </c>
      <c r="AW63" s="48">
        <v>2996.31</v>
      </c>
      <c r="AX63" s="48">
        <v>2760.82</v>
      </c>
      <c r="AY63" s="48">
        <v>2749.89</v>
      </c>
      <c r="AZ63" s="48">
        <v>2400.11</v>
      </c>
      <c r="BA63" s="48">
        <v>2898.94</v>
      </c>
      <c r="BB63" s="48">
        <v>1499.32</v>
      </c>
      <c r="BC63" s="48">
        <v>1499.8</v>
      </c>
      <c r="BD63" s="48">
        <v>1099.4000000000001</v>
      </c>
      <c r="BE63" s="48">
        <v>1925.77</v>
      </c>
      <c r="BF63" s="48">
        <v>2000.23</v>
      </c>
      <c r="BG63" s="48">
        <v>2700.25</v>
      </c>
      <c r="BH63" s="48">
        <v>2480.11</v>
      </c>
      <c r="BI63" s="48">
        <v>1650.73</v>
      </c>
      <c r="BJ63" s="48">
        <v>2409.1999999999998</v>
      </c>
      <c r="BK63" s="48">
        <v>1999.53</v>
      </c>
      <c r="BL63" s="48">
        <v>2000.76</v>
      </c>
      <c r="BM63" s="48">
        <v>2155.1799999999998</v>
      </c>
      <c r="BN63" s="48">
        <v>2353.56</v>
      </c>
      <c r="BO63" s="48">
        <v>2155.4</v>
      </c>
      <c r="BP63" s="7">
        <v>2614.7093548387088</v>
      </c>
      <c r="BQ63" s="7">
        <v>350.11830034057942</v>
      </c>
      <c r="BR63" s="7">
        <v>122582.82423337617</v>
      </c>
      <c r="BS63" s="50">
        <v>2999.62</v>
      </c>
      <c r="BT63" s="50">
        <v>3177.56</v>
      </c>
      <c r="BU63" s="50">
        <v>3177.12</v>
      </c>
      <c r="BV63" s="50">
        <v>2900.08</v>
      </c>
      <c r="BW63" s="50">
        <v>3719.81</v>
      </c>
      <c r="BX63" s="50">
        <v>5500.85</v>
      </c>
      <c r="BY63" s="50">
        <v>4578.12</v>
      </c>
      <c r="BZ63" s="50">
        <v>2596.0700000000002</v>
      </c>
      <c r="CA63" s="50">
        <v>2596.5500000000002</v>
      </c>
      <c r="CB63" s="50">
        <v>3604.62</v>
      </c>
      <c r="CC63" s="50">
        <v>2800.19</v>
      </c>
      <c r="CD63" s="50">
        <v>2613.34</v>
      </c>
      <c r="CE63" s="50">
        <v>2300.9699999999998</v>
      </c>
      <c r="CF63" s="50">
        <v>1499.96</v>
      </c>
      <c r="CG63" s="50">
        <v>2400.04</v>
      </c>
      <c r="CH63" s="50">
        <v>3169.17</v>
      </c>
      <c r="CI63" s="50">
        <v>3101.83</v>
      </c>
      <c r="CJ63" s="50">
        <v>1500.48</v>
      </c>
      <c r="CK63" s="50">
        <v>920.38</v>
      </c>
      <c r="CL63" s="50">
        <v>1362.96</v>
      </c>
      <c r="CM63" s="50">
        <v>2139.9499999999998</v>
      </c>
      <c r="CN63" s="50">
        <v>2283</v>
      </c>
      <c r="CO63" s="50">
        <v>2155.2600000000002</v>
      </c>
      <c r="CP63" s="50">
        <v>2200.5100000000002</v>
      </c>
      <c r="CQ63" s="50">
        <v>2150.64</v>
      </c>
      <c r="CR63" s="50">
        <v>2503.46</v>
      </c>
      <c r="CS63" s="50">
        <v>2400.58</v>
      </c>
      <c r="CT63" s="50">
        <v>1749.52</v>
      </c>
      <c r="CU63" s="50">
        <v>1749.7</v>
      </c>
      <c r="CV63" s="50">
        <v>2200.4699999999998</v>
      </c>
      <c r="CW63" s="50">
        <v>1952.43</v>
      </c>
      <c r="CX63" s="8">
        <v>2580.8141935483877</v>
      </c>
      <c r="CY63" s="8">
        <v>900.6565007911388</v>
      </c>
      <c r="CZ63" s="8">
        <v>811182.13241733855</v>
      </c>
      <c r="DA63" s="51">
        <f t="shared" si="0"/>
        <v>-112.90510574401655</v>
      </c>
      <c r="DB63" s="51">
        <f t="shared" si="1"/>
        <v>-0.25220259874758488</v>
      </c>
      <c r="DC63" s="51">
        <f t="shared" si="2"/>
        <v>-115.44958911550462</v>
      </c>
      <c r="DD63" s="51">
        <f t="shared" si="3"/>
        <v>-0.10024990980524777</v>
      </c>
      <c r="DE63" s="51">
        <f t="shared" si="4"/>
        <v>477809.85387044749</v>
      </c>
      <c r="DF63" s="51">
        <f t="shared" si="5"/>
        <v>1.5152388692473659</v>
      </c>
    </row>
    <row r="64" spans="1:110" ht="11" thickBot="1" x14ac:dyDescent="0.4">
      <c r="A64" s="45">
        <v>0.65625</v>
      </c>
      <c r="B64" s="37" t="s">
        <v>79</v>
      </c>
      <c r="C64" s="46">
        <v>2.82</v>
      </c>
      <c r="D64" s="46">
        <v>0</v>
      </c>
      <c r="E64" s="46">
        <v>0</v>
      </c>
      <c r="F64" s="46">
        <v>2.41</v>
      </c>
      <c r="G64" s="46">
        <v>3.66</v>
      </c>
      <c r="H64" s="46">
        <v>0.35599999999999998</v>
      </c>
      <c r="I64" s="46">
        <v>0</v>
      </c>
      <c r="J64" s="46">
        <v>1.42</v>
      </c>
      <c r="K64" s="46">
        <v>1.99</v>
      </c>
      <c r="L64" s="46">
        <v>0.71199999999999997</v>
      </c>
      <c r="M64" s="46">
        <v>0</v>
      </c>
      <c r="N64" s="46">
        <v>2.41</v>
      </c>
      <c r="O64" s="46">
        <v>0</v>
      </c>
      <c r="P64" s="46">
        <v>2.41</v>
      </c>
      <c r="Q64" s="46">
        <v>0.71199999999999997</v>
      </c>
      <c r="R64" s="46">
        <v>3.24</v>
      </c>
      <c r="S64" s="46">
        <v>1.78</v>
      </c>
      <c r="T64" s="46">
        <v>1.99</v>
      </c>
      <c r="U64" s="46">
        <v>3.86</v>
      </c>
      <c r="V64" s="46">
        <v>1.99</v>
      </c>
      <c r="W64" s="46">
        <v>2.2000000000000002</v>
      </c>
      <c r="X64" s="46">
        <v>0</v>
      </c>
      <c r="Y64" s="46">
        <v>1.42</v>
      </c>
      <c r="Z64" s="46">
        <v>3.45</v>
      </c>
      <c r="AA64" s="46">
        <v>1.06</v>
      </c>
      <c r="AB64" s="46">
        <v>0</v>
      </c>
      <c r="AC64" s="46">
        <v>3.03</v>
      </c>
      <c r="AD64" s="46">
        <v>1.06</v>
      </c>
      <c r="AE64" s="46">
        <v>0</v>
      </c>
      <c r="AF64" s="46">
        <v>1.06</v>
      </c>
      <c r="AG64" s="46">
        <v>3.86</v>
      </c>
      <c r="AH64" s="37">
        <v>1.42</v>
      </c>
      <c r="AI64" s="37">
        <v>1.2978620633502893</v>
      </c>
      <c r="AJ64" s="37">
        <v>1.6844459354838703</v>
      </c>
      <c r="AK64" s="48">
        <v>2960.89</v>
      </c>
      <c r="AL64" s="48">
        <v>2800.25</v>
      </c>
      <c r="AM64" s="48">
        <v>2895.34</v>
      </c>
      <c r="AN64" s="48">
        <v>2500.9299999999998</v>
      </c>
      <c r="AO64" s="48">
        <v>3247.38</v>
      </c>
      <c r="AP64" s="48">
        <v>3709.57</v>
      </c>
      <c r="AQ64" s="48">
        <v>4500.08</v>
      </c>
      <c r="AR64" s="48">
        <v>5000.8100000000004</v>
      </c>
      <c r="AS64" s="48">
        <v>3136.36</v>
      </c>
      <c r="AT64" s="48">
        <v>2908.4</v>
      </c>
      <c r="AU64" s="48">
        <v>2620.16</v>
      </c>
      <c r="AV64" s="48">
        <v>3030.9</v>
      </c>
      <c r="AW64" s="48">
        <v>2996.15</v>
      </c>
      <c r="AX64" s="48">
        <v>2700.88</v>
      </c>
      <c r="AY64" s="48">
        <v>2751.62</v>
      </c>
      <c r="AZ64" s="48">
        <v>2400.61</v>
      </c>
      <c r="BA64" s="48">
        <v>2865.74</v>
      </c>
      <c r="BB64" s="48">
        <v>1499.26</v>
      </c>
      <c r="BC64" s="48">
        <v>1748.01</v>
      </c>
      <c r="BD64" s="48">
        <v>1499.43</v>
      </c>
      <c r="BE64" s="48">
        <v>1748.29</v>
      </c>
      <c r="BF64" s="48">
        <v>2155.08</v>
      </c>
      <c r="BG64" s="48">
        <v>2620.94</v>
      </c>
      <c r="BH64" s="48">
        <v>2500.59</v>
      </c>
      <c r="BI64" s="48">
        <v>1799.54</v>
      </c>
      <c r="BJ64" s="48">
        <v>2499.19</v>
      </c>
      <c r="BK64" s="48">
        <v>1999.38</v>
      </c>
      <c r="BL64" s="48">
        <v>2155.33</v>
      </c>
      <c r="BM64" s="48">
        <v>1999.88</v>
      </c>
      <c r="BN64" s="48">
        <v>2155.5100000000002</v>
      </c>
      <c r="BO64" s="48">
        <v>2000.06</v>
      </c>
      <c r="BP64" s="7">
        <v>2626.0180645161295</v>
      </c>
      <c r="BQ64" s="7">
        <v>501.31083499748382</v>
      </c>
      <c r="BR64" s="7">
        <v>251312.55328587446</v>
      </c>
      <c r="BS64" s="50">
        <v>2949.77</v>
      </c>
      <c r="BT64" s="50">
        <v>3177.08</v>
      </c>
      <c r="BU64" s="50">
        <v>3177.24</v>
      </c>
      <c r="BV64" s="50">
        <v>2838.67</v>
      </c>
      <c r="BW64" s="50">
        <v>3695.7</v>
      </c>
      <c r="BX64" s="50">
        <v>6000.04</v>
      </c>
      <c r="BY64" s="50">
        <v>4499.37</v>
      </c>
      <c r="BZ64" s="50">
        <v>2500.14</v>
      </c>
      <c r="CA64" s="50">
        <v>2999.09</v>
      </c>
      <c r="CB64" s="50">
        <v>3249.63</v>
      </c>
      <c r="CC64" s="50">
        <v>2621.85</v>
      </c>
      <c r="CD64" s="50">
        <v>2700.68</v>
      </c>
      <c r="CE64" s="50">
        <v>2359.4299999999998</v>
      </c>
      <c r="CF64" s="50">
        <v>1615.48</v>
      </c>
      <c r="CG64" s="50">
        <v>2087.67</v>
      </c>
      <c r="CH64" s="50">
        <v>3091.51</v>
      </c>
      <c r="CI64" s="50">
        <v>3199.07</v>
      </c>
      <c r="CJ64" s="50">
        <v>1499.81</v>
      </c>
      <c r="CK64" s="50">
        <v>1371.08</v>
      </c>
      <c r="CL64" s="50">
        <v>1500.27</v>
      </c>
      <c r="CM64" s="50">
        <v>2379.25</v>
      </c>
      <c r="CN64" s="50">
        <v>2379.2199999999998</v>
      </c>
      <c r="CO64" s="50">
        <v>2155.3000000000002</v>
      </c>
      <c r="CP64" s="50">
        <v>2155.7399999999998</v>
      </c>
      <c r="CQ64" s="50">
        <v>2180.2399999999998</v>
      </c>
      <c r="CR64" s="50">
        <v>2699.08</v>
      </c>
      <c r="CS64" s="50">
        <v>2155.9299999999998</v>
      </c>
      <c r="CT64" s="50">
        <v>1752.59</v>
      </c>
      <c r="CU64" s="50">
        <v>1749.61</v>
      </c>
      <c r="CV64" s="50">
        <v>1999.54</v>
      </c>
      <c r="CW64" s="50">
        <v>2100.25</v>
      </c>
      <c r="CX64" s="8">
        <v>2607.7525806451608</v>
      </c>
      <c r="CY64" s="8">
        <v>911.06967287074065</v>
      </c>
      <c r="CZ64" s="8">
        <v>830047.94882479834</v>
      </c>
      <c r="DA64" s="51">
        <f t="shared" si="0"/>
        <v>-245.13595144641008</v>
      </c>
      <c r="DB64" s="51">
        <f t="shared" si="1"/>
        <v>-0.37676571838170064</v>
      </c>
      <c r="DC64" s="51">
        <f t="shared" si="2"/>
        <v>-301.40318237252859</v>
      </c>
      <c r="DD64" s="51">
        <f t="shared" si="3"/>
        <v>-0.25489874957978653</v>
      </c>
      <c r="DE64" s="51">
        <f t="shared" si="4"/>
        <v>461829.00755660771</v>
      </c>
      <c r="DF64" s="51">
        <f t="shared" si="5"/>
        <v>1.011166157633103</v>
      </c>
    </row>
    <row r="65" spans="1:110" ht="11" thickBot="1" x14ac:dyDescent="0.4">
      <c r="A65" s="45">
        <v>0.66666666666666696</v>
      </c>
      <c r="B65" s="37" t="s">
        <v>80</v>
      </c>
      <c r="C65" s="46">
        <v>1.99</v>
      </c>
      <c r="D65" s="46">
        <v>0</v>
      </c>
      <c r="E65" s="46">
        <v>1.99</v>
      </c>
      <c r="F65" s="46">
        <v>0.35599999999999998</v>
      </c>
      <c r="G65" s="46">
        <v>4.07</v>
      </c>
      <c r="H65" s="46">
        <v>1.78</v>
      </c>
      <c r="I65" s="46">
        <v>1.06</v>
      </c>
      <c r="J65" s="46">
        <v>1.99</v>
      </c>
      <c r="K65" s="46">
        <v>2.41</v>
      </c>
      <c r="L65" s="46">
        <v>0.35599999999999998</v>
      </c>
      <c r="M65" s="46">
        <v>0</v>
      </c>
      <c r="N65" s="46">
        <v>0.35599999999999998</v>
      </c>
      <c r="O65" s="46">
        <v>1.06</v>
      </c>
      <c r="P65" s="46">
        <v>2.2000000000000002</v>
      </c>
      <c r="Q65" s="46">
        <v>1.78</v>
      </c>
      <c r="R65" s="46">
        <v>3.86</v>
      </c>
      <c r="S65" s="46">
        <v>0</v>
      </c>
      <c r="T65" s="46">
        <v>2.41</v>
      </c>
      <c r="U65" s="46">
        <v>3.86</v>
      </c>
      <c r="V65" s="46">
        <v>0.35599999999999998</v>
      </c>
      <c r="W65" s="46">
        <v>1.06</v>
      </c>
      <c r="X65" s="46">
        <v>0</v>
      </c>
      <c r="Y65" s="46">
        <v>0.35599999999999998</v>
      </c>
      <c r="Z65" s="46">
        <v>0</v>
      </c>
      <c r="AA65" s="46">
        <v>3.03</v>
      </c>
      <c r="AB65" s="46">
        <v>2.61</v>
      </c>
      <c r="AC65" s="46">
        <v>2.2000000000000002</v>
      </c>
      <c r="AD65" s="46">
        <v>1.78</v>
      </c>
      <c r="AE65" s="46">
        <v>0</v>
      </c>
      <c r="AF65" s="46">
        <v>1.99</v>
      </c>
      <c r="AG65" s="46">
        <v>4.07</v>
      </c>
      <c r="AH65" s="37">
        <v>1.78</v>
      </c>
      <c r="AI65" s="37">
        <v>1.3127154815434572</v>
      </c>
      <c r="AJ65" s="37">
        <v>1.7232219354838707</v>
      </c>
      <c r="AK65" s="48">
        <v>2958.08</v>
      </c>
      <c r="AL65" s="48">
        <v>2798.24</v>
      </c>
      <c r="AM65" s="48">
        <v>2958.69</v>
      </c>
      <c r="AN65" s="48">
        <v>2500.14</v>
      </c>
      <c r="AO65" s="48">
        <v>3246.68</v>
      </c>
      <c r="AP65" s="48">
        <v>3497.4</v>
      </c>
      <c r="AQ65" s="48">
        <v>3959.57</v>
      </c>
      <c r="AR65" s="48">
        <v>4489.01</v>
      </c>
      <c r="AS65" s="48">
        <v>3158.21</v>
      </c>
      <c r="AT65" s="48">
        <v>2799.2</v>
      </c>
      <c r="AU65" s="48">
        <v>2558.87</v>
      </c>
      <c r="AV65" s="48">
        <v>3095.58</v>
      </c>
      <c r="AW65" s="48">
        <v>2998.86</v>
      </c>
      <c r="AX65" s="48">
        <v>2749.97</v>
      </c>
      <c r="AY65" s="48">
        <v>2900.16</v>
      </c>
      <c r="AZ65" s="48">
        <v>2379.0500000000002</v>
      </c>
      <c r="BA65" s="48">
        <v>2805.74</v>
      </c>
      <c r="BB65" s="48">
        <v>1499.2</v>
      </c>
      <c r="BC65" s="48">
        <v>1661.3</v>
      </c>
      <c r="BD65" s="48">
        <v>1499.42</v>
      </c>
      <c r="BE65" s="48">
        <v>1748.17</v>
      </c>
      <c r="BF65" s="48">
        <v>2116.94</v>
      </c>
      <c r="BG65" s="48">
        <v>2620.06</v>
      </c>
      <c r="BH65" s="48">
        <v>2616.06</v>
      </c>
      <c r="BI65" s="48">
        <v>1979.03</v>
      </c>
      <c r="BJ65" s="48">
        <v>2489.4499999999998</v>
      </c>
      <c r="BK65" s="48">
        <v>1989.55</v>
      </c>
      <c r="BL65" s="48">
        <v>2155.0100000000002</v>
      </c>
      <c r="BM65" s="48">
        <v>1999.71</v>
      </c>
      <c r="BN65" s="48">
        <v>2155.13</v>
      </c>
      <c r="BO65" s="48">
        <v>1999.81</v>
      </c>
      <c r="BP65" s="7">
        <v>2592.9770967741938</v>
      </c>
      <c r="BQ65" s="7">
        <v>473.16042019699739</v>
      </c>
      <c r="BR65" s="7">
        <v>223880.78324099912</v>
      </c>
      <c r="BS65" s="50">
        <v>2949.34</v>
      </c>
      <c r="BT65" s="50">
        <v>3177.15</v>
      </c>
      <c r="BU65" s="50">
        <v>3217.09</v>
      </c>
      <c r="BV65" s="50">
        <v>2900.17</v>
      </c>
      <c r="BW65" s="50">
        <v>3659.97</v>
      </c>
      <c r="BX65" s="50">
        <v>5500.62</v>
      </c>
      <c r="BY65" s="50">
        <v>3999.4</v>
      </c>
      <c r="BZ65" s="50">
        <v>2549.89</v>
      </c>
      <c r="CA65" s="50">
        <v>2909.82</v>
      </c>
      <c r="CB65" s="50">
        <v>3136.5</v>
      </c>
      <c r="CC65" s="50">
        <v>2621.87</v>
      </c>
      <c r="CD65" s="50">
        <v>2789.12</v>
      </c>
      <c r="CE65" s="50">
        <v>2359.2800000000002</v>
      </c>
      <c r="CF65" s="50">
        <v>1749.03</v>
      </c>
      <c r="CG65" s="50">
        <v>2087.64</v>
      </c>
      <c r="CH65" s="50">
        <v>3091.14</v>
      </c>
      <c r="CI65" s="50">
        <v>3199.75</v>
      </c>
      <c r="CJ65" s="50">
        <v>1499.95</v>
      </c>
      <c r="CK65" s="50">
        <v>1371.24</v>
      </c>
      <c r="CL65" s="50">
        <v>1571.2</v>
      </c>
      <c r="CM65" s="50">
        <v>1749.91</v>
      </c>
      <c r="CN65" s="50">
        <v>2234.8000000000002</v>
      </c>
      <c r="CO65" s="50">
        <v>2155.2800000000002</v>
      </c>
      <c r="CP65" s="50">
        <v>2209.35</v>
      </c>
      <c r="CQ65" s="50">
        <v>2155.31</v>
      </c>
      <c r="CR65" s="50">
        <v>2621.87</v>
      </c>
      <c r="CS65" s="50">
        <v>2160.4</v>
      </c>
      <c r="CT65" s="50">
        <v>1927.18</v>
      </c>
      <c r="CU65" s="50">
        <v>1979.36</v>
      </c>
      <c r="CV65" s="50">
        <v>1999.05</v>
      </c>
      <c r="CW65" s="50">
        <v>2009.54</v>
      </c>
      <c r="CX65" s="8">
        <v>2565.8780645161282</v>
      </c>
      <c r="CY65" s="8">
        <v>817.34028092809729</v>
      </c>
      <c r="CZ65" s="8">
        <v>668045.13482762105</v>
      </c>
      <c r="DA65" s="51">
        <f t="shared" si="0"/>
        <v>-64.707016129032226</v>
      </c>
      <c r="DB65" s="51">
        <f t="shared" si="1"/>
        <v>-0.10417712249138247</v>
      </c>
      <c r="DC65" s="51">
        <f t="shared" si="2"/>
        <v>-46.782915483871015</v>
      </c>
      <c r="DD65" s="51">
        <f t="shared" si="3"/>
        <v>-4.3602739214405765E-2</v>
      </c>
      <c r="DE65" s="51">
        <f t="shared" si="4"/>
        <v>378958.36653631635</v>
      </c>
      <c r="DF65" s="51">
        <f t="shared" si="5"/>
        <v>0.97989645877422082</v>
      </c>
    </row>
    <row r="66" spans="1:110" ht="11" thickBot="1" x14ac:dyDescent="0.4">
      <c r="A66" s="45">
        <v>0.67708333333333404</v>
      </c>
      <c r="B66" s="37" t="s">
        <v>81</v>
      </c>
      <c r="C66" s="46">
        <v>2.41</v>
      </c>
      <c r="D66" s="46">
        <v>0</v>
      </c>
      <c r="E66" s="46">
        <v>2.61</v>
      </c>
      <c r="F66" s="46">
        <v>1.78</v>
      </c>
      <c r="G66" s="46">
        <v>4.49</v>
      </c>
      <c r="H66" s="46">
        <v>0</v>
      </c>
      <c r="I66" s="46">
        <v>0</v>
      </c>
      <c r="J66" s="46">
        <v>2.61</v>
      </c>
      <c r="K66" s="46">
        <v>3.24</v>
      </c>
      <c r="L66" s="46">
        <v>1.42</v>
      </c>
      <c r="M66" s="46">
        <v>0.35599999999999998</v>
      </c>
      <c r="N66" s="46">
        <v>1.42</v>
      </c>
      <c r="O66" s="46">
        <v>1.06</v>
      </c>
      <c r="P66" s="46">
        <v>1.42</v>
      </c>
      <c r="Q66" s="46">
        <v>0.71199999999999997</v>
      </c>
      <c r="R66" s="46">
        <v>2.61</v>
      </c>
      <c r="S66" s="46">
        <v>0</v>
      </c>
      <c r="T66" s="46">
        <v>0.71199999999999997</v>
      </c>
      <c r="U66" s="46">
        <v>4.7</v>
      </c>
      <c r="V66" s="46">
        <v>1.06</v>
      </c>
      <c r="W66" s="46">
        <v>1.78</v>
      </c>
      <c r="X66" s="46">
        <v>0</v>
      </c>
      <c r="Y66" s="46">
        <v>1.78</v>
      </c>
      <c r="Z66" s="46">
        <v>0.71199999999999997</v>
      </c>
      <c r="AA66" s="46">
        <v>1.99</v>
      </c>
      <c r="AB66" s="46">
        <v>2.41</v>
      </c>
      <c r="AC66" s="46">
        <v>3.03</v>
      </c>
      <c r="AD66" s="46">
        <v>0</v>
      </c>
      <c r="AE66" s="46">
        <v>0.71199999999999997</v>
      </c>
      <c r="AF66" s="46">
        <v>2.61</v>
      </c>
      <c r="AG66" s="46">
        <v>3.24</v>
      </c>
      <c r="AH66" s="37">
        <v>1.78</v>
      </c>
      <c r="AI66" s="37">
        <v>1.299081213781494</v>
      </c>
      <c r="AJ66" s="37">
        <v>1.6876119999999997</v>
      </c>
      <c r="AK66" s="48">
        <v>2908.58</v>
      </c>
      <c r="AL66" s="48">
        <v>2739.93</v>
      </c>
      <c r="AM66" s="48">
        <v>2958.13</v>
      </c>
      <c r="AN66" s="48">
        <v>2509.7399999999998</v>
      </c>
      <c r="AO66" s="48">
        <v>3247.28</v>
      </c>
      <c r="AP66" s="48">
        <v>3487.15</v>
      </c>
      <c r="AQ66" s="48">
        <v>3489.02</v>
      </c>
      <c r="AR66" s="48">
        <v>4389.82</v>
      </c>
      <c r="AS66" s="48">
        <v>2965.51</v>
      </c>
      <c r="AT66" s="48">
        <v>2616.7600000000002</v>
      </c>
      <c r="AU66" s="48">
        <v>2558.34</v>
      </c>
      <c r="AV66" s="48">
        <v>3049.82</v>
      </c>
      <c r="AW66" s="48">
        <v>3128.62</v>
      </c>
      <c r="AX66" s="48">
        <v>2700.26</v>
      </c>
      <c r="AY66" s="48">
        <v>2620.4</v>
      </c>
      <c r="AZ66" s="48">
        <v>2409.92</v>
      </c>
      <c r="BA66" s="48">
        <v>2728.63</v>
      </c>
      <c r="BB66" s="48">
        <v>1499.18</v>
      </c>
      <c r="BC66" s="48">
        <v>1571.8</v>
      </c>
      <c r="BD66" s="48">
        <v>1499.46</v>
      </c>
      <c r="BE66" s="48">
        <v>1748</v>
      </c>
      <c r="BF66" s="48">
        <v>1999.85</v>
      </c>
      <c r="BG66" s="48">
        <v>2540.88</v>
      </c>
      <c r="BH66" s="48">
        <v>2540.62</v>
      </c>
      <c r="BI66" s="48">
        <v>1989.01</v>
      </c>
      <c r="BJ66" s="48">
        <v>2211.21</v>
      </c>
      <c r="BK66" s="48">
        <v>1920.21</v>
      </c>
      <c r="BL66" s="48">
        <v>2000.9</v>
      </c>
      <c r="BM66" s="48">
        <v>1999.27</v>
      </c>
      <c r="BN66" s="48">
        <v>2116.75</v>
      </c>
      <c r="BO66" s="48">
        <v>1999.63</v>
      </c>
      <c r="BP66" s="7">
        <v>2520.7961290322587</v>
      </c>
      <c r="BQ66" s="7">
        <v>420.37391442018429</v>
      </c>
      <c r="BR66" s="7">
        <v>176714.22792494841</v>
      </c>
      <c r="BS66" s="50">
        <v>2990</v>
      </c>
      <c r="BT66" s="50">
        <v>2700.96</v>
      </c>
      <c r="BU66" s="50">
        <v>3391.68</v>
      </c>
      <c r="BV66" s="50">
        <v>2699.55</v>
      </c>
      <c r="BW66" s="50">
        <v>3695.36</v>
      </c>
      <c r="BX66" s="50">
        <v>6109.76</v>
      </c>
      <c r="BY66" s="50">
        <v>4499.45</v>
      </c>
      <c r="BZ66" s="50">
        <v>2700.78</v>
      </c>
      <c r="CA66" s="50">
        <v>3003.47</v>
      </c>
      <c r="CB66" s="50">
        <v>3200.01</v>
      </c>
      <c r="CC66" s="50">
        <v>2589.91</v>
      </c>
      <c r="CD66" s="50">
        <v>2597.27</v>
      </c>
      <c r="CE66" s="50">
        <v>2041.6</v>
      </c>
      <c r="CF66" s="50">
        <v>1899.58</v>
      </c>
      <c r="CG66" s="50">
        <v>2087.5500000000002</v>
      </c>
      <c r="CH66" s="50">
        <v>3169.54</v>
      </c>
      <c r="CI66" s="50">
        <v>3169.89</v>
      </c>
      <c r="CJ66" s="50">
        <v>1499.87</v>
      </c>
      <c r="CK66" s="50">
        <v>1615.87</v>
      </c>
      <c r="CL66" s="50">
        <v>2049.63</v>
      </c>
      <c r="CM66" s="50">
        <v>2155.06</v>
      </c>
      <c r="CN66" s="50">
        <v>1995.01</v>
      </c>
      <c r="CO66" s="50">
        <v>2400.25</v>
      </c>
      <c r="CP66" s="50">
        <v>2021.38</v>
      </c>
      <c r="CQ66" s="50">
        <v>1956.74</v>
      </c>
      <c r="CR66" s="50">
        <v>2596.96</v>
      </c>
      <c r="CS66" s="50">
        <v>2239.75</v>
      </c>
      <c r="CT66" s="50">
        <v>1979.26</v>
      </c>
      <c r="CU66" s="50">
        <v>1979.38</v>
      </c>
      <c r="CV66" s="50">
        <v>2116.2800000000002</v>
      </c>
      <c r="CW66" s="50">
        <v>1752.16</v>
      </c>
      <c r="CX66" s="8">
        <v>2609.8051612903228</v>
      </c>
      <c r="CY66" s="8">
        <v>898.89876344221523</v>
      </c>
      <c r="CZ66" s="8">
        <v>808018.98691794358</v>
      </c>
      <c r="DA66" s="51">
        <f t="shared" ref="DA66:DA97" si="6">COVAR(C66:AG66,AK66:BO66)</f>
        <v>-35.994525431841815</v>
      </c>
      <c r="DB66" s="51">
        <f t="shared" ref="DB66:DB97" si="7">DA66/(AI66*BQ66)</f>
        <v>-6.591198496600098E-2</v>
      </c>
      <c r="DC66" s="51">
        <f t="shared" ref="DC66:DC97" si="8">COVAR(C66:AG66,BS66:CW66)</f>
        <v>-155.78399211238292</v>
      </c>
      <c r="DD66" s="51">
        <f t="shared" ref="DD66:DD97" si="9">DC66/(AI66*CY66)</f>
        <v>-0.13340611697818514</v>
      </c>
      <c r="DE66" s="51">
        <f t="shared" ref="DE66:DE97" si="10">COVAR(BS66:CW66,AK66:BO66)</f>
        <v>374653.91254901153</v>
      </c>
      <c r="DF66" s="51">
        <f t="shared" ref="DF66:DF97" si="11">DE66/(CY66*BQ66)</f>
        <v>0.99147948050340207</v>
      </c>
    </row>
    <row r="67" spans="1:110" ht="11" thickBot="1" x14ac:dyDescent="0.4">
      <c r="A67" s="45">
        <v>0.6875</v>
      </c>
      <c r="B67" s="37" t="s">
        <v>82</v>
      </c>
      <c r="C67" s="46">
        <v>0</v>
      </c>
      <c r="D67" s="46">
        <v>0</v>
      </c>
      <c r="E67" s="46">
        <v>3.24</v>
      </c>
      <c r="F67" s="46">
        <v>0.71199999999999997</v>
      </c>
      <c r="G67" s="46">
        <v>0.71199999999999997</v>
      </c>
      <c r="H67" s="46">
        <v>3.66</v>
      </c>
      <c r="I67" s="46">
        <v>0</v>
      </c>
      <c r="J67" s="46">
        <v>3.03</v>
      </c>
      <c r="K67" s="46">
        <v>3.86</v>
      </c>
      <c r="L67" s="46">
        <v>0.71199999999999997</v>
      </c>
      <c r="M67" s="46">
        <v>1.06</v>
      </c>
      <c r="N67" s="46">
        <v>1.06</v>
      </c>
      <c r="O67" s="46">
        <v>1.78</v>
      </c>
      <c r="P67" s="46">
        <v>1.99</v>
      </c>
      <c r="Q67" s="46">
        <v>1.42</v>
      </c>
      <c r="R67" s="46">
        <v>3.45</v>
      </c>
      <c r="S67" s="46">
        <v>1.42</v>
      </c>
      <c r="T67" s="46">
        <v>1.42</v>
      </c>
      <c r="U67" s="46">
        <v>3.66</v>
      </c>
      <c r="V67" s="46">
        <v>0</v>
      </c>
      <c r="W67" s="46">
        <v>2.41</v>
      </c>
      <c r="X67" s="46">
        <v>0</v>
      </c>
      <c r="Y67" s="46">
        <v>0.35599999999999998</v>
      </c>
      <c r="Z67" s="46">
        <v>0.35599999999999998</v>
      </c>
      <c r="AA67" s="46">
        <v>2.61</v>
      </c>
      <c r="AB67" s="46">
        <v>3.24</v>
      </c>
      <c r="AC67" s="46">
        <v>2.82</v>
      </c>
      <c r="AD67" s="46">
        <v>0</v>
      </c>
      <c r="AE67" s="46">
        <v>1.42</v>
      </c>
      <c r="AF67" s="46">
        <v>3.24</v>
      </c>
      <c r="AG67" s="46">
        <v>3.66</v>
      </c>
      <c r="AH67" s="37">
        <v>1.78</v>
      </c>
      <c r="AI67" s="37">
        <v>1.3432066110617533</v>
      </c>
      <c r="AJ67" s="37">
        <v>1.8042040000000004</v>
      </c>
      <c r="AK67" s="48">
        <v>2842.69</v>
      </c>
      <c r="AL67" s="48">
        <v>2667.06</v>
      </c>
      <c r="AM67" s="48">
        <v>2914.51</v>
      </c>
      <c r="AN67" s="48">
        <v>2500.4899999999998</v>
      </c>
      <c r="AO67" s="48">
        <v>2989.25</v>
      </c>
      <c r="AP67" s="48">
        <v>3216.1</v>
      </c>
      <c r="AQ67" s="48">
        <v>3295.76</v>
      </c>
      <c r="AR67" s="48">
        <v>4464.3999999999996</v>
      </c>
      <c r="AS67" s="48">
        <v>2931</v>
      </c>
      <c r="AT67" s="48">
        <v>2589.0100000000002</v>
      </c>
      <c r="AU67" s="48">
        <v>2300.77</v>
      </c>
      <c r="AV67" s="48">
        <v>3001.11</v>
      </c>
      <c r="AW67" s="48">
        <v>2961.44</v>
      </c>
      <c r="AX67" s="48">
        <v>2619.56</v>
      </c>
      <c r="AY67" s="48">
        <v>2558.9899999999998</v>
      </c>
      <c r="AZ67" s="48">
        <v>2379.4699999999998</v>
      </c>
      <c r="BA67" s="48">
        <v>2540.98</v>
      </c>
      <c r="BB67" s="48">
        <v>1499.16</v>
      </c>
      <c r="BC67" s="48">
        <v>1615.71</v>
      </c>
      <c r="BD67" s="48">
        <v>1499.45</v>
      </c>
      <c r="BE67" s="48">
        <v>1661.08</v>
      </c>
      <c r="BF67" s="48">
        <v>1999.34</v>
      </c>
      <c r="BG67" s="48">
        <v>2540.1999999999998</v>
      </c>
      <c r="BH67" s="48">
        <v>2540.1</v>
      </c>
      <c r="BI67" s="48">
        <v>1748.26</v>
      </c>
      <c r="BJ67" s="48">
        <v>2116.1</v>
      </c>
      <c r="BK67" s="48">
        <v>1748.95</v>
      </c>
      <c r="BL67" s="48">
        <v>1999.18</v>
      </c>
      <c r="BM67" s="48">
        <v>1999.54</v>
      </c>
      <c r="BN67" s="48">
        <v>2055.64</v>
      </c>
      <c r="BO67" s="48">
        <v>1999.32</v>
      </c>
      <c r="BP67" s="7">
        <v>2444.9877419354839</v>
      </c>
      <c r="BQ67" s="7">
        <v>370.34952786103116</v>
      </c>
      <c r="BR67" s="7">
        <v>137158.7727868887</v>
      </c>
      <c r="BS67" s="50">
        <v>2868.91</v>
      </c>
      <c r="BT67" s="50">
        <v>2679.75</v>
      </c>
      <c r="BU67" s="50">
        <v>3400.39</v>
      </c>
      <c r="BV67" s="50">
        <v>2689.99</v>
      </c>
      <c r="BW67" s="50">
        <v>3900.1</v>
      </c>
      <c r="BX67" s="50">
        <v>6153.76</v>
      </c>
      <c r="BY67" s="50">
        <v>4499.54</v>
      </c>
      <c r="BZ67" s="50">
        <v>2700.61</v>
      </c>
      <c r="CA67" s="50">
        <v>3169.14</v>
      </c>
      <c r="CB67" s="50">
        <v>3219.23</v>
      </c>
      <c r="CC67" s="50">
        <v>2596.8000000000002</v>
      </c>
      <c r="CD67" s="50">
        <v>2830.41</v>
      </c>
      <c r="CE67" s="50">
        <v>2081.1999999999998</v>
      </c>
      <c r="CF67" s="50">
        <v>1979.04</v>
      </c>
      <c r="CG67" s="50">
        <v>2087.17</v>
      </c>
      <c r="CH67" s="50">
        <v>3189.17</v>
      </c>
      <c r="CI67" s="50">
        <v>3169.59</v>
      </c>
      <c r="CJ67" s="50">
        <v>1499.83</v>
      </c>
      <c r="CK67" s="50">
        <v>1391.39</v>
      </c>
      <c r="CL67" s="50">
        <v>2116.0300000000002</v>
      </c>
      <c r="CM67" s="50">
        <v>2155.0700000000002</v>
      </c>
      <c r="CN67" s="50">
        <v>1995.93</v>
      </c>
      <c r="CO67" s="50">
        <v>2400.94</v>
      </c>
      <c r="CP67" s="50">
        <v>2049.64</v>
      </c>
      <c r="CQ67" s="50">
        <v>1956.51</v>
      </c>
      <c r="CR67" s="50">
        <v>2621.02</v>
      </c>
      <c r="CS67" s="50">
        <v>2409.81</v>
      </c>
      <c r="CT67" s="50">
        <v>2096.4</v>
      </c>
      <c r="CU67" s="50">
        <v>1979.56</v>
      </c>
      <c r="CV67" s="50">
        <v>1927.1</v>
      </c>
      <c r="CW67" s="50">
        <v>1550.94</v>
      </c>
      <c r="CX67" s="8">
        <v>2624.6764516129033</v>
      </c>
      <c r="CY67" s="8">
        <v>926.17186690885148</v>
      </c>
      <c r="CZ67" s="8">
        <v>857794.32705342735</v>
      </c>
      <c r="DA67" s="51">
        <f t="shared" si="6"/>
        <v>2.3110203329864332</v>
      </c>
      <c r="DB67" s="51">
        <f t="shared" si="7"/>
        <v>4.6456784892509083E-3</v>
      </c>
      <c r="DC67" s="51">
        <f t="shared" si="8"/>
        <v>65.76577425598343</v>
      </c>
      <c r="DD67" s="51">
        <f t="shared" si="9"/>
        <v>5.286467077040171E-2</v>
      </c>
      <c r="DE67" s="51">
        <f t="shared" si="10"/>
        <v>345150.37580166501</v>
      </c>
      <c r="DF67" s="51">
        <f t="shared" si="11"/>
        <v>1.0062478614555932</v>
      </c>
    </row>
    <row r="68" spans="1:110" ht="11" thickBot="1" x14ac:dyDescent="0.4">
      <c r="A68" s="45">
        <v>0.69791666666666696</v>
      </c>
      <c r="B68" s="37" t="s">
        <v>83</v>
      </c>
      <c r="C68" s="46">
        <v>0</v>
      </c>
      <c r="D68" s="46">
        <v>0</v>
      </c>
      <c r="E68" s="46">
        <v>3.86</v>
      </c>
      <c r="F68" s="46">
        <v>0.71199999999999997</v>
      </c>
      <c r="G68" s="46">
        <v>1.78</v>
      </c>
      <c r="H68" s="46">
        <v>1.99</v>
      </c>
      <c r="I68" s="46">
        <v>0</v>
      </c>
      <c r="J68" s="46">
        <v>3.45</v>
      </c>
      <c r="K68" s="46">
        <v>4.07</v>
      </c>
      <c r="L68" s="46">
        <v>1.42</v>
      </c>
      <c r="M68" s="46">
        <v>0</v>
      </c>
      <c r="N68" s="46">
        <v>2.41</v>
      </c>
      <c r="O68" s="46">
        <v>2.2000000000000002</v>
      </c>
      <c r="P68" s="46">
        <v>2.61</v>
      </c>
      <c r="Q68" s="46">
        <v>1.99</v>
      </c>
      <c r="R68" s="46">
        <v>1.99</v>
      </c>
      <c r="S68" s="46">
        <v>2.2000000000000002</v>
      </c>
      <c r="T68" s="46">
        <v>1.99</v>
      </c>
      <c r="U68" s="46">
        <v>4.07</v>
      </c>
      <c r="V68" s="46">
        <v>0</v>
      </c>
      <c r="W68" s="46">
        <v>3.03</v>
      </c>
      <c r="X68" s="46">
        <v>0</v>
      </c>
      <c r="Y68" s="46">
        <v>1.78</v>
      </c>
      <c r="Z68" s="46">
        <v>1.78</v>
      </c>
      <c r="AA68" s="46">
        <v>1.78</v>
      </c>
      <c r="AB68" s="46">
        <v>0.35599999999999998</v>
      </c>
      <c r="AC68" s="46">
        <v>3.24</v>
      </c>
      <c r="AD68" s="46">
        <v>0</v>
      </c>
      <c r="AE68" s="46">
        <v>0</v>
      </c>
      <c r="AF68" s="46">
        <v>3.86</v>
      </c>
      <c r="AG68" s="46">
        <v>4.07</v>
      </c>
      <c r="AH68" s="37">
        <v>1.99</v>
      </c>
      <c r="AI68" s="37">
        <v>1.4128790099559809</v>
      </c>
      <c r="AJ68" s="37">
        <v>1.9962270967741929</v>
      </c>
      <c r="AK68" s="48">
        <v>2800.53</v>
      </c>
      <c r="AL68" s="48">
        <v>2620.2199999999998</v>
      </c>
      <c r="AM68" s="48">
        <v>2895.62</v>
      </c>
      <c r="AN68" s="48">
        <v>2480.9499999999998</v>
      </c>
      <c r="AO68" s="48">
        <v>2965.64</v>
      </c>
      <c r="AP68" s="48">
        <v>3000.45</v>
      </c>
      <c r="AQ68" s="48">
        <v>3281.96</v>
      </c>
      <c r="AR68" s="48">
        <v>4000.94</v>
      </c>
      <c r="AS68" s="48">
        <v>2889.91</v>
      </c>
      <c r="AT68" s="48">
        <v>2558.23</v>
      </c>
      <c r="AU68" s="48">
        <v>2000.41</v>
      </c>
      <c r="AV68" s="48">
        <v>2958.97</v>
      </c>
      <c r="AW68" s="48">
        <v>2949.78</v>
      </c>
      <c r="AX68" s="48">
        <v>2598.0700000000002</v>
      </c>
      <c r="AY68" s="48">
        <v>2558.36</v>
      </c>
      <c r="AZ68" s="48">
        <v>2087.65</v>
      </c>
      <c r="BA68" s="48">
        <v>2540.5300000000002</v>
      </c>
      <c r="BB68" s="48">
        <v>1499.31</v>
      </c>
      <c r="BC68" s="48">
        <v>1641.31</v>
      </c>
      <c r="BD68" s="48">
        <v>1499.56</v>
      </c>
      <c r="BE68" s="48">
        <v>1748.4</v>
      </c>
      <c r="BF68" s="48">
        <v>1999.75</v>
      </c>
      <c r="BG68" s="48">
        <v>2519.6799999999998</v>
      </c>
      <c r="BH68" s="48">
        <v>2540.09</v>
      </c>
      <c r="BI68" s="48">
        <v>1658.62</v>
      </c>
      <c r="BJ68" s="48">
        <v>1999.82</v>
      </c>
      <c r="BK68" s="48">
        <v>1748.64</v>
      </c>
      <c r="BL68" s="48">
        <v>1999.89</v>
      </c>
      <c r="BM68" s="48">
        <v>2000.19</v>
      </c>
      <c r="BN68" s="48">
        <v>2116.2199999999998</v>
      </c>
      <c r="BO68" s="48">
        <v>1999.44</v>
      </c>
      <c r="BP68" s="7">
        <v>2392.230322580645</v>
      </c>
      <c r="BQ68" s="7">
        <v>309.90383597707165</v>
      </c>
      <c r="BR68" s="7">
        <v>96040.387553303735</v>
      </c>
      <c r="BS68" s="50">
        <v>2699.03</v>
      </c>
      <c r="BT68" s="50">
        <v>2679.44</v>
      </c>
      <c r="BU68" s="50">
        <v>3189.19</v>
      </c>
      <c r="BV68" s="50">
        <v>2689.54</v>
      </c>
      <c r="BW68" s="50">
        <v>3513.02</v>
      </c>
      <c r="BX68" s="50">
        <v>6750.38</v>
      </c>
      <c r="BY68" s="50">
        <v>3749.11</v>
      </c>
      <c r="BZ68" s="50">
        <v>2999.09</v>
      </c>
      <c r="CA68" s="50">
        <v>3097.39</v>
      </c>
      <c r="CB68" s="50">
        <v>3359</v>
      </c>
      <c r="CC68" s="50">
        <v>2589.81</v>
      </c>
      <c r="CD68" s="50">
        <v>2559.8200000000002</v>
      </c>
      <c r="CE68" s="50">
        <v>2559.5500000000002</v>
      </c>
      <c r="CF68" s="50">
        <v>1887.77</v>
      </c>
      <c r="CG68" s="50">
        <v>2209.6999999999998</v>
      </c>
      <c r="CH68" s="50">
        <v>3169.34</v>
      </c>
      <c r="CI68" s="50">
        <v>3169.33</v>
      </c>
      <c r="CJ68" s="50">
        <v>1416.64</v>
      </c>
      <c r="CK68" s="50">
        <v>1371.17</v>
      </c>
      <c r="CL68" s="50">
        <v>2318.84</v>
      </c>
      <c r="CM68" s="50">
        <v>2699.2</v>
      </c>
      <c r="CN68" s="50">
        <v>2500.36</v>
      </c>
      <c r="CO68" s="50">
        <v>2155.86</v>
      </c>
      <c r="CP68" s="50">
        <v>2450.7600000000002</v>
      </c>
      <c r="CQ68" s="50">
        <v>1939.14</v>
      </c>
      <c r="CR68" s="50">
        <v>2699.38</v>
      </c>
      <c r="CS68" s="50">
        <v>2450.7600000000002</v>
      </c>
      <c r="CT68" s="50">
        <v>2199.19</v>
      </c>
      <c r="CU68" s="50">
        <v>1979.04</v>
      </c>
      <c r="CV68" s="50">
        <v>1833.1</v>
      </c>
      <c r="CW68" s="50">
        <v>2134.5300000000002</v>
      </c>
      <c r="CX68" s="8">
        <v>2678.0154838709673</v>
      </c>
      <c r="CY68" s="8">
        <v>916.94038538786265</v>
      </c>
      <c r="CZ68" s="8">
        <v>840779.67035524209</v>
      </c>
      <c r="DA68" s="51">
        <f t="shared" si="6"/>
        <v>88.397200312174817</v>
      </c>
      <c r="DB68" s="51">
        <f t="shared" si="7"/>
        <v>0.20188617751504179</v>
      </c>
      <c r="DC68" s="51">
        <f t="shared" si="8"/>
        <v>-88.520803725286157</v>
      </c>
      <c r="DD68" s="51">
        <f t="shared" si="9"/>
        <v>-6.832808894470116E-2</v>
      </c>
      <c r="DE68" s="51">
        <f t="shared" si="10"/>
        <v>276489.34037242451</v>
      </c>
      <c r="DF68" s="51">
        <f t="shared" si="11"/>
        <v>0.97299439700379686</v>
      </c>
    </row>
    <row r="69" spans="1:110" ht="11" thickBot="1" x14ac:dyDescent="0.4">
      <c r="A69" s="45">
        <v>0.70833333333333404</v>
      </c>
      <c r="B69" s="37" t="s">
        <v>84</v>
      </c>
      <c r="C69" s="46">
        <v>0</v>
      </c>
      <c r="D69" s="46">
        <v>0</v>
      </c>
      <c r="E69" s="46">
        <v>2.41</v>
      </c>
      <c r="F69" s="46">
        <v>1.78</v>
      </c>
      <c r="G69" s="46">
        <v>1.42</v>
      </c>
      <c r="H69" s="46">
        <v>2.82</v>
      </c>
      <c r="I69" s="46">
        <v>0.35599999999999998</v>
      </c>
      <c r="J69" s="46">
        <v>1.78</v>
      </c>
      <c r="K69" s="46">
        <v>3.66</v>
      </c>
      <c r="L69" s="46">
        <v>1.99</v>
      </c>
      <c r="M69" s="46">
        <v>0.35599999999999998</v>
      </c>
      <c r="N69" s="46">
        <v>3.03</v>
      </c>
      <c r="O69" s="46">
        <v>2.61</v>
      </c>
      <c r="P69" s="46">
        <v>1.99</v>
      </c>
      <c r="Q69" s="46">
        <v>1.99</v>
      </c>
      <c r="R69" s="46">
        <v>0</v>
      </c>
      <c r="S69" s="46">
        <v>3.03</v>
      </c>
      <c r="T69" s="46">
        <v>2.41</v>
      </c>
      <c r="U69" s="46">
        <v>2.61</v>
      </c>
      <c r="V69" s="46">
        <v>1.42</v>
      </c>
      <c r="W69" s="46">
        <v>3.45</v>
      </c>
      <c r="X69" s="46">
        <v>0</v>
      </c>
      <c r="Y69" s="46">
        <v>1.42</v>
      </c>
      <c r="Z69" s="46">
        <v>2.41</v>
      </c>
      <c r="AA69" s="46">
        <v>0.71199999999999997</v>
      </c>
      <c r="AB69" s="46">
        <v>0.71199999999999997</v>
      </c>
      <c r="AC69" s="46">
        <v>3.03</v>
      </c>
      <c r="AD69" s="46">
        <v>0.71199999999999997</v>
      </c>
      <c r="AE69" s="46">
        <v>0</v>
      </c>
      <c r="AF69" s="46">
        <v>2.61</v>
      </c>
      <c r="AG69" s="46">
        <v>4.07</v>
      </c>
      <c r="AH69" s="37">
        <v>1.78</v>
      </c>
      <c r="AI69" s="37">
        <v>1.1972336931982128</v>
      </c>
      <c r="AJ69" s="37">
        <v>1.4333685161290324</v>
      </c>
      <c r="AK69" s="48">
        <v>2800.09</v>
      </c>
      <c r="AL69" s="48">
        <v>2439.37</v>
      </c>
      <c r="AM69" s="48">
        <v>2895.23</v>
      </c>
      <c r="AN69" s="48">
        <v>2399.5700000000002</v>
      </c>
      <c r="AO69" s="48">
        <v>2958.48</v>
      </c>
      <c r="AP69" s="48">
        <v>2967.02</v>
      </c>
      <c r="AQ69" s="48">
        <v>3216.32</v>
      </c>
      <c r="AR69" s="48">
        <v>3289.4</v>
      </c>
      <c r="AS69" s="48">
        <v>2589.3000000000002</v>
      </c>
      <c r="AT69" s="48">
        <v>2558.0300000000002</v>
      </c>
      <c r="AU69" s="48">
        <v>1979.1</v>
      </c>
      <c r="AV69" s="48">
        <v>2958.72</v>
      </c>
      <c r="AW69" s="48">
        <v>2908.84</v>
      </c>
      <c r="AX69" s="48">
        <v>2558.37</v>
      </c>
      <c r="AY69" s="48">
        <v>2558.08</v>
      </c>
      <c r="AZ69" s="48">
        <v>2218.9899999999998</v>
      </c>
      <c r="BA69" s="48">
        <v>2540.0500000000002</v>
      </c>
      <c r="BB69" s="48">
        <v>1499.34</v>
      </c>
      <c r="BC69" s="48">
        <v>1615.83</v>
      </c>
      <c r="BD69" s="48">
        <v>1499.63</v>
      </c>
      <c r="BE69" s="48">
        <v>1925.36</v>
      </c>
      <c r="BF69" s="48">
        <v>2155.21</v>
      </c>
      <c r="BG69" s="48">
        <v>2540.64</v>
      </c>
      <c r="BH69" s="48">
        <v>2489.3000000000002</v>
      </c>
      <c r="BI69" s="48">
        <v>1650.24</v>
      </c>
      <c r="BJ69" s="48">
        <v>1999.46</v>
      </c>
      <c r="BK69" s="48">
        <v>1658.7</v>
      </c>
      <c r="BL69" s="48">
        <v>2000.32</v>
      </c>
      <c r="BM69" s="48">
        <v>1999.89</v>
      </c>
      <c r="BN69" s="48">
        <v>2116.41</v>
      </c>
      <c r="BO69" s="48">
        <v>1999.28</v>
      </c>
      <c r="BP69" s="7">
        <v>2354.3409677419359</v>
      </c>
      <c r="BQ69" s="7">
        <v>277.63056602148879</v>
      </c>
      <c r="BR69" s="7">
        <v>77078.731189412239</v>
      </c>
      <c r="BS69" s="50">
        <v>2500.37</v>
      </c>
      <c r="BT69" s="50">
        <v>2679.07</v>
      </c>
      <c r="BU69" s="50">
        <v>3159.26</v>
      </c>
      <c r="BV69" s="50">
        <v>2689.03</v>
      </c>
      <c r="BW69" s="50">
        <v>3513.71</v>
      </c>
      <c r="BX69" s="50">
        <v>6516.41</v>
      </c>
      <c r="BY69" s="50">
        <v>3300.4</v>
      </c>
      <c r="BZ69" s="50">
        <v>2830.14</v>
      </c>
      <c r="CA69" s="50">
        <v>3028.62</v>
      </c>
      <c r="CB69" s="50">
        <v>3402.78</v>
      </c>
      <c r="CC69" s="50">
        <v>2443.3000000000002</v>
      </c>
      <c r="CD69" s="50">
        <v>2550.7199999999998</v>
      </c>
      <c r="CE69" s="50">
        <v>2559.0100000000002</v>
      </c>
      <c r="CF69" s="50">
        <v>1887.07</v>
      </c>
      <c r="CG69" s="50">
        <v>2087.36</v>
      </c>
      <c r="CH69" s="50">
        <v>3169.22</v>
      </c>
      <c r="CI69" s="50">
        <v>3159.35</v>
      </c>
      <c r="CJ69" s="50">
        <v>1416.84</v>
      </c>
      <c r="CK69" s="50">
        <v>1371.19</v>
      </c>
      <c r="CL69" s="50">
        <v>2359.41</v>
      </c>
      <c r="CM69" s="50">
        <v>2589.63</v>
      </c>
      <c r="CN69" s="50">
        <v>2350.13</v>
      </c>
      <c r="CO69" s="50">
        <v>2156</v>
      </c>
      <c r="CP69" s="50">
        <v>2470.5500000000002</v>
      </c>
      <c r="CQ69" s="50">
        <v>1749.12</v>
      </c>
      <c r="CR69" s="50">
        <v>2621.46</v>
      </c>
      <c r="CS69" s="50">
        <v>2561.3000000000002</v>
      </c>
      <c r="CT69" s="50">
        <v>2300.06</v>
      </c>
      <c r="CU69" s="50">
        <v>1979.35</v>
      </c>
      <c r="CV69" s="50">
        <v>1751.5</v>
      </c>
      <c r="CW69" s="50">
        <v>2141.0300000000002</v>
      </c>
      <c r="CX69" s="8">
        <v>2622.3674193548391</v>
      </c>
      <c r="CY69" s="8">
        <v>878.1853470899797</v>
      </c>
      <c r="CZ69" s="8">
        <v>771209.50384354813</v>
      </c>
      <c r="DA69" s="51">
        <f t="shared" si="6"/>
        <v>14.626878043704467</v>
      </c>
      <c r="DB69" s="51">
        <f t="shared" si="7"/>
        <v>4.4005345116006865E-2</v>
      </c>
      <c r="DC69" s="51">
        <f t="shared" si="8"/>
        <v>97.073006722164379</v>
      </c>
      <c r="DD69" s="51">
        <f t="shared" si="9"/>
        <v>9.232798653233093E-2</v>
      </c>
      <c r="DE69" s="51">
        <f t="shared" si="10"/>
        <v>241125.57086701351</v>
      </c>
      <c r="DF69" s="51">
        <f t="shared" si="11"/>
        <v>0.98898522596960847</v>
      </c>
    </row>
    <row r="70" spans="1:110" ht="11" thickBot="1" x14ac:dyDescent="0.4">
      <c r="A70" s="45">
        <v>0.71875</v>
      </c>
      <c r="B70" s="37" t="s">
        <v>85</v>
      </c>
      <c r="C70" s="46">
        <v>0.35599999999999998</v>
      </c>
      <c r="D70" s="46">
        <v>0</v>
      </c>
      <c r="E70" s="46">
        <v>3.24</v>
      </c>
      <c r="F70" s="46">
        <v>2.41</v>
      </c>
      <c r="G70" s="46">
        <v>1.78</v>
      </c>
      <c r="H70" s="46">
        <v>3.86</v>
      </c>
      <c r="I70" s="46">
        <v>0</v>
      </c>
      <c r="J70" s="46">
        <v>2.2000000000000002</v>
      </c>
      <c r="K70" s="46">
        <v>4.28</v>
      </c>
      <c r="L70" s="46">
        <v>0</v>
      </c>
      <c r="M70" s="46">
        <v>0.35599999999999998</v>
      </c>
      <c r="N70" s="46">
        <v>3.86</v>
      </c>
      <c r="O70" s="46">
        <v>1.06</v>
      </c>
      <c r="P70" s="46">
        <v>2.61</v>
      </c>
      <c r="Q70" s="46">
        <v>2.41</v>
      </c>
      <c r="R70" s="46">
        <v>0.71199999999999997</v>
      </c>
      <c r="S70" s="46">
        <v>0.35599999999999998</v>
      </c>
      <c r="T70" s="46">
        <v>0</v>
      </c>
      <c r="U70" s="46">
        <v>3.45</v>
      </c>
      <c r="V70" s="46">
        <v>2.2000000000000002</v>
      </c>
      <c r="W70" s="46">
        <v>0.71199999999999997</v>
      </c>
      <c r="X70" s="46">
        <v>0</v>
      </c>
      <c r="Y70" s="46">
        <v>2.2000000000000002</v>
      </c>
      <c r="Z70" s="46">
        <v>3.66</v>
      </c>
      <c r="AA70" s="46">
        <v>1.42</v>
      </c>
      <c r="AB70" s="46">
        <v>1.78</v>
      </c>
      <c r="AC70" s="46">
        <v>2.2000000000000002</v>
      </c>
      <c r="AD70" s="46">
        <v>1.06</v>
      </c>
      <c r="AE70" s="46">
        <v>0.35599999999999998</v>
      </c>
      <c r="AF70" s="46">
        <v>3.24</v>
      </c>
      <c r="AG70" s="46">
        <v>0.71199999999999997</v>
      </c>
      <c r="AH70" s="37">
        <v>1.99</v>
      </c>
      <c r="AI70" s="37">
        <v>1.3762979328619223</v>
      </c>
      <c r="AJ70" s="37">
        <v>1.8941960000000002</v>
      </c>
      <c r="AK70" s="48">
        <v>2798.13</v>
      </c>
      <c r="AL70" s="48">
        <v>2650.02</v>
      </c>
      <c r="AM70" s="48">
        <v>2958.13</v>
      </c>
      <c r="AN70" s="48">
        <v>2000.68</v>
      </c>
      <c r="AO70" s="48">
        <v>2965.14</v>
      </c>
      <c r="AP70" s="48">
        <v>2993.69</v>
      </c>
      <c r="AQ70" s="48">
        <v>3104.68</v>
      </c>
      <c r="AR70" s="48">
        <v>3151.88</v>
      </c>
      <c r="AS70" s="48">
        <v>2620.4499999999998</v>
      </c>
      <c r="AT70" s="48">
        <v>2399.39</v>
      </c>
      <c r="AU70" s="48">
        <v>1979.42</v>
      </c>
      <c r="AV70" s="48">
        <v>2958.06</v>
      </c>
      <c r="AW70" s="48">
        <v>2908.13</v>
      </c>
      <c r="AX70" s="48">
        <v>2281.98</v>
      </c>
      <c r="AY70" s="48">
        <v>2550.9699999999998</v>
      </c>
      <c r="AZ70" s="48">
        <v>2399.27</v>
      </c>
      <c r="BA70" s="48">
        <v>2540.41</v>
      </c>
      <c r="BB70" s="48">
        <v>1499.44</v>
      </c>
      <c r="BC70" s="48">
        <v>1615.87</v>
      </c>
      <c r="BD70" s="48">
        <v>1499.78</v>
      </c>
      <c r="BE70" s="48">
        <v>1748.45</v>
      </c>
      <c r="BF70" s="48">
        <v>2155.06</v>
      </c>
      <c r="BG70" s="48">
        <v>2620.67</v>
      </c>
      <c r="BH70" s="48">
        <v>2540.39</v>
      </c>
      <c r="BI70" s="48">
        <v>1748.56</v>
      </c>
      <c r="BJ70" s="48">
        <v>2116.0500000000002</v>
      </c>
      <c r="BK70" s="48">
        <v>1658.21</v>
      </c>
      <c r="BL70" s="48">
        <v>2116.1999999999998</v>
      </c>
      <c r="BM70" s="48">
        <v>1999.33</v>
      </c>
      <c r="BN70" s="48">
        <v>2155.2600000000002</v>
      </c>
      <c r="BO70" s="48">
        <v>1999.06</v>
      </c>
      <c r="BP70" s="7">
        <v>2346.2180645161288</v>
      </c>
      <c r="BQ70" s="7">
        <v>263.30354795657269</v>
      </c>
      <c r="BR70" s="7">
        <v>69328.758366519178</v>
      </c>
      <c r="BS70" s="50">
        <v>2249.6799999999998</v>
      </c>
      <c r="BT70" s="50">
        <v>2679</v>
      </c>
      <c r="BU70" s="50">
        <v>3149.29</v>
      </c>
      <c r="BV70" s="50">
        <v>2770.46</v>
      </c>
      <c r="BW70" s="50">
        <v>3150.21</v>
      </c>
      <c r="BX70" s="50">
        <v>6912.33</v>
      </c>
      <c r="BY70" s="50">
        <v>3177.63</v>
      </c>
      <c r="BZ70" s="50">
        <v>2589.85</v>
      </c>
      <c r="CA70" s="50">
        <v>2701.6</v>
      </c>
      <c r="CB70" s="50">
        <v>2899.36</v>
      </c>
      <c r="CC70" s="50">
        <v>2559.9499999999998</v>
      </c>
      <c r="CD70" s="50">
        <v>1999.75</v>
      </c>
      <c r="CE70" s="50">
        <v>1786.27</v>
      </c>
      <c r="CF70" s="50">
        <v>2087.5</v>
      </c>
      <c r="CG70" s="50">
        <v>2116.2600000000002</v>
      </c>
      <c r="CH70" s="50">
        <v>2750.05</v>
      </c>
      <c r="CI70" s="50">
        <v>3099.19</v>
      </c>
      <c r="CJ70" s="50">
        <v>1416.07</v>
      </c>
      <c r="CK70" s="50">
        <v>1362.18</v>
      </c>
      <c r="CL70" s="50">
        <v>2155.9</v>
      </c>
      <c r="CM70" s="50">
        <v>2596.31</v>
      </c>
      <c r="CN70" s="50">
        <v>2116.63</v>
      </c>
      <c r="CO70" s="50">
        <v>2005.87</v>
      </c>
      <c r="CP70" s="50">
        <v>2155.79</v>
      </c>
      <c r="CQ70" s="50">
        <v>449.72</v>
      </c>
      <c r="CR70" s="50">
        <v>2300.02</v>
      </c>
      <c r="CS70" s="50">
        <v>2155.13</v>
      </c>
      <c r="CT70" s="50">
        <v>1979.92</v>
      </c>
      <c r="CU70" s="50">
        <v>2439.36</v>
      </c>
      <c r="CV70" s="50">
        <v>1927.39</v>
      </c>
      <c r="CW70" s="50">
        <v>1793.6</v>
      </c>
      <c r="CX70" s="8">
        <v>2436.5248387096776</v>
      </c>
      <c r="CY70" s="8">
        <v>985.77407940686066</v>
      </c>
      <c r="CZ70" s="8">
        <v>971750.5356304436</v>
      </c>
      <c r="DA70" s="51">
        <f t="shared" si="6"/>
        <v>116.74443787721125</v>
      </c>
      <c r="DB70" s="51">
        <f t="shared" si="7"/>
        <v>0.3221565974044156</v>
      </c>
      <c r="DC70" s="51">
        <f t="shared" si="8"/>
        <v>227.50986659729452</v>
      </c>
      <c r="DD70" s="51">
        <f t="shared" si="9"/>
        <v>0.16769124297737162</v>
      </c>
      <c r="DE70" s="51">
        <f t="shared" si="10"/>
        <v>237838.15699968778</v>
      </c>
      <c r="DF70" s="51">
        <f t="shared" si="11"/>
        <v>0.91632054772340821</v>
      </c>
    </row>
    <row r="71" spans="1:110" ht="11" thickBot="1" x14ac:dyDescent="0.4">
      <c r="A71" s="45">
        <v>0.72916666666666696</v>
      </c>
      <c r="B71" s="37" t="s">
        <v>86</v>
      </c>
      <c r="C71" s="46">
        <v>0</v>
      </c>
      <c r="D71" s="46">
        <v>0.35599999999999998</v>
      </c>
      <c r="E71" s="46">
        <v>1.06</v>
      </c>
      <c r="F71" s="46">
        <v>1.78</v>
      </c>
      <c r="G71" s="46">
        <v>2.41</v>
      </c>
      <c r="H71" s="46">
        <v>4.49</v>
      </c>
      <c r="I71" s="46">
        <v>0</v>
      </c>
      <c r="J71" s="46">
        <v>0</v>
      </c>
      <c r="K71" s="46">
        <v>2.41</v>
      </c>
      <c r="L71" s="46">
        <v>0.71199999999999997</v>
      </c>
      <c r="M71" s="46">
        <v>2.2000000000000002</v>
      </c>
      <c r="N71" s="46">
        <v>0</v>
      </c>
      <c r="O71" s="46">
        <v>1.78</v>
      </c>
      <c r="P71" s="46">
        <v>0</v>
      </c>
      <c r="Q71" s="46">
        <v>3.03</v>
      </c>
      <c r="R71" s="46">
        <v>4.07</v>
      </c>
      <c r="S71" s="46">
        <v>1.06</v>
      </c>
      <c r="T71" s="46">
        <v>0</v>
      </c>
      <c r="U71" s="46">
        <v>4.49</v>
      </c>
      <c r="V71" s="46">
        <v>2.61</v>
      </c>
      <c r="W71" s="46">
        <v>1.78</v>
      </c>
      <c r="X71" s="46">
        <v>0.71199999999999997</v>
      </c>
      <c r="Y71" s="46">
        <v>2.82</v>
      </c>
      <c r="Z71" s="46">
        <v>4.49</v>
      </c>
      <c r="AA71" s="46">
        <v>3.03</v>
      </c>
      <c r="AB71" s="46">
        <v>2.41</v>
      </c>
      <c r="AC71" s="46">
        <v>2.41</v>
      </c>
      <c r="AD71" s="46">
        <v>1.99</v>
      </c>
      <c r="AE71" s="46">
        <v>0</v>
      </c>
      <c r="AF71" s="46">
        <v>0.35599999999999998</v>
      </c>
      <c r="AG71" s="46">
        <v>1.42</v>
      </c>
      <c r="AH71" s="37">
        <v>1.78</v>
      </c>
      <c r="AI71" s="37">
        <v>1.4330432314573787</v>
      </c>
      <c r="AJ71" s="37">
        <v>2.0536129032258064</v>
      </c>
      <c r="AK71" s="48">
        <v>2806.22</v>
      </c>
      <c r="AL71" s="48">
        <v>2650.28</v>
      </c>
      <c r="AM71" s="48">
        <v>2900.7</v>
      </c>
      <c r="AN71" s="48">
        <v>1979.79</v>
      </c>
      <c r="AO71" s="48">
        <v>2960.4</v>
      </c>
      <c r="AP71" s="48">
        <v>2989.84</v>
      </c>
      <c r="AQ71" s="48">
        <v>3104.57</v>
      </c>
      <c r="AR71" s="48">
        <v>3000.46</v>
      </c>
      <c r="AS71" s="48">
        <v>2620.9299999999998</v>
      </c>
      <c r="AT71" s="48">
        <v>2399.31</v>
      </c>
      <c r="AU71" s="48">
        <v>2087.7399999999998</v>
      </c>
      <c r="AV71" s="48">
        <v>2958.12</v>
      </c>
      <c r="AW71" s="48">
        <v>2848.38</v>
      </c>
      <c r="AX71" s="48">
        <v>2218.34</v>
      </c>
      <c r="AY71" s="48">
        <v>2558.42</v>
      </c>
      <c r="AZ71" s="48">
        <v>2558.0300000000002</v>
      </c>
      <c r="BA71" s="48">
        <v>2540.69</v>
      </c>
      <c r="BB71" s="48">
        <v>1499.47</v>
      </c>
      <c r="BC71" s="48">
        <v>1615.95</v>
      </c>
      <c r="BD71" s="48">
        <v>1499.64</v>
      </c>
      <c r="BE71" s="48">
        <v>1661.01</v>
      </c>
      <c r="BF71" s="48">
        <v>2000.59</v>
      </c>
      <c r="BG71" s="48">
        <v>2600.2800000000002</v>
      </c>
      <c r="BH71" s="48">
        <v>2540.39</v>
      </c>
      <c r="BI71" s="48">
        <v>1799.96</v>
      </c>
      <c r="BJ71" s="48">
        <v>2149.41</v>
      </c>
      <c r="BK71" s="48">
        <v>1637.03</v>
      </c>
      <c r="BL71" s="48">
        <v>1999.21</v>
      </c>
      <c r="BM71" s="48">
        <v>1989.35</v>
      </c>
      <c r="BN71" s="48">
        <v>2155.94</v>
      </c>
      <c r="BO71" s="48">
        <v>1920.29</v>
      </c>
      <c r="BP71" s="7">
        <v>2330.6690322580648</v>
      </c>
      <c r="BQ71" s="7">
        <v>280.82016781763002</v>
      </c>
      <c r="BR71" s="7">
        <v>78859.966653121883</v>
      </c>
      <c r="BS71" s="50">
        <v>2249.4699999999998</v>
      </c>
      <c r="BT71" s="50">
        <v>2600.7800000000002</v>
      </c>
      <c r="BU71" s="50">
        <v>3149.08</v>
      </c>
      <c r="BV71" s="50">
        <v>2689.82</v>
      </c>
      <c r="BW71" s="50">
        <v>3100.66</v>
      </c>
      <c r="BX71" s="50">
        <v>6553.74</v>
      </c>
      <c r="BY71" s="50">
        <v>2999.1</v>
      </c>
      <c r="BZ71" s="50">
        <v>2589.31</v>
      </c>
      <c r="CA71" s="50">
        <v>2499.27</v>
      </c>
      <c r="CB71" s="50">
        <v>2896</v>
      </c>
      <c r="CC71" s="50">
        <v>2466.37</v>
      </c>
      <c r="CD71" s="50">
        <v>1979.56</v>
      </c>
      <c r="CE71" s="50">
        <v>1789.87</v>
      </c>
      <c r="CF71" s="50">
        <v>2087.2199999999998</v>
      </c>
      <c r="CG71" s="50">
        <v>2116.5</v>
      </c>
      <c r="CH71" s="50">
        <v>2898</v>
      </c>
      <c r="CI71" s="50">
        <v>3110.61</v>
      </c>
      <c r="CJ71" s="50">
        <v>1399.8</v>
      </c>
      <c r="CK71" s="50">
        <v>1362.04</v>
      </c>
      <c r="CL71" s="50">
        <v>2194.4</v>
      </c>
      <c r="CM71" s="50">
        <v>2689.7</v>
      </c>
      <c r="CN71" s="50">
        <v>2155.27</v>
      </c>
      <c r="CO71" s="50">
        <v>2000.13</v>
      </c>
      <c r="CP71" s="50">
        <v>2470.31</v>
      </c>
      <c r="CQ71" s="50">
        <v>989.03</v>
      </c>
      <c r="CR71" s="50">
        <v>2000.98</v>
      </c>
      <c r="CS71" s="50">
        <v>2155.19</v>
      </c>
      <c r="CT71" s="50">
        <v>2200.42</v>
      </c>
      <c r="CU71" s="50">
        <v>2400.65</v>
      </c>
      <c r="CV71" s="50">
        <v>1927.06</v>
      </c>
      <c r="CW71" s="50">
        <v>1771.33</v>
      </c>
      <c r="CX71" s="8">
        <v>2435.2151612903222</v>
      </c>
      <c r="CY71" s="8">
        <v>898.72773615285928</v>
      </c>
      <c r="CZ71" s="8">
        <v>807711.54373044346</v>
      </c>
      <c r="DA71" s="51">
        <f t="shared" si="6"/>
        <v>-83.222669739854268</v>
      </c>
      <c r="DB71" s="51">
        <f t="shared" si="7"/>
        <v>-0.20680167730414242</v>
      </c>
      <c r="DC71" s="51">
        <f t="shared" si="8"/>
        <v>272.38060807492212</v>
      </c>
      <c r="DD71" s="51">
        <f t="shared" si="9"/>
        <v>0.21148946956741527</v>
      </c>
      <c r="DE71" s="51">
        <f t="shared" si="10"/>
        <v>216870.49530499478</v>
      </c>
      <c r="DF71" s="51">
        <f t="shared" si="11"/>
        <v>0.85929845687278372</v>
      </c>
    </row>
    <row r="72" spans="1:110" ht="11" thickBot="1" x14ac:dyDescent="0.4">
      <c r="A72" s="45">
        <v>0.73958333333333404</v>
      </c>
      <c r="B72" s="37" t="s">
        <v>87</v>
      </c>
      <c r="C72" s="46">
        <v>0</v>
      </c>
      <c r="D72" s="46">
        <v>0</v>
      </c>
      <c r="E72" s="46">
        <v>1.99</v>
      </c>
      <c r="F72" s="46">
        <v>2.61</v>
      </c>
      <c r="G72" s="46">
        <v>1.42</v>
      </c>
      <c r="H72" s="46">
        <v>5.53</v>
      </c>
      <c r="I72" s="46">
        <v>0</v>
      </c>
      <c r="J72" s="46">
        <v>0.71199999999999997</v>
      </c>
      <c r="K72" s="46">
        <v>2.82</v>
      </c>
      <c r="L72" s="46">
        <v>1.78</v>
      </c>
      <c r="M72" s="46">
        <v>2.61</v>
      </c>
      <c r="N72" s="46">
        <v>0</v>
      </c>
      <c r="O72" s="46">
        <v>0</v>
      </c>
      <c r="P72" s="46">
        <v>1.78</v>
      </c>
      <c r="Q72" s="46">
        <v>1.42</v>
      </c>
      <c r="R72" s="46">
        <v>4.7</v>
      </c>
      <c r="S72" s="46">
        <v>1.78</v>
      </c>
      <c r="T72" s="46">
        <v>0</v>
      </c>
      <c r="U72" s="46">
        <v>4.91</v>
      </c>
      <c r="V72" s="46">
        <v>2.2000000000000002</v>
      </c>
      <c r="W72" s="46">
        <v>2.41</v>
      </c>
      <c r="X72" s="46">
        <v>0</v>
      </c>
      <c r="Y72" s="46">
        <v>1.42</v>
      </c>
      <c r="Z72" s="46">
        <v>2.61</v>
      </c>
      <c r="AA72" s="46">
        <v>2.41</v>
      </c>
      <c r="AB72" s="46">
        <v>3.03</v>
      </c>
      <c r="AC72" s="46">
        <v>1.42</v>
      </c>
      <c r="AD72" s="46">
        <v>0</v>
      </c>
      <c r="AE72" s="46">
        <v>0</v>
      </c>
      <c r="AF72" s="46">
        <v>1.42</v>
      </c>
      <c r="AG72" s="46">
        <v>2.61</v>
      </c>
      <c r="AH72" s="37">
        <v>1.78</v>
      </c>
      <c r="AI72" s="37">
        <v>1.4930378643946476</v>
      </c>
      <c r="AJ72" s="37">
        <v>2.2291620645161299</v>
      </c>
      <c r="AK72" s="48">
        <v>2721.85</v>
      </c>
      <c r="AL72" s="48">
        <v>2399.8200000000002</v>
      </c>
      <c r="AM72" s="48">
        <v>2895.47</v>
      </c>
      <c r="AN72" s="48">
        <v>1979.78</v>
      </c>
      <c r="AO72" s="48">
        <v>2958.69</v>
      </c>
      <c r="AP72" s="48">
        <v>2967.64</v>
      </c>
      <c r="AQ72" s="48">
        <v>3035.38</v>
      </c>
      <c r="AR72" s="48">
        <v>2967.46</v>
      </c>
      <c r="AS72" s="48">
        <v>2515</v>
      </c>
      <c r="AT72" s="48">
        <v>2221.36</v>
      </c>
      <c r="AU72" s="48">
        <v>1999.08</v>
      </c>
      <c r="AV72" s="48">
        <v>2910.81</v>
      </c>
      <c r="AW72" s="48">
        <v>2616.38</v>
      </c>
      <c r="AX72" s="48">
        <v>2558.27</v>
      </c>
      <c r="AY72" s="48">
        <v>2558.84</v>
      </c>
      <c r="AZ72" s="48">
        <v>2558.0500000000002</v>
      </c>
      <c r="BA72" s="48">
        <v>2540.9299999999998</v>
      </c>
      <c r="BB72" s="48">
        <v>1499.4</v>
      </c>
      <c r="BC72" s="48">
        <v>1615.27</v>
      </c>
      <c r="BD72" s="48">
        <v>1499.7</v>
      </c>
      <c r="BE72" s="48">
        <v>1748.5</v>
      </c>
      <c r="BF72" s="48">
        <v>2000.37</v>
      </c>
      <c r="BG72" s="48">
        <v>2616.08</v>
      </c>
      <c r="BH72" s="48">
        <v>2540.5300000000002</v>
      </c>
      <c r="BI72" s="48">
        <v>1925.99</v>
      </c>
      <c r="BJ72" s="48">
        <v>2155.2600000000002</v>
      </c>
      <c r="BK72" s="48">
        <v>1615.46</v>
      </c>
      <c r="BL72" s="48">
        <v>1989.48</v>
      </c>
      <c r="BM72" s="48">
        <v>1989.17</v>
      </c>
      <c r="BN72" s="48">
        <v>2211.8200000000002</v>
      </c>
      <c r="BO72" s="48">
        <v>1920.33</v>
      </c>
      <c r="BP72" s="7">
        <v>2313.9409677419358</v>
      </c>
      <c r="BQ72" s="7">
        <v>260.20879475304355</v>
      </c>
      <c r="BR72" s="7">
        <v>67708.616866831537</v>
      </c>
      <c r="BS72" s="50">
        <v>1934.07</v>
      </c>
      <c r="BT72" s="50">
        <v>2099.4299999999998</v>
      </c>
      <c r="BU72" s="50">
        <v>3143.88</v>
      </c>
      <c r="BV72" s="50">
        <v>2489.04</v>
      </c>
      <c r="BW72" s="50">
        <v>3000.47</v>
      </c>
      <c r="BX72" s="50">
        <v>4999.03</v>
      </c>
      <c r="BY72" s="50">
        <v>2799.77</v>
      </c>
      <c r="BZ72" s="50">
        <v>2700.05</v>
      </c>
      <c r="CA72" s="50">
        <v>2338.4899999999998</v>
      </c>
      <c r="CB72" s="50">
        <v>2451.8200000000002</v>
      </c>
      <c r="CC72" s="50">
        <v>2061.11</v>
      </c>
      <c r="CD72" s="50">
        <v>1979.43</v>
      </c>
      <c r="CE72" s="50">
        <v>2090.6799999999998</v>
      </c>
      <c r="CF72" s="50">
        <v>2087.4699999999998</v>
      </c>
      <c r="CG72" s="50">
        <v>2000.7</v>
      </c>
      <c r="CH72" s="50">
        <v>3200.25</v>
      </c>
      <c r="CI72" s="50">
        <v>2849.1</v>
      </c>
      <c r="CJ72" s="50">
        <v>1416.38</v>
      </c>
      <c r="CK72" s="50">
        <v>1371.3</v>
      </c>
      <c r="CL72" s="50">
        <v>1919.57</v>
      </c>
      <c r="CM72" s="50">
        <v>2499.92</v>
      </c>
      <c r="CN72" s="50">
        <v>2540.7399999999998</v>
      </c>
      <c r="CO72" s="50">
        <v>2407.0500000000002</v>
      </c>
      <c r="CP72" s="50">
        <v>2050.6999999999998</v>
      </c>
      <c r="CQ72" s="50">
        <v>989.25</v>
      </c>
      <c r="CR72" s="50">
        <v>2550.0700000000002</v>
      </c>
      <c r="CS72" s="50">
        <v>2450.19</v>
      </c>
      <c r="CT72" s="50">
        <v>2350.4499999999998</v>
      </c>
      <c r="CU72" s="50">
        <v>2048.33</v>
      </c>
      <c r="CV72" s="50">
        <v>2371.4899999999998</v>
      </c>
      <c r="CW72" s="50">
        <v>2439.0300000000002</v>
      </c>
      <c r="CX72" s="8">
        <v>2375.1374193548386</v>
      </c>
      <c r="CY72" s="8">
        <v>667.55427107542982</v>
      </c>
      <c r="CZ72" s="8">
        <v>445628.70483104844</v>
      </c>
      <c r="DA72" s="51">
        <f t="shared" si="6"/>
        <v>-62.861907200832476</v>
      </c>
      <c r="DB72" s="51">
        <f t="shared" si="7"/>
        <v>-0.16180605154980351</v>
      </c>
      <c r="DC72" s="51">
        <f t="shared" si="8"/>
        <v>366.91524909469308</v>
      </c>
      <c r="DD72" s="51">
        <f t="shared" si="9"/>
        <v>0.3681360607012813</v>
      </c>
      <c r="DE72" s="51">
        <f t="shared" si="10"/>
        <v>160175.19020249732</v>
      </c>
      <c r="DF72" s="51">
        <f t="shared" si="11"/>
        <v>0.92211842187813831</v>
      </c>
    </row>
    <row r="73" spans="1:110" ht="11" thickBot="1" x14ac:dyDescent="0.4">
      <c r="A73" s="45">
        <v>0.75</v>
      </c>
      <c r="B73" s="37" t="s">
        <v>88</v>
      </c>
      <c r="C73" s="46">
        <v>0</v>
      </c>
      <c r="D73" s="46">
        <v>0.71199999999999997</v>
      </c>
      <c r="E73" s="46">
        <v>4.7</v>
      </c>
      <c r="F73" s="46">
        <v>2.82</v>
      </c>
      <c r="G73" s="46">
        <v>2.2000000000000002</v>
      </c>
      <c r="H73" s="46">
        <v>5.74</v>
      </c>
      <c r="I73" s="46">
        <v>0</v>
      </c>
      <c r="J73" s="46">
        <v>0.71199999999999997</v>
      </c>
      <c r="K73" s="46">
        <v>3.24</v>
      </c>
      <c r="L73" s="46">
        <v>2.41</v>
      </c>
      <c r="M73" s="46">
        <v>1.78</v>
      </c>
      <c r="N73" s="46">
        <v>0</v>
      </c>
      <c r="O73" s="46">
        <v>0.35599999999999998</v>
      </c>
      <c r="P73" s="46">
        <v>0.71199999999999997</v>
      </c>
      <c r="Q73" s="46">
        <v>1.99</v>
      </c>
      <c r="R73" s="46">
        <v>0.71199999999999997</v>
      </c>
      <c r="S73" s="46">
        <v>1.78</v>
      </c>
      <c r="T73" s="46">
        <v>0.71199999999999997</v>
      </c>
      <c r="U73" s="46">
        <v>1.78</v>
      </c>
      <c r="V73" s="46">
        <v>2.61</v>
      </c>
      <c r="W73" s="46">
        <v>3.24</v>
      </c>
      <c r="X73" s="46">
        <v>0</v>
      </c>
      <c r="Y73" s="46">
        <v>2.2000000000000002</v>
      </c>
      <c r="Z73" s="46">
        <v>3.03</v>
      </c>
      <c r="AA73" s="46">
        <v>3.03</v>
      </c>
      <c r="AB73" s="46">
        <v>2.82</v>
      </c>
      <c r="AC73" s="46">
        <v>2.2000000000000002</v>
      </c>
      <c r="AD73" s="46">
        <v>0</v>
      </c>
      <c r="AE73" s="46">
        <v>0</v>
      </c>
      <c r="AF73" s="46">
        <v>1.99</v>
      </c>
      <c r="AG73" s="46">
        <v>3.24</v>
      </c>
      <c r="AH73" s="37">
        <v>1.99</v>
      </c>
      <c r="AI73" s="37">
        <v>1.4486643013702369</v>
      </c>
      <c r="AJ73" s="37">
        <v>2.0986282580645166</v>
      </c>
      <c r="AK73" s="48">
        <v>2679.32</v>
      </c>
      <c r="AL73" s="48">
        <v>2399.77</v>
      </c>
      <c r="AM73" s="48">
        <v>2798.59</v>
      </c>
      <c r="AN73" s="48">
        <v>1900.35</v>
      </c>
      <c r="AO73" s="48">
        <v>2850.91</v>
      </c>
      <c r="AP73" s="48">
        <v>2958.33</v>
      </c>
      <c r="AQ73" s="48">
        <v>3049.95</v>
      </c>
      <c r="AR73" s="48">
        <v>2967.2</v>
      </c>
      <c r="AS73" s="48">
        <v>2440.37</v>
      </c>
      <c r="AT73" s="48">
        <v>2221.0100000000002</v>
      </c>
      <c r="AU73" s="48">
        <v>2087.59</v>
      </c>
      <c r="AV73" s="48">
        <v>2849.21</v>
      </c>
      <c r="AW73" s="48">
        <v>2598.33</v>
      </c>
      <c r="AX73" s="48">
        <v>2585.06</v>
      </c>
      <c r="AY73" s="48">
        <v>2620.38</v>
      </c>
      <c r="AZ73" s="48">
        <v>2558.61</v>
      </c>
      <c r="BA73" s="48">
        <v>2540.81</v>
      </c>
      <c r="BB73" s="48">
        <v>1499.38</v>
      </c>
      <c r="BC73" s="48">
        <v>1658.01</v>
      </c>
      <c r="BD73" s="48">
        <v>1499.76</v>
      </c>
      <c r="BE73" s="48">
        <v>1925.91</v>
      </c>
      <c r="BF73" s="48">
        <v>2116.37</v>
      </c>
      <c r="BG73" s="48">
        <v>2620.42</v>
      </c>
      <c r="BH73" s="48">
        <v>2540.5500000000002</v>
      </c>
      <c r="BI73" s="48">
        <v>1999.08</v>
      </c>
      <c r="BJ73" s="48">
        <v>2155.25</v>
      </c>
      <c r="BK73" s="48">
        <v>1567.75</v>
      </c>
      <c r="BL73" s="48">
        <v>1755.98</v>
      </c>
      <c r="BM73" s="48">
        <v>1989.94</v>
      </c>
      <c r="BN73" s="48">
        <v>2200.29</v>
      </c>
      <c r="BO73" s="48">
        <v>1899.44</v>
      </c>
      <c r="BP73" s="7">
        <v>2307.5458064516129</v>
      </c>
      <c r="BQ73" s="7">
        <v>264.06798630697665</v>
      </c>
      <c r="BR73" s="7">
        <v>69731.901392221611</v>
      </c>
      <c r="BS73" s="50">
        <v>1913.64</v>
      </c>
      <c r="BT73" s="50">
        <v>2099.48</v>
      </c>
      <c r="BU73" s="50">
        <v>3143.41</v>
      </c>
      <c r="BV73" s="50">
        <v>2449.94</v>
      </c>
      <c r="BW73" s="50">
        <v>3100.25</v>
      </c>
      <c r="BX73" s="50">
        <v>4929.3100000000004</v>
      </c>
      <c r="BY73" s="50">
        <v>2799.66</v>
      </c>
      <c r="BZ73" s="50">
        <v>2700.59</v>
      </c>
      <c r="CA73" s="50">
        <v>2339.83</v>
      </c>
      <c r="CB73" s="50">
        <v>2456.25</v>
      </c>
      <c r="CC73" s="50">
        <v>1866.02</v>
      </c>
      <c r="CD73" s="50">
        <v>1979.13</v>
      </c>
      <c r="CE73" s="50">
        <v>2090.2199999999998</v>
      </c>
      <c r="CF73" s="50">
        <v>2080.1999999999998</v>
      </c>
      <c r="CG73" s="50">
        <v>1946.85</v>
      </c>
      <c r="CH73" s="50">
        <v>3120.63</v>
      </c>
      <c r="CI73" s="50">
        <v>2749.76</v>
      </c>
      <c r="CJ73" s="50">
        <v>1416.28</v>
      </c>
      <c r="CK73" s="50">
        <v>1371.14</v>
      </c>
      <c r="CL73" s="50">
        <v>1749.8</v>
      </c>
      <c r="CM73" s="50">
        <v>2589.8000000000002</v>
      </c>
      <c r="CN73" s="50">
        <v>2543.85</v>
      </c>
      <c r="CO73" s="50">
        <v>2139.1</v>
      </c>
      <c r="CP73" s="50">
        <v>1499.99</v>
      </c>
      <c r="CQ73" s="50">
        <v>1400.85</v>
      </c>
      <c r="CR73" s="50">
        <v>2550.0300000000002</v>
      </c>
      <c r="CS73" s="50">
        <v>2450.61</v>
      </c>
      <c r="CT73" s="50">
        <v>2429.16</v>
      </c>
      <c r="CU73" s="50">
        <v>2000.32</v>
      </c>
      <c r="CV73" s="50">
        <v>2155.85</v>
      </c>
      <c r="CW73" s="50">
        <v>2399.46</v>
      </c>
      <c r="CX73" s="8">
        <v>2337.4648387096781</v>
      </c>
      <c r="CY73" s="8">
        <v>662.38890431656057</v>
      </c>
      <c r="CZ73" s="8">
        <v>438759.06056169362</v>
      </c>
      <c r="DA73" s="51">
        <f t="shared" si="6"/>
        <v>-7.6035657648282733</v>
      </c>
      <c r="DB73" s="51">
        <f t="shared" si="7"/>
        <v>-1.9876219984400485E-2</v>
      </c>
      <c r="DC73" s="51">
        <f t="shared" si="8"/>
        <v>394.54891573361101</v>
      </c>
      <c r="DD73" s="51">
        <f t="shared" si="9"/>
        <v>0.41116870026490626</v>
      </c>
      <c r="DE73" s="51">
        <f t="shared" si="10"/>
        <v>143827.90308158164</v>
      </c>
      <c r="DF73" s="51">
        <f t="shared" si="11"/>
        <v>0.82226981167485391</v>
      </c>
    </row>
    <row r="74" spans="1:110" ht="11" thickBot="1" x14ac:dyDescent="0.4">
      <c r="A74" s="45">
        <v>0.76041666666666696</v>
      </c>
      <c r="B74" s="37" t="s">
        <v>89</v>
      </c>
      <c r="C74" s="46">
        <v>0.35599999999999998</v>
      </c>
      <c r="D74" s="46">
        <v>1.42</v>
      </c>
      <c r="E74" s="46">
        <v>5.32</v>
      </c>
      <c r="F74" s="46">
        <v>3.66</v>
      </c>
      <c r="G74" s="46">
        <v>1.78</v>
      </c>
      <c r="H74" s="46">
        <v>6.78</v>
      </c>
      <c r="I74" s="46">
        <v>0</v>
      </c>
      <c r="J74" s="46">
        <v>1.42</v>
      </c>
      <c r="K74" s="46">
        <v>3.86</v>
      </c>
      <c r="L74" s="46">
        <v>0</v>
      </c>
      <c r="M74" s="46">
        <v>2.41</v>
      </c>
      <c r="N74" s="46">
        <v>0</v>
      </c>
      <c r="O74" s="46">
        <v>0</v>
      </c>
      <c r="P74" s="46">
        <v>1.42</v>
      </c>
      <c r="Q74" s="46">
        <v>2.41</v>
      </c>
      <c r="R74" s="46">
        <v>1.99</v>
      </c>
      <c r="S74" s="46">
        <v>2.41</v>
      </c>
      <c r="T74" s="46">
        <v>1.42</v>
      </c>
      <c r="U74" s="46">
        <v>2.41</v>
      </c>
      <c r="V74" s="46">
        <v>3.24</v>
      </c>
      <c r="W74" s="46">
        <v>2.2000000000000002</v>
      </c>
      <c r="X74" s="46">
        <v>0</v>
      </c>
      <c r="Y74" s="46">
        <v>0</v>
      </c>
      <c r="Z74" s="46">
        <v>3.86</v>
      </c>
      <c r="AA74" s="46">
        <v>2.61</v>
      </c>
      <c r="AB74" s="46">
        <v>3.03</v>
      </c>
      <c r="AC74" s="46">
        <v>3.45</v>
      </c>
      <c r="AD74" s="46">
        <v>0</v>
      </c>
      <c r="AE74" s="46">
        <v>0</v>
      </c>
      <c r="AF74" s="46">
        <v>2.61</v>
      </c>
      <c r="AG74" s="46">
        <v>1.78</v>
      </c>
      <c r="AH74" s="37">
        <v>1.99</v>
      </c>
      <c r="AI74" s="37">
        <v>1.6641229017888262</v>
      </c>
      <c r="AJ74" s="37">
        <v>2.769305032258063</v>
      </c>
      <c r="AK74" s="48">
        <v>2501.1799999999998</v>
      </c>
      <c r="AL74" s="48">
        <v>2399.92</v>
      </c>
      <c r="AM74" s="48">
        <v>2779.12</v>
      </c>
      <c r="AN74" s="48">
        <v>2200.69</v>
      </c>
      <c r="AO74" s="48">
        <v>2958.57</v>
      </c>
      <c r="AP74" s="48">
        <v>2939.63</v>
      </c>
      <c r="AQ74" s="48">
        <v>3040.82</v>
      </c>
      <c r="AR74" s="48">
        <v>2959.79</v>
      </c>
      <c r="AS74" s="48">
        <v>2939.94</v>
      </c>
      <c r="AT74" s="48">
        <v>2558.66</v>
      </c>
      <c r="AU74" s="48">
        <v>2619.0500000000002</v>
      </c>
      <c r="AV74" s="48">
        <v>2865.44</v>
      </c>
      <c r="AW74" s="48">
        <v>2798.89</v>
      </c>
      <c r="AX74" s="48">
        <v>2846.99</v>
      </c>
      <c r="AY74" s="48">
        <v>2749.27</v>
      </c>
      <c r="AZ74" s="48">
        <v>2713.2</v>
      </c>
      <c r="BA74" s="48">
        <v>2894.79</v>
      </c>
      <c r="BB74" s="48">
        <v>2199.44</v>
      </c>
      <c r="BC74" s="48">
        <v>2155.14</v>
      </c>
      <c r="BD74" s="48">
        <v>1989.45</v>
      </c>
      <c r="BE74" s="48">
        <v>2409.9499999999998</v>
      </c>
      <c r="BF74" s="48">
        <v>2540.33</v>
      </c>
      <c r="BG74" s="48">
        <v>2848.73</v>
      </c>
      <c r="BH74" s="48">
        <v>2734.92</v>
      </c>
      <c r="BI74" s="48">
        <v>2199.9699999999998</v>
      </c>
      <c r="BJ74" s="48">
        <v>2540.62</v>
      </c>
      <c r="BK74" s="48">
        <v>1999.08</v>
      </c>
      <c r="BL74" s="48">
        <v>2116.48</v>
      </c>
      <c r="BM74" s="48">
        <v>2155.35</v>
      </c>
      <c r="BN74" s="48">
        <v>2541.27</v>
      </c>
      <c r="BO74" s="48">
        <v>2155.89</v>
      </c>
      <c r="BP74" s="7">
        <v>2559.7603225806447</v>
      </c>
      <c r="BQ74" s="7">
        <v>285.91993569018217</v>
      </c>
      <c r="BR74" s="7">
        <v>81750.209625077914</v>
      </c>
      <c r="BS74" s="50">
        <v>1500.78</v>
      </c>
      <c r="BT74" s="50">
        <v>1489.65</v>
      </c>
      <c r="BU74" s="50">
        <v>3096.92</v>
      </c>
      <c r="BV74" s="50">
        <v>2067.8000000000002</v>
      </c>
      <c r="BW74" s="50">
        <v>2820.64</v>
      </c>
      <c r="BX74" s="50">
        <v>4300.13</v>
      </c>
      <c r="BY74" s="50">
        <v>2799.58</v>
      </c>
      <c r="BZ74" s="50">
        <v>2499.83</v>
      </c>
      <c r="CA74" s="50">
        <v>2213.5</v>
      </c>
      <c r="CB74" s="50">
        <v>2616.15</v>
      </c>
      <c r="CC74" s="50">
        <v>1399.63</v>
      </c>
      <c r="CD74" s="50">
        <v>1499.77</v>
      </c>
      <c r="CE74" s="50">
        <v>2009.07</v>
      </c>
      <c r="CF74" s="50">
        <v>2559.35</v>
      </c>
      <c r="CG74" s="50">
        <v>2609.77</v>
      </c>
      <c r="CH74" s="50">
        <v>3136.2</v>
      </c>
      <c r="CI74" s="50">
        <v>2596.66</v>
      </c>
      <c r="CJ74" s="50">
        <v>1499.39</v>
      </c>
      <c r="CK74" s="50">
        <v>1371.72</v>
      </c>
      <c r="CL74" s="50">
        <v>1499.39</v>
      </c>
      <c r="CM74" s="50">
        <v>2689.23</v>
      </c>
      <c r="CN74" s="50">
        <v>2859.24</v>
      </c>
      <c r="CO74" s="50">
        <v>2749.21</v>
      </c>
      <c r="CP74" s="50">
        <v>2300.14</v>
      </c>
      <c r="CQ74" s="50">
        <v>299.88</v>
      </c>
      <c r="CR74" s="50">
        <v>2550.63</v>
      </c>
      <c r="CS74" s="50">
        <v>2155.69</v>
      </c>
      <c r="CT74" s="50">
        <v>1979.99</v>
      </c>
      <c r="CU74" s="50">
        <v>2409.5700000000002</v>
      </c>
      <c r="CV74" s="50">
        <v>2699.41</v>
      </c>
      <c r="CW74" s="50">
        <v>2540.7800000000002</v>
      </c>
      <c r="CX74" s="8">
        <v>2284.5064516129032</v>
      </c>
      <c r="CY74" s="8">
        <v>714.96003781919694</v>
      </c>
      <c r="CZ74" s="8">
        <v>511167.8556784275</v>
      </c>
      <c r="DA74" s="51">
        <f t="shared" si="6"/>
        <v>11.597905473465154</v>
      </c>
      <c r="DB74" s="51">
        <f t="shared" si="7"/>
        <v>2.4375286550930561E-2</v>
      </c>
      <c r="DC74" s="51">
        <f t="shared" si="8"/>
        <v>325.00934108220605</v>
      </c>
      <c r="DD74" s="51">
        <f t="shared" si="9"/>
        <v>0.27316727973113608</v>
      </c>
      <c r="DE74" s="51">
        <f t="shared" si="10"/>
        <v>117816.08825275753</v>
      </c>
      <c r="DF74" s="51">
        <f t="shared" si="11"/>
        <v>0.57633951107577408</v>
      </c>
    </row>
    <row r="75" spans="1:110" ht="11" thickBot="1" x14ac:dyDescent="0.4">
      <c r="A75" s="45">
        <v>0.77083333333333404</v>
      </c>
      <c r="B75" s="37" t="s">
        <v>90</v>
      </c>
      <c r="C75" s="46">
        <v>1.42</v>
      </c>
      <c r="D75" s="46">
        <v>2.41</v>
      </c>
      <c r="E75" s="46">
        <v>4.7</v>
      </c>
      <c r="F75" s="46">
        <v>3.24</v>
      </c>
      <c r="G75" s="46">
        <v>2.41</v>
      </c>
      <c r="H75" s="46">
        <v>7.2</v>
      </c>
      <c r="I75" s="46">
        <v>2.2000000000000002</v>
      </c>
      <c r="J75" s="46">
        <v>1.99</v>
      </c>
      <c r="K75" s="46">
        <v>4.28</v>
      </c>
      <c r="L75" s="46">
        <v>0</v>
      </c>
      <c r="M75" s="46">
        <v>2.61</v>
      </c>
      <c r="N75" s="46">
        <v>0</v>
      </c>
      <c r="O75" s="46">
        <v>0</v>
      </c>
      <c r="P75" s="46">
        <v>2.2000000000000002</v>
      </c>
      <c r="Q75" s="46">
        <v>3.03</v>
      </c>
      <c r="R75" s="46">
        <v>4.49</v>
      </c>
      <c r="S75" s="46">
        <v>1.78</v>
      </c>
      <c r="T75" s="46">
        <v>0.71199999999999997</v>
      </c>
      <c r="U75" s="46">
        <v>0</v>
      </c>
      <c r="V75" s="46">
        <v>3.03</v>
      </c>
      <c r="W75" s="46">
        <v>2.61</v>
      </c>
      <c r="X75" s="46">
        <v>0</v>
      </c>
      <c r="Y75" s="46">
        <v>5.95</v>
      </c>
      <c r="Z75" s="46">
        <v>2.61</v>
      </c>
      <c r="AA75" s="46">
        <v>3.24</v>
      </c>
      <c r="AB75" s="46">
        <v>3.45</v>
      </c>
      <c r="AC75" s="46">
        <v>4.07</v>
      </c>
      <c r="AD75" s="46">
        <v>0</v>
      </c>
      <c r="AE75" s="46">
        <v>0</v>
      </c>
      <c r="AF75" s="46">
        <v>1.42</v>
      </c>
      <c r="AG75" s="46">
        <v>2.41</v>
      </c>
      <c r="AH75" s="37">
        <v>2.41</v>
      </c>
      <c r="AI75" s="37">
        <v>1.8032989840307825</v>
      </c>
      <c r="AJ75" s="37">
        <v>3.2518872258064522</v>
      </c>
      <c r="AK75" s="48">
        <v>2624.97</v>
      </c>
      <c r="AL75" s="48">
        <v>2559.71</v>
      </c>
      <c r="AM75" s="48">
        <v>2811.27</v>
      </c>
      <c r="AN75" s="48">
        <v>2399.2600000000002</v>
      </c>
      <c r="AO75" s="48">
        <v>2900.64</v>
      </c>
      <c r="AP75" s="48">
        <v>2869.72</v>
      </c>
      <c r="AQ75" s="48">
        <v>3006.88</v>
      </c>
      <c r="AR75" s="48">
        <v>2989.48</v>
      </c>
      <c r="AS75" s="48">
        <v>2806.09</v>
      </c>
      <c r="AT75" s="48">
        <v>2789.98</v>
      </c>
      <c r="AU75" s="48">
        <v>2499.52</v>
      </c>
      <c r="AV75" s="48">
        <v>2865.3</v>
      </c>
      <c r="AW75" s="48">
        <v>2806.04</v>
      </c>
      <c r="AX75" s="48">
        <v>2868.41</v>
      </c>
      <c r="AY75" s="48">
        <v>2868.66</v>
      </c>
      <c r="AZ75" s="48">
        <v>2791.98</v>
      </c>
      <c r="BA75" s="48">
        <v>2898.21</v>
      </c>
      <c r="BB75" s="48">
        <v>2199.4699999999998</v>
      </c>
      <c r="BC75" s="48">
        <v>2216.08</v>
      </c>
      <c r="BD75" s="48">
        <v>2300.16</v>
      </c>
      <c r="BE75" s="48">
        <v>2524.46</v>
      </c>
      <c r="BF75" s="48">
        <v>2709.33</v>
      </c>
      <c r="BG75" s="48">
        <v>2859.58</v>
      </c>
      <c r="BH75" s="48">
        <v>2842.96</v>
      </c>
      <c r="BI75" s="48">
        <v>2489.5500000000002</v>
      </c>
      <c r="BJ75" s="48">
        <v>2619.91</v>
      </c>
      <c r="BK75" s="48">
        <v>2155.39</v>
      </c>
      <c r="BL75" s="48">
        <v>2155.48</v>
      </c>
      <c r="BM75" s="48">
        <v>2211.58</v>
      </c>
      <c r="BN75" s="48">
        <v>2781.45</v>
      </c>
      <c r="BO75" s="48">
        <v>2432.46</v>
      </c>
      <c r="BP75" s="7">
        <v>2640.4509677419364</v>
      </c>
      <c r="BQ75" s="7">
        <v>248.53132434958917</v>
      </c>
      <c r="BR75" s="7">
        <v>61767.819182960695</v>
      </c>
      <c r="BS75" s="50">
        <v>2209.6999999999998</v>
      </c>
      <c r="BT75" s="50">
        <v>1499.23</v>
      </c>
      <c r="BU75" s="50">
        <v>3149.64</v>
      </c>
      <c r="BV75" s="50">
        <v>2103.4</v>
      </c>
      <c r="BW75" s="50">
        <v>2879.6</v>
      </c>
      <c r="BX75" s="50">
        <v>4300.29</v>
      </c>
      <c r="BY75" s="50">
        <v>2799.55</v>
      </c>
      <c r="BZ75" s="50">
        <v>2999.1</v>
      </c>
      <c r="CA75" s="50">
        <v>2879.78</v>
      </c>
      <c r="CB75" s="50">
        <v>2614.7800000000002</v>
      </c>
      <c r="CC75" s="50">
        <v>1399.87</v>
      </c>
      <c r="CD75" s="50">
        <v>2009.08</v>
      </c>
      <c r="CE75" s="50">
        <v>2596.71</v>
      </c>
      <c r="CF75" s="50">
        <v>2559.8200000000002</v>
      </c>
      <c r="CG75" s="50">
        <v>2981.93</v>
      </c>
      <c r="CH75" s="50">
        <v>3136.76</v>
      </c>
      <c r="CI75" s="50">
        <v>2848.1</v>
      </c>
      <c r="CJ75" s="50">
        <v>1499.27</v>
      </c>
      <c r="CK75" s="50">
        <v>1615.07</v>
      </c>
      <c r="CL75" s="50">
        <v>1299.52</v>
      </c>
      <c r="CM75" s="50">
        <v>2859.75</v>
      </c>
      <c r="CN75" s="50">
        <v>3000.43</v>
      </c>
      <c r="CO75" s="50">
        <v>3169.3</v>
      </c>
      <c r="CP75" s="50">
        <v>2540.7800000000002</v>
      </c>
      <c r="CQ75" s="50">
        <v>400.89</v>
      </c>
      <c r="CR75" s="50">
        <v>2699.57</v>
      </c>
      <c r="CS75" s="50">
        <v>2540.35</v>
      </c>
      <c r="CT75" s="50">
        <v>2046.16</v>
      </c>
      <c r="CU75" s="50">
        <v>2409.35</v>
      </c>
      <c r="CV75" s="50">
        <v>2553.84</v>
      </c>
      <c r="CW75" s="50">
        <v>2699.18</v>
      </c>
      <c r="CX75" s="8">
        <v>2461.3161290322578</v>
      </c>
      <c r="CY75" s="8">
        <v>717.69833233868803</v>
      </c>
      <c r="CZ75" s="8">
        <v>515090.89624173392</v>
      </c>
      <c r="DA75" s="51">
        <f t="shared" si="6"/>
        <v>116.32702412070759</v>
      </c>
      <c r="DB75" s="51">
        <f t="shared" si="7"/>
        <v>0.25955640245159362</v>
      </c>
      <c r="DC75" s="51">
        <f t="shared" si="8"/>
        <v>529.86021190426629</v>
      </c>
      <c r="DD75" s="51">
        <f t="shared" si="9"/>
        <v>0.4094035778595807</v>
      </c>
      <c r="DE75" s="51">
        <f t="shared" si="10"/>
        <v>110620.12904245577</v>
      </c>
      <c r="DF75" s="51">
        <f t="shared" si="11"/>
        <v>0.62017047935273106</v>
      </c>
    </row>
    <row r="76" spans="1:110" ht="11" thickBot="1" x14ac:dyDescent="0.4">
      <c r="A76" s="45">
        <v>0.78125</v>
      </c>
      <c r="B76" s="37" t="s">
        <v>91</v>
      </c>
      <c r="C76" s="46">
        <v>0</v>
      </c>
      <c r="D76" s="46">
        <v>2.2000000000000002</v>
      </c>
      <c r="E76" s="46">
        <v>5.32</v>
      </c>
      <c r="F76" s="46">
        <v>3.66</v>
      </c>
      <c r="G76" s="46">
        <v>2.82</v>
      </c>
      <c r="H76" s="46">
        <v>6.57</v>
      </c>
      <c r="I76" s="46">
        <v>2.82</v>
      </c>
      <c r="J76" s="46">
        <v>2.2000000000000002</v>
      </c>
      <c r="K76" s="46">
        <v>4.7</v>
      </c>
      <c r="L76" s="46">
        <v>1.06</v>
      </c>
      <c r="M76" s="46">
        <v>3.03</v>
      </c>
      <c r="N76" s="46">
        <v>0</v>
      </c>
      <c r="O76" s="46">
        <v>0.35599999999999998</v>
      </c>
      <c r="P76" s="46">
        <v>0</v>
      </c>
      <c r="Q76" s="46">
        <v>0</v>
      </c>
      <c r="R76" s="46">
        <v>3.24</v>
      </c>
      <c r="S76" s="46">
        <v>2.41</v>
      </c>
      <c r="T76" s="46">
        <v>1.42</v>
      </c>
      <c r="U76" s="46">
        <v>0.71199999999999997</v>
      </c>
      <c r="V76" s="46">
        <v>0.35599999999999998</v>
      </c>
      <c r="W76" s="46">
        <v>0</v>
      </c>
      <c r="X76" s="46">
        <v>1.42</v>
      </c>
      <c r="Y76" s="46">
        <v>1.06</v>
      </c>
      <c r="Z76" s="46">
        <v>3.45</v>
      </c>
      <c r="AA76" s="46">
        <v>2.61</v>
      </c>
      <c r="AB76" s="46">
        <v>4.07</v>
      </c>
      <c r="AC76" s="46">
        <v>2.41</v>
      </c>
      <c r="AD76" s="46">
        <v>0</v>
      </c>
      <c r="AE76" s="46">
        <v>0</v>
      </c>
      <c r="AF76" s="46">
        <v>2.2000000000000002</v>
      </c>
      <c r="AG76" s="46">
        <v>0.71199999999999997</v>
      </c>
      <c r="AH76" s="37">
        <v>2.2000000000000002</v>
      </c>
      <c r="AI76" s="37">
        <v>1.7412718747902305</v>
      </c>
      <c r="AJ76" s="37">
        <v>3.032027741935484</v>
      </c>
      <c r="AK76" s="48">
        <v>2721.66</v>
      </c>
      <c r="AL76" s="48">
        <v>2549.6999999999998</v>
      </c>
      <c r="AM76" s="48">
        <v>2848.66</v>
      </c>
      <c r="AN76" s="48">
        <v>2200.96</v>
      </c>
      <c r="AO76" s="48">
        <v>2989.28</v>
      </c>
      <c r="AP76" s="48">
        <v>2806.5</v>
      </c>
      <c r="AQ76" s="48">
        <v>2989.62</v>
      </c>
      <c r="AR76" s="48">
        <v>2989.56</v>
      </c>
      <c r="AS76" s="48">
        <v>2939.17</v>
      </c>
      <c r="AT76" s="48">
        <v>3128.03</v>
      </c>
      <c r="AU76" s="48">
        <v>2359.87</v>
      </c>
      <c r="AV76" s="48">
        <v>2865.67</v>
      </c>
      <c r="AW76" s="48">
        <v>2806.6</v>
      </c>
      <c r="AX76" s="48">
        <v>2944.42</v>
      </c>
      <c r="AY76" s="48">
        <v>2992.21</v>
      </c>
      <c r="AZ76" s="48">
        <v>2796.27</v>
      </c>
      <c r="BA76" s="48">
        <v>2920.59</v>
      </c>
      <c r="BB76" s="48">
        <v>2616.27</v>
      </c>
      <c r="BC76" s="48">
        <v>2559.89</v>
      </c>
      <c r="BD76" s="48">
        <v>2616.5100000000002</v>
      </c>
      <c r="BE76" s="48">
        <v>2859.62</v>
      </c>
      <c r="BF76" s="48">
        <v>2892.59</v>
      </c>
      <c r="BG76" s="48">
        <v>2999.74</v>
      </c>
      <c r="BH76" s="48">
        <v>2989.03</v>
      </c>
      <c r="BI76" s="48">
        <v>2749.73</v>
      </c>
      <c r="BJ76" s="48">
        <v>2877.64</v>
      </c>
      <c r="BK76" s="48">
        <v>2620.42</v>
      </c>
      <c r="BL76" s="48">
        <v>2649.07</v>
      </c>
      <c r="BM76" s="48">
        <v>2620.67</v>
      </c>
      <c r="BN76" s="48">
        <v>2897.86</v>
      </c>
      <c r="BO76" s="48">
        <v>2700.41</v>
      </c>
      <c r="BP76" s="7">
        <v>2790.2651612903228</v>
      </c>
      <c r="BQ76" s="7">
        <v>110.01490587706969</v>
      </c>
      <c r="BR76" s="7">
        <v>12103.279515140504</v>
      </c>
      <c r="BS76" s="50">
        <v>1500.87</v>
      </c>
      <c r="BT76" s="50">
        <v>599.13</v>
      </c>
      <c r="BU76" s="50">
        <v>3249.72</v>
      </c>
      <c r="BV76" s="50">
        <v>2449.4299999999998</v>
      </c>
      <c r="BW76" s="50">
        <v>2922.19</v>
      </c>
      <c r="BX76" s="50">
        <v>4893.54</v>
      </c>
      <c r="BY76" s="50">
        <v>2981.8</v>
      </c>
      <c r="BZ76" s="50">
        <v>2534.8000000000002</v>
      </c>
      <c r="CA76" s="50">
        <v>2999.14</v>
      </c>
      <c r="CB76" s="50">
        <v>3136.93</v>
      </c>
      <c r="CC76" s="50">
        <v>2596.08</v>
      </c>
      <c r="CD76" s="50">
        <v>3050.31</v>
      </c>
      <c r="CE76" s="50">
        <v>2846.15</v>
      </c>
      <c r="CF76" s="50">
        <v>2440.5500000000002</v>
      </c>
      <c r="CG76" s="50">
        <v>2909.56</v>
      </c>
      <c r="CH76" s="50">
        <v>3600.78</v>
      </c>
      <c r="CI76" s="50">
        <v>3169.12</v>
      </c>
      <c r="CJ76" s="50">
        <v>1399.98</v>
      </c>
      <c r="CK76" s="50">
        <v>1979.62</v>
      </c>
      <c r="CL76" s="50">
        <v>1299.93</v>
      </c>
      <c r="CM76" s="50">
        <v>3169.83</v>
      </c>
      <c r="CN76" s="50">
        <v>2689.09</v>
      </c>
      <c r="CO76" s="50">
        <v>3000.17</v>
      </c>
      <c r="CP76" s="50">
        <v>2900.58</v>
      </c>
      <c r="CQ76" s="50">
        <v>2549.14</v>
      </c>
      <c r="CR76" s="50">
        <v>2909.92</v>
      </c>
      <c r="CS76" s="50">
        <v>2699.45</v>
      </c>
      <c r="CT76" s="50">
        <v>1952.8</v>
      </c>
      <c r="CU76" s="50">
        <v>2532.65</v>
      </c>
      <c r="CV76" s="50">
        <v>2502.34</v>
      </c>
      <c r="CW76" s="50">
        <v>2589.73</v>
      </c>
      <c r="CX76" s="8">
        <v>2646.9461290322574</v>
      </c>
      <c r="CY76" s="8">
        <v>747.90773108083579</v>
      </c>
      <c r="CZ76" s="8">
        <v>559365.97421048384</v>
      </c>
      <c r="DA76" s="51">
        <f t="shared" si="6"/>
        <v>-0.6592205619146938</v>
      </c>
      <c r="DB76" s="51">
        <f t="shared" si="7"/>
        <v>-3.4412215050094535E-3</v>
      </c>
      <c r="DC76" s="51">
        <f t="shared" si="8"/>
        <v>639.33873090530699</v>
      </c>
      <c r="DD76" s="51">
        <f t="shared" si="9"/>
        <v>0.49092642204667231</v>
      </c>
      <c r="DE76" s="51">
        <f t="shared" si="10"/>
        <v>68443.47506514049</v>
      </c>
      <c r="DF76" s="51">
        <f t="shared" si="11"/>
        <v>0.83182601325657402</v>
      </c>
    </row>
    <row r="77" spans="1:110" ht="11" thickBot="1" x14ac:dyDescent="0.4">
      <c r="A77" s="45">
        <v>0.79166666666666696</v>
      </c>
      <c r="B77" s="37" t="s">
        <v>92</v>
      </c>
      <c r="C77" s="46">
        <v>0.35599999999999998</v>
      </c>
      <c r="D77" s="46">
        <v>3.03</v>
      </c>
      <c r="E77" s="46">
        <v>2.2000000000000002</v>
      </c>
      <c r="F77" s="46">
        <v>4.49</v>
      </c>
      <c r="G77" s="46">
        <v>3.45</v>
      </c>
      <c r="H77" s="46">
        <v>7.41</v>
      </c>
      <c r="I77" s="46">
        <v>0.35599999999999998</v>
      </c>
      <c r="J77" s="46">
        <v>2.61</v>
      </c>
      <c r="K77" s="46">
        <v>1.78</v>
      </c>
      <c r="L77" s="46">
        <v>1.78</v>
      </c>
      <c r="M77" s="46">
        <v>3.24</v>
      </c>
      <c r="N77" s="46">
        <v>1.42</v>
      </c>
      <c r="O77" s="46">
        <v>1.06</v>
      </c>
      <c r="P77" s="46">
        <v>0.35599999999999998</v>
      </c>
      <c r="Q77" s="46">
        <v>0</v>
      </c>
      <c r="R77" s="46">
        <v>3.86</v>
      </c>
      <c r="S77" s="46">
        <v>2.82</v>
      </c>
      <c r="T77" s="46">
        <v>0</v>
      </c>
      <c r="U77" s="46">
        <v>0</v>
      </c>
      <c r="V77" s="46">
        <v>1.06</v>
      </c>
      <c r="W77" s="46">
        <v>0.71199999999999997</v>
      </c>
      <c r="X77" s="46">
        <v>1.99</v>
      </c>
      <c r="Y77" s="46">
        <v>2.2000000000000002</v>
      </c>
      <c r="Z77" s="46">
        <v>1.06</v>
      </c>
      <c r="AA77" s="46">
        <v>3.03</v>
      </c>
      <c r="AB77" s="46">
        <v>1.78</v>
      </c>
      <c r="AC77" s="46">
        <v>3.24</v>
      </c>
      <c r="AD77" s="46">
        <v>0</v>
      </c>
      <c r="AE77" s="46">
        <v>0</v>
      </c>
      <c r="AF77" s="46">
        <v>1.78</v>
      </c>
      <c r="AG77" s="46">
        <v>1.06</v>
      </c>
      <c r="AH77" s="37">
        <v>1.99</v>
      </c>
      <c r="AI77" s="37">
        <v>1.6175364781248416</v>
      </c>
      <c r="AJ77" s="37">
        <v>2.6164242580645163</v>
      </c>
      <c r="AK77" s="48">
        <v>3104.09</v>
      </c>
      <c r="AL77" s="48">
        <v>2878.3</v>
      </c>
      <c r="AM77" s="48">
        <v>3511.07</v>
      </c>
      <c r="AN77" s="48">
        <v>2399.31</v>
      </c>
      <c r="AO77" s="48">
        <v>3148.07</v>
      </c>
      <c r="AP77" s="48">
        <v>2839.79</v>
      </c>
      <c r="AQ77" s="48">
        <v>3000.45</v>
      </c>
      <c r="AR77" s="48">
        <v>2959.2</v>
      </c>
      <c r="AS77" s="48">
        <v>2991.45</v>
      </c>
      <c r="AT77" s="48">
        <v>3241.13</v>
      </c>
      <c r="AU77" s="48">
        <v>2499.38</v>
      </c>
      <c r="AV77" s="48">
        <v>2989.57</v>
      </c>
      <c r="AW77" s="48">
        <v>2949.41</v>
      </c>
      <c r="AX77" s="48">
        <v>2947.04</v>
      </c>
      <c r="AY77" s="48">
        <v>2998</v>
      </c>
      <c r="AZ77" s="48">
        <v>2798.41</v>
      </c>
      <c r="BA77" s="48">
        <v>3289.41</v>
      </c>
      <c r="BB77" s="48">
        <v>2709.22</v>
      </c>
      <c r="BC77" s="48">
        <v>2619.37</v>
      </c>
      <c r="BD77" s="48">
        <v>2559.91</v>
      </c>
      <c r="BE77" s="48">
        <v>2945.54</v>
      </c>
      <c r="BF77" s="48">
        <v>2897.85</v>
      </c>
      <c r="BG77" s="48">
        <v>3331.08</v>
      </c>
      <c r="BH77" s="48">
        <v>2992.08</v>
      </c>
      <c r="BI77" s="48">
        <v>2749.7</v>
      </c>
      <c r="BJ77" s="48">
        <v>3450.65</v>
      </c>
      <c r="BK77" s="48">
        <v>2649.42</v>
      </c>
      <c r="BL77" s="48">
        <v>2749.23</v>
      </c>
      <c r="BM77" s="48">
        <v>2749.99</v>
      </c>
      <c r="BN77" s="48">
        <v>2989.97</v>
      </c>
      <c r="BO77" s="48">
        <v>2989.52</v>
      </c>
      <c r="BP77" s="7">
        <v>2933.1487096774194</v>
      </c>
      <c r="BQ77" s="7">
        <v>99.941851015043909</v>
      </c>
      <c r="BR77" s="7">
        <v>9988.3735843132326</v>
      </c>
      <c r="BS77" s="50">
        <v>2600.87</v>
      </c>
      <c r="BT77" s="50">
        <v>599</v>
      </c>
      <c r="BU77" s="50">
        <v>3572.51</v>
      </c>
      <c r="BV77" s="50">
        <v>2679.88</v>
      </c>
      <c r="BW77" s="50">
        <v>3050.47</v>
      </c>
      <c r="BX77" s="50">
        <v>6000.21</v>
      </c>
      <c r="BY77" s="50">
        <v>3177.36</v>
      </c>
      <c r="BZ77" s="50">
        <v>2500.15</v>
      </c>
      <c r="CA77" s="50">
        <v>3169.35</v>
      </c>
      <c r="CB77" s="50">
        <v>3169.91</v>
      </c>
      <c r="CC77" s="50">
        <v>2596.1</v>
      </c>
      <c r="CD77" s="50">
        <v>3169.14</v>
      </c>
      <c r="CE77" s="50">
        <v>3019.98</v>
      </c>
      <c r="CF77" s="50">
        <v>2440.92</v>
      </c>
      <c r="CG77" s="50">
        <v>3199.18</v>
      </c>
      <c r="CH77" s="50">
        <v>3989.94</v>
      </c>
      <c r="CI77" s="50">
        <v>3600.66</v>
      </c>
      <c r="CJ77" s="50">
        <v>1399.77</v>
      </c>
      <c r="CK77" s="50">
        <v>2500.1</v>
      </c>
      <c r="CL77" s="50">
        <v>1821.6</v>
      </c>
      <c r="CM77" s="50">
        <v>3359.62</v>
      </c>
      <c r="CN77" s="50">
        <v>3001.1</v>
      </c>
      <c r="CO77" s="50">
        <v>2909.63</v>
      </c>
      <c r="CP77" s="50">
        <v>2900.6</v>
      </c>
      <c r="CQ77" s="50">
        <v>2469.85</v>
      </c>
      <c r="CR77" s="50">
        <v>3400.49</v>
      </c>
      <c r="CS77" s="50">
        <v>2700.03</v>
      </c>
      <c r="CT77" s="50">
        <v>3001.19</v>
      </c>
      <c r="CU77" s="50">
        <v>2553.27</v>
      </c>
      <c r="CV77" s="50">
        <v>2505.2600000000002</v>
      </c>
      <c r="CW77" s="50">
        <v>2621.99</v>
      </c>
      <c r="CX77" s="8">
        <v>2892.9074193548395</v>
      </c>
      <c r="CY77" s="8">
        <v>842.09445164633894</v>
      </c>
      <c r="CZ77" s="8">
        <v>709123.06549354829</v>
      </c>
      <c r="DA77" s="51">
        <f t="shared" si="6"/>
        <v>-37.676946243496346</v>
      </c>
      <c r="DB77" s="51">
        <f t="shared" si="7"/>
        <v>-0.23306347808698213</v>
      </c>
      <c r="DC77" s="51">
        <f t="shared" si="8"/>
        <v>652.4325468678461</v>
      </c>
      <c r="DD77" s="51">
        <f t="shared" si="9"/>
        <v>0.47898369337935798</v>
      </c>
      <c r="DE77" s="51">
        <f t="shared" si="10"/>
        <v>63462.522170863682</v>
      </c>
      <c r="DF77" s="51">
        <f t="shared" si="11"/>
        <v>0.7540656078458291</v>
      </c>
    </row>
    <row r="78" spans="1:110" ht="11" thickBot="1" x14ac:dyDescent="0.4">
      <c r="A78" s="45">
        <v>0.80208333333333404</v>
      </c>
      <c r="B78" s="37" t="s">
        <v>93</v>
      </c>
      <c r="C78" s="46">
        <v>2.61</v>
      </c>
      <c r="D78" s="46">
        <v>0</v>
      </c>
      <c r="E78" s="46">
        <v>3.24</v>
      </c>
      <c r="F78" s="46">
        <v>4.28</v>
      </c>
      <c r="G78" s="46">
        <v>4.07</v>
      </c>
      <c r="H78" s="46">
        <v>6.99</v>
      </c>
      <c r="I78" s="46">
        <v>1.06</v>
      </c>
      <c r="J78" s="46">
        <v>0</v>
      </c>
      <c r="K78" s="46">
        <v>2.41</v>
      </c>
      <c r="L78" s="46">
        <v>2.61</v>
      </c>
      <c r="M78" s="46">
        <v>3.66</v>
      </c>
      <c r="N78" s="46">
        <v>0</v>
      </c>
      <c r="O78" s="46">
        <v>0</v>
      </c>
      <c r="P78" s="46">
        <v>2.61</v>
      </c>
      <c r="Q78" s="46">
        <v>0.35599999999999998</v>
      </c>
      <c r="R78" s="46">
        <v>4.49</v>
      </c>
      <c r="S78" s="46">
        <v>3.24</v>
      </c>
      <c r="T78" s="46">
        <v>0</v>
      </c>
      <c r="U78" s="46">
        <v>1.06</v>
      </c>
      <c r="V78" s="46">
        <v>1.99</v>
      </c>
      <c r="W78" s="46">
        <v>1.42</v>
      </c>
      <c r="X78" s="46">
        <v>2.41</v>
      </c>
      <c r="Y78" s="46">
        <v>3.66</v>
      </c>
      <c r="Z78" s="46">
        <v>2.2000000000000002</v>
      </c>
      <c r="AA78" s="46">
        <v>2.82</v>
      </c>
      <c r="AB78" s="46">
        <v>2.41</v>
      </c>
      <c r="AC78" s="46">
        <v>1.42</v>
      </c>
      <c r="AD78" s="46">
        <v>0</v>
      </c>
      <c r="AE78" s="46">
        <v>0</v>
      </c>
      <c r="AF78" s="46">
        <v>2.2000000000000002</v>
      </c>
      <c r="AG78" s="46">
        <v>1.78</v>
      </c>
      <c r="AH78" s="37">
        <v>2.2000000000000002</v>
      </c>
      <c r="AI78" s="37">
        <v>1.6536931883787644</v>
      </c>
      <c r="AJ78" s="37">
        <v>2.7347011612903236</v>
      </c>
      <c r="AK78" s="48">
        <v>3406.23</v>
      </c>
      <c r="AL78" s="48">
        <v>3100.42</v>
      </c>
      <c r="AM78" s="48">
        <v>4000.01</v>
      </c>
      <c r="AN78" s="48">
        <v>2598.5500000000002</v>
      </c>
      <c r="AO78" s="48">
        <v>4200.41</v>
      </c>
      <c r="AP78" s="48">
        <v>3300.57</v>
      </c>
      <c r="AQ78" s="48">
        <v>3548.47</v>
      </c>
      <c r="AR78" s="48">
        <v>3450.88</v>
      </c>
      <c r="AS78" s="48">
        <v>3491.24</v>
      </c>
      <c r="AT78" s="48">
        <v>3503.58</v>
      </c>
      <c r="AU78" s="48">
        <v>2869.42</v>
      </c>
      <c r="AV78" s="48">
        <v>3248.26</v>
      </c>
      <c r="AW78" s="48">
        <v>3000.58</v>
      </c>
      <c r="AX78" s="48">
        <v>3128.18</v>
      </c>
      <c r="AY78" s="48">
        <v>3500.12</v>
      </c>
      <c r="AZ78" s="48">
        <v>3498</v>
      </c>
      <c r="BA78" s="48">
        <v>4250.7</v>
      </c>
      <c r="BB78" s="48">
        <v>2806.95</v>
      </c>
      <c r="BC78" s="48">
        <v>2853.81</v>
      </c>
      <c r="BD78" s="48">
        <v>2720.41</v>
      </c>
      <c r="BE78" s="48">
        <v>3124.06</v>
      </c>
      <c r="BF78" s="48">
        <v>3048.14</v>
      </c>
      <c r="BG78" s="48">
        <v>3600.58</v>
      </c>
      <c r="BH78" s="48">
        <v>3128.59</v>
      </c>
      <c r="BI78" s="48">
        <v>2894.37</v>
      </c>
      <c r="BJ78" s="48">
        <v>3999.94</v>
      </c>
      <c r="BK78" s="48">
        <v>2800.43</v>
      </c>
      <c r="BL78" s="48">
        <v>3266.92</v>
      </c>
      <c r="BM78" s="48">
        <v>3100.46</v>
      </c>
      <c r="BN78" s="48">
        <v>3000.28</v>
      </c>
      <c r="BO78" s="48">
        <v>3091.67</v>
      </c>
      <c r="BP78" s="7">
        <v>3275.2332258064512</v>
      </c>
      <c r="BQ78" s="7">
        <v>186.97621152745347</v>
      </c>
      <c r="BR78" s="7">
        <v>34960.103677159022</v>
      </c>
      <c r="BS78" s="50">
        <v>2981.25</v>
      </c>
      <c r="BT78" s="50">
        <v>999.2</v>
      </c>
      <c r="BU78" s="50">
        <v>3600.73</v>
      </c>
      <c r="BV78" s="50">
        <v>3000.68</v>
      </c>
      <c r="BW78" s="50">
        <v>3350.28</v>
      </c>
      <c r="BX78" s="50">
        <v>7000.96</v>
      </c>
      <c r="BY78" s="50">
        <v>4000.07</v>
      </c>
      <c r="BZ78" s="50">
        <v>2889.31</v>
      </c>
      <c r="CA78" s="50">
        <v>2922.24</v>
      </c>
      <c r="CB78" s="50">
        <v>3534.15</v>
      </c>
      <c r="CC78" s="50">
        <v>1499.83</v>
      </c>
      <c r="CD78" s="50">
        <v>2900.73</v>
      </c>
      <c r="CE78" s="50">
        <v>3050.76</v>
      </c>
      <c r="CF78" s="50">
        <v>2609.62</v>
      </c>
      <c r="CG78" s="50">
        <v>3604.11</v>
      </c>
      <c r="CH78" s="50">
        <v>5000.74</v>
      </c>
      <c r="CI78" s="50">
        <v>5000.78</v>
      </c>
      <c r="CJ78" s="50">
        <v>1979.81</v>
      </c>
      <c r="CK78" s="50">
        <v>2540.2600000000002</v>
      </c>
      <c r="CL78" s="50">
        <v>2689.7</v>
      </c>
      <c r="CM78" s="50">
        <v>3289.51</v>
      </c>
      <c r="CN78" s="50">
        <v>3169.08</v>
      </c>
      <c r="CO78" s="50">
        <v>2794.36</v>
      </c>
      <c r="CP78" s="50">
        <v>2699.58</v>
      </c>
      <c r="CQ78" s="50">
        <v>2030.05</v>
      </c>
      <c r="CR78" s="50">
        <v>3190.27</v>
      </c>
      <c r="CS78" s="50">
        <v>3000.95</v>
      </c>
      <c r="CT78" s="50">
        <v>3009.65</v>
      </c>
      <c r="CU78" s="50">
        <v>2789.67</v>
      </c>
      <c r="CV78" s="50">
        <v>2589.59</v>
      </c>
      <c r="CW78" s="50">
        <v>2665.53</v>
      </c>
      <c r="CX78" s="8">
        <v>3109.1435483870969</v>
      </c>
      <c r="CY78" s="8">
        <v>1047.4771915253941</v>
      </c>
      <c r="CZ78" s="8">
        <v>1097208.4667659272</v>
      </c>
      <c r="DA78" s="51">
        <f t="shared" si="6"/>
        <v>165.69306372528621</v>
      </c>
      <c r="DB78" s="51">
        <f t="shared" si="7"/>
        <v>0.53587443028761261</v>
      </c>
      <c r="DC78" s="51">
        <f t="shared" si="8"/>
        <v>973.01865771071834</v>
      </c>
      <c r="DD78" s="51">
        <f t="shared" si="9"/>
        <v>0.56172228694999238</v>
      </c>
      <c r="DE78" s="51">
        <f t="shared" si="10"/>
        <v>200363.39885306975</v>
      </c>
      <c r="DF78" s="51">
        <f t="shared" si="11"/>
        <v>1.0230278556976466</v>
      </c>
    </row>
    <row r="79" spans="1:110" ht="11" thickBot="1" x14ac:dyDescent="0.4">
      <c r="A79" s="45">
        <v>0.8125</v>
      </c>
      <c r="B79" s="37" t="s">
        <v>94</v>
      </c>
      <c r="C79" s="46">
        <v>2.82</v>
      </c>
      <c r="D79" s="46">
        <v>0</v>
      </c>
      <c r="E79" s="46">
        <v>0</v>
      </c>
      <c r="F79" s="46">
        <v>4.91</v>
      </c>
      <c r="G79" s="46">
        <v>3.66</v>
      </c>
      <c r="H79" s="46">
        <v>4.49</v>
      </c>
      <c r="I79" s="46">
        <v>0</v>
      </c>
      <c r="J79" s="46">
        <v>0.71199999999999997</v>
      </c>
      <c r="K79" s="46">
        <v>1.99</v>
      </c>
      <c r="L79" s="46">
        <v>3.24</v>
      </c>
      <c r="M79" s="46">
        <v>0.71199999999999997</v>
      </c>
      <c r="N79" s="46">
        <v>1.06</v>
      </c>
      <c r="O79" s="46">
        <v>0.35599999999999998</v>
      </c>
      <c r="P79" s="46">
        <v>0</v>
      </c>
      <c r="Q79" s="46">
        <v>0.35599999999999998</v>
      </c>
      <c r="R79" s="46">
        <v>4.07</v>
      </c>
      <c r="S79" s="46">
        <v>3.66</v>
      </c>
      <c r="T79" s="46">
        <v>0.35599999999999998</v>
      </c>
      <c r="U79" s="46">
        <v>0</v>
      </c>
      <c r="V79" s="46">
        <v>1.42</v>
      </c>
      <c r="W79" s="46">
        <v>1.99</v>
      </c>
      <c r="X79" s="46">
        <v>2.82</v>
      </c>
      <c r="Y79" s="46">
        <v>4.28</v>
      </c>
      <c r="Z79" s="46">
        <v>2.2000000000000002</v>
      </c>
      <c r="AA79" s="46">
        <v>3.24</v>
      </c>
      <c r="AB79" s="46">
        <v>2.61</v>
      </c>
      <c r="AC79" s="46">
        <v>1.06</v>
      </c>
      <c r="AD79" s="46">
        <v>0.35599999999999998</v>
      </c>
      <c r="AE79" s="46">
        <v>0</v>
      </c>
      <c r="AF79" s="46">
        <v>3.66</v>
      </c>
      <c r="AG79" s="46">
        <v>2.41</v>
      </c>
      <c r="AH79" s="37">
        <v>2.2000000000000002</v>
      </c>
      <c r="AI79" s="37">
        <v>1.6096075658771714</v>
      </c>
      <c r="AJ79" s="37">
        <v>2.5908365161290323</v>
      </c>
      <c r="AK79" s="48">
        <v>3636.82</v>
      </c>
      <c r="AL79" s="48">
        <v>3509.28</v>
      </c>
      <c r="AM79" s="48">
        <v>3989.6</v>
      </c>
      <c r="AN79" s="48">
        <v>2598.4299999999998</v>
      </c>
      <c r="AO79" s="48">
        <v>4929.83</v>
      </c>
      <c r="AP79" s="48">
        <v>3511.27</v>
      </c>
      <c r="AQ79" s="48">
        <v>3638.91</v>
      </c>
      <c r="AR79" s="48">
        <v>3548.47</v>
      </c>
      <c r="AS79" s="48">
        <v>3494.8</v>
      </c>
      <c r="AT79" s="48">
        <v>3593.37</v>
      </c>
      <c r="AU79" s="48">
        <v>2999.61</v>
      </c>
      <c r="AV79" s="48">
        <v>3650.03</v>
      </c>
      <c r="AW79" s="48">
        <v>3128.64</v>
      </c>
      <c r="AX79" s="48">
        <v>3150.4</v>
      </c>
      <c r="AY79" s="48">
        <v>3700.9</v>
      </c>
      <c r="AZ79" s="48">
        <v>3503.56</v>
      </c>
      <c r="BA79" s="48">
        <v>4475.46</v>
      </c>
      <c r="BB79" s="48">
        <v>2859.07</v>
      </c>
      <c r="BC79" s="48">
        <v>2868.15</v>
      </c>
      <c r="BD79" s="48">
        <v>2749.4</v>
      </c>
      <c r="BE79" s="48">
        <v>3232.61</v>
      </c>
      <c r="BF79" s="48">
        <v>3232.92</v>
      </c>
      <c r="BG79" s="48">
        <v>4200.29</v>
      </c>
      <c r="BH79" s="48">
        <v>3503.68</v>
      </c>
      <c r="BI79" s="48">
        <v>2895.5</v>
      </c>
      <c r="BJ79" s="48">
        <v>4000.32</v>
      </c>
      <c r="BK79" s="48">
        <v>3000.46</v>
      </c>
      <c r="BL79" s="48">
        <v>3350.87</v>
      </c>
      <c r="BM79" s="48">
        <v>3500.13</v>
      </c>
      <c r="BN79" s="48">
        <v>3420.93</v>
      </c>
      <c r="BO79" s="48">
        <v>3196.87</v>
      </c>
      <c r="BP79" s="7">
        <v>3453.8896774193545</v>
      </c>
      <c r="BQ79" s="7">
        <v>131.60891150364702</v>
      </c>
      <c r="BR79" s="7">
        <v>17320.905587174795</v>
      </c>
      <c r="BS79" s="50">
        <v>3122</v>
      </c>
      <c r="BT79" s="50">
        <v>2450.04</v>
      </c>
      <c r="BU79" s="50">
        <v>3719.04</v>
      </c>
      <c r="BV79" s="50">
        <v>3497.59</v>
      </c>
      <c r="BW79" s="50">
        <v>3509.73</v>
      </c>
      <c r="BX79" s="50">
        <v>8114.17</v>
      </c>
      <c r="BY79" s="50">
        <v>4499.7</v>
      </c>
      <c r="BZ79" s="50">
        <v>2889.83</v>
      </c>
      <c r="CA79" s="50">
        <v>3169.2</v>
      </c>
      <c r="CB79" s="50">
        <v>3749.58</v>
      </c>
      <c r="CC79" s="50">
        <v>2200.84</v>
      </c>
      <c r="CD79" s="50">
        <v>2972.76</v>
      </c>
      <c r="CE79" s="50">
        <v>3050.64</v>
      </c>
      <c r="CF79" s="50">
        <v>2596.79</v>
      </c>
      <c r="CG79" s="50">
        <v>3604.65</v>
      </c>
      <c r="CH79" s="50">
        <v>5000.95</v>
      </c>
      <c r="CI79" s="50">
        <v>5050.8100000000004</v>
      </c>
      <c r="CJ79" s="50">
        <v>1500.08</v>
      </c>
      <c r="CK79" s="50">
        <v>2689.38</v>
      </c>
      <c r="CL79" s="50">
        <v>2949.25</v>
      </c>
      <c r="CM79" s="50">
        <v>3407.14</v>
      </c>
      <c r="CN79" s="50">
        <v>3150</v>
      </c>
      <c r="CO79" s="50">
        <v>2796.75</v>
      </c>
      <c r="CP79" s="50">
        <v>3169.76</v>
      </c>
      <c r="CQ79" s="50">
        <v>2209.52</v>
      </c>
      <c r="CR79" s="50">
        <v>3407.13</v>
      </c>
      <c r="CS79" s="50">
        <v>3000.01</v>
      </c>
      <c r="CT79" s="50">
        <v>3089.99</v>
      </c>
      <c r="CU79" s="50">
        <v>2900.13</v>
      </c>
      <c r="CV79" s="50">
        <v>2589.4699999999998</v>
      </c>
      <c r="CW79" s="50">
        <v>2598.11</v>
      </c>
      <c r="CX79" s="8">
        <v>3311.4529032258065</v>
      </c>
      <c r="CY79" s="8">
        <v>1124.5398225223994</v>
      </c>
      <c r="CZ79" s="8">
        <v>1264589.8124387094</v>
      </c>
      <c r="DA79" s="51">
        <f t="shared" si="6"/>
        <v>185.86060874089486</v>
      </c>
      <c r="DB79" s="51">
        <f t="shared" si="7"/>
        <v>0.87736853091589739</v>
      </c>
      <c r="DC79" s="51">
        <f t="shared" si="8"/>
        <v>760.64651423517182</v>
      </c>
      <c r="DD79" s="51">
        <f t="shared" si="9"/>
        <v>0.42023095019951445</v>
      </c>
      <c r="DE79" s="51">
        <f t="shared" si="10"/>
        <v>186879.56003964617</v>
      </c>
      <c r="DF79" s="51">
        <f t="shared" si="11"/>
        <v>1.2627043202291783</v>
      </c>
    </row>
    <row r="80" spans="1:110" ht="11" thickBot="1" x14ac:dyDescent="0.4">
      <c r="A80" s="45">
        <v>0.82291666666666696</v>
      </c>
      <c r="B80" s="37" t="s">
        <v>95</v>
      </c>
      <c r="C80" s="46">
        <v>3.24</v>
      </c>
      <c r="D80" s="46">
        <v>1.42</v>
      </c>
      <c r="E80" s="46">
        <v>0.71199999999999997</v>
      </c>
      <c r="F80" s="46">
        <v>5.53</v>
      </c>
      <c r="G80" s="46">
        <v>4.07</v>
      </c>
      <c r="H80" s="46">
        <v>5.32</v>
      </c>
      <c r="I80" s="46">
        <v>0.71199999999999997</v>
      </c>
      <c r="J80" s="46">
        <v>0.71199999999999997</v>
      </c>
      <c r="K80" s="46">
        <v>0.71199999999999997</v>
      </c>
      <c r="L80" s="46">
        <v>0.35599999999999998</v>
      </c>
      <c r="M80" s="46">
        <v>1.42</v>
      </c>
      <c r="N80" s="46">
        <v>2.2000000000000002</v>
      </c>
      <c r="O80" s="46">
        <v>1.06</v>
      </c>
      <c r="P80" s="46">
        <v>1.06</v>
      </c>
      <c r="Q80" s="46">
        <v>1.06</v>
      </c>
      <c r="R80" s="46">
        <v>4.49</v>
      </c>
      <c r="S80" s="46">
        <v>4.07</v>
      </c>
      <c r="T80" s="46">
        <v>1.06</v>
      </c>
      <c r="U80" s="46">
        <v>0</v>
      </c>
      <c r="V80" s="46">
        <v>1.99</v>
      </c>
      <c r="W80" s="46">
        <v>2.61</v>
      </c>
      <c r="X80" s="46">
        <v>2.61</v>
      </c>
      <c r="Y80" s="46">
        <v>4.91</v>
      </c>
      <c r="Z80" s="46">
        <v>2.61</v>
      </c>
      <c r="AA80" s="46">
        <v>3.24</v>
      </c>
      <c r="AB80" s="46">
        <v>0</v>
      </c>
      <c r="AC80" s="46">
        <v>2.41</v>
      </c>
      <c r="AD80" s="46">
        <v>1.42</v>
      </c>
      <c r="AE80" s="46">
        <v>0</v>
      </c>
      <c r="AF80" s="46">
        <v>3.45</v>
      </c>
      <c r="AG80" s="46">
        <v>5.1100000000000003</v>
      </c>
      <c r="AH80" s="37">
        <v>2.41</v>
      </c>
      <c r="AI80" s="37">
        <v>1.6828003925868102</v>
      </c>
      <c r="AJ80" s="37">
        <v>2.8318171612903229</v>
      </c>
      <c r="AK80" s="48">
        <v>4489.95</v>
      </c>
      <c r="AL80" s="48">
        <v>3850.58</v>
      </c>
      <c r="AM80" s="48">
        <v>3989.36</v>
      </c>
      <c r="AN80" s="48">
        <v>2598.08</v>
      </c>
      <c r="AO80" s="48">
        <v>4929.59</v>
      </c>
      <c r="AP80" s="48">
        <v>4250.66</v>
      </c>
      <c r="AQ80" s="48">
        <v>4537.41</v>
      </c>
      <c r="AR80" s="48">
        <v>4389.8100000000004</v>
      </c>
      <c r="AS80" s="48">
        <v>3548.45</v>
      </c>
      <c r="AT80" s="48">
        <v>3710.95</v>
      </c>
      <c r="AU80" s="48">
        <v>3104.62</v>
      </c>
      <c r="AV80" s="48">
        <v>4000.16</v>
      </c>
      <c r="AW80" s="48">
        <v>3548.13</v>
      </c>
      <c r="AX80" s="48">
        <v>3430.81</v>
      </c>
      <c r="AY80" s="48">
        <v>4000.92</v>
      </c>
      <c r="AZ80" s="48">
        <v>4200.01</v>
      </c>
      <c r="BA80" s="48">
        <v>4475.6000000000004</v>
      </c>
      <c r="BB80" s="48">
        <v>2859.77</v>
      </c>
      <c r="BC80" s="48">
        <v>2868.73</v>
      </c>
      <c r="BD80" s="48">
        <v>2806.7</v>
      </c>
      <c r="BE80" s="48">
        <v>3503.26</v>
      </c>
      <c r="BF80" s="48">
        <v>3661.72</v>
      </c>
      <c r="BG80" s="48">
        <v>4629.25</v>
      </c>
      <c r="BH80" s="48">
        <v>4050.14</v>
      </c>
      <c r="BI80" s="48">
        <v>2892.13</v>
      </c>
      <c r="BJ80" s="48">
        <v>3920.34</v>
      </c>
      <c r="BK80" s="48">
        <v>3104.78</v>
      </c>
      <c r="BL80" s="48">
        <v>3450.18</v>
      </c>
      <c r="BM80" s="48">
        <v>3559.58</v>
      </c>
      <c r="BN80" s="48">
        <v>3560.42</v>
      </c>
      <c r="BO80" s="48">
        <v>3100.56</v>
      </c>
      <c r="BP80" s="7">
        <v>3710.4080645161284</v>
      </c>
      <c r="BQ80" s="7">
        <v>322.93969496526893</v>
      </c>
      <c r="BR80" s="7">
        <v>104290.04658426094</v>
      </c>
      <c r="BS80" s="50">
        <v>3119.02</v>
      </c>
      <c r="BT80" s="50">
        <v>2500.87</v>
      </c>
      <c r="BU80" s="50">
        <v>3600.16</v>
      </c>
      <c r="BV80" s="50">
        <v>3499.1</v>
      </c>
      <c r="BW80" s="50">
        <v>4550.04</v>
      </c>
      <c r="BX80" s="50">
        <v>10019.68</v>
      </c>
      <c r="BY80" s="50">
        <v>4638.3900000000003</v>
      </c>
      <c r="BZ80" s="50">
        <v>3450.36</v>
      </c>
      <c r="CA80" s="50">
        <v>3200.95</v>
      </c>
      <c r="CB80" s="50">
        <v>3762.32</v>
      </c>
      <c r="CC80" s="50">
        <v>1499.01</v>
      </c>
      <c r="CD80" s="50">
        <v>2495.77</v>
      </c>
      <c r="CE80" s="50">
        <v>3229.75</v>
      </c>
      <c r="CF80" s="50">
        <v>2994.88</v>
      </c>
      <c r="CG80" s="50">
        <v>4000.48</v>
      </c>
      <c r="CH80" s="50">
        <v>6000.21</v>
      </c>
      <c r="CI80" s="50">
        <v>5999.27</v>
      </c>
      <c r="CJ80" s="50">
        <v>2200.8200000000002</v>
      </c>
      <c r="CK80" s="50">
        <v>2589.37</v>
      </c>
      <c r="CL80" s="50">
        <v>2493.54</v>
      </c>
      <c r="CM80" s="50">
        <v>3150.71</v>
      </c>
      <c r="CN80" s="50">
        <v>2849.37</v>
      </c>
      <c r="CO80" s="50">
        <v>3136.51</v>
      </c>
      <c r="CP80" s="50">
        <v>3599.16</v>
      </c>
      <c r="CQ80" s="50">
        <v>2512.4299999999998</v>
      </c>
      <c r="CR80" s="50">
        <v>3077.83</v>
      </c>
      <c r="CS80" s="50">
        <v>3200.06</v>
      </c>
      <c r="CT80" s="50">
        <v>3249.14</v>
      </c>
      <c r="CU80" s="50">
        <v>2889.61</v>
      </c>
      <c r="CV80" s="50">
        <v>2649.54</v>
      </c>
      <c r="CW80" s="50">
        <v>2577.73</v>
      </c>
      <c r="CX80" s="8">
        <v>3507.6154838709667</v>
      </c>
      <c r="CY80" s="8">
        <v>1497.6628377509546</v>
      </c>
      <c r="CZ80" s="8">
        <v>2242993.9755802425</v>
      </c>
      <c r="DA80" s="51">
        <f t="shared" si="6"/>
        <v>142.31024064516134</v>
      </c>
      <c r="DB80" s="51">
        <f t="shared" si="7"/>
        <v>0.26186781086182737</v>
      </c>
      <c r="DC80" s="51">
        <f t="shared" si="8"/>
        <v>1068.1266812903225</v>
      </c>
      <c r="DD80" s="51">
        <f t="shared" si="9"/>
        <v>0.42381478716327914</v>
      </c>
      <c r="DE80" s="51">
        <f t="shared" si="10"/>
        <v>453942.46464609785</v>
      </c>
      <c r="DF80" s="51">
        <f t="shared" si="11"/>
        <v>0.93856710081725947</v>
      </c>
    </row>
    <row r="81" spans="1:110" ht="11" thickBot="1" x14ac:dyDescent="0.4">
      <c r="A81" s="45">
        <v>0.83333333333333404</v>
      </c>
      <c r="B81" s="37" t="s">
        <v>96</v>
      </c>
      <c r="C81" s="46">
        <v>3.66</v>
      </c>
      <c r="D81" s="46">
        <v>0</v>
      </c>
      <c r="E81" s="46">
        <v>0</v>
      </c>
      <c r="F81" s="46">
        <v>1.99</v>
      </c>
      <c r="G81" s="46">
        <v>3.86</v>
      </c>
      <c r="H81" s="46">
        <v>3.45</v>
      </c>
      <c r="I81" s="46">
        <v>1.42</v>
      </c>
      <c r="J81" s="46">
        <v>1.42</v>
      </c>
      <c r="K81" s="46">
        <v>0</v>
      </c>
      <c r="L81" s="46">
        <v>1.42</v>
      </c>
      <c r="M81" s="46">
        <v>2.2000000000000002</v>
      </c>
      <c r="N81" s="46">
        <v>2.82</v>
      </c>
      <c r="O81" s="46">
        <v>2.82</v>
      </c>
      <c r="P81" s="46">
        <v>0</v>
      </c>
      <c r="Q81" s="46">
        <v>0</v>
      </c>
      <c r="R81" s="46">
        <v>6.16</v>
      </c>
      <c r="S81" s="46">
        <v>1.06</v>
      </c>
      <c r="T81" s="46">
        <v>1.78</v>
      </c>
      <c r="U81" s="46">
        <v>0.35599999999999998</v>
      </c>
      <c r="V81" s="46">
        <v>2.41</v>
      </c>
      <c r="W81" s="46">
        <v>0</v>
      </c>
      <c r="X81" s="46">
        <v>3.24</v>
      </c>
      <c r="Y81" s="46">
        <v>4.49</v>
      </c>
      <c r="Z81" s="46">
        <v>0</v>
      </c>
      <c r="AA81" s="46">
        <v>4.07</v>
      </c>
      <c r="AB81" s="46">
        <v>0</v>
      </c>
      <c r="AC81" s="46">
        <v>3.66</v>
      </c>
      <c r="AD81" s="46">
        <v>1.99</v>
      </c>
      <c r="AE81" s="46">
        <v>1.06</v>
      </c>
      <c r="AF81" s="46">
        <v>4.07</v>
      </c>
      <c r="AG81" s="46">
        <v>5.53</v>
      </c>
      <c r="AH81" s="37">
        <v>2.2000000000000002</v>
      </c>
      <c r="AI81" s="37">
        <v>1.7624537147891839</v>
      </c>
      <c r="AJ81" s="37">
        <v>3.1062430967741941</v>
      </c>
      <c r="AK81" s="48">
        <v>4549.18</v>
      </c>
      <c r="AL81" s="48">
        <v>4489.41</v>
      </c>
      <c r="AM81" s="48">
        <v>4537.4399999999996</v>
      </c>
      <c r="AN81" s="48">
        <v>2950.96</v>
      </c>
      <c r="AO81" s="48">
        <v>5363.47</v>
      </c>
      <c r="AP81" s="48">
        <v>5000.12</v>
      </c>
      <c r="AQ81" s="48">
        <v>5320.8</v>
      </c>
      <c r="AR81" s="48">
        <v>5688.15</v>
      </c>
      <c r="AS81" s="48">
        <v>4000.13</v>
      </c>
      <c r="AT81" s="48">
        <v>3989.77</v>
      </c>
      <c r="AU81" s="48">
        <v>3147.43</v>
      </c>
      <c r="AV81" s="48">
        <v>4526.7</v>
      </c>
      <c r="AW81" s="48">
        <v>3900.61</v>
      </c>
      <c r="AX81" s="48">
        <v>3598.12</v>
      </c>
      <c r="AY81" s="48">
        <v>4429.8500000000004</v>
      </c>
      <c r="AZ81" s="48">
        <v>4865.6000000000004</v>
      </c>
      <c r="BA81" s="48">
        <v>5700.27</v>
      </c>
      <c r="BB81" s="48">
        <v>2989.11</v>
      </c>
      <c r="BC81" s="48">
        <v>2989.9</v>
      </c>
      <c r="BD81" s="48">
        <v>2868.59</v>
      </c>
      <c r="BE81" s="48">
        <v>3700.38</v>
      </c>
      <c r="BF81" s="48">
        <v>3852.86</v>
      </c>
      <c r="BG81" s="48">
        <v>4831.3599999999997</v>
      </c>
      <c r="BH81" s="48">
        <v>4831.5200000000004</v>
      </c>
      <c r="BI81" s="48">
        <v>3000.44</v>
      </c>
      <c r="BJ81" s="48">
        <v>4170.08</v>
      </c>
      <c r="BK81" s="48">
        <v>3359.84</v>
      </c>
      <c r="BL81" s="48">
        <v>3517.6</v>
      </c>
      <c r="BM81" s="48">
        <v>4000.93</v>
      </c>
      <c r="BN81" s="48">
        <v>3900.75</v>
      </c>
      <c r="BO81" s="48">
        <v>3104.22</v>
      </c>
      <c r="BP81" s="7">
        <v>4102.438387096774</v>
      </c>
      <c r="BQ81" s="7">
        <v>511.71821017010234</v>
      </c>
      <c r="BR81" s="7">
        <v>261855.52661969303</v>
      </c>
      <c r="BS81" s="50">
        <v>3237.64</v>
      </c>
      <c r="BT81" s="50">
        <v>2700.04</v>
      </c>
      <c r="BU81" s="50">
        <v>3500.23</v>
      </c>
      <c r="BV81" s="50">
        <v>3500.36</v>
      </c>
      <c r="BW81" s="50">
        <v>4710.71</v>
      </c>
      <c r="BX81" s="50">
        <v>10022.26</v>
      </c>
      <c r="BY81" s="50">
        <v>4999.0600000000004</v>
      </c>
      <c r="BZ81" s="50">
        <v>3450.65</v>
      </c>
      <c r="CA81" s="50">
        <v>3429.32</v>
      </c>
      <c r="CB81" s="50">
        <v>4100.55</v>
      </c>
      <c r="CC81" s="50">
        <v>1499.49</v>
      </c>
      <c r="CD81" s="50">
        <v>2496.9499999999998</v>
      </c>
      <c r="CE81" s="50">
        <v>3359.67</v>
      </c>
      <c r="CF81" s="50">
        <v>3000.38</v>
      </c>
      <c r="CG81" s="50">
        <v>4444.53</v>
      </c>
      <c r="CH81" s="50">
        <v>6000.64</v>
      </c>
      <c r="CI81" s="50">
        <v>5999.65</v>
      </c>
      <c r="CJ81" s="50">
        <v>2200.66</v>
      </c>
      <c r="CK81" s="50">
        <v>2600.58</v>
      </c>
      <c r="CL81" s="50">
        <v>2491.69</v>
      </c>
      <c r="CM81" s="50">
        <v>3150.15</v>
      </c>
      <c r="CN81" s="50">
        <v>2795.74</v>
      </c>
      <c r="CO81" s="50">
        <v>3159.38</v>
      </c>
      <c r="CP81" s="50">
        <v>3800.83</v>
      </c>
      <c r="CQ81" s="50">
        <v>2600.4499999999998</v>
      </c>
      <c r="CR81" s="50">
        <v>3078.27</v>
      </c>
      <c r="CS81" s="50">
        <v>3200.38</v>
      </c>
      <c r="CT81" s="50">
        <v>3249.7</v>
      </c>
      <c r="CU81" s="50">
        <v>3000.97</v>
      </c>
      <c r="CV81" s="50">
        <v>2882.26</v>
      </c>
      <c r="CW81" s="50">
        <v>2589.09</v>
      </c>
      <c r="CX81" s="8">
        <v>3588.7832258064514</v>
      </c>
      <c r="CY81" s="8">
        <v>1507.2233969546187</v>
      </c>
      <c r="CZ81" s="8">
        <v>2271722.3683274202</v>
      </c>
      <c r="DA81" s="51">
        <f t="shared" si="6"/>
        <v>-53.277351758584878</v>
      </c>
      <c r="DB81" s="51">
        <f t="shared" si="7"/>
        <v>-5.9073681440623582E-2</v>
      </c>
      <c r="DC81" s="51">
        <f t="shared" si="8"/>
        <v>373.52462029136302</v>
      </c>
      <c r="DD81" s="51">
        <f t="shared" si="9"/>
        <v>0.14061248560680822</v>
      </c>
      <c r="DE81" s="51">
        <f t="shared" si="10"/>
        <v>742392.97158262238</v>
      </c>
      <c r="DF81" s="51">
        <f t="shared" si="11"/>
        <v>0.9625545523357576</v>
      </c>
    </row>
    <row r="82" spans="1:110" ht="11" thickBot="1" x14ac:dyDescent="0.4">
      <c r="A82" s="45">
        <v>0.84375</v>
      </c>
      <c r="B82" s="37" t="s">
        <v>97</v>
      </c>
      <c r="C82" s="46">
        <v>4.07</v>
      </c>
      <c r="D82" s="46">
        <v>0</v>
      </c>
      <c r="E82" s="46">
        <v>0</v>
      </c>
      <c r="F82" s="46">
        <v>2.82</v>
      </c>
      <c r="G82" s="46">
        <v>4.28</v>
      </c>
      <c r="H82" s="46">
        <v>4.28</v>
      </c>
      <c r="I82" s="46">
        <v>0.35599999999999998</v>
      </c>
      <c r="J82" s="46">
        <v>1.99</v>
      </c>
      <c r="K82" s="46">
        <v>0.71199999999999997</v>
      </c>
      <c r="L82" s="46">
        <v>2.2000000000000002</v>
      </c>
      <c r="M82" s="46">
        <v>1.42</v>
      </c>
      <c r="N82" s="46">
        <v>0.35599999999999998</v>
      </c>
      <c r="O82" s="46">
        <v>3.24</v>
      </c>
      <c r="P82" s="46">
        <v>0.35599999999999998</v>
      </c>
      <c r="Q82" s="46">
        <v>0.71199999999999997</v>
      </c>
      <c r="R82" s="46">
        <v>2.41</v>
      </c>
      <c r="S82" s="46">
        <v>1.99</v>
      </c>
      <c r="T82" s="46">
        <v>0</v>
      </c>
      <c r="U82" s="46">
        <v>0</v>
      </c>
      <c r="V82" s="46">
        <v>2.82</v>
      </c>
      <c r="W82" s="46">
        <v>0.71199999999999997</v>
      </c>
      <c r="X82" s="46">
        <v>1.06</v>
      </c>
      <c r="Y82" s="46">
        <v>5.1100000000000003</v>
      </c>
      <c r="Z82" s="46">
        <v>0</v>
      </c>
      <c r="AA82" s="46">
        <v>2.2000000000000002</v>
      </c>
      <c r="AB82" s="46">
        <v>1.42</v>
      </c>
      <c r="AC82" s="46">
        <v>0.35599999999999998</v>
      </c>
      <c r="AD82" s="46">
        <v>1.78</v>
      </c>
      <c r="AE82" s="46">
        <v>1.78</v>
      </c>
      <c r="AF82" s="46">
        <v>4.28</v>
      </c>
      <c r="AG82" s="46">
        <v>6.16</v>
      </c>
      <c r="AH82" s="37">
        <v>1.99</v>
      </c>
      <c r="AI82" s="37">
        <v>1.6788050281615925</v>
      </c>
      <c r="AJ82" s="37">
        <v>2.8183863225806456</v>
      </c>
      <c r="AK82" s="48">
        <v>4200.2299999999996</v>
      </c>
      <c r="AL82" s="48">
        <v>4489.1099999999997</v>
      </c>
      <c r="AM82" s="48">
        <v>4929.9799999999996</v>
      </c>
      <c r="AN82" s="48">
        <v>2889.54</v>
      </c>
      <c r="AO82" s="48">
        <v>5500.09</v>
      </c>
      <c r="AP82" s="48">
        <v>5000.8500000000004</v>
      </c>
      <c r="AQ82" s="48">
        <v>6000.09</v>
      </c>
      <c r="AR82" s="48">
        <v>6207.7</v>
      </c>
      <c r="AS82" s="48">
        <v>4151.05</v>
      </c>
      <c r="AT82" s="48">
        <v>3996.32</v>
      </c>
      <c r="AU82" s="48">
        <v>3128.66</v>
      </c>
      <c r="AV82" s="48">
        <v>4838.13</v>
      </c>
      <c r="AW82" s="48">
        <v>4250.1099999999997</v>
      </c>
      <c r="AX82" s="48">
        <v>3902.15</v>
      </c>
      <c r="AY82" s="48">
        <v>4151.45</v>
      </c>
      <c r="AZ82" s="48">
        <v>4678.1000000000004</v>
      </c>
      <c r="BA82" s="48">
        <v>5645.65</v>
      </c>
      <c r="BB82" s="48">
        <v>2859.94</v>
      </c>
      <c r="BC82" s="48">
        <v>2868.81</v>
      </c>
      <c r="BD82" s="48">
        <v>2868.28</v>
      </c>
      <c r="BE82" s="48">
        <v>3450.81</v>
      </c>
      <c r="BF82" s="48">
        <v>3503.75</v>
      </c>
      <c r="BG82" s="48">
        <v>4097.8</v>
      </c>
      <c r="BH82" s="48">
        <v>4832.55</v>
      </c>
      <c r="BI82" s="48">
        <v>3048.42</v>
      </c>
      <c r="BJ82" s="48">
        <v>3740.7</v>
      </c>
      <c r="BK82" s="48">
        <v>3012.6</v>
      </c>
      <c r="BL82" s="48">
        <v>3200.78</v>
      </c>
      <c r="BM82" s="48">
        <v>3559.56</v>
      </c>
      <c r="BN82" s="48">
        <v>3559.98</v>
      </c>
      <c r="BO82" s="48">
        <v>3046.8</v>
      </c>
      <c r="BP82" s="7">
        <v>4051.9351612903224</v>
      </c>
      <c r="BQ82" s="7">
        <v>611.2998185501898</v>
      </c>
      <c r="BR82" s="7">
        <v>373687.46815949498</v>
      </c>
      <c r="BS82" s="50">
        <v>3077.32</v>
      </c>
      <c r="BT82" s="50">
        <v>2779.42</v>
      </c>
      <c r="BU82" s="50">
        <v>3479.14</v>
      </c>
      <c r="BV82" s="50">
        <v>2999.94</v>
      </c>
      <c r="BW82" s="50">
        <v>6000.25</v>
      </c>
      <c r="BX82" s="50">
        <v>13031.56</v>
      </c>
      <c r="BY82" s="50">
        <v>4277.3999999999996</v>
      </c>
      <c r="BZ82" s="50">
        <v>3337.71</v>
      </c>
      <c r="CA82" s="50">
        <v>3600.41</v>
      </c>
      <c r="CB82" s="50">
        <v>4100.72</v>
      </c>
      <c r="CC82" s="50">
        <v>1499.81</v>
      </c>
      <c r="CD82" s="50">
        <v>3150.22</v>
      </c>
      <c r="CE82" s="50">
        <v>3277.81</v>
      </c>
      <c r="CF82" s="50">
        <v>3651.51</v>
      </c>
      <c r="CG82" s="50">
        <v>4100.38</v>
      </c>
      <c r="CH82" s="50">
        <v>6992.67</v>
      </c>
      <c r="CI82" s="50">
        <v>7500.6</v>
      </c>
      <c r="CJ82" s="50">
        <v>1999.67</v>
      </c>
      <c r="CK82" s="50">
        <v>2749.9</v>
      </c>
      <c r="CL82" s="50">
        <v>3000.7</v>
      </c>
      <c r="CM82" s="50">
        <v>3124.2</v>
      </c>
      <c r="CN82" s="50">
        <v>2849.58</v>
      </c>
      <c r="CO82" s="50">
        <v>2843.1</v>
      </c>
      <c r="CP82" s="50">
        <v>4800.05</v>
      </c>
      <c r="CQ82" s="50">
        <v>2060.08</v>
      </c>
      <c r="CR82" s="50">
        <v>3402.38</v>
      </c>
      <c r="CS82" s="50">
        <v>2909.13</v>
      </c>
      <c r="CT82" s="50">
        <v>2899.74</v>
      </c>
      <c r="CU82" s="50">
        <v>2889.65</v>
      </c>
      <c r="CV82" s="50">
        <v>2498.7600000000002</v>
      </c>
      <c r="CW82" s="50">
        <v>2449.65</v>
      </c>
      <c r="CX82" s="8">
        <v>3784.9503225806448</v>
      </c>
      <c r="CY82" s="8">
        <v>2093.9920448295102</v>
      </c>
      <c r="CZ82" s="8">
        <v>4384802.6838092729</v>
      </c>
      <c r="DA82" s="51">
        <f t="shared" si="6"/>
        <v>-32.103016295525379</v>
      </c>
      <c r="DB82" s="51">
        <f t="shared" si="7"/>
        <v>-3.1281769460963581E-2</v>
      </c>
      <c r="DC82" s="51">
        <f t="shared" si="8"/>
        <v>773.02659837669103</v>
      </c>
      <c r="DD82" s="51">
        <f t="shared" si="9"/>
        <v>0.21989692114516182</v>
      </c>
      <c r="DE82" s="51">
        <f t="shared" si="10"/>
        <v>1077503.3128015609</v>
      </c>
      <c r="DF82" s="51">
        <f t="shared" si="11"/>
        <v>0.8417620066570396</v>
      </c>
    </row>
    <row r="83" spans="1:110" ht="11" thickBot="1" x14ac:dyDescent="0.4">
      <c r="A83" s="45">
        <v>0.85416666666666696</v>
      </c>
      <c r="B83" s="37" t="s">
        <v>98</v>
      </c>
      <c r="C83" s="46">
        <v>4.49</v>
      </c>
      <c r="D83" s="46">
        <v>0</v>
      </c>
      <c r="E83" s="46">
        <v>0.71199999999999997</v>
      </c>
      <c r="F83" s="46">
        <v>0</v>
      </c>
      <c r="G83" s="46">
        <v>4.91</v>
      </c>
      <c r="H83" s="46">
        <v>3.45</v>
      </c>
      <c r="I83" s="46">
        <v>1.06</v>
      </c>
      <c r="J83" s="46">
        <v>2.2000000000000002</v>
      </c>
      <c r="K83" s="46">
        <v>1.42</v>
      </c>
      <c r="L83" s="46">
        <v>3.66</v>
      </c>
      <c r="M83" s="46">
        <v>2.2000000000000002</v>
      </c>
      <c r="N83" s="46">
        <v>1.42</v>
      </c>
      <c r="O83" s="46">
        <v>3.66</v>
      </c>
      <c r="P83" s="46">
        <v>0</v>
      </c>
      <c r="Q83" s="46">
        <v>1.42</v>
      </c>
      <c r="R83" s="46">
        <v>3.03</v>
      </c>
      <c r="S83" s="46">
        <v>0.35599999999999998</v>
      </c>
      <c r="T83" s="46">
        <v>0.35599999999999998</v>
      </c>
      <c r="U83" s="46">
        <v>0</v>
      </c>
      <c r="V83" s="46">
        <v>0.71199999999999997</v>
      </c>
      <c r="W83" s="46">
        <v>1.78</v>
      </c>
      <c r="X83" s="46">
        <v>1.78</v>
      </c>
      <c r="Y83" s="46">
        <v>5.74</v>
      </c>
      <c r="Z83" s="46">
        <v>1.42</v>
      </c>
      <c r="AA83" s="46">
        <v>2.61</v>
      </c>
      <c r="AB83" s="46">
        <v>2.2000000000000002</v>
      </c>
      <c r="AC83" s="46">
        <v>1.42</v>
      </c>
      <c r="AD83" s="46">
        <v>1.99</v>
      </c>
      <c r="AE83" s="46">
        <v>0</v>
      </c>
      <c r="AF83" s="46">
        <v>3.86</v>
      </c>
      <c r="AG83" s="46">
        <v>3.45</v>
      </c>
      <c r="AH83" s="37">
        <v>1.99</v>
      </c>
      <c r="AI83" s="37">
        <v>1.5529335403181816</v>
      </c>
      <c r="AJ83" s="37">
        <v>2.4116025806451615</v>
      </c>
      <c r="AK83" s="48">
        <v>4479.87</v>
      </c>
      <c r="AL83" s="48">
        <v>4929.28</v>
      </c>
      <c r="AM83" s="48">
        <v>5645.64</v>
      </c>
      <c r="AN83" s="48">
        <v>2807.69</v>
      </c>
      <c r="AO83" s="48">
        <v>6000.65</v>
      </c>
      <c r="AP83" s="48">
        <v>5723.73</v>
      </c>
      <c r="AQ83" s="48">
        <v>6218.8</v>
      </c>
      <c r="AR83" s="48">
        <v>6989.02</v>
      </c>
      <c r="AS83" s="48">
        <v>4729.8100000000004</v>
      </c>
      <c r="AT83" s="48">
        <v>3994.39</v>
      </c>
      <c r="AU83" s="48">
        <v>3149.44</v>
      </c>
      <c r="AV83" s="48">
        <v>4839.26</v>
      </c>
      <c r="AW83" s="48">
        <v>4567.07</v>
      </c>
      <c r="AX83" s="48">
        <v>3929.39</v>
      </c>
      <c r="AY83" s="48">
        <v>4431.3999999999996</v>
      </c>
      <c r="AZ83" s="48">
        <v>4641.8999999999996</v>
      </c>
      <c r="BA83" s="48">
        <v>5667.9</v>
      </c>
      <c r="BB83" s="48">
        <v>2990</v>
      </c>
      <c r="BC83" s="48">
        <v>2989.12</v>
      </c>
      <c r="BD83" s="48">
        <v>2992.57</v>
      </c>
      <c r="BE83" s="48">
        <v>3128.21</v>
      </c>
      <c r="BF83" s="48">
        <v>3852.31</v>
      </c>
      <c r="BG83" s="48">
        <v>4500.25</v>
      </c>
      <c r="BH83" s="48">
        <v>4835.62</v>
      </c>
      <c r="BI83" s="48">
        <v>3270.02</v>
      </c>
      <c r="BJ83" s="48">
        <v>4012.8</v>
      </c>
      <c r="BK83" s="48">
        <v>2989.79</v>
      </c>
      <c r="BL83" s="48">
        <v>3350.68</v>
      </c>
      <c r="BM83" s="48">
        <v>3559.39</v>
      </c>
      <c r="BN83" s="48">
        <v>3794.5</v>
      </c>
      <c r="BO83" s="48">
        <v>3041.34</v>
      </c>
      <c r="BP83" s="7">
        <v>4259.7367741935477</v>
      </c>
      <c r="BQ83" s="7">
        <v>740.1725406198492</v>
      </c>
      <c r="BR83" s="7">
        <v>547855.38988764235</v>
      </c>
      <c r="BS83" s="50">
        <v>3119.39</v>
      </c>
      <c r="BT83" s="50">
        <v>2779.08</v>
      </c>
      <c r="BU83" s="50">
        <v>3479.89</v>
      </c>
      <c r="BV83" s="50">
        <v>2995.53</v>
      </c>
      <c r="BW83" s="50">
        <v>6000.2</v>
      </c>
      <c r="BX83" s="50">
        <v>13032.99</v>
      </c>
      <c r="BY83" s="50">
        <v>4899.18</v>
      </c>
      <c r="BZ83" s="50">
        <v>3337.16</v>
      </c>
      <c r="CA83" s="50">
        <v>3600.96</v>
      </c>
      <c r="CB83" s="50">
        <v>4593.83</v>
      </c>
      <c r="CC83" s="50">
        <v>1989.57</v>
      </c>
      <c r="CD83" s="50">
        <v>3169.19</v>
      </c>
      <c r="CE83" s="50">
        <v>3289.2</v>
      </c>
      <c r="CF83" s="50">
        <v>3800.21</v>
      </c>
      <c r="CG83" s="50">
        <v>4500.13</v>
      </c>
      <c r="CH83" s="50">
        <v>6999.04</v>
      </c>
      <c r="CI83" s="50">
        <v>7500.49</v>
      </c>
      <c r="CJ83" s="50">
        <v>1999.6</v>
      </c>
      <c r="CK83" s="50">
        <v>2789.59</v>
      </c>
      <c r="CL83" s="50">
        <v>3169.93</v>
      </c>
      <c r="CM83" s="50">
        <v>3157.9</v>
      </c>
      <c r="CN83" s="50">
        <v>2675.64</v>
      </c>
      <c r="CO83" s="50">
        <v>3006.68</v>
      </c>
      <c r="CP83" s="50">
        <v>4800.79</v>
      </c>
      <c r="CQ83" s="50">
        <v>2398.9899999999998</v>
      </c>
      <c r="CR83" s="50">
        <v>3407.34</v>
      </c>
      <c r="CS83" s="50">
        <v>2843.99</v>
      </c>
      <c r="CT83" s="50">
        <v>2899.81</v>
      </c>
      <c r="CU83" s="50">
        <v>2989.89</v>
      </c>
      <c r="CV83" s="50">
        <v>2500.9499999999998</v>
      </c>
      <c r="CW83" s="50">
        <v>2600.21</v>
      </c>
      <c r="CX83" s="8">
        <v>3881.527419354838</v>
      </c>
      <c r="CY83" s="8">
        <v>2077.9785212300803</v>
      </c>
      <c r="CZ83" s="8">
        <v>4317994.7346935514</v>
      </c>
      <c r="DA83" s="51">
        <f t="shared" si="6"/>
        <v>326.64454004162332</v>
      </c>
      <c r="DB83" s="51">
        <f t="shared" si="7"/>
        <v>0.2841774179590168</v>
      </c>
      <c r="DC83" s="51">
        <f t="shared" si="8"/>
        <v>587.46823254942785</v>
      </c>
      <c r="DD83" s="51">
        <f t="shared" si="9"/>
        <v>0.18204990760251336</v>
      </c>
      <c r="DE83" s="51">
        <f t="shared" si="10"/>
        <v>1224307.9594626427</v>
      </c>
      <c r="DF83" s="51">
        <f t="shared" si="11"/>
        <v>0.796006564686082</v>
      </c>
    </row>
    <row r="84" spans="1:110" ht="11" thickBot="1" x14ac:dyDescent="0.4">
      <c r="A84" s="45">
        <v>0.86458333333333404</v>
      </c>
      <c r="B84" s="37" t="s">
        <v>99</v>
      </c>
      <c r="C84" s="46">
        <v>4.49</v>
      </c>
      <c r="D84" s="46">
        <v>2.41</v>
      </c>
      <c r="E84" s="46">
        <v>1.78</v>
      </c>
      <c r="F84" s="46">
        <v>1.42</v>
      </c>
      <c r="G84" s="46">
        <v>3.03</v>
      </c>
      <c r="H84" s="46">
        <v>4.28</v>
      </c>
      <c r="I84" s="46">
        <v>1.78</v>
      </c>
      <c r="J84" s="46">
        <v>2.61</v>
      </c>
      <c r="K84" s="46">
        <v>0.71199999999999997</v>
      </c>
      <c r="L84" s="46">
        <v>1.06</v>
      </c>
      <c r="M84" s="46">
        <v>1.42</v>
      </c>
      <c r="N84" s="46">
        <v>0</v>
      </c>
      <c r="O84" s="46">
        <v>2.2000000000000002</v>
      </c>
      <c r="P84" s="46">
        <v>0</v>
      </c>
      <c r="Q84" s="46">
        <v>2.2000000000000002</v>
      </c>
      <c r="R84" s="46">
        <v>2.2000000000000002</v>
      </c>
      <c r="S84" s="46">
        <v>1.42</v>
      </c>
      <c r="T84" s="46">
        <v>0.35599999999999998</v>
      </c>
      <c r="U84" s="46">
        <v>0</v>
      </c>
      <c r="V84" s="46">
        <v>1.42</v>
      </c>
      <c r="W84" s="46">
        <v>2.41</v>
      </c>
      <c r="X84" s="46">
        <v>2.2000000000000002</v>
      </c>
      <c r="Y84" s="46">
        <v>4.28</v>
      </c>
      <c r="Z84" s="46">
        <v>0</v>
      </c>
      <c r="AA84" s="46">
        <v>3.24</v>
      </c>
      <c r="AB84" s="46">
        <v>5.74</v>
      </c>
      <c r="AC84" s="46">
        <v>0</v>
      </c>
      <c r="AD84" s="46">
        <v>2.41</v>
      </c>
      <c r="AE84" s="46">
        <v>0</v>
      </c>
      <c r="AF84" s="46">
        <v>4.49</v>
      </c>
      <c r="AG84" s="46">
        <v>3.66</v>
      </c>
      <c r="AH84" s="37">
        <v>2.2000000000000002</v>
      </c>
      <c r="AI84" s="37">
        <v>1.5514361712775644</v>
      </c>
      <c r="AJ84" s="37">
        <v>2.4069541935483882</v>
      </c>
      <c r="AK84" s="48">
        <v>4929.25</v>
      </c>
      <c r="AL84" s="48">
        <v>4989.95</v>
      </c>
      <c r="AM84" s="48">
        <v>6100.98</v>
      </c>
      <c r="AN84" s="48">
        <v>2739.03</v>
      </c>
      <c r="AO84" s="48">
        <v>6039.23</v>
      </c>
      <c r="AP84" s="48">
        <v>4929.7299999999996</v>
      </c>
      <c r="AQ84" s="48">
        <v>6450.7</v>
      </c>
      <c r="AR84" s="48">
        <v>6999.21</v>
      </c>
      <c r="AS84" s="48">
        <v>4929.58</v>
      </c>
      <c r="AT84" s="48">
        <v>3994.97</v>
      </c>
      <c r="AU84" s="48">
        <v>3407.17</v>
      </c>
      <c r="AV84" s="48">
        <v>4800.26</v>
      </c>
      <c r="AW84" s="48">
        <v>4700.3500000000004</v>
      </c>
      <c r="AX84" s="48">
        <v>4170.58</v>
      </c>
      <c r="AY84" s="48">
        <v>4593.57</v>
      </c>
      <c r="AZ84" s="48">
        <v>4506.83</v>
      </c>
      <c r="BA84" s="48">
        <v>5642.91</v>
      </c>
      <c r="BB84" s="48">
        <v>3359.19</v>
      </c>
      <c r="BC84" s="48">
        <v>2989.62</v>
      </c>
      <c r="BD84" s="48">
        <v>2994.78</v>
      </c>
      <c r="BE84" s="48">
        <v>3128.32</v>
      </c>
      <c r="BF84" s="48">
        <v>3852.48</v>
      </c>
      <c r="BG84" s="48">
        <v>4500.12</v>
      </c>
      <c r="BH84" s="48">
        <v>4837.3900000000003</v>
      </c>
      <c r="BI84" s="48">
        <v>3450.36</v>
      </c>
      <c r="BJ84" s="48">
        <v>3999.71</v>
      </c>
      <c r="BK84" s="48">
        <v>2989.01</v>
      </c>
      <c r="BL84" s="48">
        <v>3400.43</v>
      </c>
      <c r="BM84" s="48">
        <v>3559.73</v>
      </c>
      <c r="BN84" s="48">
        <v>4000.08</v>
      </c>
      <c r="BO84" s="48">
        <v>3100.04</v>
      </c>
      <c r="BP84" s="7">
        <v>4325.34064516129</v>
      </c>
      <c r="BQ84" s="7">
        <v>740.49237307140754</v>
      </c>
      <c r="BR84" s="7">
        <v>548328.95457692456</v>
      </c>
      <c r="BS84" s="50">
        <v>3119.1</v>
      </c>
      <c r="BT84" s="50">
        <v>2779.92</v>
      </c>
      <c r="BU84" s="50">
        <v>3600.59</v>
      </c>
      <c r="BV84" s="50">
        <v>3199.11</v>
      </c>
      <c r="BW84" s="50">
        <v>6518.99</v>
      </c>
      <c r="BX84" s="50">
        <v>14600.74</v>
      </c>
      <c r="BY84" s="50">
        <v>4099.6000000000004</v>
      </c>
      <c r="BZ84" s="50">
        <v>3337.92</v>
      </c>
      <c r="CA84" s="50">
        <v>3651.58</v>
      </c>
      <c r="CB84" s="50">
        <v>4891.6899999999996</v>
      </c>
      <c r="CC84" s="50">
        <v>2400.87</v>
      </c>
      <c r="CD84" s="50">
        <v>2981.38</v>
      </c>
      <c r="CE84" s="50">
        <v>3189.41</v>
      </c>
      <c r="CF84" s="50">
        <v>3125.31</v>
      </c>
      <c r="CG84" s="50">
        <v>4000.31</v>
      </c>
      <c r="CH84" s="50">
        <v>6999.36</v>
      </c>
      <c r="CI84" s="50">
        <v>10001.14</v>
      </c>
      <c r="CJ84" s="50">
        <v>2225.9299999999998</v>
      </c>
      <c r="CK84" s="50">
        <v>2749.16</v>
      </c>
      <c r="CL84" s="50">
        <v>3136.13</v>
      </c>
      <c r="CM84" s="50">
        <v>3080.03</v>
      </c>
      <c r="CN84" s="50">
        <v>3092.62</v>
      </c>
      <c r="CO84" s="50">
        <v>2699.9</v>
      </c>
      <c r="CP84" s="50">
        <v>4799.01</v>
      </c>
      <c r="CQ84" s="50">
        <v>2699.95</v>
      </c>
      <c r="CR84" s="50">
        <v>3604.58</v>
      </c>
      <c r="CS84" s="50">
        <v>2781.31</v>
      </c>
      <c r="CT84" s="50">
        <v>2602.25</v>
      </c>
      <c r="CU84" s="50">
        <v>2600.9</v>
      </c>
      <c r="CV84" s="50">
        <v>2589.6999999999998</v>
      </c>
      <c r="CW84" s="50">
        <v>2699.72</v>
      </c>
      <c r="CX84" s="8">
        <v>3995.426129032257</v>
      </c>
      <c r="CY84" s="8">
        <v>2459.3987736051431</v>
      </c>
      <c r="CZ84" s="8">
        <v>6048642.3276104815</v>
      </c>
      <c r="DA84" s="51">
        <f t="shared" si="6"/>
        <v>256.00664497398537</v>
      </c>
      <c r="DB84" s="51">
        <f t="shared" si="7"/>
        <v>0.22284183997430576</v>
      </c>
      <c r="DC84" s="51">
        <f t="shared" si="8"/>
        <v>715.6270359625388</v>
      </c>
      <c r="DD84" s="51">
        <f t="shared" si="9"/>
        <v>0.18755293932010597</v>
      </c>
      <c r="DE84" s="51">
        <f t="shared" si="10"/>
        <v>990429.57267346478</v>
      </c>
      <c r="DF84" s="51">
        <f t="shared" si="11"/>
        <v>0.54384364416879416</v>
      </c>
    </row>
    <row r="85" spans="1:110" ht="11" thickBot="1" x14ac:dyDescent="0.4">
      <c r="A85" s="45">
        <v>0.875</v>
      </c>
      <c r="B85" s="37" t="s">
        <v>100</v>
      </c>
      <c r="C85" s="46">
        <v>2.41</v>
      </c>
      <c r="D85" s="46">
        <v>0</v>
      </c>
      <c r="E85" s="46">
        <v>0</v>
      </c>
      <c r="F85" s="46">
        <v>2.82</v>
      </c>
      <c r="G85" s="46">
        <v>3.66</v>
      </c>
      <c r="H85" s="46">
        <v>4.91</v>
      </c>
      <c r="I85" s="46">
        <v>2.41</v>
      </c>
      <c r="J85" s="46">
        <v>3.03</v>
      </c>
      <c r="K85" s="46">
        <v>1.42</v>
      </c>
      <c r="L85" s="46">
        <v>1.99</v>
      </c>
      <c r="M85" s="46">
        <v>1.99</v>
      </c>
      <c r="N85" s="46">
        <v>0.71199999999999997</v>
      </c>
      <c r="O85" s="46">
        <v>2.61</v>
      </c>
      <c r="P85" s="46">
        <v>0</v>
      </c>
      <c r="Q85" s="46">
        <v>1.78</v>
      </c>
      <c r="R85" s="46">
        <v>2.82</v>
      </c>
      <c r="S85" s="46">
        <v>2.82</v>
      </c>
      <c r="T85" s="46">
        <v>0</v>
      </c>
      <c r="U85" s="46">
        <v>0</v>
      </c>
      <c r="V85" s="46">
        <v>2.2000000000000002</v>
      </c>
      <c r="W85" s="46">
        <v>1.99</v>
      </c>
      <c r="X85" s="46">
        <v>2.82</v>
      </c>
      <c r="Y85" s="46">
        <v>0</v>
      </c>
      <c r="Z85" s="46">
        <v>0</v>
      </c>
      <c r="AA85" s="46">
        <v>2.41</v>
      </c>
      <c r="AB85" s="46">
        <v>3.66</v>
      </c>
      <c r="AC85" s="46">
        <v>1.06</v>
      </c>
      <c r="AD85" s="46">
        <v>3.03</v>
      </c>
      <c r="AE85" s="46">
        <v>0</v>
      </c>
      <c r="AF85" s="46">
        <v>2.82</v>
      </c>
      <c r="AG85" s="46">
        <v>1.06</v>
      </c>
      <c r="AH85" s="37">
        <v>1.99</v>
      </c>
      <c r="AI85" s="37">
        <v>1.3450324855172731</v>
      </c>
      <c r="AJ85" s="37">
        <v>1.8091123870967734</v>
      </c>
      <c r="AK85" s="48">
        <v>5112.54</v>
      </c>
      <c r="AL85" s="48">
        <v>5645.43</v>
      </c>
      <c r="AM85" s="48">
        <v>6382.12</v>
      </c>
      <c r="AN85" s="48">
        <v>2401.48</v>
      </c>
      <c r="AO85" s="48">
        <v>6107.6</v>
      </c>
      <c r="AP85" s="48">
        <v>5645.03</v>
      </c>
      <c r="AQ85" s="48">
        <v>6782.52</v>
      </c>
      <c r="AR85" s="48">
        <v>6999.75</v>
      </c>
      <c r="AS85" s="48">
        <v>4992.1499999999996</v>
      </c>
      <c r="AT85" s="48">
        <v>3996.48</v>
      </c>
      <c r="AU85" s="48">
        <v>3405.32</v>
      </c>
      <c r="AV85" s="48">
        <v>4929.59</v>
      </c>
      <c r="AW85" s="48">
        <v>4831.8900000000003</v>
      </c>
      <c r="AX85" s="48">
        <v>3902.45</v>
      </c>
      <c r="AY85" s="48">
        <v>4568.2</v>
      </c>
      <c r="AZ85" s="48">
        <v>4600</v>
      </c>
      <c r="BA85" s="48">
        <v>5818.87</v>
      </c>
      <c r="BB85" s="48">
        <v>3359.69</v>
      </c>
      <c r="BC85" s="48">
        <v>2989.6</v>
      </c>
      <c r="BD85" s="48">
        <v>2994.64</v>
      </c>
      <c r="BE85" s="48">
        <v>3232.21</v>
      </c>
      <c r="BF85" s="48">
        <v>3852.66</v>
      </c>
      <c r="BG85" s="48">
        <v>4170.38</v>
      </c>
      <c r="BH85" s="48">
        <v>4835.6000000000004</v>
      </c>
      <c r="BI85" s="48">
        <v>3500.8</v>
      </c>
      <c r="BJ85" s="48">
        <v>3999.11</v>
      </c>
      <c r="BK85" s="48">
        <v>2989.79</v>
      </c>
      <c r="BL85" s="48">
        <v>3517.97</v>
      </c>
      <c r="BM85" s="48">
        <v>3559.87</v>
      </c>
      <c r="BN85" s="48">
        <v>3942.5</v>
      </c>
      <c r="BO85" s="48">
        <v>3071.1</v>
      </c>
      <c r="BP85" s="7">
        <v>4391.5270967741944</v>
      </c>
      <c r="BQ85" s="7">
        <v>811.9123379632606</v>
      </c>
      <c r="BR85" s="7">
        <v>659201.64453696785</v>
      </c>
      <c r="BS85" s="50">
        <v>3143.27</v>
      </c>
      <c r="BT85" s="50">
        <v>2779.89</v>
      </c>
      <c r="BU85" s="50">
        <v>3612.91</v>
      </c>
      <c r="BV85" s="50">
        <v>3500.07</v>
      </c>
      <c r="BW85" s="50">
        <v>6368.33</v>
      </c>
      <c r="BX85" s="50">
        <v>14611.78</v>
      </c>
      <c r="BY85" s="50">
        <v>4578.29</v>
      </c>
      <c r="BZ85" s="50">
        <v>3450</v>
      </c>
      <c r="CA85" s="50">
        <v>3700.43</v>
      </c>
      <c r="CB85" s="50">
        <v>4899.3999999999996</v>
      </c>
      <c r="CC85" s="50">
        <v>2500.88</v>
      </c>
      <c r="CD85" s="50">
        <v>2881.15</v>
      </c>
      <c r="CE85" s="50">
        <v>3189.69</v>
      </c>
      <c r="CF85" s="50">
        <v>3150.2</v>
      </c>
      <c r="CG85" s="50">
        <v>4500.46</v>
      </c>
      <c r="CH85" s="50">
        <v>7000.08</v>
      </c>
      <c r="CI85" s="50">
        <v>8010.82</v>
      </c>
      <c r="CJ85" s="50">
        <v>2225.77</v>
      </c>
      <c r="CK85" s="50">
        <v>2700.45</v>
      </c>
      <c r="CL85" s="50">
        <v>3290.02</v>
      </c>
      <c r="CM85" s="50">
        <v>3034.44</v>
      </c>
      <c r="CN85" s="50">
        <v>3155.6</v>
      </c>
      <c r="CO85" s="50">
        <v>2699.58</v>
      </c>
      <c r="CP85" s="50">
        <v>5351.08</v>
      </c>
      <c r="CQ85" s="50">
        <v>2787.13</v>
      </c>
      <c r="CR85" s="50">
        <v>3519.87</v>
      </c>
      <c r="CS85" s="50">
        <v>2729.91</v>
      </c>
      <c r="CT85" s="50">
        <v>2607.4299999999998</v>
      </c>
      <c r="CU85" s="50">
        <v>2689.41</v>
      </c>
      <c r="CV85" s="50">
        <v>2589.59</v>
      </c>
      <c r="CW85" s="50">
        <v>2729.19</v>
      </c>
      <c r="CX85" s="8">
        <v>3999.5845161290326</v>
      </c>
      <c r="CY85" s="8">
        <v>2329.6382962783073</v>
      </c>
      <c r="CZ85" s="8">
        <v>5427214.5914864941</v>
      </c>
      <c r="DA85" s="51">
        <f t="shared" si="6"/>
        <v>306.74943402705509</v>
      </c>
      <c r="DB85" s="51">
        <f t="shared" si="7"/>
        <v>0.28089360725929602</v>
      </c>
      <c r="DC85" s="51">
        <f t="shared" si="8"/>
        <v>1669.1647511550473</v>
      </c>
      <c r="DD85" s="51">
        <f t="shared" si="9"/>
        <v>0.53269415840194922</v>
      </c>
      <c r="DE85" s="51">
        <f t="shared" si="10"/>
        <v>1193640.4366421432</v>
      </c>
      <c r="DF85" s="51">
        <f t="shared" si="11"/>
        <v>0.63106760212208346</v>
      </c>
    </row>
    <row r="86" spans="1:110" ht="11" thickBot="1" x14ac:dyDescent="0.4">
      <c r="A86" s="45">
        <v>0.88541666666666696</v>
      </c>
      <c r="B86" s="37" t="s">
        <v>101</v>
      </c>
      <c r="C86" s="46">
        <v>3.03</v>
      </c>
      <c r="D86" s="46">
        <v>0</v>
      </c>
      <c r="E86" s="46">
        <v>1.42</v>
      </c>
      <c r="F86" s="46">
        <v>0</v>
      </c>
      <c r="G86" s="46">
        <v>4.28</v>
      </c>
      <c r="H86" s="46">
        <v>4.91</v>
      </c>
      <c r="I86" s="46">
        <v>0</v>
      </c>
      <c r="J86" s="46">
        <v>1.78</v>
      </c>
      <c r="K86" s="46">
        <v>0</v>
      </c>
      <c r="L86" s="46">
        <v>1.99</v>
      </c>
      <c r="M86" s="46">
        <v>2.61</v>
      </c>
      <c r="N86" s="46">
        <v>1.06</v>
      </c>
      <c r="O86" s="46">
        <v>3.03</v>
      </c>
      <c r="P86" s="46">
        <v>0</v>
      </c>
      <c r="Q86" s="46">
        <v>2.2000000000000002</v>
      </c>
      <c r="R86" s="46">
        <v>0.71199999999999997</v>
      </c>
      <c r="S86" s="46">
        <v>0</v>
      </c>
      <c r="T86" s="46">
        <v>0.71199999999999997</v>
      </c>
      <c r="U86" s="46">
        <v>1.06</v>
      </c>
      <c r="V86" s="46">
        <v>2.61</v>
      </c>
      <c r="W86" s="46">
        <v>2.41</v>
      </c>
      <c r="X86" s="46">
        <v>1.99</v>
      </c>
      <c r="Y86" s="46">
        <v>0.71199999999999997</v>
      </c>
      <c r="Z86" s="46">
        <v>1.42</v>
      </c>
      <c r="AA86" s="46">
        <v>3.03</v>
      </c>
      <c r="AB86" s="46">
        <v>4.28</v>
      </c>
      <c r="AC86" s="46">
        <v>1.78</v>
      </c>
      <c r="AD86" s="46">
        <v>1.78</v>
      </c>
      <c r="AE86" s="46">
        <v>2.61</v>
      </c>
      <c r="AF86" s="46">
        <v>3.24</v>
      </c>
      <c r="AG86" s="46">
        <v>1.78</v>
      </c>
      <c r="AH86" s="37">
        <v>1.99</v>
      </c>
      <c r="AI86" s="37">
        <v>1.3489787295962921</v>
      </c>
      <c r="AJ86" s="37">
        <v>1.8197436129032261</v>
      </c>
      <c r="AK86" s="48">
        <v>6100.97</v>
      </c>
      <c r="AL86" s="48">
        <v>6999.68</v>
      </c>
      <c r="AM86" s="48">
        <v>6999.41</v>
      </c>
      <c r="AN86" s="48">
        <v>3136.75</v>
      </c>
      <c r="AO86" s="48">
        <v>6587.9</v>
      </c>
      <c r="AP86" s="48">
        <v>6100.33</v>
      </c>
      <c r="AQ86" s="48">
        <v>6999.37</v>
      </c>
      <c r="AR86" s="48">
        <v>8047.9</v>
      </c>
      <c r="AS86" s="48">
        <v>5996.32</v>
      </c>
      <c r="AT86" s="48">
        <v>4100.88</v>
      </c>
      <c r="AU86" s="48">
        <v>3500.36</v>
      </c>
      <c r="AV86" s="48">
        <v>5929.16</v>
      </c>
      <c r="AW86" s="48">
        <v>4839.32</v>
      </c>
      <c r="AX86" s="48">
        <v>4170.8599999999997</v>
      </c>
      <c r="AY86" s="48">
        <v>4593.29</v>
      </c>
      <c r="AZ86" s="48">
        <v>5164.67</v>
      </c>
      <c r="BA86" s="48">
        <v>6100.93</v>
      </c>
      <c r="BB86" s="48">
        <v>3432.03</v>
      </c>
      <c r="BC86" s="48">
        <v>2868.31</v>
      </c>
      <c r="BD86" s="48">
        <v>3000.37</v>
      </c>
      <c r="BE86" s="48">
        <v>2989.75</v>
      </c>
      <c r="BF86" s="48">
        <v>3128.51</v>
      </c>
      <c r="BG86" s="48">
        <v>4050.11</v>
      </c>
      <c r="BH86" s="48">
        <v>4834.45</v>
      </c>
      <c r="BI86" s="48">
        <v>3600.63</v>
      </c>
      <c r="BJ86" s="48">
        <v>4002.03</v>
      </c>
      <c r="BK86" s="48">
        <v>2989.51</v>
      </c>
      <c r="BL86" s="48">
        <v>3500.91</v>
      </c>
      <c r="BM86" s="48">
        <v>3559.26</v>
      </c>
      <c r="BN86" s="48">
        <v>3779</v>
      </c>
      <c r="BO86" s="48">
        <v>3099.47</v>
      </c>
      <c r="BP86" s="7">
        <v>4651.6916129032261</v>
      </c>
      <c r="BQ86" s="7">
        <v>1044.556055899571</v>
      </c>
      <c r="BR86" s="7">
        <v>1091097.3539164676</v>
      </c>
      <c r="BS86" s="50">
        <v>3497.27</v>
      </c>
      <c r="BT86" s="50">
        <v>2789.37</v>
      </c>
      <c r="BU86" s="50">
        <v>3535</v>
      </c>
      <c r="BV86" s="50">
        <v>3780.22</v>
      </c>
      <c r="BW86" s="50">
        <v>6772.23</v>
      </c>
      <c r="BX86" s="50">
        <v>14618.98</v>
      </c>
      <c r="BY86" s="50">
        <v>4139.6000000000004</v>
      </c>
      <c r="BZ86" s="50">
        <v>3939.44</v>
      </c>
      <c r="CA86" s="50">
        <v>4900.58</v>
      </c>
      <c r="CB86" s="50">
        <v>4669.1099999999997</v>
      </c>
      <c r="CC86" s="50">
        <v>2700.92</v>
      </c>
      <c r="CD86" s="50">
        <v>2975.8</v>
      </c>
      <c r="CE86" s="50">
        <v>3229.16</v>
      </c>
      <c r="CF86" s="50">
        <v>3337.16</v>
      </c>
      <c r="CG86" s="50">
        <v>4655.26</v>
      </c>
      <c r="CH86" s="50">
        <v>8500.59</v>
      </c>
      <c r="CI86" s="50">
        <v>9990.49</v>
      </c>
      <c r="CJ86" s="50">
        <v>2589.17</v>
      </c>
      <c r="CK86" s="50">
        <v>2843.81</v>
      </c>
      <c r="CL86" s="50">
        <v>2496.98</v>
      </c>
      <c r="CM86" s="50">
        <v>3150.65</v>
      </c>
      <c r="CN86" s="50">
        <v>3407.02</v>
      </c>
      <c r="CO86" s="50">
        <v>2909.2</v>
      </c>
      <c r="CP86" s="50">
        <v>6000.04</v>
      </c>
      <c r="CQ86" s="50">
        <v>3302.73</v>
      </c>
      <c r="CR86" s="50">
        <v>3762.99</v>
      </c>
      <c r="CS86" s="50">
        <v>2744.08</v>
      </c>
      <c r="CT86" s="50">
        <v>1999.05</v>
      </c>
      <c r="CU86" s="50">
        <v>2689.12</v>
      </c>
      <c r="CV86" s="50">
        <v>2700.81</v>
      </c>
      <c r="CW86" s="50">
        <v>2745.28</v>
      </c>
      <c r="CX86" s="8">
        <v>4237.8099999999995</v>
      </c>
      <c r="CY86" s="8">
        <v>2532.623728891394</v>
      </c>
      <c r="CZ86" s="8">
        <v>6414182.9521437492</v>
      </c>
      <c r="DA86" s="51">
        <f t="shared" si="6"/>
        <v>-208.37450792924037</v>
      </c>
      <c r="DB86" s="51">
        <f t="shared" si="7"/>
        <v>-0.14787941849312605</v>
      </c>
      <c r="DC86" s="51">
        <f t="shared" si="8"/>
        <v>688.79041161290309</v>
      </c>
      <c r="DD86" s="51">
        <f t="shared" si="9"/>
        <v>0.20160965172205342</v>
      </c>
      <c r="DE86" s="51">
        <f t="shared" si="10"/>
        <v>1551302.4394354839</v>
      </c>
      <c r="DF86" s="51">
        <f t="shared" si="11"/>
        <v>0.58640012277742259</v>
      </c>
    </row>
    <row r="87" spans="1:110" ht="11" thickBot="1" x14ac:dyDescent="0.4">
      <c r="A87" s="45">
        <v>0.89583333333333404</v>
      </c>
      <c r="B87" s="37" t="s">
        <v>102</v>
      </c>
      <c r="C87" s="46">
        <v>2.2000000000000002</v>
      </c>
      <c r="D87" s="46">
        <v>0.35599999999999998</v>
      </c>
      <c r="E87" s="46">
        <v>0</v>
      </c>
      <c r="F87" s="46">
        <v>1.06</v>
      </c>
      <c r="G87" s="46">
        <v>4.91</v>
      </c>
      <c r="H87" s="46">
        <v>5.95</v>
      </c>
      <c r="I87" s="46">
        <v>1.06</v>
      </c>
      <c r="J87" s="46">
        <v>2.2000000000000002</v>
      </c>
      <c r="K87" s="46">
        <v>0.35599999999999998</v>
      </c>
      <c r="L87" s="46">
        <v>2.61</v>
      </c>
      <c r="M87" s="46">
        <v>1.42</v>
      </c>
      <c r="N87" s="46">
        <v>2.41</v>
      </c>
      <c r="O87" s="46">
        <v>1.99</v>
      </c>
      <c r="P87" s="46">
        <v>0.71199999999999997</v>
      </c>
      <c r="Q87" s="46">
        <v>2.61</v>
      </c>
      <c r="R87" s="46">
        <v>1.42</v>
      </c>
      <c r="S87" s="46">
        <v>0</v>
      </c>
      <c r="T87" s="46">
        <v>0.35599999999999998</v>
      </c>
      <c r="U87" s="46">
        <v>0</v>
      </c>
      <c r="V87" s="46">
        <v>1.06</v>
      </c>
      <c r="W87" s="46">
        <v>2.82</v>
      </c>
      <c r="X87" s="46">
        <v>2.41</v>
      </c>
      <c r="Y87" s="46">
        <v>0</v>
      </c>
      <c r="Z87" s="46">
        <v>1.99</v>
      </c>
      <c r="AA87" s="46">
        <v>1.78</v>
      </c>
      <c r="AB87" s="46">
        <v>4.91</v>
      </c>
      <c r="AC87" s="46">
        <v>2.2000000000000002</v>
      </c>
      <c r="AD87" s="46">
        <v>2.2000000000000002</v>
      </c>
      <c r="AE87" s="46">
        <v>3.03</v>
      </c>
      <c r="AF87" s="46">
        <v>3.66</v>
      </c>
      <c r="AG87" s="46">
        <v>2.41</v>
      </c>
      <c r="AH87" s="37">
        <v>2.2000000000000002</v>
      </c>
      <c r="AI87" s="37">
        <v>1.4981650281637549</v>
      </c>
      <c r="AJ87" s="37">
        <v>2.2444984516129045</v>
      </c>
      <c r="AK87" s="48">
        <v>6999.53</v>
      </c>
      <c r="AL87" s="48">
        <v>7000.58</v>
      </c>
      <c r="AM87" s="48">
        <v>6999.78</v>
      </c>
      <c r="AN87" s="48">
        <v>3511.31</v>
      </c>
      <c r="AO87" s="48">
        <v>6726.8</v>
      </c>
      <c r="AP87" s="48">
        <v>6100.88</v>
      </c>
      <c r="AQ87" s="48">
        <v>6999.54</v>
      </c>
      <c r="AR87" s="48">
        <v>8101.26</v>
      </c>
      <c r="AS87" s="48">
        <v>6910.1</v>
      </c>
      <c r="AT87" s="48">
        <v>4475.41</v>
      </c>
      <c r="AU87" s="48">
        <v>3593.46</v>
      </c>
      <c r="AV87" s="48">
        <v>6000.09</v>
      </c>
      <c r="AW87" s="48">
        <v>5400.42</v>
      </c>
      <c r="AX87" s="48">
        <v>4444.9399999999996</v>
      </c>
      <c r="AY87" s="48">
        <v>4727.5200000000004</v>
      </c>
      <c r="AZ87" s="48">
        <v>5310.8</v>
      </c>
      <c r="BA87" s="48">
        <v>6724.82</v>
      </c>
      <c r="BB87" s="48">
        <v>3432.75</v>
      </c>
      <c r="BC87" s="48">
        <v>2868.96</v>
      </c>
      <c r="BD87" s="48">
        <v>3041.34</v>
      </c>
      <c r="BE87" s="48">
        <v>3095.34</v>
      </c>
      <c r="BF87" s="48">
        <v>3128.11</v>
      </c>
      <c r="BG87" s="48">
        <v>4350.91</v>
      </c>
      <c r="BH87" s="48">
        <v>4832.79</v>
      </c>
      <c r="BI87" s="48">
        <v>3925.83</v>
      </c>
      <c r="BJ87" s="48">
        <v>4540.09</v>
      </c>
      <c r="BK87" s="48">
        <v>3349.24</v>
      </c>
      <c r="BL87" s="48">
        <v>3517.5</v>
      </c>
      <c r="BM87" s="48">
        <v>3559.82</v>
      </c>
      <c r="BN87" s="48">
        <v>3952.72</v>
      </c>
      <c r="BO87" s="48">
        <v>3148.01</v>
      </c>
      <c r="BP87" s="7">
        <v>4863.5693548387108</v>
      </c>
      <c r="BQ87" s="7">
        <v>1169.6744020695526</v>
      </c>
      <c r="BR87" s="7">
        <v>1368138.2068567653</v>
      </c>
      <c r="BS87" s="50">
        <v>3450.44</v>
      </c>
      <c r="BT87" s="50">
        <v>2800.21</v>
      </c>
      <c r="BU87" s="50">
        <v>3659.79</v>
      </c>
      <c r="BV87" s="50">
        <v>4000.57</v>
      </c>
      <c r="BW87" s="50">
        <v>6827.6</v>
      </c>
      <c r="BX87" s="50">
        <v>14626.03</v>
      </c>
      <c r="BY87" s="50">
        <v>4499.17</v>
      </c>
      <c r="BZ87" s="50">
        <v>3901.8</v>
      </c>
      <c r="CA87" s="50">
        <v>5096.87</v>
      </c>
      <c r="CB87" s="50">
        <v>4899.3100000000004</v>
      </c>
      <c r="CC87" s="50">
        <v>2700.72</v>
      </c>
      <c r="CD87" s="50">
        <v>2973.73</v>
      </c>
      <c r="CE87" s="50">
        <v>3235.4</v>
      </c>
      <c r="CF87" s="50">
        <v>3337.41</v>
      </c>
      <c r="CG87" s="50">
        <v>4500.63</v>
      </c>
      <c r="CH87" s="50">
        <v>8500.56</v>
      </c>
      <c r="CI87" s="50">
        <v>9990.36</v>
      </c>
      <c r="CJ87" s="50">
        <v>2400.1799999999998</v>
      </c>
      <c r="CK87" s="50">
        <v>2999.7</v>
      </c>
      <c r="CL87" s="50">
        <v>2498.5700000000002</v>
      </c>
      <c r="CM87" s="50">
        <v>3150.07</v>
      </c>
      <c r="CN87" s="50">
        <v>3169.19</v>
      </c>
      <c r="CO87" s="50">
        <v>3407.19</v>
      </c>
      <c r="CP87" s="50">
        <v>5499.07</v>
      </c>
      <c r="CQ87" s="50">
        <v>3407.3</v>
      </c>
      <c r="CR87" s="50">
        <v>3762.05</v>
      </c>
      <c r="CS87" s="50">
        <v>2737.73</v>
      </c>
      <c r="CT87" s="50">
        <v>1979.71</v>
      </c>
      <c r="CU87" s="50">
        <v>2600.4299999999998</v>
      </c>
      <c r="CV87" s="50">
        <v>2850.17</v>
      </c>
      <c r="CW87" s="50">
        <v>2789.15</v>
      </c>
      <c r="CX87" s="8">
        <v>4266.1648387096775</v>
      </c>
      <c r="CY87" s="8">
        <v>2522.7103676017673</v>
      </c>
      <c r="CZ87" s="8">
        <v>6364067.5988054443</v>
      </c>
      <c r="DA87" s="51">
        <f t="shared" si="6"/>
        <v>-32.734657169614842</v>
      </c>
      <c r="DB87" s="51">
        <f t="shared" si="7"/>
        <v>-1.8680270305218453E-2</v>
      </c>
      <c r="DC87" s="51">
        <f t="shared" si="8"/>
        <v>1275.0464974817903</v>
      </c>
      <c r="DD87" s="51">
        <f t="shared" si="9"/>
        <v>0.33736418503445109</v>
      </c>
      <c r="DE87" s="51">
        <f t="shared" si="10"/>
        <v>1628241.9868966702</v>
      </c>
      <c r="DF87" s="51">
        <f t="shared" si="11"/>
        <v>0.5518061950060863</v>
      </c>
    </row>
    <row r="88" spans="1:110" ht="11" thickBot="1" x14ac:dyDescent="0.4">
      <c r="A88" s="45">
        <v>0.90625</v>
      </c>
      <c r="B88" s="37" t="s">
        <v>103</v>
      </c>
      <c r="C88" s="46">
        <v>2.61</v>
      </c>
      <c r="D88" s="46">
        <v>0</v>
      </c>
      <c r="E88" s="46">
        <v>0</v>
      </c>
      <c r="F88" s="46">
        <v>1.06</v>
      </c>
      <c r="G88" s="46">
        <v>6.16</v>
      </c>
      <c r="H88" s="46">
        <v>3.24</v>
      </c>
      <c r="I88" s="46">
        <v>3.03</v>
      </c>
      <c r="J88" s="46">
        <v>2.61</v>
      </c>
      <c r="K88" s="46">
        <v>1.06</v>
      </c>
      <c r="L88" s="46">
        <v>0</v>
      </c>
      <c r="M88" s="46">
        <v>1.99</v>
      </c>
      <c r="N88" s="46">
        <v>0</v>
      </c>
      <c r="O88" s="46">
        <v>2.41</v>
      </c>
      <c r="P88" s="46">
        <v>1.78</v>
      </c>
      <c r="Q88" s="46">
        <v>3.24</v>
      </c>
      <c r="R88" s="46">
        <v>0.35599999999999998</v>
      </c>
      <c r="S88" s="46">
        <v>1.06</v>
      </c>
      <c r="T88" s="46">
        <v>1.06</v>
      </c>
      <c r="U88" s="46">
        <v>0</v>
      </c>
      <c r="V88" s="46">
        <v>0</v>
      </c>
      <c r="W88" s="46">
        <v>3.45</v>
      </c>
      <c r="X88" s="46">
        <v>3.03</v>
      </c>
      <c r="Y88" s="46">
        <v>1.06</v>
      </c>
      <c r="Z88" s="46">
        <v>2.61</v>
      </c>
      <c r="AA88" s="46">
        <v>2.2000000000000002</v>
      </c>
      <c r="AB88" s="46">
        <v>3.86</v>
      </c>
      <c r="AC88" s="46">
        <v>1.06</v>
      </c>
      <c r="AD88" s="46">
        <v>3.66</v>
      </c>
      <c r="AE88" s="46">
        <v>3.45</v>
      </c>
      <c r="AF88" s="46">
        <v>2.2000000000000002</v>
      </c>
      <c r="AG88" s="46">
        <v>1.06</v>
      </c>
      <c r="AH88" s="37">
        <v>1.99</v>
      </c>
      <c r="AI88" s="37">
        <v>1.4720279625675068</v>
      </c>
      <c r="AJ88" s="37">
        <v>2.166866322580645</v>
      </c>
      <c r="AK88" s="48">
        <v>6999.95</v>
      </c>
      <c r="AL88" s="48">
        <v>8401.59</v>
      </c>
      <c r="AM88" s="48">
        <v>7409.62</v>
      </c>
      <c r="AN88" s="48">
        <v>3548.9</v>
      </c>
      <c r="AO88" s="48">
        <v>6979.8</v>
      </c>
      <c r="AP88" s="48">
        <v>6422.2</v>
      </c>
      <c r="AQ88" s="48">
        <v>6999.98</v>
      </c>
      <c r="AR88" s="48">
        <v>9490.09</v>
      </c>
      <c r="AS88" s="48">
        <v>6999.66</v>
      </c>
      <c r="AT88" s="48">
        <v>4475.46</v>
      </c>
      <c r="AU88" s="48">
        <v>3729.52</v>
      </c>
      <c r="AV88" s="48">
        <v>6100.17</v>
      </c>
      <c r="AW88" s="48">
        <v>5626.93</v>
      </c>
      <c r="AX88" s="48">
        <v>4399.55</v>
      </c>
      <c r="AY88" s="48">
        <v>4929.62</v>
      </c>
      <c r="AZ88" s="48">
        <v>5724.2</v>
      </c>
      <c r="BA88" s="48">
        <v>6999.47</v>
      </c>
      <c r="BB88" s="48">
        <v>3777.08</v>
      </c>
      <c r="BC88" s="48">
        <v>2989.89</v>
      </c>
      <c r="BD88" s="48">
        <v>3041.04</v>
      </c>
      <c r="BE88" s="48">
        <v>3100.4</v>
      </c>
      <c r="BF88" s="48">
        <v>3232.87</v>
      </c>
      <c r="BG88" s="48">
        <v>4500.03</v>
      </c>
      <c r="BH88" s="48">
        <v>4831.87</v>
      </c>
      <c r="BI88" s="48">
        <v>3999.21</v>
      </c>
      <c r="BJ88" s="48">
        <v>4619.16</v>
      </c>
      <c r="BK88" s="48">
        <v>3500.42</v>
      </c>
      <c r="BL88" s="48">
        <v>3699.78</v>
      </c>
      <c r="BM88" s="48">
        <v>3559.35</v>
      </c>
      <c r="BN88" s="48">
        <v>4250.2700000000004</v>
      </c>
      <c r="BO88" s="48">
        <v>3349.4</v>
      </c>
      <c r="BP88" s="7">
        <v>5086.6929032258058</v>
      </c>
      <c r="BQ88" s="7">
        <v>1229.8949394840263</v>
      </c>
      <c r="BR88" s="7">
        <v>1512641.5621684166</v>
      </c>
      <c r="BS88" s="50">
        <v>3337.98</v>
      </c>
      <c r="BT88" s="50">
        <v>2779.1</v>
      </c>
      <c r="BU88" s="50">
        <v>4000.63</v>
      </c>
      <c r="BV88" s="50">
        <v>3937.71</v>
      </c>
      <c r="BW88" s="50">
        <v>8002.52</v>
      </c>
      <c r="BX88" s="50">
        <v>15307.21</v>
      </c>
      <c r="BY88" s="50">
        <v>4556.75</v>
      </c>
      <c r="BZ88" s="50">
        <v>3454.29</v>
      </c>
      <c r="CA88" s="50">
        <v>6000.51</v>
      </c>
      <c r="CB88" s="50">
        <v>4758.3999999999996</v>
      </c>
      <c r="CC88" s="50">
        <v>2596.48</v>
      </c>
      <c r="CD88" s="50">
        <v>2900.01</v>
      </c>
      <c r="CE88" s="50">
        <v>3050.46</v>
      </c>
      <c r="CF88" s="50">
        <v>3249.01</v>
      </c>
      <c r="CG88" s="50">
        <v>4500.49</v>
      </c>
      <c r="CH88" s="50">
        <v>8500.11</v>
      </c>
      <c r="CI88" s="50">
        <v>6922.05</v>
      </c>
      <c r="CJ88" s="50">
        <v>2589.89</v>
      </c>
      <c r="CK88" s="50">
        <v>2689.99</v>
      </c>
      <c r="CL88" s="50">
        <v>0</v>
      </c>
      <c r="CM88" s="50">
        <v>3009.5</v>
      </c>
      <c r="CN88" s="50">
        <v>2909.18</v>
      </c>
      <c r="CO88" s="50">
        <v>3429.36</v>
      </c>
      <c r="CP88" s="50">
        <v>3719.33</v>
      </c>
      <c r="CQ88" s="50">
        <v>3199.07</v>
      </c>
      <c r="CR88" s="50">
        <v>4800.34</v>
      </c>
      <c r="CS88" s="50">
        <v>2589.56</v>
      </c>
      <c r="CT88" s="50">
        <v>1979.38</v>
      </c>
      <c r="CU88" s="50">
        <v>1987.04</v>
      </c>
      <c r="CV88" s="50">
        <v>2589.46</v>
      </c>
      <c r="CW88" s="50">
        <v>2770.5</v>
      </c>
      <c r="CX88" s="8">
        <v>4068.2680645161295</v>
      </c>
      <c r="CY88" s="8">
        <v>2632.2473321092707</v>
      </c>
      <c r="CZ88" s="8">
        <v>6928726.0173963737</v>
      </c>
      <c r="DA88" s="51">
        <f t="shared" si="6"/>
        <v>88.485157460978115</v>
      </c>
      <c r="DB88" s="51">
        <f t="shared" si="7"/>
        <v>4.8874953090746694E-2</v>
      </c>
      <c r="DC88" s="51">
        <f t="shared" si="8"/>
        <v>944.04248470343373</v>
      </c>
      <c r="DD88" s="51">
        <f t="shared" si="9"/>
        <v>0.24364010902821195</v>
      </c>
      <c r="DE88" s="51">
        <f t="shared" si="10"/>
        <v>1863180.1445443283</v>
      </c>
      <c r="DF88" s="51">
        <f t="shared" si="11"/>
        <v>0.57551962650321842</v>
      </c>
    </row>
    <row r="89" spans="1:110" ht="11" thickBot="1" x14ac:dyDescent="0.4">
      <c r="A89" s="45">
        <v>0.91666666666666696</v>
      </c>
      <c r="B89" s="37" t="s">
        <v>104</v>
      </c>
      <c r="C89" s="46">
        <v>2.2000000000000002</v>
      </c>
      <c r="D89" s="46">
        <v>0.35599999999999998</v>
      </c>
      <c r="E89" s="46">
        <v>3.86</v>
      </c>
      <c r="F89" s="46">
        <v>1.99</v>
      </c>
      <c r="G89" s="46">
        <v>6.57</v>
      </c>
      <c r="H89" s="46">
        <v>3.86</v>
      </c>
      <c r="I89" s="46">
        <v>3.66</v>
      </c>
      <c r="J89" s="46">
        <v>2.82</v>
      </c>
      <c r="K89" s="46">
        <v>1.99</v>
      </c>
      <c r="L89" s="46">
        <v>1.06</v>
      </c>
      <c r="M89" s="46">
        <v>2.61</v>
      </c>
      <c r="N89" s="46">
        <v>0.71199999999999997</v>
      </c>
      <c r="O89" s="46">
        <v>2.82</v>
      </c>
      <c r="P89" s="46">
        <v>0.35599999999999998</v>
      </c>
      <c r="Q89" s="46">
        <v>3.66</v>
      </c>
      <c r="R89" s="46">
        <v>1.42</v>
      </c>
      <c r="S89" s="46">
        <v>0</v>
      </c>
      <c r="T89" s="46">
        <v>1.78</v>
      </c>
      <c r="U89" s="46">
        <v>0</v>
      </c>
      <c r="V89" s="46">
        <v>0</v>
      </c>
      <c r="W89" s="46">
        <v>1.06</v>
      </c>
      <c r="X89" s="46">
        <v>3.03</v>
      </c>
      <c r="Y89" s="46">
        <v>1.99</v>
      </c>
      <c r="Z89" s="46">
        <v>3.24</v>
      </c>
      <c r="AA89" s="46">
        <v>2.82</v>
      </c>
      <c r="AB89" s="46">
        <v>0.35599999999999998</v>
      </c>
      <c r="AC89" s="46">
        <v>1.78</v>
      </c>
      <c r="AD89" s="46">
        <v>4.07</v>
      </c>
      <c r="AE89" s="46">
        <v>4.28</v>
      </c>
      <c r="AF89" s="46">
        <v>1.78</v>
      </c>
      <c r="AG89" s="46">
        <v>1.99</v>
      </c>
      <c r="AH89" s="37">
        <v>2.41</v>
      </c>
      <c r="AI89" s="37">
        <v>1.5243766785360227</v>
      </c>
      <c r="AJ89" s="37">
        <v>2.3237242580645168</v>
      </c>
      <c r="AK89" s="48">
        <v>7496.13</v>
      </c>
      <c r="AL89" s="48">
        <v>8814.0400000000009</v>
      </c>
      <c r="AM89" s="48">
        <v>9473.2199999999993</v>
      </c>
      <c r="AN89" s="48">
        <v>3898.62</v>
      </c>
      <c r="AO89" s="48">
        <v>6995.1</v>
      </c>
      <c r="AP89" s="48">
        <v>6481.8</v>
      </c>
      <c r="AQ89" s="48">
        <v>9384.33</v>
      </c>
      <c r="AR89" s="48">
        <v>10900.04</v>
      </c>
      <c r="AS89" s="48">
        <v>6999.42</v>
      </c>
      <c r="AT89" s="48">
        <v>4500.16</v>
      </c>
      <c r="AU89" s="48">
        <v>3680.96</v>
      </c>
      <c r="AV89" s="48">
        <v>6000.82</v>
      </c>
      <c r="AW89" s="48">
        <v>5645.36</v>
      </c>
      <c r="AX89" s="48">
        <v>4200.03</v>
      </c>
      <c r="AY89" s="48">
        <v>4661.8</v>
      </c>
      <c r="AZ89" s="48">
        <v>5645.51</v>
      </c>
      <c r="BA89" s="48">
        <v>6999.8</v>
      </c>
      <c r="BB89" s="48">
        <v>3777.63</v>
      </c>
      <c r="BC89" s="48">
        <v>2989.91</v>
      </c>
      <c r="BD89" s="48">
        <v>3000.67</v>
      </c>
      <c r="BE89" s="48">
        <v>3128.05</v>
      </c>
      <c r="BF89" s="48">
        <v>3200.96</v>
      </c>
      <c r="BG89" s="48">
        <v>4500.4399999999996</v>
      </c>
      <c r="BH89" s="48">
        <v>4648.5</v>
      </c>
      <c r="BI89" s="48">
        <v>3989.8</v>
      </c>
      <c r="BJ89" s="48">
        <v>4619.51</v>
      </c>
      <c r="BK89" s="48">
        <v>3528.81</v>
      </c>
      <c r="BL89" s="48">
        <v>3699.77</v>
      </c>
      <c r="BM89" s="48">
        <v>3559.35</v>
      </c>
      <c r="BN89" s="48">
        <v>4219.75</v>
      </c>
      <c r="BO89" s="48">
        <v>3391.88</v>
      </c>
      <c r="BP89" s="7">
        <v>5291.3603225806455</v>
      </c>
      <c r="BQ89" s="7">
        <v>1392.5008022312213</v>
      </c>
      <c r="BR89" s="7">
        <v>1939058.4842145948</v>
      </c>
      <c r="BS89" s="50">
        <v>3302.94</v>
      </c>
      <c r="BT89" s="50">
        <v>2779.85</v>
      </c>
      <c r="BU89" s="50">
        <v>4097.3100000000004</v>
      </c>
      <c r="BV89" s="50">
        <v>3926.48</v>
      </c>
      <c r="BW89" s="50">
        <v>8002.05</v>
      </c>
      <c r="BX89" s="50">
        <v>15507.54</v>
      </c>
      <c r="BY89" s="50">
        <v>4603.75</v>
      </c>
      <c r="BZ89" s="50">
        <v>3612.36</v>
      </c>
      <c r="CA89" s="50">
        <v>5997.38</v>
      </c>
      <c r="CB89" s="50">
        <v>4653.3999999999996</v>
      </c>
      <c r="CC89" s="50">
        <v>2596.84</v>
      </c>
      <c r="CD89" s="50">
        <v>2988.2</v>
      </c>
      <c r="CE89" s="50">
        <v>3050.92</v>
      </c>
      <c r="CF89" s="50">
        <v>3229.49</v>
      </c>
      <c r="CG89" s="50">
        <v>3901.31</v>
      </c>
      <c r="CH89" s="50">
        <v>8000.39</v>
      </c>
      <c r="CI89" s="50">
        <v>6845.54</v>
      </c>
      <c r="CJ89" s="50">
        <v>2589.31</v>
      </c>
      <c r="CK89" s="50">
        <v>2689.89</v>
      </c>
      <c r="CL89" s="50">
        <v>0</v>
      </c>
      <c r="CM89" s="50">
        <v>2781.41</v>
      </c>
      <c r="CN89" s="50">
        <v>2898.83</v>
      </c>
      <c r="CO89" s="50">
        <v>3407.86</v>
      </c>
      <c r="CP89" s="50">
        <v>3762.19</v>
      </c>
      <c r="CQ89" s="50">
        <v>3407.19</v>
      </c>
      <c r="CR89" s="50">
        <v>4800.5600000000004</v>
      </c>
      <c r="CS89" s="50">
        <v>2632.86</v>
      </c>
      <c r="CT89" s="50">
        <v>1979.65</v>
      </c>
      <c r="CU89" s="50">
        <v>1999.48</v>
      </c>
      <c r="CV89" s="50">
        <v>2596.09</v>
      </c>
      <c r="CW89" s="50">
        <v>2789.93</v>
      </c>
      <c r="CX89" s="8">
        <v>4046.1612903225796</v>
      </c>
      <c r="CY89" s="8">
        <v>2628.4695034893193</v>
      </c>
      <c r="CZ89" s="8">
        <v>6908851.9307733886</v>
      </c>
      <c r="DA89" s="51">
        <f t="shared" si="6"/>
        <v>713.80131760665972</v>
      </c>
      <c r="DB89" s="51">
        <f t="shared" si="7"/>
        <v>0.33627113935596753</v>
      </c>
      <c r="DC89" s="51">
        <f t="shared" si="8"/>
        <v>1129.0003130072835</v>
      </c>
      <c r="DD89" s="51">
        <f t="shared" si="9"/>
        <v>0.28177264188701279</v>
      </c>
      <c r="DE89" s="51">
        <f t="shared" si="10"/>
        <v>1928060.1197608744</v>
      </c>
      <c r="DF89" s="51">
        <f t="shared" si="11"/>
        <v>0.52677138467179307</v>
      </c>
    </row>
    <row r="90" spans="1:110" ht="11" thickBot="1" x14ac:dyDescent="0.4">
      <c r="A90" s="45">
        <v>0.92708333333333404</v>
      </c>
      <c r="B90" s="37" t="s">
        <v>105</v>
      </c>
      <c r="C90" s="46">
        <v>0</v>
      </c>
      <c r="D90" s="46">
        <v>1.78</v>
      </c>
      <c r="E90" s="46">
        <v>4.28</v>
      </c>
      <c r="F90" s="46">
        <v>0</v>
      </c>
      <c r="G90" s="46">
        <v>3.03</v>
      </c>
      <c r="H90" s="46">
        <v>4.7</v>
      </c>
      <c r="I90" s="46">
        <v>1.99</v>
      </c>
      <c r="J90" s="46">
        <v>1.42</v>
      </c>
      <c r="K90" s="46">
        <v>0.71199999999999997</v>
      </c>
      <c r="L90" s="46">
        <v>1.99</v>
      </c>
      <c r="M90" s="46">
        <v>3.03</v>
      </c>
      <c r="N90" s="46">
        <v>0</v>
      </c>
      <c r="O90" s="46">
        <v>1.06</v>
      </c>
      <c r="P90" s="46">
        <v>0</v>
      </c>
      <c r="Q90" s="46">
        <v>4.07</v>
      </c>
      <c r="R90" s="46">
        <v>2.2000000000000002</v>
      </c>
      <c r="S90" s="46">
        <v>0</v>
      </c>
      <c r="T90" s="46">
        <v>2.2000000000000002</v>
      </c>
      <c r="U90" s="46">
        <v>0</v>
      </c>
      <c r="V90" s="46">
        <v>0.71199999999999997</v>
      </c>
      <c r="W90" s="46">
        <v>0.35599999999999998</v>
      </c>
      <c r="X90" s="46">
        <v>1.42</v>
      </c>
      <c r="Y90" s="46">
        <v>6.16</v>
      </c>
      <c r="Z90" s="46">
        <v>0</v>
      </c>
      <c r="AA90" s="46">
        <v>1.78</v>
      </c>
      <c r="AB90" s="46">
        <v>1.78</v>
      </c>
      <c r="AC90" s="46">
        <v>2.61</v>
      </c>
      <c r="AD90" s="46">
        <v>4.49</v>
      </c>
      <c r="AE90" s="46">
        <v>2.2000000000000002</v>
      </c>
      <c r="AF90" s="46">
        <v>2.41</v>
      </c>
      <c r="AG90" s="46">
        <v>1.06</v>
      </c>
      <c r="AH90" s="37">
        <v>1.99</v>
      </c>
      <c r="AI90" s="37">
        <v>1.6022053752612768</v>
      </c>
      <c r="AJ90" s="37">
        <v>2.5670620645161288</v>
      </c>
      <c r="AK90" s="48">
        <v>6999.8</v>
      </c>
      <c r="AL90" s="48">
        <v>7000.33</v>
      </c>
      <c r="AM90" s="48">
        <v>8585.7900000000009</v>
      </c>
      <c r="AN90" s="48">
        <v>3548.1</v>
      </c>
      <c r="AO90" s="48">
        <v>8656.19</v>
      </c>
      <c r="AP90" s="48">
        <v>6359.4</v>
      </c>
      <c r="AQ90" s="48">
        <v>6999.96</v>
      </c>
      <c r="AR90" s="48">
        <v>10000.48</v>
      </c>
      <c r="AS90" s="48">
        <v>6999.56</v>
      </c>
      <c r="AT90" s="48">
        <v>3995.97</v>
      </c>
      <c r="AU90" s="48">
        <v>3661.12</v>
      </c>
      <c r="AV90" s="48">
        <v>6000.46</v>
      </c>
      <c r="AW90" s="48">
        <v>5497.24</v>
      </c>
      <c r="AX90" s="48">
        <v>4245.09</v>
      </c>
      <c r="AY90" s="48">
        <v>4640.57</v>
      </c>
      <c r="AZ90" s="48">
        <v>5645.56</v>
      </c>
      <c r="BA90" s="48">
        <v>6969.2</v>
      </c>
      <c r="BB90" s="48">
        <v>3360.67</v>
      </c>
      <c r="BC90" s="48">
        <v>2765.19</v>
      </c>
      <c r="BD90" s="48">
        <v>2616.15</v>
      </c>
      <c r="BE90" s="48">
        <v>2988.21</v>
      </c>
      <c r="BF90" s="48">
        <v>2947.33</v>
      </c>
      <c r="BG90" s="48">
        <v>3359.23</v>
      </c>
      <c r="BH90" s="48">
        <v>4161.5</v>
      </c>
      <c r="BI90" s="48">
        <v>3048.67</v>
      </c>
      <c r="BJ90" s="48">
        <v>3750.54</v>
      </c>
      <c r="BK90" s="48">
        <v>2989.42</v>
      </c>
      <c r="BL90" s="48">
        <v>3071.73</v>
      </c>
      <c r="BM90" s="48">
        <v>2838</v>
      </c>
      <c r="BN90" s="48">
        <v>3559.27</v>
      </c>
      <c r="BO90" s="48">
        <v>2899.54</v>
      </c>
      <c r="BP90" s="7">
        <v>4843.8796774193552</v>
      </c>
      <c r="BQ90" s="7">
        <v>1537.3867506901636</v>
      </c>
      <c r="BR90" s="7">
        <v>2363558.021197659</v>
      </c>
      <c r="BS90" s="50">
        <v>3011.25</v>
      </c>
      <c r="BT90" s="50">
        <v>2489.9</v>
      </c>
      <c r="BU90" s="50">
        <v>3299.45</v>
      </c>
      <c r="BV90" s="50">
        <v>3696.14</v>
      </c>
      <c r="BW90" s="50">
        <v>8003.31</v>
      </c>
      <c r="BX90" s="50">
        <v>16308.44</v>
      </c>
      <c r="BY90" s="50">
        <v>4357.1499999999996</v>
      </c>
      <c r="BZ90" s="50">
        <v>3522.24</v>
      </c>
      <c r="CA90" s="50">
        <v>6500.14</v>
      </c>
      <c r="CB90" s="50">
        <v>4593.51</v>
      </c>
      <c r="CC90" s="50">
        <v>2840.86</v>
      </c>
      <c r="CD90" s="50">
        <v>3169.13</v>
      </c>
      <c r="CE90" s="50">
        <v>3250.96</v>
      </c>
      <c r="CF90" s="50">
        <v>2988</v>
      </c>
      <c r="CG90" s="50">
        <v>4499.8900000000003</v>
      </c>
      <c r="CH90" s="50">
        <v>10500.15</v>
      </c>
      <c r="CI90" s="50">
        <v>6500.46</v>
      </c>
      <c r="CJ90" s="50">
        <v>2300.35</v>
      </c>
      <c r="CK90" s="50">
        <v>2789.05</v>
      </c>
      <c r="CL90" s="50">
        <v>2699.54</v>
      </c>
      <c r="CM90" s="50">
        <v>2980.77</v>
      </c>
      <c r="CN90" s="50">
        <v>2459.9499999999998</v>
      </c>
      <c r="CO90" s="50">
        <v>2749.95</v>
      </c>
      <c r="CP90" s="50">
        <v>3349.6</v>
      </c>
      <c r="CQ90" s="50">
        <v>3402.82</v>
      </c>
      <c r="CR90" s="50">
        <v>3407.22</v>
      </c>
      <c r="CS90" s="50">
        <v>1999.98</v>
      </c>
      <c r="CT90" s="50">
        <v>2130.59</v>
      </c>
      <c r="CU90" s="50">
        <v>2040.73</v>
      </c>
      <c r="CV90" s="50">
        <v>2502.15</v>
      </c>
      <c r="CW90" s="50">
        <v>2479.0700000000002</v>
      </c>
      <c r="CX90" s="8">
        <v>4091.0564516129034</v>
      </c>
      <c r="CY90" s="8">
        <v>2842.1013878032968</v>
      </c>
      <c r="CZ90" s="8">
        <v>8077540.2985534258</v>
      </c>
      <c r="DA90" s="51">
        <f t="shared" si="6"/>
        <v>102.47375190426652</v>
      </c>
      <c r="DB90" s="51">
        <f t="shared" si="7"/>
        <v>4.1601723104281611E-2</v>
      </c>
      <c r="DC90" s="51">
        <f t="shared" si="8"/>
        <v>1093.7377322372524</v>
      </c>
      <c r="DD90" s="51">
        <f t="shared" si="9"/>
        <v>0.24019028846789789</v>
      </c>
      <c r="DE90" s="51">
        <f t="shared" si="10"/>
        <v>2356232.4225311135</v>
      </c>
      <c r="DF90" s="51">
        <f t="shared" si="11"/>
        <v>0.53925654773260145</v>
      </c>
    </row>
    <row r="91" spans="1:110" ht="11" thickBot="1" x14ac:dyDescent="0.4">
      <c r="A91" s="45">
        <v>0.9375</v>
      </c>
      <c r="B91" s="37" t="s">
        <v>106</v>
      </c>
      <c r="C91" s="46">
        <v>0</v>
      </c>
      <c r="D91" s="46">
        <v>0.71199999999999997</v>
      </c>
      <c r="E91" s="46">
        <v>1.06</v>
      </c>
      <c r="F91" s="46">
        <v>4.07</v>
      </c>
      <c r="G91" s="46">
        <v>3.45</v>
      </c>
      <c r="H91" s="46">
        <v>5.32</v>
      </c>
      <c r="I91" s="46">
        <v>2.61</v>
      </c>
      <c r="J91" s="46">
        <v>1.78</v>
      </c>
      <c r="K91" s="46">
        <v>1.42</v>
      </c>
      <c r="L91" s="46">
        <v>1.78</v>
      </c>
      <c r="M91" s="46">
        <v>4.07</v>
      </c>
      <c r="N91" s="46">
        <v>1.42</v>
      </c>
      <c r="O91" s="46">
        <v>1.78</v>
      </c>
      <c r="P91" s="46">
        <v>0</v>
      </c>
      <c r="Q91" s="46">
        <v>5.32</v>
      </c>
      <c r="R91" s="46">
        <v>2.82</v>
      </c>
      <c r="S91" s="46">
        <v>0</v>
      </c>
      <c r="T91" s="46">
        <v>0</v>
      </c>
      <c r="U91" s="46">
        <v>0</v>
      </c>
      <c r="V91" s="46">
        <v>1.78</v>
      </c>
      <c r="W91" s="46">
        <v>1.42</v>
      </c>
      <c r="X91" s="46">
        <v>2.2000000000000002</v>
      </c>
      <c r="Y91" s="46">
        <v>6.57</v>
      </c>
      <c r="Z91" s="46">
        <v>1.06</v>
      </c>
      <c r="AA91" s="46">
        <v>0.71199999999999997</v>
      </c>
      <c r="AB91" s="46">
        <v>0.35599999999999998</v>
      </c>
      <c r="AC91" s="46">
        <v>1.78</v>
      </c>
      <c r="AD91" s="46">
        <v>1.78</v>
      </c>
      <c r="AE91" s="46">
        <v>2.61</v>
      </c>
      <c r="AF91" s="46">
        <v>1.42</v>
      </c>
      <c r="AG91" s="46">
        <v>0</v>
      </c>
      <c r="AH91" s="37">
        <v>1.99</v>
      </c>
      <c r="AI91" s="37">
        <v>1.6889730034703376</v>
      </c>
      <c r="AJ91" s="37">
        <v>2.8526298064516133</v>
      </c>
      <c r="AK91" s="48">
        <v>7497.66</v>
      </c>
      <c r="AL91" s="48">
        <v>8660.39</v>
      </c>
      <c r="AM91" s="48">
        <v>8888.4</v>
      </c>
      <c r="AN91" s="48">
        <v>3989.11</v>
      </c>
      <c r="AO91" s="48">
        <v>9106.92</v>
      </c>
      <c r="AP91" s="48">
        <v>6405.28</v>
      </c>
      <c r="AQ91" s="48">
        <v>7000.12</v>
      </c>
      <c r="AR91" s="48">
        <v>10000.969999999999</v>
      </c>
      <c r="AS91" s="48">
        <v>7409.38</v>
      </c>
      <c r="AT91" s="48">
        <v>3999.3</v>
      </c>
      <c r="AU91" s="48">
        <v>3989.91</v>
      </c>
      <c r="AV91" s="48">
        <v>6000.65</v>
      </c>
      <c r="AW91" s="48">
        <v>5645.04</v>
      </c>
      <c r="AX91" s="48">
        <v>4243.43</v>
      </c>
      <c r="AY91" s="48">
        <v>4929.13</v>
      </c>
      <c r="AZ91" s="48">
        <v>5800.42</v>
      </c>
      <c r="BA91" s="48">
        <v>6999.2</v>
      </c>
      <c r="BB91" s="48">
        <v>3661.98</v>
      </c>
      <c r="BC91" s="48">
        <v>2853.69</v>
      </c>
      <c r="BD91" s="48">
        <v>2800.85</v>
      </c>
      <c r="BE91" s="48">
        <v>2989.25</v>
      </c>
      <c r="BF91" s="48">
        <v>2947.79</v>
      </c>
      <c r="BG91" s="48">
        <v>3503.38</v>
      </c>
      <c r="BH91" s="48">
        <v>4500.3</v>
      </c>
      <c r="BI91" s="48">
        <v>3128.17</v>
      </c>
      <c r="BJ91" s="48">
        <v>3989.78</v>
      </c>
      <c r="BK91" s="48">
        <v>2989.46</v>
      </c>
      <c r="BL91" s="48">
        <v>3295.77</v>
      </c>
      <c r="BM91" s="48">
        <v>2999.58</v>
      </c>
      <c r="BN91" s="48">
        <v>3528.81</v>
      </c>
      <c r="BO91" s="48">
        <v>2848.5</v>
      </c>
      <c r="BP91" s="7">
        <v>5051.6974193548376</v>
      </c>
      <c r="BQ91" s="7">
        <v>1687.0425945645693</v>
      </c>
      <c r="BR91" s="7">
        <v>2846112.7158751539</v>
      </c>
      <c r="BS91" s="50">
        <v>3119.33</v>
      </c>
      <c r="BT91" s="50">
        <v>2531.23</v>
      </c>
      <c r="BU91" s="50">
        <v>3299.99</v>
      </c>
      <c r="BV91" s="50">
        <v>4200.05</v>
      </c>
      <c r="BW91" s="50">
        <v>8006.13</v>
      </c>
      <c r="BX91" s="50">
        <v>16508.36</v>
      </c>
      <c r="BY91" s="50">
        <v>4558.3</v>
      </c>
      <c r="BZ91" s="50">
        <v>3584.42</v>
      </c>
      <c r="CA91" s="50">
        <v>7242.87</v>
      </c>
      <c r="CB91" s="50">
        <v>4893.0200000000004</v>
      </c>
      <c r="CC91" s="50">
        <v>2840.76</v>
      </c>
      <c r="CD91" s="50">
        <v>3169.7</v>
      </c>
      <c r="CE91" s="50">
        <v>3402.43</v>
      </c>
      <c r="CF91" s="50">
        <v>2799.85</v>
      </c>
      <c r="CG91" s="50">
        <v>4833.3500000000004</v>
      </c>
      <c r="CH91" s="50">
        <v>10500.17</v>
      </c>
      <c r="CI91" s="50">
        <v>6500.5</v>
      </c>
      <c r="CJ91" s="50">
        <v>2450.4499999999998</v>
      </c>
      <c r="CK91" s="50">
        <v>3099.08</v>
      </c>
      <c r="CL91" s="50">
        <v>3000.84</v>
      </c>
      <c r="CM91" s="50">
        <v>2999.16</v>
      </c>
      <c r="CN91" s="50">
        <v>2459.6799999999998</v>
      </c>
      <c r="CO91" s="50">
        <v>2749.57</v>
      </c>
      <c r="CP91" s="50">
        <v>3499.12</v>
      </c>
      <c r="CQ91" s="50">
        <v>3407.97</v>
      </c>
      <c r="CR91" s="50">
        <v>3519.19</v>
      </c>
      <c r="CS91" s="50">
        <v>2246.5</v>
      </c>
      <c r="CT91" s="50">
        <v>2500.34</v>
      </c>
      <c r="CU91" s="50">
        <v>2344.73</v>
      </c>
      <c r="CV91" s="50">
        <v>2521.0300000000002</v>
      </c>
      <c r="CW91" s="50">
        <v>2589.9899999999998</v>
      </c>
      <c r="CX91" s="8">
        <v>4238.0035483870961</v>
      </c>
      <c r="CY91" s="8">
        <v>2857.3568350450087</v>
      </c>
      <c r="CZ91" s="8">
        <v>8164488.0827784287</v>
      </c>
      <c r="DA91" s="51">
        <f t="shared" si="6"/>
        <v>1.007613943808616</v>
      </c>
      <c r="DB91" s="51">
        <f t="shared" si="7"/>
        <v>3.5362699709721957E-4</v>
      </c>
      <c r="DC91" s="51">
        <f t="shared" si="8"/>
        <v>1930.8079813111344</v>
      </c>
      <c r="DD91" s="51">
        <f t="shared" si="9"/>
        <v>0.40008465792880682</v>
      </c>
      <c r="DE91" s="51">
        <f t="shared" si="10"/>
        <v>2251870.0556930285</v>
      </c>
      <c r="DF91" s="51">
        <f t="shared" si="11"/>
        <v>0.46714617625795751</v>
      </c>
    </row>
    <row r="92" spans="1:110" ht="11" thickBot="1" x14ac:dyDescent="0.4">
      <c r="A92" s="45">
        <v>0.94791666666666696</v>
      </c>
      <c r="B92" s="37" t="s">
        <v>107</v>
      </c>
      <c r="C92" s="46">
        <v>0</v>
      </c>
      <c r="D92" s="46">
        <v>2.61</v>
      </c>
      <c r="E92" s="46">
        <v>1.99</v>
      </c>
      <c r="F92" s="46">
        <v>4.91</v>
      </c>
      <c r="G92" s="46">
        <v>4.07</v>
      </c>
      <c r="H92" s="46">
        <v>4.28</v>
      </c>
      <c r="I92" s="46">
        <v>3.24</v>
      </c>
      <c r="J92" s="46">
        <v>2.41</v>
      </c>
      <c r="K92" s="46">
        <v>2.2000000000000002</v>
      </c>
      <c r="L92" s="46">
        <v>2.41</v>
      </c>
      <c r="M92" s="46">
        <v>4.7</v>
      </c>
      <c r="N92" s="46">
        <v>2.61</v>
      </c>
      <c r="O92" s="46">
        <v>2.2000000000000002</v>
      </c>
      <c r="P92" s="46">
        <v>0.35599999999999998</v>
      </c>
      <c r="Q92" s="46">
        <v>4.07</v>
      </c>
      <c r="R92" s="46">
        <v>4.91</v>
      </c>
      <c r="S92" s="46">
        <v>0.71199999999999997</v>
      </c>
      <c r="T92" s="46">
        <v>0.35599999999999998</v>
      </c>
      <c r="U92" s="46">
        <v>0</v>
      </c>
      <c r="V92" s="46">
        <v>0</v>
      </c>
      <c r="W92" s="46">
        <v>0</v>
      </c>
      <c r="X92" s="46">
        <v>1.42</v>
      </c>
      <c r="Y92" s="46">
        <v>5.1100000000000003</v>
      </c>
      <c r="Z92" s="46">
        <v>2.2000000000000002</v>
      </c>
      <c r="AA92" s="46">
        <v>1.42</v>
      </c>
      <c r="AB92" s="46">
        <v>1.06</v>
      </c>
      <c r="AC92" s="46">
        <v>1.06</v>
      </c>
      <c r="AD92" s="46">
        <v>2.2000000000000002</v>
      </c>
      <c r="AE92" s="46">
        <v>3.24</v>
      </c>
      <c r="AF92" s="46">
        <v>1.99</v>
      </c>
      <c r="AG92" s="46">
        <v>0.71199999999999997</v>
      </c>
      <c r="AH92" s="37">
        <v>2.41</v>
      </c>
      <c r="AI92" s="37">
        <v>1.5970844403717108</v>
      </c>
      <c r="AJ92" s="37">
        <v>2.5506787096774208</v>
      </c>
      <c r="AK92" s="48">
        <v>7497.49</v>
      </c>
      <c r="AL92" s="48">
        <v>8202.9</v>
      </c>
      <c r="AM92" s="48">
        <v>7989.75</v>
      </c>
      <c r="AN92" s="48">
        <v>4537.13</v>
      </c>
      <c r="AO92" s="48">
        <v>7000.04</v>
      </c>
      <c r="AP92" s="48">
        <v>6368.59</v>
      </c>
      <c r="AQ92" s="48">
        <v>8001.03</v>
      </c>
      <c r="AR92" s="48">
        <v>10002.370000000001</v>
      </c>
      <c r="AS92" s="48">
        <v>6999.62</v>
      </c>
      <c r="AT92" s="48">
        <v>3996.53</v>
      </c>
      <c r="AU92" s="48">
        <v>3989.7</v>
      </c>
      <c r="AV92" s="48">
        <v>6000.47</v>
      </c>
      <c r="AW92" s="48">
        <v>5499.32</v>
      </c>
      <c r="AX92" s="48">
        <v>4244.34</v>
      </c>
      <c r="AY92" s="48">
        <v>4737.16</v>
      </c>
      <c r="AZ92" s="48">
        <v>5600.75</v>
      </c>
      <c r="BA92" s="48">
        <v>6734.67</v>
      </c>
      <c r="BB92" s="48">
        <v>4152.0600000000004</v>
      </c>
      <c r="BC92" s="48">
        <v>2999.14</v>
      </c>
      <c r="BD92" s="48">
        <v>3041.17</v>
      </c>
      <c r="BE92" s="48">
        <v>3503.24</v>
      </c>
      <c r="BF92" s="48">
        <v>2947.07</v>
      </c>
      <c r="BG92" s="48">
        <v>3661.66</v>
      </c>
      <c r="BH92" s="48">
        <v>4500.92</v>
      </c>
      <c r="BI92" s="48">
        <v>3432.86</v>
      </c>
      <c r="BJ92" s="48">
        <v>4213.6000000000004</v>
      </c>
      <c r="BK92" s="48">
        <v>2790.21</v>
      </c>
      <c r="BL92" s="48">
        <v>3049.31</v>
      </c>
      <c r="BM92" s="48">
        <v>2989.77</v>
      </c>
      <c r="BN92" s="48">
        <v>3559.27</v>
      </c>
      <c r="BO92" s="48">
        <v>2649.18</v>
      </c>
      <c r="BP92" s="7">
        <v>4996.4941935483866</v>
      </c>
      <c r="BQ92" s="7">
        <v>1703.1176775788974</v>
      </c>
      <c r="BR92" s="7">
        <v>2900609.8236817373</v>
      </c>
      <c r="BS92" s="50">
        <v>2739.63</v>
      </c>
      <c r="BT92" s="50">
        <v>2700</v>
      </c>
      <c r="BU92" s="50">
        <v>3000.72</v>
      </c>
      <c r="BV92" s="50">
        <v>3550.6</v>
      </c>
      <c r="BW92" s="50">
        <v>8507.85</v>
      </c>
      <c r="BX92" s="50">
        <v>16705.93</v>
      </c>
      <c r="BY92" s="50">
        <v>4337.03</v>
      </c>
      <c r="BZ92" s="50">
        <v>3450.29</v>
      </c>
      <c r="CA92" s="50">
        <v>6500.72</v>
      </c>
      <c r="CB92" s="50">
        <v>4833.6000000000004</v>
      </c>
      <c r="CC92" s="50">
        <v>2600.13</v>
      </c>
      <c r="CD92" s="50">
        <v>3150.17</v>
      </c>
      <c r="CE92" s="50">
        <v>3407.52</v>
      </c>
      <c r="CF92" s="50">
        <v>2799.19</v>
      </c>
      <c r="CG92" s="50">
        <v>5000.82</v>
      </c>
      <c r="CH92" s="50">
        <v>8000.65</v>
      </c>
      <c r="CI92" s="50">
        <v>4899.21</v>
      </c>
      <c r="CJ92" s="50">
        <v>2346.39</v>
      </c>
      <c r="CK92" s="50">
        <v>2648.13</v>
      </c>
      <c r="CL92" s="50">
        <v>2589.6999999999998</v>
      </c>
      <c r="CM92" s="50">
        <v>2980.07</v>
      </c>
      <c r="CN92" s="50">
        <v>3407.37</v>
      </c>
      <c r="CO92" s="50">
        <v>2909.13</v>
      </c>
      <c r="CP92" s="50">
        <v>3350.32</v>
      </c>
      <c r="CQ92" s="50">
        <v>3199.56</v>
      </c>
      <c r="CR92" s="50">
        <v>3407.69</v>
      </c>
      <c r="CS92" s="50">
        <v>2250.3000000000002</v>
      </c>
      <c r="CT92" s="50">
        <v>1499.46</v>
      </c>
      <c r="CU92" s="50">
        <v>2589.4699999999998</v>
      </c>
      <c r="CV92" s="50">
        <v>2400.56</v>
      </c>
      <c r="CW92" s="50">
        <v>2589.19</v>
      </c>
      <c r="CX92" s="8">
        <v>4011.3354838709679</v>
      </c>
      <c r="CY92" s="8">
        <v>2751.6432024245059</v>
      </c>
      <c r="CZ92" s="8">
        <v>7571540.3134489907</v>
      </c>
      <c r="DA92" s="51">
        <f t="shared" si="6"/>
        <v>643.24549446409992</v>
      </c>
      <c r="DB92" s="51">
        <f t="shared" si="7"/>
        <v>0.23648533679486899</v>
      </c>
      <c r="DC92" s="51">
        <f t="shared" si="8"/>
        <v>1908.3467306763789</v>
      </c>
      <c r="DD92" s="51">
        <f t="shared" si="9"/>
        <v>0.434247460278681</v>
      </c>
      <c r="DE92" s="51">
        <f t="shared" si="10"/>
        <v>1739821.0550221645</v>
      </c>
      <c r="DF92" s="51">
        <f t="shared" si="11"/>
        <v>0.37125114865699615</v>
      </c>
    </row>
    <row r="93" spans="1:110" ht="11" thickBot="1" x14ac:dyDescent="0.4">
      <c r="A93" s="45">
        <v>0.95833333333333404</v>
      </c>
      <c r="B93" s="37" t="s">
        <v>108</v>
      </c>
      <c r="C93" s="46">
        <v>1.06</v>
      </c>
      <c r="D93" s="46">
        <v>0</v>
      </c>
      <c r="E93" s="46">
        <v>1.06</v>
      </c>
      <c r="F93" s="46">
        <v>0</v>
      </c>
      <c r="G93" s="46">
        <v>2.41</v>
      </c>
      <c r="H93" s="46">
        <v>5.32</v>
      </c>
      <c r="I93" s="46">
        <v>3.86</v>
      </c>
      <c r="J93" s="46">
        <v>2.41</v>
      </c>
      <c r="K93" s="46">
        <v>2.41</v>
      </c>
      <c r="L93" s="46">
        <v>2.82</v>
      </c>
      <c r="M93" s="46">
        <v>0.71199999999999997</v>
      </c>
      <c r="N93" s="46">
        <v>2.82</v>
      </c>
      <c r="O93" s="46">
        <v>1.78</v>
      </c>
      <c r="P93" s="46">
        <v>0</v>
      </c>
      <c r="Q93" s="46">
        <v>4.7</v>
      </c>
      <c r="R93" s="46">
        <v>2.82</v>
      </c>
      <c r="S93" s="46">
        <v>1.06</v>
      </c>
      <c r="T93" s="46">
        <v>1.06</v>
      </c>
      <c r="U93" s="46">
        <v>2.2000000000000002</v>
      </c>
      <c r="V93" s="46">
        <v>1.06</v>
      </c>
      <c r="W93" s="46">
        <v>0.35599999999999998</v>
      </c>
      <c r="X93" s="46">
        <v>1.99</v>
      </c>
      <c r="Y93" s="46">
        <v>4.91</v>
      </c>
      <c r="Z93" s="46">
        <v>3.24</v>
      </c>
      <c r="AA93" s="46">
        <v>2.2000000000000002</v>
      </c>
      <c r="AB93" s="46">
        <v>1.42</v>
      </c>
      <c r="AC93" s="46">
        <v>0</v>
      </c>
      <c r="AD93" s="46">
        <v>2.61</v>
      </c>
      <c r="AE93" s="46">
        <v>0</v>
      </c>
      <c r="AF93" s="46">
        <v>2.41</v>
      </c>
      <c r="AG93" s="46">
        <v>0.71199999999999997</v>
      </c>
      <c r="AH93" s="37">
        <v>1.99</v>
      </c>
      <c r="AI93" s="37">
        <v>1.4557364171198823</v>
      </c>
      <c r="AJ93" s="37">
        <v>2.1191685161290321</v>
      </c>
      <c r="AK93" s="48">
        <v>7495.08</v>
      </c>
      <c r="AL93" s="48">
        <v>8201.08</v>
      </c>
      <c r="AM93" s="48">
        <v>7409.77</v>
      </c>
      <c r="AN93" s="48">
        <v>4537.42</v>
      </c>
      <c r="AO93" s="48">
        <v>6909.29</v>
      </c>
      <c r="AP93" s="48">
        <v>6373.89</v>
      </c>
      <c r="AQ93" s="48">
        <v>7990.03</v>
      </c>
      <c r="AR93" s="48">
        <v>10470.01</v>
      </c>
      <c r="AS93" s="48">
        <v>6999.59</v>
      </c>
      <c r="AT93" s="48">
        <v>3993.23</v>
      </c>
      <c r="AU93" s="48">
        <v>3750.02</v>
      </c>
      <c r="AV93" s="48">
        <v>6000.36</v>
      </c>
      <c r="AW93" s="48">
        <v>5496.79</v>
      </c>
      <c r="AX93" s="48">
        <v>4244.2700000000004</v>
      </c>
      <c r="AY93" s="48">
        <v>4547.74</v>
      </c>
      <c r="AZ93" s="48">
        <v>5400.76</v>
      </c>
      <c r="BA93" s="48">
        <v>6322.03</v>
      </c>
      <c r="BB93" s="48">
        <v>3777.51</v>
      </c>
      <c r="BC93" s="48">
        <v>2989.57</v>
      </c>
      <c r="BD93" s="48">
        <v>3041.64</v>
      </c>
      <c r="BE93" s="48">
        <v>3503.53</v>
      </c>
      <c r="BF93" s="48">
        <v>2945.44</v>
      </c>
      <c r="BG93" s="48">
        <v>3503.45</v>
      </c>
      <c r="BH93" s="48">
        <v>4557.2299999999996</v>
      </c>
      <c r="BI93" s="48">
        <v>3503.44</v>
      </c>
      <c r="BJ93" s="48">
        <v>4036.8</v>
      </c>
      <c r="BK93" s="48">
        <v>2749.35</v>
      </c>
      <c r="BL93" s="48">
        <v>3104.19</v>
      </c>
      <c r="BM93" s="48">
        <v>2989.24</v>
      </c>
      <c r="BN93" s="48">
        <v>3517.43</v>
      </c>
      <c r="BO93" s="48">
        <v>2649.36</v>
      </c>
      <c r="BP93" s="7">
        <v>4935.7916129032246</v>
      </c>
      <c r="BQ93" s="7">
        <v>1660.4654744330599</v>
      </c>
      <c r="BR93" s="7">
        <v>2757145.5917842067</v>
      </c>
      <c r="BS93" s="50">
        <v>2739.97</v>
      </c>
      <c r="BT93" s="50">
        <v>2715.6</v>
      </c>
      <c r="BU93" s="50">
        <v>2949.98</v>
      </c>
      <c r="BV93" s="50">
        <v>3500.13</v>
      </c>
      <c r="BW93" s="50">
        <v>8507.57</v>
      </c>
      <c r="BX93" s="50">
        <v>16706.419999999998</v>
      </c>
      <c r="BY93" s="50">
        <v>4099.8100000000004</v>
      </c>
      <c r="BZ93" s="50">
        <v>3289.8</v>
      </c>
      <c r="CA93" s="50">
        <v>6500.19</v>
      </c>
      <c r="CB93" s="50">
        <v>4500.18</v>
      </c>
      <c r="CC93" s="50">
        <v>2080.77</v>
      </c>
      <c r="CD93" s="50">
        <v>3200.93</v>
      </c>
      <c r="CE93" s="50">
        <v>3229.23</v>
      </c>
      <c r="CF93" s="50">
        <v>2799.32</v>
      </c>
      <c r="CG93" s="50">
        <v>5000.78</v>
      </c>
      <c r="CH93" s="50">
        <v>8000.54</v>
      </c>
      <c r="CI93" s="50">
        <v>3998.26</v>
      </c>
      <c r="CJ93" s="50">
        <v>2300.94</v>
      </c>
      <c r="CK93" s="50">
        <v>2689.73</v>
      </c>
      <c r="CL93" s="50">
        <v>2548.77</v>
      </c>
      <c r="CM93" s="50">
        <v>2596.88</v>
      </c>
      <c r="CN93" s="50">
        <v>3407.6</v>
      </c>
      <c r="CO93" s="50">
        <v>2909.88</v>
      </c>
      <c r="CP93" s="50">
        <v>3407.16</v>
      </c>
      <c r="CQ93" s="50">
        <v>3169.59</v>
      </c>
      <c r="CR93" s="50">
        <v>3407.78</v>
      </c>
      <c r="CS93" s="50">
        <v>2250.23</v>
      </c>
      <c r="CT93" s="50">
        <v>1500.37</v>
      </c>
      <c r="CU93" s="50">
        <v>2589.0500000000002</v>
      </c>
      <c r="CV93" s="50">
        <v>2080.33</v>
      </c>
      <c r="CW93" s="50">
        <v>2537.6999999999998</v>
      </c>
      <c r="CX93" s="8">
        <v>3910.1770967741936</v>
      </c>
      <c r="CY93" s="8">
        <v>2768.2550920211829</v>
      </c>
      <c r="CZ93" s="8">
        <v>7663236.2545012077</v>
      </c>
      <c r="DA93" s="51">
        <f t="shared" si="6"/>
        <v>477.29369411030171</v>
      </c>
      <c r="DB93" s="51">
        <f t="shared" si="7"/>
        <v>0.19745725722474525</v>
      </c>
      <c r="DC93" s="51">
        <f t="shared" si="8"/>
        <v>2207.0080193756503</v>
      </c>
      <c r="DD93" s="51">
        <f t="shared" si="9"/>
        <v>0.5476650884418357</v>
      </c>
      <c r="DE93" s="51">
        <f t="shared" si="10"/>
        <v>1706026.9477175856</v>
      </c>
      <c r="DF93" s="51">
        <f t="shared" si="11"/>
        <v>0.37115039706896241</v>
      </c>
    </row>
    <row r="94" spans="1:110" ht="11" thickBot="1" x14ac:dyDescent="0.4">
      <c r="A94" s="45">
        <v>0.96875</v>
      </c>
      <c r="B94" s="37" t="s">
        <v>109</v>
      </c>
      <c r="C94" s="46">
        <v>0.35599999999999998</v>
      </c>
      <c r="D94" s="46">
        <v>1.06</v>
      </c>
      <c r="E94" s="46">
        <v>1.99</v>
      </c>
      <c r="F94" s="46">
        <v>0.35599999999999998</v>
      </c>
      <c r="G94" s="46">
        <v>2.82</v>
      </c>
      <c r="H94" s="46">
        <v>1.78</v>
      </c>
      <c r="I94" s="46">
        <v>1.78</v>
      </c>
      <c r="J94" s="46">
        <v>2.61</v>
      </c>
      <c r="K94" s="46">
        <v>3.03</v>
      </c>
      <c r="L94" s="46">
        <v>3.45</v>
      </c>
      <c r="M94" s="46">
        <v>2.41</v>
      </c>
      <c r="N94" s="46">
        <v>3.24</v>
      </c>
      <c r="O94" s="46">
        <v>2.2000000000000002</v>
      </c>
      <c r="P94" s="46">
        <v>0.71199999999999997</v>
      </c>
      <c r="Q94" s="46">
        <v>3.03</v>
      </c>
      <c r="R94" s="46">
        <v>5.1100000000000003</v>
      </c>
      <c r="S94" s="46">
        <v>0</v>
      </c>
      <c r="T94" s="46">
        <v>0</v>
      </c>
      <c r="U94" s="46">
        <v>3.24</v>
      </c>
      <c r="V94" s="46">
        <v>1.78</v>
      </c>
      <c r="W94" s="46">
        <v>0.35599999999999998</v>
      </c>
      <c r="X94" s="46">
        <v>0.35599999999999998</v>
      </c>
      <c r="Y94" s="46">
        <v>6.78</v>
      </c>
      <c r="Z94" s="46">
        <v>4.07</v>
      </c>
      <c r="AA94" s="46">
        <v>2.82</v>
      </c>
      <c r="AB94" s="46">
        <v>0.35599999999999998</v>
      </c>
      <c r="AC94" s="46">
        <v>1.99</v>
      </c>
      <c r="AD94" s="46">
        <v>0.35599999999999998</v>
      </c>
      <c r="AE94" s="46">
        <v>0</v>
      </c>
      <c r="AF94" s="46">
        <v>2.82</v>
      </c>
      <c r="AG94" s="46">
        <v>0</v>
      </c>
      <c r="AH94" s="37">
        <v>2.2000000000000002</v>
      </c>
      <c r="AI94" s="37">
        <v>1.6392706875610186</v>
      </c>
      <c r="AJ94" s="37">
        <v>2.6872083870967747</v>
      </c>
      <c r="AK94" s="48">
        <v>6999.44</v>
      </c>
      <c r="AL94" s="48">
        <v>8202.17</v>
      </c>
      <c r="AM94" s="48">
        <v>8888.75</v>
      </c>
      <c r="AN94" s="48">
        <v>4837.01</v>
      </c>
      <c r="AO94" s="48">
        <v>6987.28</v>
      </c>
      <c r="AP94" s="48">
        <v>6447.46</v>
      </c>
      <c r="AQ94" s="48">
        <v>8907.99</v>
      </c>
      <c r="AR94" s="48">
        <v>10600.25</v>
      </c>
      <c r="AS94" s="48">
        <v>5929.94</v>
      </c>
      <c r="AT94" s="48">
        <v>3992.01</v>
      </c>
      <c r="AU94" s="48">
        <v>3989.27</v>
      </c>
      <c r="AV94" s="48">
        <v>5969.6</v>
      </c>
      <c r="AW94" s="48">
        <v>4989.34</v>
      </c>
      <c r="AX94" s="48">
        <v>3747.03</v>
      </c>
      <c r="AY94" s="48">
        <v>4381.0600000000004</v>
      </c>
      <c r="AZ94" s="48">
        <v>4833.13</v>
      </c>
      <c r="BA94" s="48">
        <v>5700.3</v>
      </c>
      <c r="BB94" s="48">
        <v>3150.2</v>
      </c>
      <c r="BC94" s="48">
        <v>2989.05</v>
      </c>
      <c r="BD94" s="48">
        <v>2800.4</v>
      </c>
      <c r="BE94" s="48">
        <v>3359.28</v>
      </c>
      <c r="BF94" s="48">
        <v>2942.04</v>
      </c>
      <c r="BG94" s="48">
        <v>2949.45</v>
      </c>
      <c r="BH94" s="48">
        <v>3887.51</v>
      </c>
      <c r="BI94" s="48">
        <v>3128.49</v>
      </c>
      <c r="BJ94" s="48">
        <v>3128.45</v>
      </c>
      <c r="BK94" s="48">
        <v>2500.79</v>
      </c>
      <c r="BL94" s="48">
        <v>2750.86</v>
      </c>
      <c r="BM94" s="48">
        <v>2409.33</v>
      </c>
      <c r="BN94" s="48">
        <v>3064.21</v>
      </c>
      <c r="BO94" s="48">
        <v>2479.9899999999998</v>
      </c>
      <c r="BP94" s="7">
        <v>4740.0670967741926</v>
      </c>
      <c r="BQ94" s="7">
        <v>1826.7991752277451</v>
      </c>
      <c r="BR94" s="7">
        <v>3337195.2266127695</v>
      </c>
      <c r="BS94" s="50">
        <v>2781.09</v>
      </c>
      <c r="BT94" s="50">
        <v>2800.35</v>
      </c>
      <c r="BU94" s="50">
        <v>2999</v>
      </c>
      <c r="BV94" s="50">
        <v>3350.44</v>
      </c>
      <c r="BW94" s="50">
        <v>9508.3700000000008</v>
      </c>
      <c r="BX94" s="50">
        <v>16803.11</v>
      </c>
      <c r="BY94" s="50">
        <v>3426.21</v>
      </c>
      <c r="BZ94" s="50">
        <v>2875</v>
      </c>
      <c r="CA94" s="50">
        <v>0</v>
      </c>
      <c r="CB94" s="50">
        <v>3819.51</v>
      </c>
      <c r="CC94" s="50">
        <v>2679.6</v>
      </c>
      <c r="CD94" s="50">
        <v>3102.16</v>
      </c>
      <c r="CE94" s="50">
        <v>2999.56</v>
      </c>
      <c r="CF94" s="50">
        <v>2618.14</v>
      </c>
      <c r="CG94" s="50">
        <v>4886.6000000000004</v>
      </c>
      <c r="CH94" s="50">
        <v>7500.45</v>
      </c>
      <c r="CI94" s="50">
        <v>2609.38</v>
      </c>
      <c r="CJ94" s="50">
        <v>1999.71</v>
      </c>
      <c r="CK94" s="50">
        <v>2597.7800000000002</v>
      </c>
      <c r="CL94" s="50">
        <v>2701.84</v>
      </c>
      <c r="CM94" s="50">
        <v>2922.42</v>
      </c>
      <c r="CN94" s="50">
        <v>2589.61</v>
      </c>
      <c r="CO94" s="50">
        <v>2699.53</v>
      </c>
      <c r="CP94" s="50">
        <v>2998.42</v>
      </c>
      <c r="CQ94" s="50">
        <v>3169.57</v>
      </c>
      <c r="CR94" s="50">
        <v>3099.47</v>
      </c>
      <c r="CS94" s="50">
        <v>2047.45</v>
      </c>
      <c r="CT94" s="50">
        <v>1979.26</v>
      </c>
      <c r="CU94" s="50">
        <v>1950.31</v>
      </c>
      <c r="CV94" s="50">
        <v>1998.86</v>
      </c>
      <c r="CW94" s="50">
        <v>1952.61</v>
      </c>
      <c r="CX94" s="8">
        <v>3531.1551612903227</v>
      </c>
      <c r="CY94" s="8">
        <v>2878.5203824207488</v>
      </c>
      <c r="CZ94" s="8">
        <v>8285879.5920116939</v>
      </c>
      <c r="DA94" s="51">
        <f t="shared" si="6"/>
        <v>206.6537601456815</v>
      </c>
      <c r="DB94" s="51">
        <f t="shared" si="7"/>
        <v>6.9008379927603322E-2</v>
      </c>
      <c r="DC94" s="51">
        <f t="shared" si="8"/>
        <v>773.57647787721135</v>
      </c>
      <c r="DD94" s="51">
        <f t="shared" si="9"/>
        <v>0.16393937443120093</v>
      </c>
      <c r="DE94" s="51">
        <f t="shared" si="10"/>
        <v>1564151.8544343398</v>
      </c>
      <c r="DF94" s="51">
        <f t="shared" si="11"/>
        <v>0.29745330454394681</v>
      </c>
    </row>
    <row r="95" spans="1:110" ht="11" thickBot="1" x14ac:dyDescent="0.4">
      <c r="A95" s="45">
        <v>0.97916666666666696</v>
      </c>
      <c r="B95" s="37" t="s">
        <v>110</v>
      </c>
      <c r="C95" s="46">
        <v>1.06</v>
      </c>
      <c r="D95" s="46">
        <v>0</v>
      </c>
      <c r="E95" s="46">
        <v>2.82</v>
      </c>
      <c r="F95" s="46">
        <v>1.42</v>
      </c>
      <c r="G95" s="46">
        <v>3.24</v>
      </c>
      <c r="H95" s="46">
        <v>3.45</v>
      </c>
      <c r="I95" s="46">
        <v>0</v>
      </c>
      <c r="J95" s="46">
        <v>3.03</v>
      </c>
      <c r="K95" s="46">
        <v>0</v>
      </c>
      <c r="L95" s="46">
        <v>4.7</v>
      </c>
      <c r="M95" s="46">
        <v>3.03</v>
      </c>
      <c r="N95" s="46">
        <v>1.78</v>
      </c>
      <c r="O95" s="46">
        <v>1.99</v>
      </c>
      <c r="P95" s="46">
        <v>0</v>
      </c>
      <c r="Q95" s="46">
        <v>3.45</v>
      </c>
      <c r="R95" s="46">
        <v>5.53</v>
      </c>
      <c r="S95" s="46">
        <v>0</v>
      </c>
      <c r="T95" s="46">
        <v>0</v>
      </c>
      <c r="U95" s="46">
        <v>3.66</v>
      </c>
      <c r="V95" s="46">
        <v>1.06</v>
      </c>
      <c r="W95" s="46">
        <v>1.06</v>
      </c>
      <c r="X95" s="46">
        <v>1.42</v>
      </c>
      <c r="Y95" s="46">
        <v>7.2</v>
      </c>
      <c r="Z95" s="46">
        <v>2.2000000000000002</v>
      </c>
      <c r="AA95" s="46">
        <v>1.06</v>
      </c>
      <c r="AB95" s="46">
        <v>1.06</v>
      </c>
      <c r="AC95" s="46">
        <v>2.2000000000000002</v>
      </c>
      <c r="AD95" s="46">
        <v>1.06</v>
      </c>
      <c r="AE95" s="46">
        <v>0</v>
      </c>
      <c r="AF95" s="46">
        <v>1.99</v>
      </c>
      <c r="AG95" s="46">
        <v>1.06</v>
      </c>
      <c r="AH95" s="37">
        <v>1.99</v>
      </c>
      <c r="AI95" s="37">
        <v>1.7324567676028466</v>
      </c>
      <c r="AJ95" s="37">
        <v>3.0014064516129038</v>
      </c>
      <c r="AK95" s="48">
        <v>6999.49</v>
      </c>
      <c r="AL95" s="48">
        <v>8644.83</v>
      </c>
      <c r="AM95" s="48">
        <v>9068.4500000000007</v>
      </c>
      <c r="AN95" s="48">
        <v>4834.96</v>
      </c>
      <c r="AO95" s="48">
        <v>6970.54</v>
      </c>
      <c r="AP95" s="48">
        <v>6481.21</v>
      </c>
      <c r="AQ95" s="48">
        <v>9034.65</v>
      </c>
      <c r="AR95" s="48">
        <v>10900.4</v>
      </c>
      <c r="AS95" s="48">
        <v>5498.96</v>
      </c>
      <c r="AT95" s="48">
        <v>3989.88</v>
      </c>
      <c r="AU95" s="48">
        <v>4526.72</v>
      </c>
      <c r="AV95" s="48">
        <v>6000.19</v>
      </c>
      <c r="AW95" s="48">
        <v>4839.1000000000004</v>
      </c>
      <c r="AX95" s="48">
        <v>3747.67</v>
      </c>
      <c r="AY95" s="48">
        <v>4256.8</v>
      </c>
      <c r="AZ95" s="48">
        <v>4723.57</v>
      </c>
      <c r="BA95" s="48">
        <v>5509.48</v>
      </c>
      <c r="BB95" s="48">
        <v>3128.61</v>
      </c>
      <c r="BC95" s="48">
        <v>2878.89</v>
      </c>
      <c r="BD95" s="48">
        <v>2800.27</v>
      </c>
      <c r="BE95" s="48">
        <v>3232.88</v>
      </c>
      <c r="BF95" s="48">
        <v>2941.34</v>
      </c>
      <c r="BG95" s="48">
        <v>3029.85</v>
      </c>
      <c r="BH95" s="48">
        <v>3967.23</v>
      </c>
      <c r="BI95" s="48">
        <v>3330.1</v>
      </c>
      <c r="BJ95" s="48">
        <v>2859.39</v>
      </c>
      <c r="BK95" s="48">
        <v>2499.4</v>
      </c>
      <c r="BL95" s="48">
        <v>2750.25</v>
      </c>
      <c r="BM95" s="48">
        <v>2409.7600000000002</v>
      </c>
      <c r="BN95" s="48">
        <v>2977.21</v>
      </c>
      <c r="BO95" s="48">
        <v>2479.4</v>
      </c>
      <c r="BP95" s="7">
        <v>4751.9832258064516</v>
      </c>
      <c r="BQ95" s="7">
        <v>1857.4487988073502</v>
      </c>
      <c r="BR95" s="7">
        <v>3450116.0401908681</v>
      </c>
      <c r="BS95" s="50">
        <v>2781.19</v>
      </c>
      <c r="BT95" s="50">
        <v>2900.96</v>
      </c>
      <c r="BU95" s="50">
        <v>2981.96</v>
      </c>
      <c r="BV95" s="50">
        <v>3499.12</v>
      </c>
      <c r="BW95" s="50">
        <v>9507.99</v>
      </c>
      <c r="BX95" s="50">
        <v>16802.77</v>
      </c>
      <c r="BY95" s="50">
        <v>3349.85</v>
      </c>
      <c r="BZ95" s="50">
        <v>2876</v>
      </c>
      <c r="CA95" s="50">
        <v>0</v>
      </c>
      <c r="CB95" s="50">
        <v>3819.12</v>
      </c>
      <c r="CC95" s="50">
        <v>2830.92</v>
      </c>
      <c r="CD95" s="50">
        <v>3102.33</v>
      </c>
      <c r="CE95" s="50">
        <v>2999.97</v>
      </c>
      <c r="CF95" s="50">
        <v>2615.19</v>
      </c>
      <c r="CG95" s="50">
        <v>4489.5600000000004</v>
      </c>
      <c r="CH95" s="50">
        <v>7500.39</v>
      </c>
      <c r="CI95" s="50">
        <v>2498.4499999999998</v>
      </c>
      <c r="CJ95" s="50">
        <v>2012.71</v>
      </c>
      <c r="CK95" s="50">
        <v>2598.8000000000002</v>
      </c>
      <c r="CL95" s="50">
        <v>2701.6</v>
      </c>
      <c r="CM95" s="50">
        <v>2903.65</v>
      </c>
      <c r="CN95" s="50">
        <v>2459.7399999999998</v>
      </c>
      <c r="CO95" s="50">
        <v>2699.17</v>
      </c>
      <c r="CP95" s="50">
        <v>2989.76</v>
      </c>
      <c r="CQ95" s="50">
        <v>3169.31</v>
      </c>
      <c r="CR95" s="50">
        <v>3099.15</v>
      </c>
      <c r="CS95" s="50">
        <v>2000</v>
      </c>
      <c r="CT95" s="50">
        <v>1979.03</v>
      </c>
      <c r="CU95" s="50">
        <v>1710.21</v>
      </c>
      <c r="CV95" s="50">
        <v>1998.24</v>
      </c>
      <c r="CW95" s="50">
        <v>1952.76</v>
      </c>
      <c r="CX95" s="8">
        <v>3510.6419354838713</v>
      </c>
      <c r="CY95" s="8">
        <v>2879.2089659590315</v>
      </c>
      <c r="CZ95" s="8">
        <v>8289844.2696588757</v>
      </c>
      <c r="DA95" s="51">
        <f t="shared" si="6"/>
        <v>-33.600276066597438</v>
      </c>
      <c r="DB95" s="51">
        <f t="shared" si="7"/>
        <v>-1.0441516729851759E-2</v>
      </c>
      <c r="DC95" s="51">
        <f t="shared" si="8"/>
        <v>1949.9531337148808</v>
      </c>
      <c r="DD95" s="51">
        <f t="shared" si="9"/>
        <v>0.39092062233611313</v>
      </c>
      <c r="DE95" s="51">
        <f t="shared" si="10"/>
        <v>1619493.431032466</v>
      </c>
      <c r="DF95" s="51">
        <f t="shared" si="11"/>
        <v>0.3028232063877685</v>
      </c>
    </row>
    <row r="96" spans="1:110" ht="11" thickBot="1" x14ac:dyDescent="0.4">
      <c r="A96" s="45">
        <v>0.98958333333333404</v>
      </c>
      <c r="B96" s="37" t="s">
        <v>111</v>
      </c>
      <c r="C96" s="46">
        <v>1.06</v>
      </c>
      <c r="D96" s="46">
        <v>0.71199999999999997</v>
      </c>
      <c r="E96" s="46">
        <v>2.61</v>
      </c>
      <c r="F96" s="46">
        <v>2.2000000000000002</v>
      </c>
      <c r="G96" s="46">
        <v>1.06</v>
      </c>
      <c r="H96" s="46">
        <v>4.28</v>
      </c>
      <c r="I96" s="46">
        <v>0</v>
      </c>
      <c r="J96" s="46">
        <v>1.78</v>
      </c>
      <c r="K96" s="46">
        <v>3.66</v>
      </c>
      <c r="L96" s="46">
        <v>2.82</v>
      </c>
      <c r="M96" s="46">
        <v>1.78</v>
      </c>
      <c r="N96" s="46">
        <v>3.45</v>
      </c>
      <c r="O96" s="46">
        <v>2.41</v>
      </c>
      <c r="P96" s="46">
        <v>0.35599999999999998</v>
      </c>
      <c r="Q96" s="46">
        <v>2.82</v>
      </c>
      <c r="R96" s="46">
        <v>8.24</v>
      </c>
      <c r="S96" s="46">
        <v>0</v>
      </c>
      <c r="T96" s="46">
        <v>0</v>
      </c>
      <c r="U96" s="46">
        <v>4.07</v>
      </c>
      <c r="V96" s="46">
        <v>0</v>
      </c>
      <c r="W96" s="46">
        <v>1.99</v>
      </c>
      <c r="X96" s="46">
        <v>2.2000000000000002</v>
      </c>
      <c r="Y96" s="46">
        <v>7.62</v>
      </c>
      <c r="Z96" s="46">
        <v>3.24</v>
      </c>
      <c r="AA96" s="46">
        <v>1.78</v>
      </c>
      <c r="AB96" s="46">
        <v>1.99</v>
      </c>
      <c r="AC96" s="46">
        <v>3.24</v>
      </c>
      <c r="AD96" s="46">
        <v>1.78</v>
      </c>
      <c r="AE96" s="46">
        <v>0</v>
      </c>
      <c r="AF96" s="46">
        <v>1.99</v>
      </c>
      <c r="AG96" s="46">
        <v>1.06</v>
      </c>
      <c r="AH96" s="37">
        <v>2.41</v>
      </c>
      <c r="AI96" s="37">
        <v>1.9310595453641339</v>
      </c>
      <c r="AJ96" s="37">
        <v>3.7289909677419355</v>
      </c>
      <c r="AK96" s="48">
        <v>6999.47</v>
      </c>
      <c r="AL96" s="48">
        <v>8204.08</v>
      </c>
      <c r="AM96" s="48">
        <v>10000.02</v>
      </c>
      <c r="AN96" s="48">
        <v>4537.78</v>
      </c>
      <c r="AO96" s="48">
        <v>6903.52</v>
      </c>
      <c r="AP96" s="48">
        <v>6511.38</v>
      </c>
      <c r="AQ96" s="48">
        <v>7981.26</v>
      </c>
      <c r="AR96" s="48">
        <v>10390.450000000001</v>
      </c>
      <c r="AS96" s="48">
        <v>5498.4</v>
      </c>
      <c r="AT96" s="48">
        <v>3991.78</v>
      </c>
      <c r="AU96" s="48">
        <v>4526.2700000000004</v>
      </c>
      <c r="AV96" s="48">
        <v>6000.35</v>
      </c>
      <c r="AW96" s="48">
        <v>4839.5600000000004</v>
      </c>
      <c r="AX96" s="48">
        <v>3748.86</v>
      </c>
      <c r="AY96" s="48">
        <v>3649.12</v>
      </c>
      <c r="AZ96" s="48">
        <v>4136.5200000000004</v>
      </c>
      <c r="BA96" s="48">
        <v>5000.17</v>
      </c>
      <c r="BB96" s="48">
        <v>3128.42</v>
      </c>
      <c r="BC96" s="48">
        <v>2868.54</v>
      </c>
      <c r="BD96" s="48">
        <v>2794.2</v>
      </c>
      <c r="BE96" s="48">
        <v>3128.75</v>
      </c>
      <c r="BF96" s="48">
        <v>2859.14</v>
      </c>
      <c r="BG96" s="48">
        <v>3049.65</v>
      </c>
      <c r="BH96" s="48">
        <v>4000.35</v>
      </c>
      <c r="BI96" s="48">
        <v>3128.52</v>
      </c>
      <c r="BJ96" s="48">
        <v>2989.39</v>
      </c>
      <c r="BK96" s="48">
        <v>2499.06</v>
      </c>
      <c r="BL96" s="48">
        <v>2749.95</v>
      </c>
      <c r="BM96" s="48">
        <v>2409.6</v>
      </c>
      <c r="BN96" s="48">
        <v>2752.7</v>
      </c>
      <c r="BO96" s="48">
        <v>2199.52</v>
      </c>
      <c r="BP96" s="7">
        <v>4628.2832258064518</v>
      </c>
      <c r="BQ96" s="7">
        <v>1893.3606695787798</v>
      </c>
      <c r="BR96" s="7">
        <v>3584814.6251078057</v>
      </c>
      <c r="BS96" s="50">
        <v>2945.29</v>
      </c>
      <c r="BT96" s="50">
        <v>2716.25</v>
      </c>
      <c r="BU96" s="50">
        <v>3000.16</v>
      </c>
      <c r="BV96" s="50">
        <v>3249.65</v>
      </c>
      <c r="BW96" s="50">
        <v>10003.92</v>
      </c>
      <c r="BX96" s="50">
        <v>16850.22</v>
      </c>
      <c r="BY96" s="50">
        <v>3166.9</v>
      </c>
      <c r="BZ96" s="50">
        <v>1999.53</v>
      </c>
      <c r="CA96" s="50">
        <v>3838.25</v>
      </c>
      <c r="CB96" s="50">
        <v>3634.81</v>
      </c>
      <c r="CC96" s="50">
        <v>3088.19</v>
      </c>
      <c r="CD96" s="50">
        <v>3102.46</v>
      </c>
      <c r="CE96" s="50">
        <v>2557.63</v>
      </c>
      <c r="CF96" s="50">
        <v>2678.8</v>
      </c>
      <c r="CG96" s="50">
        <v>4832.7299999999996</v>
      </c>
      <c r="CH96" s="50">
        <v>7500.45</v>
      </c>
      <c r="CI96" s="50">
        <v>0</v>
      </c>
      <c r="CJ96" s="50">
        <v>2036.81</v>
      </c>
      <c r="CK96" s="50">
        <v>2623.06</v>
      </c>
      <c r="CL96" s="50">
        <v>1550.49</v>
      </c>
      <c r="CM96" s="50">
        <v>2980.89</v>
      </c>
      <c r="CN96" s="50">
        <v>2596.27</v>
      </c>
      <c r="CO96" s="50">
        <v>2499.7199999999998</v>
      </c>
      <c r="CP96" s="50">
        <v>3159.85</v>
      </c>
      <c r="CQ96" s="50">
        <v>3200.7</v>
      </c>
      <c r="CR96" s="50">
        <v>2800.73</v>
      </c>
      <c r="CS96" s="50">
        <v>2001.94</v>
      </c>
      <c r="CT96" s="50">
        <v>1979.19</v>
      </c>
      <c r="CU96" s="50">
        <v>1499.94</v>
      </c>
      <c r="CV96" s="50">
        <v>1998.74</v>
      </c>
      <c r="CW96" s="50">
        <v>1933.68</v>
      </c>
      <c r="CX96" s="8">
        <v>3484.7500000000005</v>
      </c>
      <c r="CY96" s="8">
        <v>2952.3686973523909</v>
      </c>
      <c r="CZ96" s="8">
        <v>8716480.9251062535</v>
      </c>
      <c r="DA96" s="51">
        <f t="shared" si="6"/>
        <v>-375.77227952133188</v>
      </c>
      <c r="DB96" s="51">
        <f t="shared" si="7"/>
        <v>-0.1027769492418413</v>
      </c>
      <c r="DC96" s="51">
        <f t="shared" si="8"/>
        <v>2053.4229806451613</v>
      </c>
      <c r="DD96" s="51">
        <f t="shared" si="9"/>
        <v>0.36017383517215085</v>
      </c>
      <c r="DE96" s="51">
        <f t="shared" si="10"/>
        <v>1588093.5850032261</v>
      </c>
      <c r="DF96" s="51">
        <f t="shared" si="11"/>
        <v>0.2841005981156064</v>
      </c>
    </row>
    <row r="97" spans="1:110" ht="11" thickBot="1" x14ac:dyDescent="0.4">
      <c r="A97" s="45">
        <v>1</v>
      </c>
      <c r="B97" s="37" t="s">
        <v>112</v>
      </c>
      <c r="C97" s="46">
        <v>1.78</v>
      </c>
      <c r="D97" s="46">
        <v>3.03</v>
      </c>
      <c r="E97" s="46">
        <v>3.24</v>
      </c>
      <c r="F97" s="46">
        <v>3.03</v>
      </c>
      <c r="G97" s="46">
        <v>1.99</v>
      </c>
      <c r="H97" s="46">
        <v>0</v>
      </c>
      <c r="I97" s="46">
        <v>0</v>
      </c>
      <c r="J97" s="46">
        <v>1.99</v>
      </c>
      <c r="K97" s="46">
        <v>4.28</v>
      </c>
      <c r="L97" s="46">
        <v>3.45</v>
      </c>
      <c r="M97" s="46">
        <v>2.41</v>
      </c>
      <c r="N97" s="46">
        <v>3.86</v>
      </c>
      <c r="O97" s="46">
        <v>2.2000000000000002</v>
      </c>
      <c r="P97" s="46">
        <v>0</v>
      </c>
      <c r="Q97" s="46">
        <v>3.24</v>
      </c>
      <c r="R97" s="46">
        <v>3.24</v>
      </c>
      <c r="S97" s="46">
        <v>0</v>
      </c>
      <c r="T97" s="46">
        <v>0</v>
      </c>
      <c r="U97" s="46">
        <v>4.49</v>
      </c>
      <c r="V97" s="46">
        <v>0.71199999999999997</v>
      </c>
      <c r="W97" s="46">
        <v>0</v>
      </c>
      <c r="X97" s="46">
        <v>1.99</v>
      </c>
      <c r="Y97" s="46">
        <v>2.41</v>
      </c>
      <c r="Z97" s="46">
        <v>3.66</v>
      </c>
      <c r="AA97" s="46">
        <v>0</v>
      </c>
      <c r="AB97" s="46">
        <v>0.35599999999999998</v>
      </c>
      <c r="AC97" s="46">
        <v>3.45</v>
      </c>
      <c r="AD97" s="46">
        <v>0.71199999999999997</v>
      </c>
      <c r="AE97" s="46">
        <v>0.35599999999999998</v>
      </c>
      <c r="AF97" s="46">
        <v>2.61</v>
      </c>
      <c r="AG97" s="46">
        <v>1.78</v>
      </c>
      <c r="AH97" s="37">
        <v>1.99</v>
      </c>
      <c r="AI97" s="37">
        <v>1.4601201894850764</v>
      </c>
      <c r="AJ97" s="37">
        <v>2.1319509677419353</v>
      </c>
      <c r="AK97" s="48">
        <v>6989.26</v>
      </c>
      <c r="AL97" s="48">
        <v>7258.52</v>
      </c>
      <c r="AM97" s="48">
        <v>10000.120000000001</v>
      </c>
      <c r="AN97" s="48">
        <v>4379.32</v>
      </c>
      <c r="AO97" s="48">
        <v>6725.43</v>
      </c>
      <c r="AP97" s="48">
        <v>5645.2</v>
      </c>
      <c r="AQ97" s="48">
        <v>6999.75</v>
      </c>
      <c r="AR97" s="48">
        <v>9500.7900000000009</v>
      </c>
      <c r="AS97" s="48">
        <v>5495.48</v>
      </c>
      <c r="AT97" s="48">
        <v>3949.71</v>
      </c>
      <c r="AU97" s="48">
        <v>4201.5</v>
      </c>
      <c r="AV97" s="48">
        <v>6000.18</v>
      </c>
      <c r="AW97" s="48">
        <v>4839.47</v>
      </c>
      <c r="AX97" s="48">
        <v>3748.92</v>
      </c>
      <c r="AY97" s="48">
        <v>3499.27</v>
      </c>
      <c r="AZ97" s="48">
        <v>3661.36</v>
      </c>
      <c r="BA97" s="48">
        <v>4832.04</v>
      </c>
      <c r="BB97" s="48">
        <v>3095.65</v>
      </c>
      <c r="BC97" s="48">
        <v>2853.82</v>
      </c>
      <c r="BD97" s="48">
        <v>2500.14</v>
      </c>
      <c r="BE97" s="48">
        <v>3099.28</v>
      </c>
      <c r="BF97" s="48">
        <v>2702.35</v>
      </c>
      <c r="BG97" s="48">
        <v>2989.64</v>
      </c>
      <c r="BH97" s="48">
        <v>3885.63</v>
      </c>
      <c r="BI97" s="48">
        <v>2898.07</v>
      </c>
      <c r="BJ97" s="48">
        <v>2749.25</v>
      </c>
      <c r="BK97" s="48">
        <v>2409.96</v>
      </c>
      <c r="BL97" s="48">
        <v>2749.76</v>
      </c>
      <c r="BM97" s="48">
        <v>2409.0700000000002</v>
      </c>
      <c r="BN97" s="48">
        <v>2704.02</v>
      </c>
      <c r="BO97" s="48">
        <v>2200.02</v>
      </c>
      <c r="BP97" s="7">
        <v>4418.4832258064516</v>
      </c>
      <c r="BQ97" s="7">
        <v>1724.7249598808589</v>
      </c>
      <c r="BR97" s="7">
        <v>2974676.1872360306</v>
      </c>
      <c r="BS97" s="50">
        <v>2999.75</v>
      </c>
      <c r="BT97" s="50">
        <v>2550.5700000000002</v>
      </c>
      <c r="BU97" s="50">
        <v>2858.28</v>
      </c>
      <c r="BV97" s="50">
        <v>3200.74</v>
      </c>
      <c r="BW97" s="50">
        <v>10003.49</v>
      </c>
      <c r="BX97" s="50">
        <v>13996.76</v>
      </c>
      <c r="BY97" s="50">
        <v>3177.08</v>
      </c>
      <c r="BZ97" s="50">
        <v>1999.06</v>
      </c>
      <c r="CA97" s="50">
        <v>3634.1</v>
      </c>
      <c r="CB97" s="50">
        <v>3634.21</v>
      </c>
      <c r="CC97" s="50">
        <v>3088.51</v>
      </c>
      <c r="CD97" s="50">
        <v>3102.86</v>
      </c>
      <c r="CE97" s="50">
        <v>2499.8000000000002</v>
      </c>
      <c r="CF97" s="50">
        <v>2680</v>
      </c>
      <c r="CG97" s="50">
        <v>4588.6899999999996</v>
      </c>
      <c r="CH97" s="50">
        <v>7500.26</v>
      </c>
      <c r="CI97" s="50">
        <v>0</v>
      </c>
      <c r="CJ97" s="50">
        <v>2081.6999999999998</v>
      </c>
      <c r="CK97" s="50">
        <v>2589.92</v>
      </c>
      <c r="CL97" s="50">
        <v>1999.09</v>
      </c>
      <c r="CM97" s="50">
        <v>2980.77</v>
      </c>
      <c r="CN97" s="50">
        <v>2589.87</v>
      </c>
      <c r="CO97" s="50">
        <v>2498.31</v>
      </c>
      <c r="CP97" s="50">
        <v>3076.33</v>
      </c>
      <c r="CQ97" s="50">
        <v>3269.71</v>
      </c>
      <c r="CR97" s="50">
        <v>2699.98</v>
      </c>
      <c r="CS97" s="50">
        <v>2001.56</v>
      </c>
      <c r="CT97" s="50">
        <v>1979.68</v>
      </c>
      <c r="CU97" s="50">
        <v>1499.94</v>
      </c>
      <c r="CV97" s="50">
        <v>1998.51</v>
      </c>
      <c r="CW97" s="50">
        <v>1933.64</v>
      </c>
      <c r="CX97" s="8">
        <v>3377.8441935483866</v>
      </c>
      <c r="CY97" s="8">
        <v>2554.587693121649</v>
      </c>
      <c r="CZ97" s="8">
        <v>6525918.281848588</v>
      </c>
      <c r="DA97" s="51">
        <f t="shared" si="6"/>
        <v>479.69291721123835</v>
      </c>
      <c r="DB97" s="51">
        <f t="shared" si="7"/>
        <v>0.19048239874149342</v>
      </c>
      <c r="DC97" s="51">
        <f t="shared" si="8"/>
        <v>-49.124126077002963</v>
      </c>
      <c r="DD97" s="51">
        <f t="shared" si="9"/>
        <v>-1.3169989102081914E-2</v>
      </c>
      <c r="DE97" s="51">
        <f t="shared" si="10"/>
        <v>1078797.9737090531</v>
      </c>
      <c r="DF97" s="51">
        <f t="shared" si="11"/>
        <v>0.24484963334500784</v>
      </c>
    </row>
    <row r="98" spans="1:110" x14ac:dyDescent="0.35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64BB0-F797-4292-8057-34BF4C7AA04A}">
  <dimension ref="A1:F199"/>
  <sheetViews>
    <sheetView topLeftCell="A181" workbookViewId="0">
      <selection activeCell="R191" sqref="R191"/>
    </sheetView>
  </sheetViews>
  <sheetFormatPr defaultRowHeight="14.5" x14ac:dyDescent="0.35"/>
  <cols>
    <col min="1" max="1" width="9.36328125" bestFit="1" customWidth="1"/>
  </cols>
  <sheetData>
    <row r="1" spans="1:4" ht="15" thickBot="1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ht="15" thickBot="1" x14ac:dyDescent="0.4">
      <c r="A2" s="2">
        <v>1</v>
      </c>
      <c r="B2" s="1">
        <v>8013.5</v>
      </c>
      <c r="C2" s="1">
        <v>0</v>
      </c>
      <c r="D2" s="3">
        <v>2004.799992968748</v>
      </c>
    </row>
    <row r="3" spans="1:4" ht="15" thickBot="1" x14ac:dyDescent="0.4">
      <c r="A3" s="2">
        <v>1.0416666666666666E-2</v>
      </c>
      <c r="B3" s="1">
        <v>7949.5</v>
      </c>
      <c r="C3" s="1">
        <v>0</v>
      </c>
      <c r="D3" s="3">
        <v>2004.799992968748</v>
      </c>
    </row>
    <row r="4" spans="1:4" ht="15" thickBot="1" x14ac:dyDescent="0.4">
      <c r="A4" s="2">
        <v>2.0833333333333332E-2</v>
      </c>
      <c r="B4" s="1">
        <v>7889.5</v>
      </c>
      <c r="C4" s="1">
        <v>0</v>
      </c>
      <c r="D4" s="3">
        <v>2020.1601110937561</v>
      </c>
    </row>
    <row r="5" spans="1:4" ht="15" thickBot="1" x14ac:dyDescent="0.4">
      <c r="A5" s="2">
        <v>3.125E-2</v>
      </c>
      <c r="B5" s="1">
        <v>7832</v>
      </c>
      <c r="C5" s="1">
        <v>0</v>
      </c>
      <c r="D5" s="3">
        <v>2020.1601110937561</v>
      </c>
    </row>
    <row r="6" spans="1:4" ht="15" thickBot="1" x14ac:dyDescent="0.4">
      <c r="A6" s="2">
        <v>4.1666666666666664E-2</v>
      </c>
      <c r="B6" s="1">
        <v>7776.5</v>
      </c>
      <c r="C6" s="1">
        <v>0</v>
      </c>
      <c r="D6" s="3">
        <v>2035.5198776562399</v>
      </c>
    </row>
    <row r="7" spans="1:4" ht="15" thickBot="1" x14ac:dyDescent="0.4">
      <c r="A7" s="2">
        <v>5.2083333333333336E-2</v>
      </c>
      <c r="B7" s="1">
        <v>7720.5</v>
      </c>
      <c r="C7" s="1">
        <v>0</v>
      </c>
      <c r="D7" s="3">
        <v>2035.5198776562399</v>
      </c>
    </row>
    <row r="8" spans="1:4" ht="15" thickBot="1" x14ac:dyDescent="0.4">
      <c r="A8" s="2">
        <v>6.25E-2</v>
      </c>
      <c r="B8" s="1">
        <v>7667.5</v>
      </c>
      <c r="C8" s="1">
        <v>0</v>
      </c>
      <c r="D8" s="3">
        <v>2035.5198776562399</v>
      </c>
    </row>
    <row r="9" spans="1:4" ht="15" thickBot="1" x14ac:dyDescent="0.4">
      <c r="A9" s="2">
        <v>7.2916666666666671E-2</v>
      </c>
      <c r="B9" s="1">
        <v>7619</v>
      </c>
      <c r="C9" s="1">
        <v>0</v>
      </c>
      <c r="D9" s="3">
        <v>2050.879995781248</v>
      </c>
    </row>
    <row r="10" spans="1:4" ht="15" thickBot="1" x14ac:dyDescent="0.4">
      <c r="A10" s="2">
        <v>8.3333333333333329E-2</v>
      </c>
      <c r="B10" s="1">
        <v>7576</v>
      </c>
      <c r="C10" s="1">
        <v>0</v>
      </c>
      <c r="D10" s="3">
        <v>2050.879995781248</v>
      </c>
    </row>
    <row r="11" spans="1:4" ht="15" thickBot="1" x14ac:dyDescent="0.4">
      <c r="A11" s="2">
        <v>9.375E-2</v>
      </c>
      <c r="B11" s="1">
        <v>7531</v>
      </c>
      <c r="C11" s="1">
        <v>0</v>
      </c>
      <c r="D11" s="3">
        <v>2058.5598790624922</v>
      </c>
    </row>
    <row r="12" spans="1:4" ht="15" thickBot="1" x14ac:dyDescent="0.4">
      <c r="A12" s="2">
        <v>0.10416666666666667</v>
      </c>
      <c r="B12" s="1">
        <v>7473.5</v>
      </c>
      <c r="C12" s="1">
        <v>0</v>
      </c>
      <c r="D12" s="3">
        <v>2096.959998593748</v>
      </c>
    </row>
    <row r="13" spans="1:4" ht="15" thickBot="1" x14ac:dyDescent="0.4">
      <c r="A13" s="2">
        <v>0.11458333333333333</v>
      </c>
      <c r="B13" s="1">
        <v>7396.5</v>
      </c>
      <c r="C13" s="1">
        <v>0</v>
      </c>
      <c r="D13" s="3">
        <v>2096.959998593748</v>
      </c>
    </row>
    <row r="14" spans="1:4" ht="15" thickBot="1" x14ac:dyDescent="0.4">
      <c r="A14" s="2">
        <v>0.125</v>
      </c>
      <c r="B14" s="1">
        <v>7300.5</v>
      </c>
      <c r="C14" s="1">
        <v>0</v>
      </c>
      <c r="D14" s="3">
        <v>2096.959998593748</v>
      </c>
    </row>
    <row r="15" spans="1:4" ht="15" thickBot="1" x14ac:dyDescent="0.4">
      <c r="A15" s="2">
        <v>0.13541666666666666</v>
      </c>
      <c r="B15" s="1">
        <v>7185.5</v>
      </c>
      <c r="C15" s="1">
        <v>0</v>
      </c>
      <c r="D15" s="3">
        <v>2104.6398818749922</v>
      </c>
    </row>
    <row r="16" spans="1:4" ht="15" thickBot="1" x14ac:dyDescent="0.4">
      <c r="A16" s="2">
        <v>0.14583333333333334</v>
      </c>
      <c r="B16" s="1">
        <v>7057</v>
      </c>
      <c r="C16" s="1">
        <v>0</v>
      </c>
      <c r="D16" s="3">
        <v>2120</v>
      </c>
    </row>
    <row r="17" spans="1:4" ht="15" thickBot="1" x14ac:dyDescent="0.4">
      <c r="A17" s="2">
        <v>0.15625</v>
      </c>
      <c r="B17" s="1">
        <v>6923</v>
      </c>
      <c r="C17" s="1">
        <v>0</v>
      </c>
      <c r="D17" s="3">
        <v>2120</v>
      </c>
    </row>
    <row r="18" spans="1:4" ht="15" thickBot="1" x14ac:dyDescent="0.4">
      <c r="A18" s="2">
        <v>0.16666666666666666</v>
      </c>
      <c r="B18" s="1">
        <v>6819</v>
      </c>
      <c r="C18" s="1">
        <v>76.634344653548396</v>
      </c>
      <c r="D18" s="3">
        <v>2135.3601181250042</v>
      </c>
    </row>
    <row r="19" spans="1:4" ht="15" thickBot="1" x14ac:dyDescent="0.4">
      <c r="A19" s="2">
        <v>0.17708333333333334</v>
      </c>
      <c r="B19" s="1">
        <v>6767.5</v>
      </c>
      <c r="C19" s="1">
        <v>134.11098016756699</v>
      </c>
      <c r="D19" s="3">
        <v>2096.959998593748</v>
      </c>
    </row>
    <row r="20" spans="1:4" ht="15" thickBot="1" x14ac:dyDescent="0.4">
      <c r="A20" s="2">
        <v>0.1875</v>
      </c>
      <c r="B20" s="1">
        <v>6791</v>
      </c>
      <c r="C20" s="1">
        <v>210.74707886882999</v>
      </c>
      <c r="D20" s="3">
        <v>2089.2801153125042</v>
      </c>
    </row>
    <row r="21" spans="1:4" ht="15" thickBot="1" x14ac:dyDescent="0.4">
      <c r="A21" s="2">
        <v>0.19791666666666666</v>
      </c>
      <c r="B21" s="1">
        <v>6877</v>
      </c>
      <c r="C21" s="3">
        <v>210.74707886882999</v>
      </c>
      <c r="D21" s="3">
        <v>2089.2801153125042</v>
      </c>
    </row>
    <row r="22" spans="1:4" ht="15" thickBot="1" x14ac:dyDescent="0.4">
      <c r="A22" s="2">
        <v>0.20833333333333334</v>
      </c>
      <c r="B22" s="1">
        <v>7033</v>
      </c>
      <c r="C22" s="3">
        <v>229.90654205607399</v>
      </c>
      <c r="D22" s="3">
        <v>2073.9199971874959</v>
      </c>
    </row>
    <row r="23" spans="1:4" ht="15" thickBot="1" x14ac:dyDescent="0.4">
      <c r="A23" s="2">
        <v>0.21875</v>
      </c>
      <c r="B23" s="1">
        <v>7255</v>
      </c>
      <c r="C23" s="3">
        <v>325.70034989686701</v>
      </c>
      <c r="D23" s="3">
        <v>2066.2401139062558</v>
      </c>
    </row>
    <row r="24" spans="1:4" ht="15" thickBot="1" x14ac:dyDescent="0.4">
      <c r="A24" s="2">
        <v>0.22916666666666666</v>
      </c>
      <c r="B24" s="1">
        <v>7552.5</v>
      </c>
      <c r="C24" s="3">
        <v>440.653620924905</v>
      </c>
      <c r="D24" s="3">
        <v>2058.5598790624922</v>
      </c>
    </row>
    <row r="25" spans="1:4" ht="15" thickBot="1" x14ac:dyDescent="0.4">
      <c r="A25" s="2">
        <v>0.23958333333333334</v>
      </c>
      <c r="B25" s="1">
        <v>7914</v>
      </c>
      <c r="C25" s="3">
        <v>613.08352746696096</v>
      </c>
      <c r="D25" s="3">
        <v>2020.1601110937561</v>
      </c>
    </row>
    <row r="26" spans="1:4" ht="15" thickBot="1" x14ac:dyDescent="0.4">
      <c r="A26" s="2">
        <v>0.25</v>
      </c>
      <c r="B26" s="1">
        <v>8326.5</v>
      </c>
      <c r="C26" s="3">
        <v>728.03679849499804</v>
      </c>
      <c r="D26" s="3">
        <v>1997.1201096875041</v>
      </c>
    </row>
    <row r="27" spans="1:4" ht="15" thickBot="1" x14ac:dyDescent="0.4">
      <c r="A27" s="2">
        <v>0.26041666666666669</v>
      </c>
      <c r="B27" s="1">
        <v>8745.5</v>
      </c>
      <c r="C27" s="3">
        <v>1015.4199760650901</v>
      </c>
      <c r="D27" s="3">
        <v>1904.9601040625039</v>
      </c>
    </row>
    <row r="28" spans="1:4" ht="15" thickBot="1" x14ac:dyDescent="0.4">
      <c r="A28" s="2">
        <v>0.27083333333333331</v>
      </c>
      <c r="B28" s="1">
        <v>9126</v>
      </c>
      <c r="C28" s="3">
        <v>1226.16793195777</v>
      </c>
      <c r="D28" s="3">
        <v>1858.8801012500039</v>
      </c>
    </row>
    <row r="29" spans="1:4" ht="15" thickBot="1" x14ac:dyDescent="0.4">
      <c r="A29" s="2">
        <v>0.28125</v>
      </c>
      <c r="B29" s="1">
        <v>9432</v>
      </c>
      <c r="C29" s="3">
        <v>1456.07447401385</v>
      </c>
      <c r="D29" s="3">
        <v>1812.8000984375039</v>
      </c>
    </row>
    <row r="30" spans="1:4" ht="15" thickBot="1" x14ac:dyDescent="0.4">
      <c r="A30" s="2">
        <v>0.29166666666666669</v>
      </c>
      <c r="B30" s="1">
        <v>9668</v>
      </c>
      <c r="C30" s="3">
        <v>1685.9810160699201</v>
      </c>
      <c r="D30" s="3">
        <v>1728.319976093748</v>
      </c>
    </row>
    <row r="31" spans="1:4" ht="15" thickBot="1" x14ac:dyDescent="0.4">
      <c r="A31" s="2">
        <v>0.30208333333333331</v>
      </c>
      <c r="B31" s="1">
        <v>9848</v>
      </c>
      <c r="C31" s="3">
        <v>1954.2056074766299</v>
      </c>
      <c r="D31" s="3">
        <v>1659.199971874996</v>
      </c>
    </row>
    <row r="32" spans="1:4" ht="15" thickBot="1" x14ac:dyDescent="0.4">
      <c r="A32" s="2">
        <v>0.3125</v>
      </c>
      <c r="B32" s="1">
        <v>9984</v>
      </c>
      <c r="C32" s="3">
        <v>2164.9526863454598</v>
      </c>
      <c r="D32" s="3">
        <v>1605.440085781252</v>
      </c>
    </row>
    <row r="33" spans="1:4" ht="15" thickBot="1" x14ac:dyDescent="0.4">
      <c r="A33" s="2">
        <v>0.32291666666666702</v>
      </c>
      <c r="B33" s="1">
        <v>10076.5</v>
      </c>
      <c r="C33" s="3">
        <v>2433.1772777521701</v>
      </c>
      <c r="D33" s="3">
        <v>1490.2400787500039</v>
      </c>
    </row>
    <row r="34" spans="1:4" ht="15" thickBot="1" x14ac:dyDescent="0.4">
      <c r="A34" s="2">
        <v>0.33333333333333398</v>
      </c>
      <c r="B34" s="1">
        <v>10123.5</v>
      </c>
      <c r="C34" s="3">
        <v>2643.9252336448599</v>
      </c>
      <c r="D34" s="3">
        <v>1382.7199549999959</v>
      </c>
    </row>
    <row r="35" spans="1:4" ht="15" thickBot="1" x14ac:dyDescent="0.4">
      <c r="A35" s="2">
        <v>0.34375</v>
      </c>
      <c r="B35" s="1">
        <v>10124.5</v>
      </c>
      <c r="C35" s="3">
        <v>2835.5137263503002</v>
      </c>
      <c r="D35" s="3">
        <v>1313.5999507812439</v>
      </c>
    </row>
    <row r="36" spans="1:4" ht="15" thickBot="1" x14ac:dyDescent="0.4">
      <c r="A36" s="2">
        <v>0.35416666666666702</v>
      </c>
      <c r="B36" s="1">
        <v>10089</v>
      </c>
      <c r="C36" s="3">
        <v>2950.4669973783398</v>
      </c>
      <c r="D36" s="3">
        <v>1244.479946562496</v>
      </c>
    </row>
    <row r="37" spans="1:4" ht="15" thickBot="1" x14ac:dyDescent="0.4">
      <c r="A37" s="2">
        <v>0.36458333333333398</v>
      </c>
      <c r="B37" s="1">
        <v>10027</v>
      </c>
      <c r="C37" s="3">
        <v>3103.738317757</v>
      </c>
      <c r="D37" s="3">
        <v>1121.6000562500001</v>
      </c>
    </row>
    <row r="38" spans="1:4" ht="15" thickBot="1" x14ac:dyDescent="0.4">
      <c r="A38" s="2">
        <v>0.375</v>
      </c>
      <c r="B38" s="1">
        <v>9956</v>
      </c>
      <c r="C38" s="3">
        <v>3352.8034459764699</v>
      </c>
      <c r="D38" s="3">
        <v>1029.4400506249999</v>
      </c>
    </row>
    <row r="39" spans="1:4" ht="15" thickBot="1" x14ac:dyDescent="0.4">
      <c r="A39" s="2">
        <v>0.38541666666666702</v>
      </c>
      <c r="B39" s="1">
        <v>9881.5</v>
      </c>
      <c r="C39" s="3">
        <v>3563.5514018691501</v>
      </c>
      <c r="D39" s="3">
        <v>937.28004499999997</v>
      </c>
    </row>
    <row r="40" spans="1:4" ht="15" thickBot="1" x14ac:dyDescent="0.4">
      <c r="A40" s="2">
        <v>0.39583333333333398</v>
      </c>
      <c r="B40" s="1">
        <v>9812</v>
      </c>
      <c r="C40" s="3">
        <v>3774.2984807379798</v>
      </c>
      <c r="D40" s="3">
        <v>852.79992265624401</v>
      </c>
    </row>
    <row r="41" spans="1:4" ht="15" thickBot="1" x14ac:dyDescent="0.4">
      <c r="A41" s="2">
        <v>0.40625</v>
      </c>
      <c r="B41" s="1">
        <v>9746.5</v>
      </c>
      <c r="C41" s="3">
        <v>3927.5698011166501</v>
      </c>
      <c r="D41" s="3">
        <v>760.63991703124395</v>
      </c>
    </row>
    <row r="42" spans="1:4" ht="15" thickBot="1" x14ac:dyDescent="0.4">
      <c r="A42" s="2">
        <v>0.41666666666666702</v>
      </c>
      <c r="B42" s="1">
        <v>9698.5</v>
      </c>
      <c r="C42" s="3">
        <v>4195.7943925233603</v>
      </c>
      <c r="D42" s="3">
        <v>729.92003234374795</v>
      </c>
    </row>
    <row r="43" spans="1:4" ht="15" thickBot="1" x14ac:dyDescent="0.4">
      <c r="A43" s="2">
        <v>0.42708333333333398</v>
      </c>
      <c r="B43" s="1">
        <v>9669.5</v>
      </c>
      <c r="C43" s="3">
        <v>4444.8595207428198</v>
      </c>
      <c r="D43" s="3">
        <v>683.84002953124798</v>
      </c>
    </row>
    <row r="44" spans="1:4" ht="15" thickBot="1" x14ac:dyDescent="0.4">
      <c r="A44" s="2">
        <v>0.4375</v>
      </c>
      <c r="B44" s="1">
        <v>9675</v>
      </c>
      <c r="C44" s="3">
        <v>4617.2894272848798</v>
      </c>
      <c r="D44" s="3">
        <v>653.11979328123596</v>
      </c>
    </row>
    <row r="45" spans="1:4" ht="15" thickBot="1" x14ac:dyDescent="0.4">
      <c r="A45" s="2">
        <v>0.44791666666666702</v>
      </c>
      <c r="B45" s="1">
        <v>9715.5</v>
      </c>
      <c r="C45" s="3">
        <v>4904.6726048549699</v>
      </c>
      <c r="D45" s="3">
        <v>583.99978906248396</v>
      </c>
    </row>
    <row r="46" spans="1:4" ht="15" thickBot="1" x14ac:dyDescent="0.4">
      <c r="A46" s="2">
        <v>0.45833333333333398</v>
      </c>
      <c r="B46" s="1">
        <v>9801.5</v>
      </c>
      <c r="C46" s="3">
        <v>5077.10251139703</v>
      </c>
      <c r="D46" s="3">
        <v>560.95978765623602</v>
      </c>
    </row>
    <row r="47" spans="1:4" ht="15" thickBot="1" x14ac:dyDescent="0.4">
      <c r="A47" s="2">
        <v>0.46875</v>
      </c>
      <c r="B47" s="1">
        <v>9898.5</v>
      </c>
      <c r="C47" s="3">
        <v>5230.3738317756997</v>
      </c>
      <c r="D47" s="3">
        <v>545.60002109374796</v>
      </c>
    </row>
    <row r="48" spans="1:4" ht="15" thickBot="1" x14ac:dyDescent="0.4">
      <c r="A48" s="2">
        <v>0.47916666666666702</v>
      </c>
      <c r="B48" s="1">
        <v>9975.5</v>
      </c>
      <c r="C48" s="3">
        <v>5421.9623244811401</v>
      </c>
      <c r="D48" s="3">
        <v>514.87978484373605</v>
      </c>
    </row>
    <row r="49" spans="1:4" ht="15" thickBot="1" x14ac:dyDescent="0.4">
      <c r="A49" s="2">
        <v>0.48958333333333398</v>
      </c>
      <c r="B49" s="1">
        <v>9998.5</v>
      </c>
      <c r="C49" s="3">
        <v>5517.7570093457898</v>
      </c>
      <c r="D49" s="3">
        <v>484.15990015623998</v>
      </c>
    </row>
    <row r="50" spans="1:4" ht="15" thickBot="1" x14ac:dyDescent="0.4">
      <c r="A50" s="2">
        <v>0.5</v>
      </c>
      <c r="B50" s="1">
        <v>9988</v>
      </c>
      <c r="C50" s="3">
        <v>5690.1869158878499</v>
      </c>
      <c r="D50" s="3">
        <v>415.03989593749202</v>
      </c>
    </row>
    <row r="51" spans="1:4" ht="15" thickBot="1" x14ac:dyDescent="0.4">
      <c r="A51" s="2">
        <v>0.51041666666666696</v>
      </c>
      <c r="B51" s="1">
        <v>9960</v>
      </c>
      <c r="C51" s="3">
        <v>5862.6168224298999</v>
      </c>
      <c r="D51" s="3">
        <v>384.32001125000039</v>
      </c>
    </row>
    <row r="52" spans="1:4" ht="15" thickBot="1" x14ac:dyDescent="0.4">
      <c r="A52" s="2">
        <v>0.52083333333333404</v>
      </c>
      <c r="B52" s="1">
        <v>9928.5</v>
      </c>
      <c r="C52" s="3">
        <v>5977.5700934579399</v>
      </c>
      <c r="D52" s="3">
        <v>368.95989312499319</v>
      </c>
    </row>
    <row r="53" spans="1:4" ht="15" thickBot="1" x14ac:dyDescent="0.4">
      <c r="A53" s="2">
        <v>0.53125</v>
      </c>
      <c r="B53" s="1">
        <v>9884</v>
      </c>
      <c r="C53" s="3">
        <v>6015.8872657847096</v>
      </c>
      <c r="D53" s="3">
        <v>353.59977499998598</v>
      </c>
    </row>
    <row r="54" spans="1:4" ht="15" thickBot="1" x14ac:dyDescent="0.4">
      <c r="A54" s="2">
        <v>0.54166666666666696</v>
      </c>
      <c r="B54" s="1">
        <v>9832.5</v>
      </c>
      <c r="C54" s="3">
        <v>6092.52336448598</v>
      </c>
      <c r="D54" s="3">
        <v>322.87989031249322</v>
      </c>
    </row>
    <row r="55" spans="1:4" ht="15" thickBot="1" x14ac:dyDescent="0.4">
      <c r="A55" s="2">
        <v>0.55208333333333404</v>
      </c>
      <c r="B55" s="1">
        <v>9781</v>
      </c>
      <c r="C55" s="3">
        <v>6169.1585861633803</v>
      </c>
      <c r="D55" s="3">
        <v>299.83988890624317</v>
      </c>
    </row>
    <row r="56" spans="1:4" ht="15" thickBot="1" x14ac:dyDescent="0.4">
      <c r="A56" s="2">
        <v>0.5625</v>
      </c>
      <c r="B56" s="1">
        <v>9742</v>
      </c>
      <c r="C56" s="3">
        <v>5881.7754085932902</v>
      </c>
      <c r="D56" s="3">
        <v>284.47977078123557</v>
      </c>
    </row>
    <row r="57" spans="1:4" ht="15" thickBot="1" x14ac:dyDescent="0.4">
      <c r="A57" s="2">
        <v>0.57291666666666696</v>
      </c>
      <c r="B57" s="1">
        <v>9713</v>
      </c>
      <c r="C57" s="3">
        <v>5766.8221375652502</v>
      </c>
      <c r="D57" s="3">
        <v>276.79988749999279</v>
      </c>
    </row>
    <row r="58" spans="1:4" ht="15" thickBot="1" x14ac:dyDescent="0.4">
      <c r="A58" s="2">
        <v>0.58333333333333404</v>
      </c>
      <c r="B58" s="1">
        <v>9697</v>
      </c>
      <c r="C58" s="3">
        <v>5613.5508171865804</v>
      </c>
      <c r="D58" s="3">
        <v>276.79988749999279</v>
      </c>
    </row>
    <row r="59" spans="1:4" ht="15" thickBot="1" x14ac:dyDescent="0.4">
      <c r="A59" s="2">
        <v>0.59375</v>
      </c>
      <c r="B59" s="1">
        <v>9695</v>
      </c>
      <c r="C59" s="3">
        <v>5536.9155955091801</v>
      </c>
      <c r="D59" s="3">
        <v>253.75988609374281</v>
      </c>
    </row>
    <row r="60" spans="1:4" ht="15" thickBot="1" x14ac:dyDescent="0.4">
      <c r="A60" s="2">
        <v>0.60416666666666696</v>
      </c>
      <c r="B60" s="1">
        <v>9711.5</v>
      </c>
      <c r="C60" s="3">
        <v>5402.8037383177498</v>
      </c>
      <c r="D60" s="3">
        <v>230.71988468749279</v>
      </c>
    </row>
    <row r="61" spans="1:4" ht="15" thickBot="1" x14ac:dyDescent="0.4">
      <c r="A61" s="2">
        <v>0.61458333333333404</v>
      </c>
      <c r="B61" s="1">
        <v>9734.5</v>
      </c>
      <c r="C61" s="3">
        <v>5287.8504672897197</v>
      </c>
      <c r="D61" s="3">
        <v>223.04000140625001</v>
      </c>
    </row>
    <row r="62" spans="1:4" ht="15" thickBot="1" x14ac:dyDescent="0.4">
      <c r="A62" s="2">
        <v>0.625</v>
      </c>
      <c r="B62" s="1">
        <v>9754</v>
      </c>
      <c r="C62" s="3">
        <v>5211.2143685884503</v>
      </c>
      <c r="D62" s="3">
        <v>223.04000140625001</v>
      </c>
    </row>
    <row r="63" spans="1:4" ht="15" thickBot="1" x14ac:dyDescent="0.4">
      <c r="A63" s="2">
        <v>0.63541666666666696</v>
      </c>
      <c r="B63" s="1">
        <v>9754</v>
      </c>
      <c r="C63" s="3">
        <v>4942.9906542055996</v>
      </c>
      <c r="D63" s="3">
        <v>207.67988328124281</v>
      </c>
    </row>
    <row r="64" spans="1:4" ht="15" thickBot="1" x14ac:dyDescent="0.4">
      <c r="A64" s="2">
        <v>0.64583333333333404</v>
      </c>
      <c r="B64" s="1">
        <v>9735.5</v>
      </c>
      <c r="C64" s="3">
        <v>4693.9246489622801</v>
      </c>
      <c r="D64" s="3">
        <v>215.35976656248559</v>
      </c>
    </row>
    <row r="65" spans="1:4" ht="15" thickBot="1" x14ac:dyDescent="0.4">
      <c r="A65" s="2">
        <v>0.65625</v>
      </c>
      <c r="B65" s="1">
        <v>9694</v>
      </c>
      <c r="C65" s="3">
        <v>4310.7476635514004</v>
      </c>
      <c r="D65" s="3">
        <v>215.35976656248559</v>
      </c>
    </row>
    <row r="66" spans="1:4" ht="15" thickBot="1" x14ac:dyDescent="0.4">
      <c r="A66" s="2">
        <v>0.66666666666666696</v>
      </c>
      <c r="B66" s="1">
        <v>9637.5</v>
      </c>
      <c r="C66" s="3">
        <v>4080.8411214953198</v>
      </c>
      <c r="D66" s="3">
        <v>215.35976656248559</v>
      </c>
    </row>
    <row r="67" spans="1:4" ht="15" thickBot="1" x14ac:dyDescent="0.4">
      <c r="A67" s="2">
        <v>0.67708333333333404</v>
      </c>
      <c r="B67" s="1">
        <v>9561</v>
      </c>
      <c r="C67" s="3">
        <v>3889.2517517660199</v>
      </c>
      <c r="D67" s="3">
        <v>276.79988749999279</v>
      </c>
    </row>
    <row r="68" spans="1:4" ht="15" thickBot="1" x14ac:dyDescent="0.4">
      <c r="A68" s="2">
        <v>0.6875</v>
      </c>
      <c r="B68" s="1">
        <v>9457.5</v>
      </c>
      <c r="C68" s="3">
        <v>3544.3919386819098</v>
      </c>
      <c r="D68" s="3">
        <v>246.0800028125</v>
      </c>
    </row>
    <row r="69" spans="1:4" ht="15" thickBot="1" x14ac:dyDescent="0.4">
      <c r="A69" s="2">
        <v>0.69791666666666696</v>
      </c>
      <c r="B69" s="1">
        <v>9305</v>
      </c>
      <c r="C69" s="3">
        <v>3276.1682242990601</v>
      </c>
      <c r="D69" s="3">
        <v>299.83988890624317</v>
      </c>
    </row>
    <row r="70" spans="1:4" ht="15" thickBot="1" x14ac:dyDescent="0.4">
      <c r="A70" s="2">
        <v>0.70833333333333404</v>
      </c>
      <c r="B70" s="1">
        <v>9104</v>
      </c>
      <c r="C70" s="3">
        <v>2528.9719626168198</v>
      </c>
      <c r="D70" s="3">
        <v>368.95989312499319</v>
      </c>
    </row>
    <row r="71" spans="1:4" ht="15" thickBot="1" x14ac:dyDescent="0.4">
      <c r="A71" s="2">
        <v>0.71875</v>
      </c>
      <c r="B71" s="1">
        <v>8872.5</v>
      </c>
      <c r="C71" s="3">
        <v>2260.74737121011</v>
      </c>
      <c r="D71" s="3">
        <v>384.32001125000039</v>
      </c>
    </row>
    <row r="72" spans="1:4" ht="15" thickBot="1" x14ac:dyDescent="0.4">
      <c r="A72" s="2">
        <v>0.72916666666666696</v>
      </c>
      <c r="B72" s="1">
        <v>8647</v>
      </c>
      <c r="C72" s="3">
        <v>1954.2056074766299</v>
      </c>
      <c r="D72" s="3">
        <v>438.07989734374002</v>
      </c>
    </row>
    <row r="73" spans="1:4" ht="15" thickBot="1" x14ac:dyDescent="0.4">
      <c r="A73" s="2">
        <v>0.73958333333333404</v>
      </c>
      <c r="B73" s="1">
        <v>8450</v>
      </c>
      <c r="C73" s="3">
        <v>1724.2990654205601</v>
      </c>
      <c r="D73" s="3">
        <v>514.87978484373605</v>
      </c>
    </row>
    <row r="74" spans="1:4" ht="15" thickBot="1" x14ac:dyDescent="0.4">
      <c r="A74" s="2">
        <v>0.75</v>
      </c>
      <c r="B74" s="1">
        <v>8309.5</v>
      </c>
      <c r="C74" s="3">
        <v>1130.37324709312</v>
      </c>
      <c r="D74" s="3">
        <v>622.39990859374404</v>
      </c>
    </row>
    <row r="75" spans="1:4" ht="15" thickBot="1" x14ac:dyDescent="0.4">
      <c r="A75" s="2">
        <v>0.76041666666666696</v>
      </c>
      <c r="B75" s="1">
        <v>8247</v>
      </c>
      <c r="C75" s="3">
        <v>823.83148335964802</v>
      </c>
      <c r="D75" s="3">
        <v>699.19979609373604</v>
      </c>
    </row>
    <row r="76" spans="1:4" ht="15" thickBot="1" x14ac:dyDescent="0.4">
      <c r="A76" s="2">
        <v>0.77083333333333404</v>
      </c>
      <c r="B76" s="1">
        <v>8284.5</v>
      </c>
      <c r="C76" s="3">
        <v>613.08352746696096</v>
      </c>
      <c r="D76" s="3">
        <v>806.71991984374404</v>
      </c>
    </row>
    <row r="77" spans="1:4" ht="15" thickBot="1" x14ac:dyDescent="0.4">
      <c r="A77" s="2">
        <v>0.78125</v>
      </c>
      <c r="B77" s="1">
        <v>8403</v>
      </c>
      <c r="C77" s="3">
        <v>134.11098016756699</v>
      </c>
      <c r="D77" s="3">
        <v>898.87992546874398</v>
      </c>
    </row>
    <row r="78" spans="1:4" ht="15" thickBot="1" x14ac:dyDescent="0.4">
      <c r="A78" s="2">
        <v>0.79166666666666696</v>
      </c>
      <c r="B78" s="1">
        <v>8549.5</v>
      </c>
      <c r="C78" s="3">
        <v>0</v>
      </c>
      <c r="D78" s="3">
        <v>975.67981296873597</v>
      </c>
    </row>
    <row r="79" spans="1:4" ht="15" thickBot="1" x14ac:dyDescent="0.4">
      <c r="A79" s="2">
        <v>0.80208333333333404</v>
      </c>
      <c r="B79" s="1">
        <v>8655</v>
      </c>
      <c r="C79" s="3">
        <v>0</v>
      </c>
      <c r="D79" s="3">
        <v>1121.6000562500001</v>
      </c>
    </row>
    <row r="80" spans="1:4" ht="15" thickBot="1" x14ac:dyDescent="0.4">
      <c r="A80" s="2">
        <v>0.8125</v>
      </c>
      <c r="B80" s="1">
        <v>8675</v>
      </c>
      <c r="C80" s="1">
        <v>0</v>
      </c>
      <c r="D80" s="3">
        <v>1229.119828437488</v>
      </c>
    </row>
    <row r="81" spans="1:4" ht="15" thickBot="1" x14ac:dyDescent="0.4">
      <c r="A81" s="2">
        <v>0.82291666666666696</v>
      </c>
      <c r="B81" s="1">
        <v>8602</v>
      </c>
      <c r="C81" s="1">
        <v>0</v>
      </c>
      <c r="D81" s="3">
        <v>1321.2798340624879</v>
      </c>
    </row>
    <row r="82" spans="1:4" ht="15" thickBot="1" x14ac:dyDescent="0.4">
      <c r="A82" s="2">
        <v>0.83333333333333404</v>
      </c>
      <c r="B82" s="1">
        <v>8466.5</v>
      </c>
      <c r="C82" s="1">
        <v>0</v>
      </c>
      <c r="D82" s="3">
        <v>1398.080073125004</v>
      </c>
    </row>
    <row r="83" spans="1:4" ht="15" thickBot="1" x14ac:dyDescent="0.4">
      <c r="A83" s="2">
        <v>0.84375</v>
      </c>
      <c r="B83" s="1">
        <v>8307</v>
      </c>
      <c r="C83" s="1">
        <v>0</v>
      </c>
      <c r="D83" s="3">
        <v>1405.7599564062441</v>
      </c>
    </row>
    <row r="84" spans="1:4" ht="15" thickBot="1" x14ac:dyDescent="0.4">
      <c r="A84" s="2">
        <v>0.85416666666666696</v>
      </c>
      <c r="B84" s="1">
        <v>8164</v>
      </c>
      <c r="C84" s="1">
        <v>0</v>
      </c>
      <c r="D84" s="3">
        <v>1536.3200815625039</v>
      </c>
    </row>
    <row r="85" spans="1:4" ht="15" thickBot="1" x14ac:dyDescent="0.4">
      <c r="A85" s="2">
        <v>0.86458333333333404</v>
      </c>
      <c r="B85" s="1">
        <v>8054</v>
      </c>
      <c r="C85" s="1">
        <v>0</v>
      </c>
      <c r="D85" s="3">
        <v>1620.79985234374</v>
      </c>
    </row>
    <row r="86" spans="1:4" ht="15" thickBot="1" x14ac:dyDescent="0.4">
      <c r="A86" s="2">
        <v>0.875</v>
      </c>
      <c r="B86" s="1">
        <v>7978.5</v>
      </c>
      <c r="C86" s="1">
        <v>0</v>
      </c>
      <c r="D86" s="3">
        <v>1666.87985515624</v>
      </c>
    </row>
    <row r="87" spans="1:4" ht="15" thickBot="1" x14ac:dyDescent="0.4">
      <c r="A87" s="2">
        <v>0.88541666666666696</v>
      </c>
      <c r="B87" s="1">
        <v>7921.5</v>
      </c>
      <c r="C87" s="1">
        <v>0</v>
      </c>
      <c r="D87" s="3">
        <v>1751.3599774999959</v>
      </c>
    </row>
    <row r="88" spans="1:4" ht="15" thickBot="1" x14ac:dyDescent="0.4">
      <c r="A88" s="2">
        <v>0.89583333333333404</v>
      </c>
      <c r="B88" s="1">
        <v>7895.5</v>
      </c>
      <c r="C88" s="1">
        <v>0</v>
      </c>
      <c r="D88" s="3">
        <v>1858.8801012500039</v>
      </c>
    </row>
    <row r="89" spans="1:4" ht="15" thickBot="1" x14ac:dyDescent="0.4">
      <c r="A89" s="2">
        <v>0.90625</v>
      </c>
      <c r="B89" s="1">
        <v>7924.5</v>
      </c>
      <c r="C89" s="1">
        <v>0</v>
      </c>
      <c r="D89" s="3">
        <v>1928.0001054687559</v>
      </c>
    </row>
    <row r="90" spans="1:4" ht="15" thickBot="1" x14ac:dyDescent="0.4">
      <c r="A90" s="2">
        <v>0.91666666666666696</v>
      </c>
      <c r="B90" s="1">
        <v>8032.5</v>
      </c>
      <c r="C90" s="1">
        <v>0</v>
      </c>
      <c r="D90" s="3">
        <v>1928.0001054687559</v>
      </c>
    </row>
    <row r="91" spans="1:4" ht="15" thickBot="1" x14ac:dyDescent="0.4">
      <c r="A91" s="2">
        <v>0.92708333333333404</v>
      </c>
      <c r="B91" s="1">
        <v>8177</v>
      </c>
      <c r="C91" s="1">
        <v>0</v>
      </c>
      <c r="D91" s="3">
        <v>1943.35987203124</v>
      </c>
    </row>
    <row r="92" spans="1:4" ht="15" thickBot="1" x14ac:dyDescent="0.4">
      <c r="A92" s="2">
        <v>0.9375</v>
      </c>
      <c r="B92" s="1">
        <v>8301</v>
      </c>
      <c r="C92" s="1">
        <v>0</v>
      </c>
      <c r="D92" s="3">
        <v>1935.679988749996</v>
      </c>
    </row>
    <row r="93" spans="1:4" ht="15" thickBot="1" x14ac:dyDescent="0.4">
      <c r="A93" s="2">
        <v>0.94791666666666696</v>
      </c>
      <c r="B93" s="1">
        <v>8349.5</v>
      </c>
      <c r="C93" s="1">
        <v>0</v>
      </c>
      <c r="D93" s="3">
        <v>1920.3198706249921</v>
      </c>
    </row>
    <row r="94" spans="1:4" ht="15" thickBot="1" x14ac:dyDescent="0.4">
      <c r="A94" s="2">
        <v>0.95833333333333404</v>
      </c>
      <c r="B94" s="1">
        <v>8332</v>
      </c>
      <c r="C94" s="1">
        <v>0</v>
      </c>
      <c r="D94" s="3">
        <v>1912.6399873437481</v>
      </c>
    </row>
    <row r="95" spans="1:4" ht="15" thickBot="1" x14ac:dyDescent="0.4">
      <c r="A95" s="2">
        <v>0.96875</v>
      </c>
      <c r="B95" s="1">
        <v>8269.5</v>
      </c>
      <c r="C95" s="1">
        <v>0</v>
      </c>
      <c r="D95" s="3">
        <v>1897.27986921874</v>
      </c>
    </row>
    <row r="96" spans="1:4" ht="15" thickBot="1" x14ac:dyDescent="0.4">
      <c r="A96" s="2">
        <v>0.97916666666666696</v>
      </c>
      <c r="B96" s="1">
        <v>8190</v>
      </c>
      <c r="C96" s="1">
        <v>0</v>
      </c>
      <c r="D96" s="3">
        <v>1858.8801012500039</v>
      </c>
    </row>
    <row r="97" spans="1:6" ht="15" thickBot="1" x14ac:dyDescent="0.4">
      <c r="A97" s="2">
        <v>0.98958333333333404</v>
      </c>
      <c r="B97" s="4">
        <v>8103.5</v>
      </c>
      <c r="C97" s="1">
        <v>0</v>
      </c>
      <c r="D97" s="3">
        <v>1812.8000984375039</v>
      </c>
    </row>
    <row r="98" spans="1:6" ht="15" thickBot="1" x14ac:dyDescent="0.4">
      <c r="A98" s="2">
        <v>1</v>
      </c>
      <c r="B98" s="4">
        <v>8013.45</v>
      </c>
      <c r="C98" s="1">
        <v>0</v>
      </c>
      <c r="D98" s="3">
        <v>1923.2</v>
      </c>
    </row>
    <row r="101" spans="1:6" ht="15" thickBot="1" x14ac:dyDescent="0.4"/>
    <row r="102" spans="1:6" ht="15" thickBot="1" x14ac:dyDescent="0.4">
      <c r="A102" s="1" t="s">
        <v>0</v>
      </c>
      <c r="B102" s="1" t="s">
        <v>4</v>
      </c>
      <c r="C102" s="1" t="s">
        <v>5</v>
      </c>
      <c r="D102" s="1" t="s">
        <v>6</v>
      </c>
      <c r="E102" s="5" t="s">
        <v>7</v>
      </c>
      <c r="F102" s="5"/>
    </row>
    <row r="103" spans="1:6" ht="15" thickBot="1" x14ac:dyDescent="0.4">
      <c r="A103" s="2">
        <v>1</v>
      </c>
      <c r="B103" s="3">
        <v>0</v>
      </c>
      <c r="C103" s="84">
        <v>3199.84</v>
      </c>
      <c r="D103" s="85">
        <v>3374.48</v>
      </c>
      <c r="E103" s="4">
        <v>50.1375000103926</v>
      </c>
      <c r="F103" s="1"/>
    </row>
    <row r="104" spans="1:6" ht="15" thickBot="1" x14ac:dyDescent="0.4">
      <c r="A104" s="2">
        <v>1.0416666666666666E-2</v>
      </c>
      <c r="B104" s="3">
        <v>0</v>
      </c>
      <c r="C104" s="84">
        <v>3199.79</v>
      </c>
      <c r="D104" s="85">
        <v>3350.89</v>
      </c>
      <c r="E104" s="4">
        <v>50.071153859791202</v>
      </c>
      <c r="F104" s="1"/>
    </row>
    <row r="105" spans="1:6" ht="15" thickBot="1" x14ac:dyDescent="0.4">
      <c r="A105" s="2">
        <v>2.0833333333333332E-2</v>
      </c>
      <c r="B105" s="3">
        <v>3860</v>
      </c>
      <c r="C105" s="84">
        <v>3099.98</v>
      </c>
      <c r="D105" s="85">
        <v>3123.96</v>
      </c>
      <c r="E105" s="4">
        <v>49.907692314652003</v>
      </c>
      <c r="F105" s="1"/>
    </row>
    <row r="106" spans="1:6" ht="15" thickBot="1" x14ac:dyDescent="0.4">
      <c r="A106" s="2">
        <v>3.125E-2</v>
      </c>
      <c r="B106" s="3">
        <v>1990</v>
      </c>
      <c r="C106" s="84">
        <v>3070.97</v>
      </c>
      <c r="D106" s="85">
        <v>2860.12</v>
      </c>
      <c r="E106" s="4">
        <v>49.999038478702701</v>
      </c>
      <c r="F106" s="1"/>
    </row>
    <row r="107" spans="1:6" ht="15" thickBot="1" x14ac:dyDescent="0.4">
      <c r="A107" s="2">
        <v>4.1666666666666664E-2</v>
      </c>
      <c r="B107" s="3">
        <v>0</v>
      </c>
      <c r="C107" s="84">
        <v>3059.69</v>
      </c>
      <c r="D107" s="85">
        <v>2894.9</v>
      </c>
      <c r="E107" s="4">
        <v>50.056730783573499</v>
      </c>
      <c r="F107" s="1"/>
    </row>
    <row r="108" spans="1:6" ht="15" thickBot="1" x14ac:dyDescent="0.4">
      <c r="A108" s="2">
        <v>5.2083333333333336E-2</v>
      </c>
      <c r="B108" s="3">
        <v>1420</v>
      </c>
      <c r="C108" s="84">
        <v>3059.14</v>
      </c>
      <c r="D108" s="85">
        <v>2809.37</v>
      </c>
      <c r="E108" s="4">
        <v>50.015384602405597</v>
      </c>
      <c r="F108" s="1"/>
    </row>
    <row r="109" spans="1:6" ht="15" thickBot="1" x14ac:dyDescent="0.4">
      <c r="A109" s="2">
        <v>6.25E-2</v>
      </c>
      <c r="B109" s="3">
        <v>3450</v>
      </c>
      <c r="C109" s="84">
        <v>3059.15</v>
      </c>
      <c r="D109" s="85">
        <v>2801.35</v>
      </c>
      <c r="E109" s="4">
        <v>49.9269230976142</v>
      </c>
      <c r="F109" s="1"/>
    </row>
    <row r="110" spans="1:6" ht="15" thickBot="1" x14ac:dyDescent="0.4">
      <c r="A110" s="2">
        <v>7.2916666666666671E-2</v>
      </c>
      <c r="B110" s="3">
        <v>1780</v>
      </c>
      <c r="C110" s="84">
        <v>3000.35</v>
      </c>
      <c r="D110" s="85">
        <v>2800.99</v>
      </c>
      <c r="E110" s="4">
        <v>50.0096153719185</v>
      </c>
      <c r="F110" s="1"/>
    </row>
    <row r="111" spans="1:6" ht="15" thickBot="1" x14ac:dyDescent="0.4">
      <c r="A111" s="2">
        <v>8.3333333333333329E-2</v>
      </c>
      <c r="B111" s="3">
        <v>0</v>
      </c>
      <c r="C111" s="84">
        <v>3000.85</v>
      </c>
      <c r="D111" s="85">
        <v>2801.93</v>
      </c>
      <c r="E111" s="4">
        <v>50.087499983494098</v>
      </c>
      <c r="F111" s="1"/>
    </row>
    <row r="112" spans="1:6" ht="15" thickBot="1" x14ac:dyDescent="0.4">
      <c r="A112" s="2">
        <v>9.375E-2</v>
      </c>
      <c r="B112" s="3">
        <v>712</v>
      </c>
      <c r="C112" s="84">
        <v>2998.78</v>
      </c>
      <c r="D112" s="85">
        <v>2801.27</v>
      </c>
      <c r="E112" s="4">
        <v>50.039423092112202</v>
      </c>
      <c r="F112" s="1"/>
    </row>
    <row r="113" spans="1:6" ht="15" thickBot="1" x14ac:dyDescent="0.4">
      <c r="A113" s="2">
        <v>0.10416666666666667</v>
      </c>
      <c r="B113" s="3">
        <v>2200</v>
      </c>
      <c r="C113" s="84">
        <v>2949.54</v>
      </c>
      <c r="D113" s="85">
        <v>2801.55</v>
      </c>
      <c r="E113" s="4">
        <v>49.981730787241403</v>
      </c>
      <c r="F113" s="1"/>
    </row>
    <row r="114" spans="1:6" ht="15" thickBot="1" x14ac:dyDescent="0.4">
      <c r="A114" s="2">
        <v>0.11458333333333333</v>
      </c>
      <c r="B114" s="3">
        <v>356</v>
      </c>
      <c r="C114" s="84">
        <v>2987.84</v>
      </c>
      <c r="D114" s="85">
        <v>2750.95</v>
      </c>
      <c r="E114" s="4">
        <v>50.044230754841003</v>
      </c>
      <c r="F114" s="1"/>
    </row>
    <row r="115" spans="1:6" ht="15" thickBot="1" x14ac:dyDescent="0.4">
      <c r="A115" s="2">
        <v>0.125</v>
      </c>
      <c r="B115" s="3">
        <v>0</v>
      </c>
      <c r="C115" s="84">
        <v>2925.16</v>
      </c>
      <c r="D115" s="85">
        <v>2801.78</v>
      </c>
      <c r="E115" s="4">
        <v>50.056730783573499</v>
      </c>
      <c r="F115" s="1"/>
    </row>
    <row r="116" spans="1:6" ht="15" thickBot="1" x14ac:dyDescent="0.4">
      <c r="A116" s="2">
        <v>0.13541666666666666</v>
      </c>
      <c r="B116" s="3">
        <v>2820</v>
      </c>
      <c r="C116" s="84">
        <v>2925.47</v>
      </c>
      <c r="D116" s="85">
        <v>2801.77</v>
      </c>
      <c r="E116" s="4">
        <v>49.957692297534798</v>
      </c>
      <c r="F116" s="1"/>
    </row>
    <row r="117" spans="1:6" ht="15" thickBot="1" x14ac:dyDescent="0.4">
      <c r="A117" s="2">
        <v>0.14583333333333334</v>
      </c>
      <c r="B117" s="3">
        <v>0</v>
      </c>
      <c r="C117" s="84">
        <v>2914.34</v>
      </c>
      <c r="D117" s="85">
        <v>2801.85</v>
      </c>
      <c r="E117" s="4">
        <v>50.066346153046702</v>
      </c>
      <c r="F117" s="1"/>
    </row>
    <row r="118" spans="1:6" ht="15" thickBot="1" x14ac:dyDescent="0.4">
      <c r="A118" s="2">
        <v>0.15625</v>
      </c>
      <c r="B118" s="3">
        <v>1990</v>
      </c>
      <c r="C118" s="84">
        <v>2850.82</v>
      </c>
      <c r="D118" s="85">
        <v>2956.88</v>
      </c>
      <c r="E118" s="4">
        <v>49.996153863459099</v>
      </c>
      <c r="F118" s="1"/>
    </row>
    <row r="119" spans="1:6" ht="15" thickBot="1" x14ac:dyDescent="0.4">
      <c r="A119" s="2">
        <v>0.16666666666666666</v>
      </c>
      <c r="B119" s="3">
        <v>0</v>
      </c>
      <c r="C119" s="84">
        <v>2844.34</v>
      </c>
      <c r="D119" s="85">
        <v>2801.12</v>
      </c>
      <c r="E119" s="4">
        <v>50.168269232321002</v>
      </c>
      <c r="F119" s="1"/>
    </row>
    <row r="120" spans="1:6" ht="15" thickBot="1" x14ac:dyDescent="0.4">
      <c r="A120" s="2">
        <v>0.17708333333333334</v>
      </c>
      <c r="B120" s="3">
        <v>2610</v>
      </c>
      <c r="C120" s="84">
        <v>2911.61</v>
      </c>
      <c r="D120" s="85">
        <v>2900.93</v>
      </c>
      <c r="E120" s="4">
        <v>49.9692307585089</v>
      </c>
      <c r="F120" s="1"/>
    </row>
    <row r="121" spans="1:6" ht="15" thickBot="1" x14ac:dyDescent="0.4">
      <c r="A121" s="2">
        <v>0.1875</v>
      </c>
      <c r="B121" s="3">
        <v>712</v>
      </c>
      <c r="C121" s="84">
        <v>2937.92</v>
      </c>
      <c r="D121" s="85">
        <v>3099.84</v>
      </c>
      <c r="E121" s="4">
        <v>50.031730770124199</v>
      </c>
      <c r="F121" s="1"/>
    </row>
    <row r="122" spans="1:6" ht="15" thickBot="1" x14ac:dyDescent="0.4">
      <c r="A122" s="2">
        <v>0.19791666666666666</v>
      </c>
      <c r="B122" s="3">
        <v>0</v>
      </c>
      <c r="C122" s="84">
        <v>3000.5</v>
      </c>
      <c r="D122" s="85">
        <v>3099.97</v>
      </c>
      <c r="E122" s="4">
        <v>50.095192305482101</v>
      </c>
      <c r="F122" s="1"/>
    </row>
    <row r="123" spans="1:6" ht="15" thickBot="1" x14ac:dyDescent="0.4">
      <c r="A123" s="2">
        <v>0.20833333333333334</v>
      </c>
      <c r="B123" s="3">
        <v>3860</v>
      </c>
      <c r="C123" s="84">
        <v>3059.6</v>
      </c>
      <c r="D123" s="85">
        <v>3202.96</v>
      </c>
      <c r="E123" s="4">
        <v>49.9067307909094</v>
      </c>
      <c r="F123" s="1"/>
    </row>
    <row r="124" spans="1:6" ht="15" thickBot="1" x14ac:dyDescent="0.4">
      <c r="A124" s="2">
        <v>0.21875</v>
      </c>
      <c r="B124" s="3">
        <v>0</v>
      </c>
      <c r="C124" s="84">
        <v>3127.68</v>
      </c>
      <c r="D124" s="85">
        <v>3299.09</v>
      </c>
      <c r="E124" s="4">
        <v>50.056730783573499</v>
      </c>
      <c r="F124" s="1"/>
    </row>
    <row r="125" spans="1:6" ht="15" thickBot="1" x14ac:dyDescent="0.4">
      <c r="A125" s="2">
        <v>0.22916666666666666</v>
      </c>
      <c r="B125" s="3">
        <v>0</v>
      </c>
      <c r="C125" s="84">
        <v>3199.95</v>
      </c>
      <c r="D125" s="85">
        <v>3150.8</v>
      </c>
      <c r="E125" s="4">
        <v>50.096153829224697</v>
      </c>
      <c r="F125" s="1"/>
    </row>
    <row r="126" spans="1:6" ht="15" thickBot="1" x14ac:dyDescent="0.4">
      <c r="A126" s="2">
        <v>0.23958333333333334</v>
      </c>
      <c r="B126" s="3">
        <v>1780</v>
      </c>
      <c r="C126" s="84">
        <v>3199.59</v>
      </c>
      <c r="D126" s="85">
        <v>3219.23</v>
      </c>
      <c r="E126" s="4">
        <v>50.000961526187901</v>
      </c>
      <c r="F126" s="1"/>
    </row>
    <row r="127" spans="1:6" ht="15" thickBot="1" x14ac:dyDescent="0.4">
      <c r="A127" s="2">
        <v>0.25</v>
      </c>
      <c r="B127" s="3">
        <v>0</v>
      </c>
      <c r="C127" s="84">
        <v>3227.41</v>
      </c>
      <c r="D127" s="85">
        <v>3298.46</v>
      </c>
      <c r="E127" s="4">
        <v>50.1653846170775</v>
      </c>
      <c r="F127" s="1"/>
    </row>
    <row r="128" spans="1:6" ht="15" thickBot="1" x14ac:dyDescent="0.4">
      <c r="A128" s="2">
        <v>0.26041666666666669</v>
      </c>
      <c r="B128" s="3">
        <v>4280</v>
      </c>
      <c r="C128" s="84">
        <v>3469.28</v>
      </c>
      <c r="D128" s="85">
        <v>3477.62</v>
      </c>
      <c r="E128" s="4">
        <v>49.8865384842046</v>
      </c>
      <c r="F128" s="1"/>
    </row>
    <row r="129" spans="1:6" ht="15" thickBot="1" x14ac:dyDescent="0.4">
      <c r="A129" s="2">
        <v>0.27083333333333331</v>
      </c>
      <c r="B129" s="3">
        <v>2200</v>
      </c>
      <c r="C129" s="84">
        <v>3820.86</v>
      </c>
      <c r="D129" s="85">
        <v>3400.4</v>
      </c>
      <c r="E129" s="4">
        <v>49.982692310984</v>
      </c>
      <c r="F129" s="1"/>
    </row>
    <row r="130" spans="1:6" ht="15" thickBot="1" x14ac:dyDescent="0.4">
      <c r="A130" s="2">
        <v>0.28125</v>
      </c>
      <c r="B130" s="3">
        <v>2200</v>
      </c>
      <c r="C130" s="84">
        <v>3999.44</v>
      </c>
      <c r="D130" s="85">
        <v>3477.45</v>
      </c>
      <c r="E130" s="4">
        <v>49.982692310984</v>
      </c>
      <c r="F130" s="1"/>
    </row>
    <row r="131" spans="1:6" ht="15" thickBot="1" x14ac:dyDescent="0.4">
      <c r="A131" s="2">
        <v>0.29166666666666669</v>
      </c>
      <c r="B131" s="3">
        <v>0</v>
      </c>
      <c r="C131" s="84">
        <v>3980.32</v>
      </c>
      <c r="D131" s="85">
        <v>3477.99</v>
      </c>
      <c r="E131" s="4">
        <v>50.104807674955303</v>
      </c>
      <c r="F131" s="1"/>
    </row>
    <row r="132" spans="1:6" ht="15" thickBot="1" x14ac:dyDescent="0.4">
      <c r="A132" s="2">
        <v>0.30208333333333331</v>
      </c>
      <c r="B132" s="3">
        <v>3450</v>
      </c>
      <c r="C132" s="84">
        <v>3692.86</v>
      </c>
      <c r="D132" s="85">
        <v>3477.31</v>
      </c>
      <c r="E132" s="4">
        <v>49.925961529855897</v>
      </c>
      <c r="F132" s="1"/>
    </row>
    <row r="133" spans="1:6" ht="15" thickBot="1" x14ac:dyDescent="0.4">
      <c r="A133" s="2">
        <v>0.3125</v>
      </c>
      <c r="B133" s="3">
        <v>0</v>
      </c>
      <c r="C133" s="84">
        <v>3500.38</v>
      </c>
      <c r="D133" s="85">
        <v>3998.7</v>
      </c>
      <c r="E133" s="4">
        <v>50.095192305482101</v>
      </c>
      <c r="F133" s="1"/>
    </row>
    <row r="134" spans="1:6" ht="15" thickBot="1" x14ac:dyDescent="0.4">
      <c r="A134" s="2">
        <v>0.32291666666666702</v>
      </c>
      <c r="B134" s="3">
        <v>1990</v>
      </c>
      <c r="C134" s="84">
        <v>3500.6</v>
      </c>
      <c r="D134" s="85">
        <v>3612.52</v>
      </c>
      <c r="E134" s="4">
        <v>49.997115387201703</v>
      </c>
      <c r="F134" s="1"/>
    </row>
    <row r="135" spans="1:6" ht="15" thickBot="1" x14ac:dyDescent="0.4">
      <c r="A135" s="2">
        <v>0.33333333333333398</v>
      </c>
      <c r="B135" s="3">
        <v>1990</v>
      </c>
      <c r="C135" s="84">
        <v>3398.67</v>
      </c>
      <c r="D135" s="85">
        <v>3369.46</v>
      </c>
      <c r="E135" s="4">
        <v>49.997115387201703</v>
      </c>
      <c r="F135" s="1"/>
    </row>
    <row r="136" spans="1:6" ht="15" thickBot="1" x14ac:dyDescent="0.4">
      <c r="A136" s="2">
        <v>0.34375</v>
      </c>
      <c r="B136" s="3">
        <v>0</v>
      </c>
      <c r="C136" s="84">
        <v>3279.9</v>
      </c>
      <c r="D136" s="85">
        <v>3400.23</v>
      </c>
      <c r="E136" s="4">
        <v>50.174038462808099</v>
      </c>
      <c r="F136" s="1"/>
    </row>
    <row r="137" spans="1:6" ht="15" thickBot="1" x14ac:dyDescent="0.4">
      <c r="A137" s="2">
        <v>0.35416666666666702</v>
      </c>
      <c r="B137" s="3">
        <v>1060</v>
      </c>
      <c r="C137" s="84">
        <v>3450.23</v>
      </c>
      <c r="D137" s="85">
        <v>3688.86</v>
      </c>
      <c r="E137" s="4">
        <v>50.022115400651003</v>
      </c>
      <c r="F137" s="1"/>
    </row>
    <row r="138" spans="1:6" ht="15" thickBot="1" x14ac:dyDescent="0.4">
      <c r="A138" s="2">
        <v>0.36458333333333398</v>
      </c>
      <c r="B138" s="3">
        <v>0</v>
      </c>
      <c r="C138" s="84">
        <v>3550.28</v>
      </c>
      <c r="D138" s="85">
        <v>3999.23</v>
      </c>
      <c r="E138" s="4">
        <v>50.097115396983</v>
      </c>
      <c r="F138" s="1"/>
    </row>
    <row r="139" spans="1:6" ht="15" thickBot="1" x14ac:dyDescent="0.4">
      <c r="A139" s="2">
        <v>0.375</v>
      </c>
      <c r="B139" s="3">
        <v>356</v>
      </c>
      <c r="C139" s="84">
        <v>3469.59</v>
      </c>
      <c r="D139" s="85">
        <v>4079.72</v>
      </c>
      <c r="E139" s="4">
        <v>50.048076937842801</v>
      </c>
      <c r="F139" s="1"/>
    </row>
    <row r="140" spans="1:6" ht="15" thickBot="1" x14ac:dyDescent="0.4">
      <c r="A140" s="2">
        <v>0.38541666666666702</v>
      </c>
      <c r="B140" s="3">
        <v>2200</v>
      </c>
      <c r="C140" s="84">
        <v>4012.01</v>
      </c>
      <c r="D140" s="85">
        <v>4093.4</v>
      </c>
      <c r="E140" s="4">
        <v>49.984615402484998</v>
      </c>
      <c r="F140" s="1"/>
    </row>
    <row r="141" spans="1:6" ht="15" thickBot="1" x14ac:dyDescent="0.4">
      <c r="A141" s="2">
        <v>0.39583333333333398</v>
      </c>
      <c r="B141" s="3">
        <v>0</v>
      </c>
      <c r="C141" s="84">
        <v>4279.2299999999996</v>
      </c>
      <c r="D141" s="85">
        <v>4000.06</v>
      </c>
      <c r="E141" s="4">
        <v>50.062500014060497</v>
      </c>
      <c r="F141" s="1"/>
    </row>
    <row r="142" spans="1:6" ht="15" thickBot="1" x14ac:dyDescent="0.4">
      <c r="A142" s="2">
        <v>0.40625</v>
      </c>
      <c r="B142" s="3">
        <v>1780</v>
      </c>
      <c r="C142" s="84">
        <v>4279.22</v>
      </c>
      <c r="D142" s="85">
        <v>3999.48</v>
      </c>
      <c r="E142" s="4">
        <v>50.008653848175904</v>
      </c>
      <c r="F142" s="1"/>
    </row>
    <row r="143" spans="1:6" ht="15" thickBot="1" x14ac:dyDescent="0.4">
      <c r="A143" s="2">
        <v>0.41666666666666702</v>
      </c>
      <c r="B143" s="3">
        <v>1780</v>
      </c>
      <c r="C143" s="84">
        <v>3999.98</v>
      </c>
      <c r="D143" s="85">
        <v>3700.16</v>
      </c>
      <c r="E143" s="4">
        <v>50.008653848175904</v>
      </c>
      <c r="F143" s="1"/>
    </row>
    <row r="144" spans="1:6" ht="15" thickBot="1" x14ac:dyDescent="0.4">
      <c r="A144" s="2">
        <v>0.42708333333333398</v>
      </c>
      <c r="B144" s="3">
        <v>0</v>
      </c>
      <c r="C144" s="84">
        <v>3734.5</v>
      </c>
      <c r="D144" s="85">
        <v>3400.87</v>
      </c>
      <c r="E144" s="4">
        <v>50.068269244547601</v>
      </c>
      <c r="F144" s="1"/>
    </row>
    <row r="145" spans="1:6" ht="15" thickBot="1" x14ac:dyDescent="0.4">
      <c r="A145" s="2">
        <v>0.4375</v>
      </c>
      <c r="B145" s="3">
        <v>0</v>
      </c>
      <c r="C145" s="84">
        <v>3700.74</v>
      </c>
      <c r="D145" s="85">
        <v>3999.4</v>
      </c>
      <c r="E145" s="4">
        <v>50.068269244547601</v>
      </c>
      <c r="F145" s="1"/>
    </row>
    <row r="146" spans="1:6" ht="15" thickBot="1" x14ac:dyDescent="0.4">
      <c r="A146" s="2">
        <v>0.44791666666666702</v>
      </c>
      <c r="B146" s="3">
        <v>2200</v>
      </c>
      <c r="C146" s="84">
        <v>3598.09</v>
      </c>
      <c r="D146" s="85">
        <v>3999.62</v>
      </c>
      <c r="E146" s="4">
        <v>49.984615402484998</v>
      </c>
      <c r="F146" s="1"/>
    </row>
    <row r="147" spans="1:6" ht="15" thickBot="1" x14ac:dyDescent="0.4">
      <c r="A147" s="2">
        <v>0.45833333333333398</v>
      </c>
      <c r="B147" s="3">
        <v>2200</v>
      </c>
      <c r="C147" s="84">
        <v>4030.73</v>
      </c>
      <c r="D147" s="85">
        <v>3999.82</v>
      </c>
      <c r="E147" s="4">
        <v>49.984615402484998</v>
      </c>
      <c r="F147" s="1"/>
    </row>
    <row r="148" spans="1:6" ht="15" thickBot="1" x14ac:dyDescent="0.4">
      <c r="A148" s="2">
        <v>0.46875</v>
      </c>
      <c r="B148" s="3">
        <v>0</v>
      </c>
      <c r="C148" s="84">
        <v>4000.43</v>
      </c>
      <c r="D148" s="85">
        <v>4000.17</v>
      </c>
      <c r="E148" s="4">
        <v>50.064423061545703</v>
      </c>
      <c r="F148" s="1"/>
    </row>
    <row r="149" spans="1:6" ht="15" thickBot="1" x14ac:dyDescent="0.4">
      <c r="A149" s="2">
        <v>0.47916666666666702</v>
      </c>
      <c r="B149" s="3">
        <v>0</v>
      </c>
      <c r="C149" s="84">
        <v>3559.93</v>
      </c>
      <c r="D149" s="85">
        <v>3999.81</v>
      </c>
      <c r="E149" s="4">
        <v>50.064423061545703</v>
      </c>
      <c r="F149" s="1"/>
    </row>
    <row r="150" spans="1:6" ht="15" thickBot="1" x14ac:dyDescent="0.4">
      <c r="A150" s="2">
        <v>0.48958333333333398</v>
      </c>
      <c r="B150" s="3">
        <v>3030</v>
      </c>
      <c r="C150" s="84">
        <v>3499.16</v>
      </c>
      <c r="D150" s="85">
        <v>3999.22</v>
      </c>
      <c r="E150" s="4">
        <v>49.949038451804199</v>
      </c>
      <c r="F150" s="1"/>
    </row>
    <row r="151" spans="1:6" ht="15" thickBot="1" x14ac:dyDescent="0.4">
      <c r="A151" s="2">
        <v>0.5</v>
      </c>
      <c r="B151" s="3">
        <v>3030</v>
      </c>
      <c r="C151" s="84">
        <v>3650.8</v>
      </c>
      <c r="D151" s="85">
        <v>3400.6</v>
      </c>
      <c r="E151" s="4">
        <v>49.949038451804199</v>
      </c>
      <c r="F151" s="1"/>
    </row>
    <row r="152" spans="1:6" ht="15" thickBot="1" x14ac:dyDescent="0.4">
      <c r="A152" s="2">
        <v>0.51041666666666696</v>
      </c>
      <c r="B152" s="3">
        <v>0</v>
      </c>
      <c r="C152" s="84">
        <v>3700.45</v>
      </c>
      <c r="D152" s="85">
        <v>3379.93</v>
      </c>
      <c r="E152" s="4">
        <v>50.069230768290197</v>
      </c>
      <c r="F152" s="1"/>
    </row>
    <row r="153" spans="1:6" ht="15" thickBot="1" x14ac:dyDescent="0.4">
      <c r="A153" s="2">
        <v>0.52083333333333404</v>
      </c>
      <c r="B153" s="3">
        <v>0</v>
      </c>
      <c r="C153" s="84">
        <v>3469.22</v>
      </c>
      <c r="D153" s="85">
        <v>3071.2</v>
      </c>
      <c r="E153" s="4">
        <v>50.069230768290197</v>
      </c>
      <c r="F153" s="1"/>
    </row>
    <row r="154" spans="1:6" ht="15" thickBot="1" x14ac:dyDescent="0.4">
      <c r="A154" s="2">
        <v>0.53125</v>
      </c>
      <c r="B154" s="3">
        <v>2410</v>
      </c>
      <c r="C154" s="84">
        <v>3450.76</v>
      </c>
      <c r="D154" s="85">
        <v>2900.24</v>
      </c>
      <c r="E154" s="4">
        <v>49.979807695740497</v>
      </c>
      <c r="F154" s="1"/>
    </row>
    <row r="155" spans="1:6" ht="15" thickBot="1" x14ac:dyDescent="0.4">
      <c r="A155" s="2">
        <v>0.54166666666666696</v>
      </c>
      <c r="B155" s="3">
        <v>2410</v>
      </c>
      <c r="C155" s="84">
        <v>3394.04</v>
      </c>
      <c r="D155" s="85">
        <v>2739.36</v>
      </c>
      <c r="E155" s="4">
        <v>49.979807695740497</v>
      </c>
      <c r="F155" s="1"/>
    </row>
    <row r="156" spans="1:6" ht="15" thickBot="1" x14ac:dyDescent="0.4">
      <c r="A156" s="2">
        <v>0.55208333333333404</v>
      </c>
      <c r="B156" s="3">
        <v>0</v>
      </c>
      <c r="C156" s="84">
        <v>3200.71</v>
      </c>
      <c r="D156" s="85">
        <v>2729.89</v>
      </c>
      <c r="E156" s="4">
        <v>50.069230768290197</v>
      </c>
      <c r="F156" s="1"/>
    </row>
    <row r="157" spans="1:6" ht="15" thickBot="1" x14ac:dyDescent="0.4">
      <c r="A157" s="2">
        <v>0.5625</v>
      </c>
      <c r="B157" s="3">
        <v>0</v>
      </c>
      <c r="C157" s="84">
        <v>3199.64</v>
      </c>
      <c r="D157" s="85">
        <v>2800.15</v>
      </c>
      <c r="E157" s="4">
        <v>50.069230768290197</v>
      </c>
      <c r="F157" s="1"/>
    </row>
    <row r="158" spans="1:6" ht="15" thickBot="1" x14ac:dyDescent="0.4">
      <c r="A158" s="2">
        <v>0.57291666666666696</v>
      </c>
      <c r="B158" s="3">
        <v>2610</v>
      </c>
      <c r="C158" s="84">
        <v>3151.81</v>
      </c>
      <c r="D158" s="85">
        <v>2699.97</v>
      </c>
      <c r="E158" s="4">
        <v>49.9692307585089</v>
      </c>
      <c r="F158" s="1"/>
    </row>
    <row r="159" spans="1:6" ht="15" thickBot="1" x14ac:dyDescent="0.4">
      <c r="A159" s="2">
        <v>0.58333333333333404</v>
      </c>
      <c r="B159" s="3">
        <v>2610</v>
      </c>
      <c r="C159" s="84">
        <v>3200.15</v>
      </c>
      <c r="D159" s="85">
        <v>2798.4</v>
      </c>
      <c r="E159" s="4">
        <v>49.9692307585089</v>
      </c>
      <c r="F159" s="1"/>
    </row>
    <row r="160" spans="1:6" ht="15" thickBot="1" x14ac:dyDescent="0.4">
      <c r="A160" s="2">
        <v>0.59375</v>
      </c>
      <c r="B160" s="3">
        <v>1060</v>
      </c>
      <c r="C160" s="84">
        <v>3229.94</v>
      </c>
      <c r="D160" s="85">
        <v>2956.53</v>
      </c>
      <c r="E160" s="4">
        <v>50.028846154880704</v>
      </c>
      <c r="F160" s="1"/>
    </row>
    <row r="161" spans="1:6" ht="15" thickBot="1" x14ac:dyDescent="0.4">
      <c r="A161" s="2">
        <v>0.60416666666666696</v>
      </c>
      <c r="B161" s="3">
        <v>1060</v>
      </c>
      <c r="C161" s="84">
        <v>3374.81</v>
      </c>
      <c r="D161" s="85">
        <v>2740</v>
      </c>
      <c r="E161" s="4">
        <v>50.028846154880704</v>
      </c>
      <c r="F161" s="1"/>
    </row>
    <row r="162" spans="1:6" ht="15" thickBot="1" x14ac:dyDescent="0.4">
      <c r="A162" s="2">
        <v>0.61458333333333404</v>
      </c>
      <c r="B162" s="3">
        <v>2410</v>
      </c>
      <c r="C162" s="84">
        <v>3450.05</v>
      </c>
      <c r="D162" s="85">
        <v>2739.72</v>
      </c>
      <c r="E162" s="4">
        <v>49.973076941510797</v>
      </c>
      <c r="F162" s="1"/>
    </row>
    <row r="163" spans="1:6" ht="15" thickBot="1" x14ac:dyDescent="0.4">
      <c r="A163" s="2">
        <v>0.625</v>
      </c>
      <c r="B163" s="3">
        <v>2410</v>
      </c>
      <c r="C163" s="84">
        <v>3450.65</v>
      </c>
      <c r="D163" s="85">
        <v>2801.21</v>
      </c>
      <c r="E163" s="4">
        <v>49.973076941510797</v>
      </c>
      <c r="F163" s="1"/>
    </row>
    <row r="164" spans="1:6" ht="15" thickBot="1" x14ac:dyDescent="0.4">
      <c r="A164" s="2">
        <v>0.63541666666666696</v>
      </c>
      <c r="B164" s="3">
        <v>1060</v>
      </c>
      <c r="C164" s="84">
        <v>3800.18</v>
      </c>
      <c r="D164" s="85">
        <v>2779.9</v>
      </c>
      <c r="E164" s="4">
        <v>50.0278846311381</v>
      </c>
      <c r="F164" s="1"/>
    </row>
    <row r="165" spans="1:6" ht="15" thickBot="1" x14ac:dyDescent="0.4">
      <c r="A165" s="2">
        <v>0.64583333333333404</v>
      </c>
      <c r="B165" s="3">
        <v>1060</v>
      </c>
      <c r="C165" s="84">
        <v>4000.07</v>
      </c>
      <c r="D165" s="85">
        <v>3257.59</v>
      </c>
      <c r="E165" s="4">
        <v>50.0278846311381</v>
      </c>
      <c r="F165" s="1"/>
    </row>
    <row r="166" spans="1:6" ht="15" thickBot="1" x14ac:dyDescent="0.4">
      <c r="A166" s="2">
        <v>0.65625</v>
      </c>
      <c r="B166" s="3">
        <v>0</v>
      </c>
      <c r="C166" s="84">
        <v>4279.13</v>
      </c>
      <c r="D166" s="85">
        <v>3255.56</v>
      </c>
      <c r="E166" s="4">
        <v>50.142307695129197</v>
      </c>
      <c r="F166" s="1"/>
    </row>
    <row r="167" spans="1:6" ht="15" thickBot="1" x14ac:dyDescent="0.4">
      <c r="A167" s="2">
        <v>0.66666666666666696</v>
      </c>
      <c r="B167" s="3">
        <v>0</v>
      </c>
      <c r="C167" s="84">
        <v>4399.03</v>
      </c>
      <c r="D167" s="85">
        <v>3379.27</v>
      </c>
      <c r="E167" s="4">
        <v>50.142307695129197</v>
      </c>
      <c r="F167" s="1"/>
    </row>
    <row r="168" spans="1:6" ht="15" thickBot="1" x14ac:dyDescent="0.4">
      <c r="A168" s="2">
        <v>0.67708333333333404</v>
      </c>
      <c r="B168" s="3">
        <v>2200</v>
      </c>
      <c r="C168" s="84">
        <v>4999.9799999999996</v>
      </c>
      <c r="D168" s="85">
        <v>3799.24</v>
      </c>
      <c r="E168" s="4">
        <v>49.984615402484998</v>
      </c>
      <c r="F168" s="1"/>
    </row>
    <row r="169" spans="1:6" ht="15" thickBot="1" x14ac:dyDescent="0.4">
      <c r="A169" s="2">
        <v>0.6875</v>
      </c>
      <c r="B169" s="3">
        <v>1060</v>
      </c>
      <c r="C169" s="84">
        <v>6000.62</v>
      </c>
      <c r="D169" s="85">
        <v>4607.67</v>
      </c>
      <c r="E169" s="4">
        <v>50.026923063379698</v>
      </c>
      <c r="F169" s="1"/>
    </row>
    <row r="170" spans="1:6" ht="15" thickBot="1" x14ac:dyDescent="0.4">
      <c r="A170" s="2">
        <v>0.69791666666666696</v>
      </c>
      <c r="B170" s="3">
        <v>1780</v>
      </c>
      <c r="C170" s="84">
        <v>6300.04</v>
      </c>
      <c r="D170" s="85">
        <v>5000.5</v>
      </c>
      <c r="E170" s="4">
        <v>50.004807709189798</v>
      </c>
      <c r="F170" s="1"/>
    </row>
    <row r="171" spans="1:6" ht="15" thickBot="1" x14ac:dyDescent="0.4">
      <c r="A171" s="2">
        <v>0.70833333333333404</v>
      </c>
      <c r="B171" s="3">
        <v>0</v>
      </c>
      <c r="C171" s="84">
        <v>4999.87</v>
      </c>
      <c r="D171" s="85">
        <v>3999.17</v>
      </c>
      <c r="E171" s="4">
        <v>50.194230769512899</v>
      </c>
      <c r="F171" s="1"/>
    </row>
    <row r="172" spans="1:6" ht="15" thickBot="1" x14ac:dyDescent="0.4">
      <c r="A172" s="2">
        <v>0.71875</v>
      </c>
      <c r="B172" s="3">
        <v>1990</v>
      </c>
      <c r="C172" s="84">
        <v>5649.12</v>
      </c>
      <c r="D172" s="85">
        <v>4489.72</v>
      </c>
      <c r="E172" s="4">
        <v>49.996153863459099</v>
      </c>
      <c r="F172" s="1"/>
    </row>
    <row r="173" spans="1:6" ht="15" thickBot="1" x14ac:dyDescent="0.4">
      <c r="A173" s="2">
        <v>0.72916666666666696</v>
      </c>
      <c r="B173" s="3">
        <v>0</v>
      </c>
      <c r="C173" s="84">
        <v>6000.7</v>
      </c>
      <c r="D173" s="85">
        <v>4999.08</v>
      </c>
      <c r="E173" s="4">
        <v>50.0836538445079</v>
      </c>
      <c r="F173" s="1"/>
    </row>
    <row r="174" spans="1:6" ht="15" thickBot="1" x14ac:dyDescent="0.4">
      <c r="A174" s="2">
        <v>0.73958333333333404</v>
      </c>
      <c r="B174" s="3">
        <v>1780</v>
      </c>
      <c r="C174" s="84">
        <v>6550.74</v>
      </c>
      <c r="D174" s="85">
        <v>4999.3</v>
      </c>
      <c r="E174" s="4">
        <v>50.0076923244333</v>
      </c>
      <c r="F174" s="1"/>
    </row>
    <row r="175" spans="1:6" ht="15" thickBot="1" x14ac:dyDescent="0.4">
      <c r="A175" s="2">
        <v>0.75</v>
      </c>
      <c r="B175" s="3">
        <v>0</v>
      </c>
      <c r="C175" s="84">
        <v>4700.21</v>
      </c>
      <c r="D175" s="85">
        <v>3936.92</v>
      </c>
      <c r="E175" s="4">
        <v>50.072115383533799</v>
      </c>
      <c r="F175" s="1"/>
    </row>
    <row r="176" spans="1:6" ht="15" thickBot="1" x14ac:dyDescent="0.4">
      <c r="A176" s="2">
        <v>0.76041666666666696</v>
      </c>
      <c r="B176" s="3">
        <v>3240</v>
      </c>
      <c r="C176" s="84">
        <v>4489.8</v>
      </c>
      <c r="D176" s="85">
        <v>4999.91</v>
      </c>
      <c r="E176" s="4">
        <v>49.938461558588301</v>
      </c>
      <c r="F176" s="1"/>
    </row>
    <row r="177" spans="1:6" ht="15" thickBot="1" x14ac:dyDescent="0.4">
      <c r="A177" s="2">
        <v>0.77083333333333404</v>
      </c>
      <c r="B177" s="3">
        <v>1420</v>
      </c>
      <c r="C177" s="84">
        <v>4800.1499999999996</v>
      </c>
      <c r="D177" s="85">
        <v>4999.71</v>
      </c>
      <c r="E177" s="4">
        <v>50.018269217649099</v>
      </c>
      <c r="F177" s="1"/>
    </row>
    <row r="178" spans="1:6" ht="15" thickBot="1" x14ac:dyDescent="0.4">
      <c r="A178" s="2">
        <v>0.78125</v>
      </c>
      <c r="B178" s="3">
        <v>2200</v>
      </c>
      <c r="C178" s="84">
        <v>5500.69</v>
      </c>
      <c r="D178" s="85">
        <v>6000.72</v>
      </c>
      <c r="E178" s="4">
        <v>49.981730787241403</v>
      </c>
      <c r="F178" s="1"/>
    </row>
    <row r="179" spans="1:6" ht="15" thickBot="1" x14ac:dyDescent="0.4">
      <c r="A179" s="2">
        <v>0.79166666666666696</v>
      </c>
      <c r="B179" s="3">
        <v>3030</v>
      </c>
      <c r="C179" s="84">
        <v>6499.42</v>
      </c>
      <c r="D179" s="85">
        <v>6000.71</v>
      </c>
      <c r="E179" s="4">
        <v>49.946153836560597</v>
      </c>
      <c r="F179" s="1"/>
    </row>
    <row r="180" spans="1:6" ht="15" thickBot="1" x14ac:dyDescent="0.4">
      <c r="A180" s="2">
        <v>0.80208333333333404</v>
      </c>
      <c r="B180" s="3">
        <v>356</v>
      </c>
      <c r="C180" s="84">
        <v>6578.75</v>
      </c>
      <c r="D180" s="85">
        <v>6000.57</v>
      </c>
      <c r="E180" s="4">
        <v>50.049038461585397</v>
      </c>
      <c r="F180" s="1"/>
    </row>
    <row r="181" spans="1:6" ht="15" thickBot="1" x14ac:dyDescent="0.4">
      <c r="A181" s="2">
        <v>0.8125</v>
      </c>
      <c r="B181" s="3">
        <v>3860</v>
      </c>
      <c r="C181" s="84">
        <v>5999.81</v>
      </c>
      <c r="D181" s="85">
        <v>4499.22</v>
      </c>
      <c r="E181" s="4">
        <v>49.903846175665898</v>
      </c>
      <c r="F181" s="1"/>
    </row>
    <row r="182" spans="1:6" ht="15" thickBot="1" x14ac:dyDescent="0.4">
      <c r="A182" s="2">
        <v>0.82291666666666696</v>
      </c>
      <c r="B182" s="3">
        <v>2820</v>
      </c>
      <c r="C182" s="84">
        <v>5350.24</v>
      </c>
      <c r="D182" s="85">
        <v>4499.87</v>
      </c>
      <c r="E182" s="4">
        <v>49.957692297534798</v>
      </c>
      <c r="F182" s="1"/>
    </row>
    <row r="183" spans="1:6" ht="15" thickBot="1" x14ac:dyDescent="0.4">
      <c r="A183" s="2">
        <v>0.83333333333333404</v>
      </c>
      <c r="B183" s="3">
        <v>6360</v>
      </c>
      <c r="C183" s="84">
        <v>4999.79</v>
      </c>
      <c r="D183" s="85">
        <v>5011.07</v>
      </c>
      <c r="E183" s="4">
        <v>49.789423089666897</v>
      </c>
      <c r="F183" s="1"/>
    </row>
    <row r="184" spans="1:6" ht="15" thickBot="1" x14ac:dyDescent="0.4">
      <c r="A184" s="2">
        <v>0.84375</v>
      </c>
      <c r="B184" s="3">
        <v>0</v>
      </c>
      <c r="C184" s="84">
        <v>5000.3900000000003</v>
      </c>
      <c r="D184" s="85">
        <v>4999.87</v>
      </c>
      <c r="E184" s="4">
        <v>50.064423061545703</v>
      </c>
      <c r="F184" s="1"/>
    </row>
    <row r="185" spans="1:6" ht="15" thickBot="1" x14ac:dyDescent="0.4">
      <c r="A185" s="2">
        <v>0.85416666666666696</v>
      </c>
      <c r="B185" s="3">
        <v>712</v>
      </c>
      <c r="C185" s="84">
        <v>5010.33</v>
      </c>
      <c r="D185" s="85">
        <v>5016.2299999999996</v>
      </c>
      <c r="E185" s="4">
        <v>50.036538476868699</v>
      </c>
      <c r="F185" s="1"/>
    </row>
    <row r="186" spans="1:6" ht="15" thickBot="1" x14ac:dyDescent="0.4">
      <c r="A186" s="2">
        <v>0.86458333333333404</v>
      </c>
      <c r="B186" s="3">
        <v>1780</v>
      </c>
      <c r="C186" s="84">
        <v>4700.96</v>
      </c>
      <c r="D186" s="85">
        <v>5013.95</v>
      </c>
      <c r="E186" s="4">
        <v>50.004807709189798</v>
      </c>
      <c r="F186" s="1"/>
    </row>
    <row r="187" spans="1:6" ht="15" thickBot="1" x14ac:dyDescent="0.4">
      <c r="A187" s="2">
        <v>0.875</v>
      </c>
      <c r="B187" s="3">
        <v>2610</v>
      </c>
      <c r="C187" s="84">
        <v>4700.43</v>
      </c>
      <c r="D187" s="85">
        <v>4999.34</v>
      </c>
      <c r="E187" s="4">
        <v>49.960576912778301</v>
      </c>
      <c r="F187" s="1"/>
    </row>
    <row r="188" spans="1:6" ht="15" thickBot="1" x14ac:dyDescent="0.4">
      <c r="A188" s="2">
        <v>0.88541666666666696</v>
      </c>
      <c r="B188" s="3">
        <v>3240</v>
      </c>
      <c r="C188" s="84">
        <v>4279.47</v>
      </c>
      <c r="D188" s="85">
        <v>4489.37</v>
      </c>
      <c r="E188" s="4">
        <v>49.9336538518439</v>
      </c>
      <c r="F188" s="1"/>
    </row>
    <row r="189" spans="1:6" ht="15" thickBot="1" x14ac:dyDescent="0.4">
      <c r="A189" s="2">
        <v>0.89583333333333404</v>
      </c>
      <c r="B189" s="3">
        <v>0</v>
      </c>
      <c r="C189" s="84">
        <v>4249.4799999999996</v>
      </c>
      <c r="D189" s="85">
        <v>3952</v>
      </c>
      <c r="E189" s="4">
        <v>50.108653857957201</v>
      </c>
      <c r="F189" s="1"/>
    </row>
    <row r="190" spans="1:6" ht="15" thickBot="1" x14ac:dyDescent="0.4">
      <c r="A190" s="2">
        <v>0.90625</v>
      </c>
      <c r="B190" s="3">
        <v>1990</v>
      </c>
      <c r="C190" s="84">
        <v>4093.13</v>
      </c>
      <c r="D190" s="85">
        <v>3860.8</v>
      </c>
      <c r="E190" s="4">
        <v>49.992307680457301</v>
      </c>
      <c r="F190" s="1"/>
    </row>
    <row r="191" spans="1:6" ht="15" thickBot="1" x14ac:dyDescent="0.4">
      <c r="A191" s="2">
        <v>0.91666666666666696</v>
      </c>
      <c r="B191" s="3">
        <v>2820</v>
      </c>
      <c r="C191" s="84">
        <v>4200.32</v>
      </c>
      <c r="D191" s="85">
        <v>3808.63</v>
      </c>
      <c r="E191" s="4">
        <v>49.955769250049599</v>
      </c>
      <c r="F191" s="1"/>
    </row>
    <row r="192" spans="1:6" ht="15" thickBot="1" x14ac:dyDescent="0.4">
      <c r="A192" s="2">
        <v>0.92708333333333404</v>
      </c>
      <c r="B192" s="3">
        <v>0</v>
      </c>
      <c r="C192" s="84">
        <v>4000</v>
      </c>
      <c r="D192" s="85">
        <v>4123.22</v>
      </c>
      <c r="E192" s="4">
        <v>50.099038444468199</v>
      </c>
      <c r="F192" s="1"/>
    </row>
    <row r="193" spans="1:6" ht="15" thickBot="1" x14ac:dyDescent="0.4">
      <c r="A193" s="2">
        <v>0.9375</v>
      </c>
      <c r="B193" s="3">
        <v>2410</v>
      </c>
      <c r="C193" s="84">
        <v>3500.26</v>
      </c>
      <c r="D193" s="85">
        <v>4305.41</v>
      </c>
      <c r="E193" s="4">
        <v>49.973076941510797</v>
      </c>
      <c r="F193" s="1"/>
    </row>
    <row r="194" spans="1:6" ht="15" thickBot="1" x14ac:dyDescent="0.4">
      <c r="A194" s="2">
        <v>0.94791666666666696</v>
      </c>
      <c r="B194" s="3">
        <v>0</v>
      </c>
      <c r="C194" s="84">
        <v>4093.1</v>
      </c>
      <c r="D194" s="85">
        <v>4199.3999999999996</v>
      </c>
      <c r="E194" s="4">
        <v>50.155769225596401</v>
      </c>
      <c r="F194" s="1"/>
    </row>
    <row r="195" spans="1:6" ht="15" thickBot="1" x14ac:dyDescent="0.4">
      <c r="A195" s="2">
        <v>0.95833333333333404</v>
      </c>
      <c r="B195" s="3">
        <v>0</v>
      </c>
      <c r="C195" s="84">
        <v>4279.3100000000004</v>
      </c>
      <c r="D195" s="85">
        <v>4341.01</v>
      </c>
      <c r="E195" s="4">
        <v>50.155769225596401</v>
      </c>
      <c r="F195" s="1"/>
    </row>
    <row r="196" spans="1:6" ht="15" thickBot="1" x14ac:dyDescent="0.4">
      <c r="A196" s="2">
        <v>0.96875</v>
      </c>
      <c r="B196" s="3">
        <v>3030</v>
      </c>
      <c r="C196" s="84">
        <v>4279.6899999999996</v>
      </c>
      <c r="D196" s="85">
        <v>3999.33</v>
      </c>
      <c r="E196" s="4">
        <v>49.940384606073501</v>
      </c>
      <c r="F196" s="1"/>
    </row>
    <row r="197" spans="1:6" ht="15" thickBot="1" x14ac:dyDescent="0.4">
      <c r="A197" s="2">
        <v>0.97916666666666696</v>
      </c>
      <c r="B197" s="3">
        <v>0</v>
      </c>
      <c r="C197" s="84">
        <v>4250.2</v>
      </c>
      <c r="D197" s="85">
        <v>4199.3900000000003</v>
      </c>
      <c r="E197" s="4">
        <v>50.0634615378031</v>
      </c>
      <c r="F197" s="1"/>
    </row>
    <row r="198" spans="1:6" ht="15" thickBot="1" x14ac:dyDescent="0.4">
      <c r="A198" s="2">
        <v>0.98958333333333404</v>
      </c>
      <c r="B198" s="3">
        <v>0</v>
      </c>
      <c r="C198" s="84">
        <v>4279.55</v>
      </c>
      <c r="D198" s="85">
        <v>3273.27</v>
      </c>
      <c r="E198" s="4">
        <v>50.0634615378031</v>
      </c>
      <c r="F198" s="1"/>
    </row>
    <row r="199" spans="1:6" ht="15" thickBot="1" x14ac:dyDescent="0.4">
      <c r="A199" s="2"/>
      <c r="B199" s="3"/>
      <c r="C199" s="7"/>
      <c r="D199" s="8"/>
      <c r="E199" s="1"/>
      <c r="F199" s="3"/>
    </row>
  </sheetData>
  <pageMargins left="0.7" right="0.7" top="0.75" bottom="0.75" header="0.3" footer="0.3"/>
  <pageSetup paperSize="9"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8492-D0BF-4FDB-A865-C96331DCAF29}">
  <dimension ref="A1:AH98"/>
  <sheetViews>
    <sheetView topLeftCell="R1" workbookViewId="0">
      <selection activeCell="K182" sqref="K182"/>
    </sheetView>
  </sheetViews>
  <sheetFormatPr defaultRowHeight="14.5" x14ac:dyDescent="0.35"/>
  <cols>
    <col min="1" max="1" width="3.453125" bestFit="1" customWidth="1"/>
    <col min="2" max="33" width="10.08984375" bestFit="1" customWidth="1"/>
  </cols>
  <sheetData>
    <row r="1" spans="1:34" s="14" customFormat="1" ht="15" thickBot="1" x14ac:dyDescent="0.4">
      <c r="A1" s="13"/>
      <c r="B1" s="53">
        <v>44378</v>
      </c>
      <c r="C1" s="53">
        <v>44379</v>
      </c>
      <c r="D1" s="53">
        <v>44380</v>
      </c>
      <c r="E1" s="53">
        <v>44381</v>
      </c>
      <c r="F1" s="53">
        <v>44382</v>
      </c>
      <c r="G1" s="53">
        <v>44383</v>
      </c>
      <c r="H1" s="53">
        <v>44384</v>
      </c>
      <c r="I1" s="53">
        <v>44385</v>
      </c>
      <c r="J1" s="53">
        <v>44386</v>
      </c>
      <c r="K1" s="53">
        <v>44387</v>
      </c>
      <c r="L1" s="53">
        <v>44388</v>
      </c>
      <c r="M1" s="53">
        <v>44389</v>
      </c>
      <c r="N1" s="53">
        <v>44390</v>
      </c>
      <c r="O1" s="53">
        <v>44391</v>
      </c>
      <c r="P1" s="53">
        <v>44392</v>
      </c>
      <c r="Q1" s="53">
        <v>44393</v>
      </c>
      <c r="R1" s="53">
        <v>44394</v>
      </c>
      <c r="S1" s="53">
        <v>44395</v>
      </c>
      <c r="T1" s="53">
        <v>44396</v>
      </c>
      <c r="U1" s="53">
        <v>44397</v>
      </c>
      <c r="V1" s="53">
        <v>44398</v>
      </c>
      <c r="W1" s="53">
        <v>44399</v>
      </c>
      <c r="X1" s="53">
        <v>44400</v>
      </c>
      <c r="Y1" s="53">
        <v>44401</v>
      </c>
      <c r="Z1" s="53">
        <v>44402</v>
      </c>
      <c r="AA1" s="53">
        <v>44403</v>
      </c>
      <c r="AB1" s="53">
        <v>44404</v>
      </c>
      <c r="AC1" s="53">
        <v>44405</v>
      </c>
      <c r="AD1" s="53">
        <v>44406</v>
      </c>
      <c r="AE1" s="53">
        <v>44407</v>
      </c>
      <c r="AF1" s="53">
        <v>44408</v>
      </c>
      <c r="AG1" s="53">
        <v>44409</v>
      </c>
      <c r="AH1" s="13"/>
    </row>
    <row r="2" spans="1:34" ht="15" thickBot="1" x14ac:dyDescent="0.4">
      <c r="A2" s="1" t="s">
        <v>17</v>
      </c>
      <c r="B2">
        <v>7765.0378435798702</v>
      </c>
      <c r="C2">
        <v>7127.3344098122598</v>
      </c>
      <c r="D2">
        <v>5657.6574302536101</v>
      </c>
      <c r="E2">
        <v>7267.9794520547903</v>
      </c>
      <c r="F2">
        <v>6456.2941554271001</v>
      </c>
      <c r="G2">
        <v>5958.3236994219596</v>
      </c>
      <c r="H2">
        <v>7416.1681715575596</v>
      </c>
      <c r="I2">
        <v>6902.75</v>
      </c>
      <c r="J2">
        <v>9192.9374404572809</v>
      </c>
      <c r="K2">
        <v>9258.0803326272799</v>
      </c>
      <c r="L2">
        <v>6136.0299625468097</v>
      </c>
      <c r="M2">
        <v>7283.7748617644602</v>
      </c>
      <c r="N2">
        <v>7113.36349071718</v>
      </c>
      <c r="O2">
        <v>6897.7065770064301</v>
      </c>
      <c r="P2">
        <v>6927.6497421826498</v>
      </c>
      <c r="Q2">
        <v>6567.7280481465395</v>
      </c>
      <c r="R2">
        <v>6635.5157619846996</v>
      </c>
      <c r="S2">
        <v>7631.7987825051196</v>
      </c>
      <c r="T2">
        <v>5258.0377308356501</v>
      </c>
      <c r="U2">
        <v>6265.2833200319201</v>
      </c>
      <c r="V2">
        <v>6974.9552772808502</v>
      </c>
      <c r="W2">
        <v>6993.01056938288</v>
      </c>
      <c r="X2">
        <v>6088.5514697522804</v>
      </c>
      <c r="Y2">
        <v>5668.7766169816296</v>
      </c>
      <c r="Z2">
        <v>7818.7013649700202</v>
      </c>
      <c r="AA2">
        <v>5942.3609041760601</v>
      </c>
      <c r="AB2">
        <v>7245.9585096787596</v>
      </c>
      <c r="AC2">
        <v>7010.1184068891198</v>
      </c>
      <c r="AD2">
        <v>7211.8131868131804</v>
      </c>
      <c r="AE2">
        <v>6891.9396551724103</v>
      </c>
      <c r="AF2">
        <v>7301.0257685243796</v>
      </c>
      <c r="AG2" s="1">
        <f>AVERAGE(B2:AF2)</f>
        <v>6931.1826755656348</v>
      </c>
      <c r="AH2" s="4"/>
    </row>
    <row r="3" spans="1:34" ht="15" thickBot="1" x14ac:dyDescent="0.4">
      <c r="A3" s="1" t="s">
        <v>18</v>
      </c>
      <c r="B3">
        <v>7834.4177400079598</v>
      </c>
      <c r="C3">
        <v>8000</v>
      </c>
      <c r="D3">
        <v>5673.4840692383896</v>
      </c>
      <c r="E3">
        <v>7115.4751712328698</v>
      </c>
      <c r="F3">
        <v>6254.9454078355802</v>
      </c>
      <c r="G3">
        <v>6054.9710982658899</v>
      </c>
      <c r="H3">
        <v>6962.0767494356596</v>
      </c>
      <c r="I3">
        <v>6728.5833333333303</v>
      </c>
      <c r="J3">
        <v>9164.6194559119194</v>
      </c>
      <c r="K3">
        <v>9327.7633953087006</v>
      </c>
      <c r="L3">
        <v>6323.8951310861403</v>
      </c>
      <c r="M3">
        <v>7275.1506148386497</v>
      </c>
      <c r="N3">
        <v>6703.67543115634</v>
      </c>
      <c r="O3">
        <v>7118.1652616051397</v>
      </c>
      <c r="P3">
        <v>6991.5646582114996</v>
      </c>
      <c r="Q3">
        <v>6714.6277355161301</v>
      </c>
      <c r="R3">
        <v>6713.48628987129</v>
      </c>
      <c r="S3">
        <v>7476.2208032819399</v>
      </c>
      <c r="T3">
        <v>5813.3718612993198</v>
      </c>
      <c r="U3">
        <v>6055.5922927830297</v>
      </c>
      <c r="V3">
        <v>6749.5527728085799</v>
      </c>
      <c r="W3">
        <v>7268.66689396522</v>
      </c>
      <c r="X3">
        <v>6046.3095132827202</v>
      </c>
      <c r="Y3">
        <v>5700.0682060154304</v>
      </c>
      <c r="Z3">
        <v>7770.7105498150204</v>
      </c>
      <c r="AA3">
        <v>5757.9498531352401</v>
      </c>
      <c r="AB3">
        <v>7202.4561160063804</v>
      </c>
      <c r="AC3">
        <v>7116.9806243272296</v>
      </c>
      <c r="AD3">
        <v>7253.5714285714203</v>
      </c>
      <c r="AE3">
        <v>7010.8534482758596</v>
      </c>
      <c r="AF3">
        <v>7255.7684441842302</v>
      </c>
      <c r="AG3" s="1">
        <f t="shared" ref="AG3:AG66" si="0">AVERAGE(B3:AF3)</f>
        <v>6949.5153016324894</v>
      </c>
      <c r="AH3" s="4"/>
    </row>
    <row r="4" spans="1:34" ht="15" thickBot="1" x14ac:dyDescent="0.4">
      <c r="A4" s="1" t="s">
        <v>19</v>
      </c>
      <c r="B4">
        <v>7783.5391492940198</v>
      </c>
      <c r="C4">
        <v>7563.6672049061299</v>
      </c>
      <c r="D4">
        <v>5958.3635709643004</v>
      </c>
      <c r="E4">
        <v>7152.0761986301304</v>
      </c>
      <c r="F4">
        <v>5932.7874116891398</v>
      </c>
      <c r="G4">
        <v>6107.3217726396897</v>
      </c>
      <c r="H4">
        <v>6826.43905191873</v>
      </c>
      <c r="I4">
        <v>6560.2222222222199</v>
      </c>
      <c r="J4">
        <v>9072.5860061395106</v>
      </c>
      <c r="K4">
        <v>9180.1992625715793</v>
      </c>
      <c r="L4">
        <v>6229.9625468164704</v>
      </c>
      <c r="M4">
        <v>7085.4171824709001</v>
      </c>
      <c r="N4">
        <v>6514.5886344359596</v>
      </c>
      <c r="O4">
        <v>7090.6079260303004</v>
      </c>
      <c r="P4">
        <v>7027.0729448941902</v>
      </c>
      <c r="Q4">
        <v>6742.1714268979304</v>
      </c>
      <c r="R4">
        <v>6547.7989181122903</v>
      </c>
      <c r="S4">
        <v>7273.9694302917997</v>
      </c>
      <c r="T4">
        <v>6084.0972499003501</v>
      </c>
      <c r="U4">
        <v>6003.1695359708101</v>
      </c>
      <c r="V4">
        <v>6840.7871198568801</v>
      </c>
      <c r="W4">
        <v>7218.0361404705</v>
      </c>
      <c r="X4">
        <v>6035.7490241653304</v>
      </c>
      <c r="Y4">
        <v>5715.7140005323399</v>
      </c>
      <c r="Z4">
        <v>7861.3598673300103</v>
      </c>
      <c r="AA4">
        <v>5651.1855604273896</v>
      </c>
      <c r="AB4">
        <v>7207.28971530331</v>
      </c>
      <c r="AC4">
        <v>7240.7158234660901</v>
      </c>
      <c r="AD4">
        <v>7190.9340659340596</v>
      </c>
      <c r="AE4">
        <v>7205.4396551724103</v>
      </c>
      <c r="AF4">
        <v>7175.3109786906398</v>
      </c>
      <c r="AG4" s="1">
        <f t="shared" si="0"/>
        <v>6905.7606321982394</v>
      </c>
      <c r="AH4" s="4"/>
    </row>
    <row r="5" spans="1:34" ht="15" thickBot="1" x14ac:dyDescent="0.4">
      <c r="A5" s="1" t="s">
        <v>20</v>
      </c>
      <c r="B5">
        <v>7621.6527242951297</v>
      </c>
      <c r="C5">
        <v>7147.7875095822901</v>
      </c>
      <c r="D5">
        <v>5879.2303760404302</v>
      </c>
      <c r="E5">
        <v>7267.9794520547903</v>
      </c>
      <c r="F5">
        <v>5905.94091201027</v>
      </c>
      <c r="G5">
        <v>6163.6994219653097</v>
      </c>
      <c r="H5">
        <v>6708.4932279909699</v>
      </c>
      <c r="I5">
        <v>6513.7777777777701</v>
      </c>
      <c r="J5">
        <v>9051.3475177304899</v>
      </c>
      <c r="K5">
        <v>9057.2291519573191</v>
      </c>
      <c r="L5">
        <v>6182.9962546816396</v>
      </c>
      <c r="M5">
        <v>6680.0775769579895</v>
      </c>
      <c r="N5">
        <v>6727.3112807463904</v>
      </c>
      <c r="O5">
        <v>7159.5012649673999</v>
      </c>
      <c r="P5">
        <v>7076.7845462499599</v>
      </c>
      <c r="Q5">
        <v>6517.2312806132504</v>
      </c>
      <c r="R5">
        <v>6313.88733445252</v>
      </c>
      <c r="S5">
        <v>7263.59756501025</v>
      </c>
      <c r="T5">
        <v>6063.2722200079697</v>
      </c>
      <c r="U5">
        <v>5936.4496636643398</v>
      </c>
      <c r="V5">
        <v>7039.3559928443601</v>
      </c>
      <c r="W5">
        <v>7088.6464370951198</v>
      </c>
      <c r="X5">
        <v>6035.7490241653304</v>
      </c>
      <c r="Y5">
        <v>5825.2345621506502</v>
      </c>
      <c r="Z5">
        <v>7893.3537441000099</v>
      </c>
      <c r="AA5">
        <v>5641.4797156357699</v>
      </c>
      <c r="AB5">
        <v>7212.1233146002396</v>
      </c>
      <c r="AC5">
        <v>7398.1969860064501</v>
      </c>
      <c r="AD5">
        <v>7143.95604395604</v>
      </c>
      <c r="AE5">
        <v>7081.1206896551703</v>
      </c>
      <c r="AF5">
        <v>7125.0250627571404</v>
      </c>
      <c r="AG5" s="1">
        <f t="shared" si="0"/>
        <v>6862.0157623136374</v>
      </c>
      <c r="AH5" s="4"/>
    </row>
    <row r="6" spans="1:34" ht="15" thickBot="1" x14ac:dyDescent="0.4">
      <c r="A6" s="1" t="s">
        <v>21</v>
      </c>
      <c r="B6">
        <v>7570.7741335811897</v>
      </c>
      <c r="C6">
        <v>7127.3344098122598</v>
      </c>
      <c r="D6">
        <v>6037.4967658881596</v>
      </c>
      <c r="E6">
        <v>7347.2816780821904</v>
      </c>
      <c r="F6">
        <v>5946.2106615285802</v>
      </c>
      <c r="G6">
        <v>6054.9710982658899</v>
      </c>
      <c r="H6">
        <v>6820.5417607223399</v>
      </c>
      <c r="I6">
        <v>6455.7222222222199</v>
      </c>
      <c r="J6">
        <v>9136.3014713665707</v>
      </c>
      <c r="K6">
        <v>8934.2590413430607</v>
      </c>
      <c r="L6">
        <v>5728.9887640449397</v>
      </c>
      <c r="M6">
        <v>6429.9744161095896</v>
      </c>
      <c r="N6">
        <v>6695.7968146263302</v>
      </c>
      <c r="O6">
        <v>7149.1672641268397</v>
      </c>
      <c r="P6">
        <v>6927.6497421826498</v>
      </c>
      <c r="Q6">
        <v>6255.5662124861801</v>
      </c>
      <c r="R6">
        <v>6045.8636448423804</v>
      </c>
      <c r="S6">
        <v>7170.2507774763399</v>
      </c>
      <c r="T6">
        <v>5896.6719808688704</v>
      </c>
      <c r="U6">
        <v>5864.9640861931302</v>
      </c>
      <c r="V6">
        <v>6985.6887298747697</v>
      </c>
      <c r="W6">
        <v>6880.4977838390696</v>
      </c>
      <c r="X6">
        <v>5914.3033993153304</v>
      </c>
      <c r="Y6">
        <v>5773.0819137609797</v>
      </c>
      <c r="Z6">
        <v>7866.6921801250101</v>
      </c>
      <c r="AA6">
        <v>5728.8323187603701</v>
      </c>
      <c r="AB6">
        <v>7110.6177293646897</v>
      </c>
      <c r="AC6">
        <v>7454.4402583422998</v>
      </c>
      <c r="AD6">
        <v>6961.2637362637297</v>
      </c>
      <c r="AE6">
        <v>7048.6896551724103</v>
      </c>
      <c r="AF6">
        <v>7094.8535131970402</v>
      </c>
      <c r="AG6" s="1">
        <f t="shared" si="0"/>
        <v>6787.5725214124323</v>
      </c>
      <c r="AH6" s="4"/>
    </row>
    <row r="7" spans="1:34" ht="15" thickBot="1" x14ac:dyDescent="0.4">
      <c r="A7" s="1" t="s">
        <v>22</v>
      </c>
      <c r="B7">
        <v>7529.14619572433</v>
      </c>
      <c r="C7">
        <v>6984.1627114220901</v>
      </c>
      <c r="D7">
        <v>6100.8033218272503</v>
      </c>
      <c r="E7">
        <v>7475.3852739725999</v>
      </c>
      <c r="F7">
        <v>5946.2106615285802</v>
      </c>
      <c r="G7">
        <v>5998.5934489402698</v>
      </c>
      <c r="H7">
        <v>6973.8713318284399</v>
      </c>
      <c r="I7">
        <v>6699.5555555555502</v>
      </c>
      <c r="J7">
        <v>9051.3475177304899</v>
      </c>
      <c r="K7">
        <v>8909.6650192201996</v>
      </c>
      <c r="L7">
        <v>5361.0861423220904</v>
      </c>
      <c r="M7">
        <v>6852.5625154741201</v>
      </c>
      <c r="N7">
        <v>6435.8024691357996</v>
      </c>
      <c r="O7">
        <v>7028.6039209869195</v>
      </c>
      <c r="P7">
        <v>6728.8033367595699</v>
      </c>
      <c r="Q7">
        <v>6085.7134489650898</v>
      </c>
      <c r="R7">
        <v>5865.55679910464</v>
      </c>
      <c r="S7">
        <v>7118.39145106861</v>
      </c>
      <c r="T7">
        <v>5827.2552145609097</v>
      </c>
      <c r="U7">
        <v>5788.7128035571704</v>
      </c>
      <c r="V7">
        <v>6926.65474060822</v>
      </c>
      <c r="W7">
        <v>6852.3695874531104</v>
      </c>
      <c r="X7">
        <v>5639.7306822631699</v>
      </c>
      <c r="Y7">
        <v>5595.7629092360903</v>
      </c>
      <c r="Z7">
        <v>7712.0551090700301</v>
      </c>
      <c r="AA7">
        <v>5515.30373334468</v>
      </c>
      <c r="AB7">
        <v>7129.9521265524099</v>
      </c>
      <c r="AC7">
        <v>7235.0914962324996</v>
      </c>
      <c r="AD7">
        <v>7086.5384615384601</v>
      </c>
      <c r="AE7">
        <v>7064.9051724137898</v>
      </c>
      <c r="AF7">
        <v>7059.65337204359</v>
      </c>
      <c r="AG7" s="1">
        <f t="shared" si="0"/>
        <v>6728.362791304542</v>
      </c>
      <c r="AH7" s="4"/>
    </row>
    <row r="8" spans="1:34" ht="15" thickBot="1" x14ac:dyDescent="0.4">
      <c r="A8" s="1" t="s">
        <v>23</v>
      </c>
      <c r="B8">
        <v>7501.3942371531002</v>
      </c>
      <c r="C8">
        <v>6922.8034121120099</v>
      </c>
      <c r="D8">
        <v>6092.8900023348697</v>
      </c>
      <c r="E8">
        <v>7353.3818493150602</v>
      </c>
      <c r="F8">
        <v>5892.5176621708397</v>
      </c>
      <c r="G8">
        <v>5873.75722543352</v>
      </c>
      <c r="H8">
        <v>7097.7144469525902</v>
      </c>
      <c r="I8">
        <v>6786.6388888888796</v>
      </c>
      <c r="J8">
        <v>8838.9626336402998</v>
      </c>
      <c r="K8">
        <v>8839.9819565387897</v>
      </c>
      <c r="L8">
        <v>5298.4644194756502</v>
      </c>
      <c r="M8">
        <v>6895.6837501031596</v>
      </c>
      <c r="N8">
        <v>6490.9527848459102</v>
      </c>
      <c r="O8">
        <v>6797.8112355476396</v>
      </c>
      <c r="P8">
        <v>6728.8033367595699</v>
      </c>
      <c r="Q8">
        <v>6246.38498202558</v>
      </c>
      <c r="R8">
        <v>6026.3710128707298</v>
      </c>
      <c r="S8">
        <v>7014.6727982531502</v>
      </c>
      <c r="T8">
        <v>5556.5298259598703</v>
      </c>
      <c r="U8">
        <v>5793.4785087219198</v>
      </c>
      <c r="V8">
        <v>6508.0500894454299</v>
      </c>
      <c r="W8">
        <v>6908.6259802250197</v>
      </c>
      <c r="X8">
        <v>5872.0614428457702</v>
      </c>
      <c r="Y8">
        <v>5345.4301969656599</v>
      </c>
      <c r="Z8">
        <v>7760.0459242250199</v>
      </c>
      <c r="AA8">
        <v>5389.1277510535901</v>
      </c>
      <c r="AB8">
        <v>7013.9457434260703</v>
      </c>
      <c r="AC8">
        <v>7026.9913885898804</v>
      </c>
      <c r="AD8">
        <v>7013.4615384615299</v>
      </c>
      <c r="AE8">
        <v>7048.6896551724103</v>
      </c>
      <c r="AF8">
        <v>7034.5104140768399</v>
      </c>
      <c r="AG8" s="1">
        <f t="shared" si="0"/>
        <v>6676.4559707609787</v>
      </c>
      <c r="AH8" s="4"/>
    </row>
    <row r="9" spans="1:34" ht="15" thickBot="1" x14ac:dyDescent="0.4">
      <c r="A9" s="1" t="s">
        <v>24</v>
      </c>
      <c r="B9">
        <v>7362.6344442969003</v>
      </c>
      <c r="C9">
        <v>6915.9857121886698</v>
      </c>
      <c r="D9">
        <v>6084.9766828424799</v>
      </c>
      <c r="E9">
        <v>7316.7808219177996</v>
      </c>
      <c r="F9">
        <v>5966.3455362877303</v>
      </c>
      <c r="G9">
        <v>5756.9749518304397</v>
      </c>
      <c r="H9">
        <v>7174.3792325056402</v>
      </c>
      <c r="I9">
        <v>6751.8055555555502</v>
      </c>
      <c r="J9">
        <v>8860.2011220493205</v>
      </c>
      <c r="K9">
        <v>8692.4178238016793</v>
      </c>
      <c r="L9">
        <v>5220.1872659175997</v>
      </c>
      <c r="M9">
        <v>6938.80498473219</v>
      </c>
      <c r="N9">
        <v>6577.6175666760901</v>
      </c>
      <c r="O9">
        <v>6777.1432338665099</v>
      </c>
      <c r="P9">
        <v>6643.5834487210996</v>
      </c>
      <c r="Q9">
        <v>6448.3720521587602</v>
      </c>
      <c r="R9">
        <v>6060.4831188211101</v>
      </c>
      <c r="S9">
        <v>6838.3510884668804</v>
      </c>
      <c r="T9">
        <v>5507.9380895443001</v>
      </c>
      <c r="U9">
        <v>5736.2900467449499</v>
      </c>
      <c r="V9">
        <v>6320.2146690518703</v>
      </c>
      <c r="W9">
        <v>6970.5080122741201</v>
      </c>
      <c r="X9">
        <v>5972.3860894609797</v>
      </c>
      <c r="Y9">
        <v>5381.93705083843</v>
      </c>
      <c r="Z9">
        <v>7712.0551090700301</v>
      </c>
      <c r="AA9">
        <v>5321.1868375122303</v>
      </c>
      <c r="AB9">
        <v>6926.9409560813101</v>
      </c>
      <c r="AC9">
        <v>6959.4994617868597</v>
      </c>
      <c r="AD9">
        <v>7013.4615384615299</v>
      </c>
      <c r="AE9">
        <v>7059.5</v>
      </c>
      <c r="AF9">
        <v>7064.6819636369401</v>
      </c>
      <c r="AG9" s="1">
        <f t="shared" si="0"/>
        <v>6655.9240150677433</v>
      </c>
      <c r="AH9" s="4"/>
    </row>
    <row r="10" spans="1:34" ht="15" thickBot="1" x14ac:dyDescent="0.4">
      <c r="A10" s="1" t="s">
        <v>25</v>
      </c>
      <c r="B10">
        <v>7274.7532421546402</v>
      </c>
      <c r="C10">
        <v>6963.7096116520597</v>
      </c>
      <c r="D10">
        <v>5895.0570150252097</v>
      </c>
      <c r="E10">
        <v>7530.2868150684899</v>
      </c>
      <c r="F10">
        <v>6020.0385356454699</v>
      </c>
      <c r="G10">
        <v>5845.5684007707096</v>
      </c>
      <c r="H10">
        <v>6944.3848758465001</v>
      </c>
      <c r="I10">
        <v>6484.75</v>
      </c>
      <c r="J10">
        <v>8824.8036413676291</v>
      </c>
      <c r="K10">
        <v>8602.2397426845491</v>
      </c>
      <c r="L10">
        <v>5040.1498127340801</v>
      </c>
      <c r="M10">
        <v>7128.5384170999396</v>
      </c>
      <c r="N10">
        <v>6703.67543115634</v>
      </c>
      <c r="O10">
        <v>6780.5879008133697</v>
      </c>
      <c r="P10">
        <v>6615.1768193749504</v>
      </c>
      <c r="Q10">
        <v>6439.1908216981601</v>
      </c>
      <c r="R10">
        <v>6021.4978548778199</v>
      </c>
      <c r="S10">
        <v>6760.5620988552901</v>
      </c>
      <c r="T10">
        <v>5584.2965324830602</v>
      </c>
      <c r="U10">
        <v>5717.22722608596</v>
      </c>
      <c r="V10">
        <v>6175.3130590339897</v>
      </c>
      <c r="W10">
        <v>6722.9798840777303</v>
      </c>
      <c r="X10">
        <v>5803.4182635827301</v>
      </c>
      <c r="Y10">
        <v>5392.3675805163602</v>
      </c>
      <c r="Z10">
        <v>7632.0704171450398</v>
      </c>
      <c r="AA10">
        <v>5355.1572942829098</v>
      </c>
      <c r="AB10">
        <v>6931.7745553782397</v>
      </c>
      <c r="AC10">
        <v>6965.1237890204502</v>
      </c>
      <c r="AD10">
        <v>7008.2417582417502</v>
      </c>
      <c r="AE10">
        <v>6989.2327586206902</v>
      </c>
      <c r="AF10">
        <v>7135.0822459438396</v>
      </c>
      <c r="AG10" s="1">
        <f t="shared" si="0"/>
        <v>6622.1695613302563</v>
      </c>
      <c r="AH10" s="4"/>
    </row>
    <row r="11" spans="1:34" ht="15" thickBot="1" x14ac:dyDescent="0.4">
      <c r="A11" s="1" t="s">
        <v>26</v>
      </c>
      <c r="B11">
        <v>7034.2362678705704</v>
      </c>
      <c r="C11">
        <v>7018.2512110387997</v>
      </c>
      <c r="D11">
        <v>5792.1838616241803</v>
      </c>
      <c r="E11">
        <v>7652.2902397260204</v>
      </c>
      <c r="F11">
        <v>6160.9826589595305</v>
      </c>
      <c r="G11">
        <v>6067.0520231213804</v>
      </c>
      <c r="H11">
        <v>6820.5417607223399</v>
      </c>
      <c r="I11">
        <v>6467.3333333333303</v>
      </c>
      <c r="J11">
        <v>8810.6446490949493</v>
      </c>
      <c r="K11">
        <v>8778.4969012316596</v>
      </c>
      <c r="L11">
        <v>4922.7340823969998</v>
      </c>
      <c r="M11">
        <v>6852.5625154741201</v>
      </c>
      <c r="N11">
        <v>6396.4093864857196</v>
      </c>
      <c r="O11">
        <v>6735.8072305042497</v>
      </c>
      <c r="P11">
        <v>6757.20996610572</v>
      </c>
      <c r="Q11">
        <v>6430.00959123756</v>
      </c>
      <c r="R11">
        <v>6060.4831188211101</v>
      </c>
      <c r="S11">
        <v>6776.1198967775999</v>
      </c>
      <c r="T11">
        <v>5452.4046764979403</v>
      </c>
      <c r="U11">
        <v>5717.22722608596</v>
      </c>
      <c r="V11">
        <v>6202.1466905187799</v>
      </c>
      <c r="W11">
        <v>6374.1902488919104</v>
      </c>
      <c r="X11">
        <v>5639.7306822631699</v>
      </c>
      <c r="Y11">
        <v>5470.5965531008696</v>
      </c>
      <c r="Z11">
        <v>7626.73810435004</v>
      </c>
      <c r="AA11">
        <v>5306.6280703248003</v>
      </c>
      <c r="AB11">
        <v>6902.7729595966603</v>
      </c>
      <c r="AC11">
        <v>6802.0182992464997</v>
      </c>
      <c r="AD11">
        <v>6966.4835164835104</v>
      </c>
      <c r="AE11">
        <v>6848.6982758620597</v>
      </c>
      <c r="AF11">
        <v>7069.7105552302901</v>
      </c>
      <c r="AG11" s="1">
        <f t="shared" si="0"/>
        <v>6577.8288565476869</v>
      </c>
      <c r="AH11" s="4"/>
    </row>
    <row r="12" spans="1:34" ht="15" thickBot="1" x14ac:dyDescent="0.4">
      <c r="A12" s="1" t="s">
        <v>27</v>
      </c>
      <c r="B12">
        <v>7029.6109414420398</v>
      </c>
      <c r="C12">
        <v>6875.07951264862</v>
      </c>
      <c r="D12">
        <v>5823.8371395937302</v>
      </c>
      <c r="E12">
        <v>7749.89297945205</v>
      </c>
      <c r="F12">
        <v>6348.90815671162</v>
      </c>
      <c r="G12">
        <v>6272.4277456647396</v>
      </c>
      <c r="H12">
        <v>6702.5959367945798</v>
      </c>
      <c r="I12">
        <v>6426.6944444444398</v>
      </c>
      <c r="J12">
        <v>8626.5777495501206</v>
      </c>
      <c r="K12">
        <v>8696.5168274888201</v>
      </c>
      <c r="L12">
        <v>4883.59550561797</v>
      </c>
      <c r="M12">
        <v>6645.5805892547596</v>
      </c>
      <c r="N12">
        <v>6097.0219583451099</v>
      </c>
      <c r="O12">
        <v>6718.5838957699798</v>
      </c>
      <c r="P12">
        <v>6842.4298541441904</v>
      </c>
      <c r="Q12">
        <v>6466.7345130799504</v>
      </c>
      <c r="R12">
        <v>6109.2146987502301</v>
      </c>
      <c r="S12">
        <v>6615.35598491365</v>
      </c>
      <c r="T12">
        <v>5591.2382091138497</v>
      </c>
      <c r="U12">
        <v>5598.08459696727</v>
      </c>
      <c r="V12">
        <v>6432.9159212880104</v>
      </c>
      <c r="W12">
        <v>6452.9491987725796</v>
      </c>
      <c r="X12">
        <v>5338.7567424175404</v>
      </c>
      <c r="Y12">
        <v>5590.5476443971202</v>
      </c>
      <c r="Z12">
        <v>7546.7534124250496</v>
      </c>
      <c r="AA12">
        <v>5306.6280703248003</v>
      </c>
      <c r="AB12">
        <v>6810.9345729549696</v>
      </c>
      <c r="AC12">
        <v>6638.9128094725502</v>
      </c>
      <c r="AD12">
        <v>6862.0879120879099</v>
      </c>
      <c r="AE12">
        <v>6773.0258620689601</v>
      </c>
      <c r="AF12">
        <v>7039.5390056701899</v>
      </c>
      <c r="AG12" s="1">
        <f t="shared" si="0"/>
        <v>6545.5816900524987</v>
      </c>
      <c r="AH12" s="4"/>
    </row>
    <row r="13" spans="1:34" ht="15" thickBot="1" x14ac:dyDescent="0.4">
      <c r="A13" s="1" t="s">
        <v>28</v>
      </c>
      <c r="B13">
        <v>7061.9882264418102</v>
      </c>
      <c r="C13">
        <v>6670.5485149483702</v>
      </c>
      <c r="D13">
        <v>5800.09718111657</v>
      </c>
      <c r="E13">
        <v>7719.3921232876701</v>
      </c>
      <c r="F13">
        <v>6765.0289017341001</v>
      </c>
      <c r="G13">
        <v>6304.6435452793803</v>
      </c>
      <c r="H13">
        <v>6620.0338600451396</v>
      </c>
      <c r="I13">
        <v>6461.5277777777701</v>
      </c>
      <c r="J13">
        <v>8492.0673229596596</v>
      </c>
      <c r="K13">
        <v>8614.5367537459697</v>
      </c>
      <c r="L13">
        <v>4805.3183520599196</v>
      </c>
      <c r="M13">
        <v>6291.9864652966899</v>
      </c>
      <c r="N13">
        <v>5766.1200640844399</v>
      </c>
      <c r="O13">
        <v>6859.8152405910296</v>
      </c>
      <c r="P13">
        <v>6870.8364834903396</v>
      </c>
      <c r="Q13">
        <v>6526.4125110738496</v>
      </c>
      <c r="R13">
        <v>6133.5804887147897</v>
      </c>
      <c r="S13">
        <v>6345.68748759346</v>
      </c>
      <c r="T13">
        <v>5452.4046764979403</v>
      </c>
      <c r="U13">
        <v>5517.06760916657</v>
      </c>
      <c r="V13">
        <v>6400.71556350626</v>
      </c>
      <c r="W13">
        <v>6368.5646096147202</v>
      </c>
      <c r="X13">
        <v>5322.9160087414502</v>
      </c>
      <c r="Y13">
        <v>5574.9018498802197</v>
      </c>
      <c r="Z13">
        <v>7514.7595356550501</v>
      </c>
      <c r="AA13">
        <v>5287.21638074156</v>
      </c>
      <c r="AB13">
        <v>6815.7681722519001</v>
      </c>
      <c r="AC13">
        <v>6487.0559741657598</v>
      </c>
      <c r="AD13">
        <v>6715.9340659340596</v>
      </c>
      <c r="AE13">
        <v>6783.8362068965498</v>
      </c>
      <c r="AF13">
        <v>7034.5104140768399</v>
      </c>
      <c r="AG13" s="1">
        <f t="shared" si="0"/>
        <v>6496.2991086248348</v>
      </c>
      <c r="AH13" s="4"/>
    </row>
    <row r="14" spans="1:34" ht="15" thickBot="1" x14ac:dyDescent="0.4">
      <c r="A14" s="1" t="s">
        <v>29</v>
      </c>
      <c r="B14">
        <v>7159.1200814411504</v>
      </c>
      <c r="C14">
        <v>6459.1998173247803</v>
      </c>
      <c r="D14">
        <v>6021.6701269033902</v>
      </c>
      <c r="E14">
        <v>7743.7928082191702</v>
      </c>
      <c r="F14">
        <v>7080.4752729608199</v>
      </c>
      <c r="G14">
        <v>6304.6435452793803</v>
      </c>
      <c r="H14">
        <v>6472.6015801354397</v>
      </c>
      <c r="I14">
        <v>6409.2777777777701</v>
      </c>
      <c r="J14">
        <v>8669.0547263681492</v>
      </c>
      <c r="K14">
        <v>8569.44771318741</v>
      </c>
      <c r="L14">
        <v>4766.1797752808898</v>
      </c>
      <c r="M14">
        <v>6214.3682429644296</v>
      </c>
      <c r="N14">
        <v>5986.7213269248796</v>
      </c>
      <c r="O14">
        <v>6870.1492414315899</v>
      </c>
      <c r="P14">
        <v>6721.7016794230303</v>
      </c>
      <c r="Q14">
        <v>6512.6406653829499</v>
      </c>
      <c r="R14">
        <v>6099.4683827644003</v>
      </c>
      <c r="S14">
        <v>6158.9939125256396</v>
      </c>
      <c r="T14">
        <v>5369.1045569283897</v>
      </c>
      <c r="U14">
        <v>5421.7535058716203</v>
      </c>
      <c r="V14">
        <v>6352.4150268336298</v>
      </c>
      <c r="W14">
        <v>6391.0671667234901</v>
      </c>
      <c r="X14">
        <v>5380.9986988870996</v>
      </c>
      <c r="Y14">
        <v>5747.0055895661399</v>
      </c>
      <c r="Z14">
        <v>7424.1102181400602</v>
      </c>
      <c r="AA14">
        <v>5316.33391511642</v>
      </c>
      <c r="AB14">
        <v>6888.2721617058596</v>
      </c>
      <c r="AC14">
        <v>6509.5532831001001</v>
      </c>
      <c r="AD14">
        <v>6569.7802197802102</v>
      </c>
      <c r="AE14">
        <v>6778.43103448275</v>
      </c>
      <c r="AF14">
        <v>7029.4818224834899</v>
      </c>
      <c r="AG14" s="1">
        <f t="shared" si="0"/>
        <v>6496.7036734165977</v>
      </c>
      <c r="AH14" s="4"/>
    </row>
    <row r="15" spans="1:34" ht="15" thickBot="1" x14ac:dyDescent="0.4">
      <c r="A15" s="1" t="s">
        <v>30</v>
      </c>
      <c r="B15">
        <v>7191.4973664409299</v>
      </c>
      <c r="C15">
        <v>6602.37151571496</v>
      </c>
      <c r="D15">
        <v>6108.7166413196401</v>
      </c>
      <c r="E15">
        <v>7737.6926369863004</v>
      </c>
      <c r="F15">
        <v>7234.8426461143199</v>
      </c>
      <c r="G15">
        <v>6425.4527938342899</v>
      </c>
      <c r="H15">
        <v>6502.0880361173804</v>
      </c>
      <c r="I15">
        <v>6420.8888888888796</v>
      </c>
      <c r="J15">
        <v>8513.3058113686802</v>
      </c>
      <c r="K15">
        <v>8585.8437279359805</v>
      </c>
      <c r="L15">
        <v>4938.3895131086101</v>
      </c>
      <c r="M15">
        <v>6016.0105636708704</v>
      </c>
      <c r="N15">
        <v>6270.3515220054596</v>
      </c>
      <c r="O15">
        <v>6797.8112355476396</v>
      </c>
      <c r="P15">
        <v>6686.1933927403297</v>
      </c>
      <c r="Q15">
        <v>6457.5532826193503</v>
      </c>
      <c r="R15">
        <v>5894.7957470621104</v>
      </c>
      <c r="S15">
        <v>6008.6018659432202</v>
      </c>
      <c r="T15">
        <v>5278.8627607280396</v>
      </c>
      <c r="U15">
        <v>5264.4852354349496</v>
      </c>
      <c r="V15">
        <v>6196.7799642218197</v>
      </c>
      <c r="W15">
        <v>6402.3184452778696</v>
      </c>
      <c r="X15">
        <v>5449.6418781501397</v>
      </c>
      <c r="Y15">
        <v>5903.4635347351596</v>
      </c>
      <c r="Z15">
        <v>7392.1163413700697</v>
      </c>
      <c r="AA15">
        <v>5544.4212677195501</v>
      </c>
      <c r="AB15">
        <v>6796.4337750641698</v>
      </c>
      <c r="AC15">
        <v>6565.7965554359498</v>
      </c>
      <c r="AD15">
        <v>6449.7252747252696</v>
      </c>
      <c r="AE15">
        <v>6918.9655172413704</v>
      </c>
      <c r="AF15">
        <v>7034.5104140768399</v>
      </c>
      <c r="AG15" s="1">
        <f t="shared" si="0"/>
        <v>6502.900908116133</v>
      </c>
      <c r="AH15" s="4"/>
    </row>
    <row r="16" spans="1:34" ht="15" thickBot="1" x14ac:dyDescent="0.4">
      <c r="A16" s="1" t="s">
        <v>31</v>
      </c>
      <c r="B16">
        <v>7159.1200814411504</v>
      </c>
      <c r="C16">
        <v>6534.1945164815397</v>
      </c>
      <c r="D16">
        <v>5982.1035294414596</v>
      </c>
      <c r="E16">
        <v>7877.9965753424603</v>
      </c>
      <c r="F16">
        <v>7409.34489402697</v>
      </c>
      <c r="G16">
        <v>6699.2870905587597</v>
      </c>
      <c r="H16">
        <v>6602.3419864559801</v>
      </c>
      <c r="I16">
        <v>6386.0555555555502</v>
      </c>
      <c r="J16">
        <v>8463.7493384143108</v>
      </c>
      <c r="K16">
        <v>8380.8935435788808</v>
      </c>
      <c r="L16">
        <v>4969.7003745318298</v>
      </c>
      <c r="M16">
        <v>6171.2470083353901</v>
      </c>
      <c r="N16">
        <v>6254.59428894543</v>
      </c>
      <c r="O16">
        <v>6708.2498949294104</v>
      </c>
      <c r="P16">
        <v>6707.4983647499503</v>
      </c>
      <c r="Q16">
        <v>6269.3380581770798</v>
      </c>
      <c r="R16">
        <v>5802.2057451967903</v>
      </c>
      <c r="S16">
        <v>6003.41593330245</v>
      </c>
      <c r="T16">
        <v>5209.4459944200798</v>
      </c>
      <c r="U16">
        <v>5421.7535058716203</v>
      </c>
      <c r="V16">
        <v>6084.0787119856795</v>
      </c>
      <c r="W16">
        <v>6717.3542448005401</v>
      </c>
      <c r="X16">
        <v>5687.2528832914304</v>
      </c>
      <c r="Y16">
        <v>6033.8451557093404</v>
      </c>
      <c r="Z16">
        <v>7365.4547773950699</v>
      </c>
      <c r="AA16">
        <v>5505.5978885530603</v>
      </c>
      <c r="AB16">
        <v>6704.59538842248</v>
      </c>
      <c r="AC16">
        <v>6650.1614639397103</v>
      </c>
      <c r="AD16">
        <v>6538.4615384615299</v>
      </c>
      <c r="AE16">
        <v>7000.0431034482699</v>
      </c>
      <c r="AF16">
        <v>6969.1387233633004</v>
      </c>
      <c r="AG16" s="1">
        <f t="shared" si="0"/>
        <v>6524.7909728750792</v>
      </c>
      <c r="AH16" s="4"/>
    </row>
    <row r="17" spans="1:34" ht="15" thickBot="1" x14ac:dyDescent="0.4">
      <c r="A17" s="1" t="s">
        <v>32</v>
      </c>
      <c r="B17">
        <v>7205.3733457265498</v>
      </c>
      <c r="C17">
        <v>6404.6582179380503</v>
      </c>
      <c r="D17">
        <v>6045.4100853805503</v>
      </c>
      <c r="E17">
        <v>7810.8946917808198</v>
      </c>
      <c r="F17">
        <v>7442.9030186255604</v>
      </c>
      <c r="G17">
        <v>6828.1502890173397</v>
      </c>
      <c r="H17">
        <v>6643.6230248307002</v>
      </c>
      <c r="I17">
        <v>6368.6388888888796</v>
      </c>
      <c r="J17">
        <v>8428.3518577326104</v>
      </c>
      <c r="K17">
        <v>8024.2802227975199</v>
      </c>
      <c r="L17">
        <v>5314.1198501872605</v>
      </c>
      <c r="M17">
        <v>6498.9683915160504</v>
      </c>
      <c r="N17">
        <v>6136.4150409951899</v>
      </c>
      <c r="O17">
        <v>6794.3665686007798</v>
      </c>
      <c r="P17">
        <v>6757.20996610572</v>
      </c>
      <c r="Q17">
        <v>6108.6665251165896</v>
      </c>
      <c r="R17">
        <v>5885.0494310762897</v>
      </c>
      <c r="S17">
        <v>6081.2049229140403</v>
      </c>
      <c r="T17">
        <v>5299.68779062043</v>
      </c>
      <c r="U17">
        <v>5455.11344202485</v>
      </c>
      <c r="V17">
        <v>5762.0751341681498</v>
      </c>
      <c r="W17">
        <v>6706.1029662461597</v>
      </c>
      <c r="X17">
        <v>5882.62193196316</v>
      </c>
      <c r="Y17">
        <v>6404.1289592760104</v>
      </c>
      <c r="Z17">
        <v>7408.1132797550699</v>
      </c>
      <c r="AA17">
        <v>5486.18619896981</v>
      </c>
      <c r="AB17">
        <v>6704.59538842248</v>
      </c>
      <c r="AC17">
        <v>6633.2884822389597</v>
      </c>
      <c r="AD17">
        <v>6653.2967032966999</v>
      </c>
      <c r="AE17">
        <v>7016.2586206896503</v>
      </c>
      <c r="AF17">
        <v>6853.4811167162497</v>
      </c>
      <c r="AG17" s="1">
        <f t="shared" si="0"/>
        <v>6549.7817533425223</v>
      </c>
      <c r="AH17" s="4"/>
    </row>
    <row r="18" spans="1:34" ht="15" thickBot="1" x14ac:dyDescent="0.4">
      <c r="A18" s="1" t="s">
        <v>33</v>
      </c>
      <c r="B18">
        <v>7135.9934492984503</v>
      </c>
      <c r="C18">
        <v>6486.4706170181498</v>
      </c>
      <c r="D18">
        <v>6148.2832387815697</v>
      </c>
      <c r="E18">
        <v>7780.3938356164299</v>
      </c>
      <c r="F18">
        <v>7516.7308927424501</v>
      </c>
      <c r="G18">
        <v>6928.8246628131001</v>
      </c>
      <c r="H18">
        <v>6726.1851015801303</v>
      </c>
      <c r="I18">
        <v>6513.7777777777701</v>
      </c>
      <c r="J18">
        <v>8435.4313538689494</v>
      </c>
      <c r="K18">
        <v>7823.42904212755</v>
      </c>
      <c r="L18">
        <v>5501.9850187265902</v>
      </c>
      <c r="M18">
        <v>6473.09565073863</v>
      </c>
      <c r="N18">
        <v>5963.0854773348401</v>
      </c>
      <c r="O18">
        <v>6794.3665686007798</v>
      </c>
      <c r="P18">
        <v>6714.6000220864898</v>
      </c>
      <c r="Q18">
        <v>6136.2102164983899</v>
      </c>
      <c r="R18">
        <v>5792.4594292109596</v>
      </c>
      <c r="S18">
        <v>6184.9235757295</v>
      </c>
      <c r="T18">
        <v>5528.7631194366904</v>
      </c>
      <c r="U18">
        <v>5474.1762626838399</v>
      </c>
      <c r="V18">
        <v>5858.6762075134102</v>
      </c>
      <c r="W18">
        <v>6576.7132628707805</v>
      </c>
      <c r="X18">
        <v>6019.9082904892402</v>
      </c>
      <c r="Y18">
        <v>6617.9548176736698</v>
      </c>
      <c r="Z18">
        <v>7424.1102181400602</v>
      </c>
      <c r="AA18">
        <v>5466.7745093865697</v>
      </c>
      <c r="AB18">
        <v>6723.9297856102103</v>
      </c>
      <c r="AC18">
        <v>6644.5371367061298</v>
      </c>
      <c r="AD18">
        <v>6684.6153846153802</v>
      </c>
      <c r="AE18">
        <v>6989.2327586206902</v>
      </c>
      <c r="AF18">
        <v>6868.5668914962998</v>
      </c>
      <c r="AG18" s="1">
        <f t="shared" si="0"/>
        <v>6578.5227282514079</v>
      </c>
      <c r="AH18" s="4"/>
    </row>
    <row r="19" spans="1:34" ht="15" thickBot="1" x14ac:dyDescent="0.4">
      <c r="A19" s="1" t="s">
        <v>34</v>
      </c>
      <c r="B19">
        <v>7182.2467135838497</v>
      </c>
      <c r="C19">
        <v>6622.8246154849803</v>
      </c>
      <c r="D19">
        <v>6084.9766828424799</v>
      </c>
      <c r="E19">
        <v>7688.8912671232802</v>
      </c>
      <c r="F19">
        <v>7456.3262684649899</v>
      </c>
      <c r="G19">
        <v>7001.31021194605</v>
      </c>
      <c r="H19">
        <v>6620.0338600451396</v>
      </c>
      <c r="I19">
        <v>6461.5277777777701</v>
      </c>
      <c r="J19">
        <v>8456.66984227797</v>
      </c>
      <c r="K19">
        <v>7766.0429905075698</v>
      </c>
      <c r="L19">
        <v>5603.7453183520602</v>
      </c>
      <c r="M19">
        <v>6421.3501691837901</v>
      </c>
      <c r="N19">
        <v>6041.8716426350002</v>
      </c>
      <c r="O19">
        <v>6715.13922882312</v>
      </c>
      <c r="P19">
        <v>6671.9900780672597</v>
      </c>
      <c r="Q19">
        <v>6269.3380581770798</v>
      </c>
      <c r="R19">
        <v>5699.8694273456404</v>
      </c>
      <c r="S19">
        <v>6278.2703632634102</v>
      </c>
      <c r="T19">
        <v>5542.6464726982804</v>
      </c>
      <c r="U19">
        <v>5455.11344202485</v>
      </c>
      <c r="V19">
        <v>5912.3434704829997</v>
      </c>
      <c r="W19">
        <v>6503.5799522672996</v>
      </c>
      <c r="X19">
        <v>5967.1058449022803</v>
      </c>
      <c r="Y19">
        <v>6732.6906441309502</v>
      </c>
      <c r="Z19">
        <v>7408.1132797550699</v>
      </c>
      <c r="AA19">
        <v>5520.1566557404904</v>
      </c>
      <c r="AB19">
        <v>6728.7633849071399</v>
      </c>
      <c r="AC19">
        <v>6655.7857911732999</v>
      </c>
      <c r="AD19">
        <v>6481.0439560439499</v>
      </c>
      <c r="AE19">
        <v>6967.6120689655099</v>
      </c>
      <c r="AF19">
        <v>6838.3953419361997</v>
      </c>
      <c r="AG19" s="1">
        <f t="shared" si="0"/>
        <v>6572.7669297074108</v>
      </c>
      <c r="AH19" s="4"/>
    </row>
    <row r="20" spans="1:34" ht="15" thickBot="1" x14ac:dyDescent="0.4">
      <c r="A20" s="1" t="s">
        <v>35</v>
      </c>
      <c r="B20">
        <v>7196.1226928694696</v>
      </c>
      <c r="C20">
        <v>6704.6370145650799</v>
      </c>
      <c r="D20">
        <v>6108.7166413196401</v>
      </c>
      <c r="E20">
        <v>7591.2885273972597</v>
      </c>
      <c r="F20">
        <v>7080.4752729608199</v>
      </c>
      <c r="G20">
        <v>7146.2813102119399</v>
      </c>
      <c r="H20">
        <v>6543.3690744920996</v>
      </c>
      <c r="I20">
        <v>6391.8611111111104</v>
      </c>
      <c r="J20">
        <v>8421.2723615962695</v>
      </c>
      <c r="K20">
        <v>7852.1220679375501</v>
      </c>
      <c r="L20">
        <v>5689.8501872659099</v>
      </c>
      <c r="M20">
        <v>6636.9563423289501</v>
      </c>
      <c r="N20">
        <v>6215.2012062953499</v>
      </c>
      <c r="O20">
        <v>6784.0325677602204</v>
      </c>
      <c r="P20">
        <v>6544.1602460095601</v>
      </c>
      <c r="Q20">
        <v>6365.7409780133603</v>
      </c>
      <c r="R20">
        <v>5631.6452154448798</v>
      </c>
      <c r="S20">
        <v>6299.0140938265004</v>
      </c>
      <c r="T20">
        <v>5632.8882688986296</v>
      </c>
      <c r="U20">
        <v>5550.4275453197997</v>
      </c>
      <c r="V20">
        <v>5971.3774597495503</v>
      </c>
      <c r="W20">
        <v>6632.9696556426798</v>
      </c>
      <c r="X20">
        <v>5850.9404646109897</v>
      </c>
      <c r="Y20">
        <v>6732.6906441309502</v>
      </c>
      <c r="Z20">
        <v>7578.7472891950501</v>
      </c>
      <c r="AA20">
        <v>5641.4797156357699</v>
      </c>
      <c r="AB20">
        <v>6714.2625870163502</v>
      </c>
      <c r="AC20">
        <v>6526.4262648008598</v>
      </c>
      <c r="AD20">
        <v>6439.2857142857101</v>
      </c>
      <c r="AE20">
        <v>6778.43103448275</v>
      </c>
      <c r="AF20">
        <v>6974.1673149566504</v>
      </c>
      <c r="AG20" s="1">
        <f t="shared" si="0"/>
        <v>6587.9626087139268</v>
      </c>
      <c r="AH20" s="4"/>
    </row>
    <row r="21" spans="1:34" ht="15" thickBot="1" x14ac:dyDescent="0.4">
      <c r="A21" s="1" t="s">
        <v>36</v>
      </c>
      <c r="B21">
        <v>7251.6266100119501</v>
      </c>
      <c r="C21">
        <v>6738.7255141817895</v>
      </c>
      <c r="D21">
        <v>6235.3297531978196</v>
      </c>
      <c r="E21">
        <v>7627.8895547945203</v>
      </c>
      <c r="F21">
        <v>6738.1824020552303</v>
      </c>
      <c r="G21">
        <v>7110.0385356454699</v>
      </c>
      <c r="H21">
        <v>6566.9582392776501</v>
      </c>
      <c r="I21">
        <v>6467.3333333333303</v>
      </c>
      <c r="J21">
        <v>8385.8748809145709</v>
      </c>
      <c r="K21">
        <v>8126.7553149760697</v>
      </c>
      <c r="L21">
        <v>5611.5730337078603</v>
      </c>
      <c r="M21">
        <v>6774.9442931418598</v>
      </c>
      <c r="N21">
        <v>6167.9295071152501</v>
      </c>
      <c r="O21">
        <v>6904.5959109001396</v>
      </c>
      <c r="P21">
        <v>6586.7701900287902</v>
      </c>
      <c r="Q21">
        <v>6434.6002064678596</v>
      </c>
      <c r="R21">
        <v>5709.6157433314602</v>
      </c>
      <c r="S21">
        <v>6262.7125653410903</v>
      </c>
      <c r="T21">
        <v>5549.5881493290799</v>
      </c>
      <c r="U21">
        <v>5650.5073537794997</v>
      </c>
      <c r="V21">
        <v>6255.8139534883703</v>
      </c>
      <c r="W21">
        <v>6841.11830889873</v>
      </c>
      <c r="X21">
        <v>5692.5331278501299</v>
      </c>
      <c r="Y21">
        <v>6690.96852541921</v>
      </c>
      <c r="Z21">
        <v>7669.39660671003</v>
      </c>
      <c r="AA21">
        <v>5733.6852411561804</v>
      </c>
      <c r="AB21">
        <v>6704.59538842248</v>
      </c>
      <c r="AC21">
        <v>6430.8127018299201</v>
      </c>
      <c r="AD21">
        <v>6517.58241758241</v>
      </c>
      <c r="AE21">
        <v>6756.8103448275797</v>
      </c>
      <c r="AF21">
        <v>7014.3960477034498</v>
      </c>
      <c r="AG21" s="1">
        <f t="shared" si="0"/>
        <v>6619.6536695296718</v>
      </c>
      <c r="AH21" s="4"/>
    </row>
    <row r="22" spans="1:34" ht="15" thickBot="1" x14ac:dyDescent="0.4">
      <c r="A22" s="1" t="s">
        <v>37</v>
      </c>
      <c r="B22">
        <v>7404.26238215376</v>
      </c>
      <c r="C22">
        <v>6813.7202133385499</v>
      </c>
      <c r="D22">
        <v>6219.5031142130501</v>
      </c>
      <c r="E22">
        <v>7511.9863013698596</v>
      </c>
      <c r="F22">
        <v>6530.1220295439898</v>
      </c>
      <c r="G22">
        <v>6932.8516377649303</v>
      </c>
      <c r="H22">
        <v>6596.4446952595899</v>
      </c>
      <c r="I22">
        <v>6415.0833333333303</v>
      </c>
      <c r="J22">
        <v>8442.5108500052902</v>
      </c>
      <c r="K22">
        <v>8241.5274182160501</v>
      </c>
      <c r="L22">
        <v>5627.2284644194697</v>
      </c>
      <c r="M22">
        <v>6602.4593546257302</v>
      </c>
      <c r="N22">
        <v>6167.9295071152501</v>
      </c>
      <c r="O22">
        <v>7028.6039209869195</v>
      </c>
      <c r="P22">
        <v>6671.9900780672597</v>
      </c>
      <c r="Q22">
        <v>6563.13743291624</v>
      </c>
      <c r="R22">
        <v>5768.0936392464</v>
      </c>
      <c r="S22">
        <v>6304.2000264672797</v>
      </c>
      <c r="T22">
        <v>5771.7218015145399</v>
      </c>
      <c r="U22">
        <v>5774.4156880629298</v>
      </c>
      <c r="V22">
        <v>6363.1484794275402</v>
      </c>
      <c r="W22">
        <v>6914.2516195022099</v>
      </c>
      <c r="X22">
        <v>5312.3555196240604</v>
      </c>
      <c r="Y22">
        <v>6659.67693638541</v>
      </c>
      <c r="Z22">
        <v>7621.4057915550402</v>
      </c>
      <c r="AA22">
        <v>5850.1553786556497</v>
      </c>
      <c r="AB22">
        <v>6772.26577857952</v>
      </c>
      <c r="AC22">
        <v>6413.9397201291704</v>
      </c>
      <c r="AD22">
        <v>6475.8241758241702</v>
      </c>
      <c r="AE22">
        <v>6740.5948275862002</v>
      </c>
      <c r="AF22">
        <v>6878.6240746829999</v>
      </c>
      <c r="AG22" s="1">
        <f t="shared" si="0"/>
        <v>6625.48497388943</v>
      </c>
      <c r="AH22" s="4"/>
    </row>
    <row r="23" spans="1:34" ht="15" thickBot="1" x14ac:dyDescent="0.4">
      <c r="A23" s="1" t="s">
        <v>38</v>
      </c>
      <c r="B23">
        <v>7612.4020714380504</v>
      </c>
      <c r="C23">
        <v>6847.8087129552596</v>
      </c>
      <c r="D23">
        <v>6409.4227820303204</v>
      </c>
      <c r="E23">
        <v>7554.6875</v>
      </c>
      <c r="F23">
        <v>6375.7546563904898</v>
      </c>
      <c r="G23">
        <v>6755.6647398843897</v>
      </c>
      <c r="H23">
        <v>6655.4176072234704</v>
      </c>
      <c r="I23">
        <v>6357.0277777777701</v>
      </c>
      <c r="J23">
        <v>8407.1133693235897</v>
      </c>
      <c r="K23">
        <v>8384.9925472660198</v>
      </c>
      <c r="L23">
        <v>5635.0561797752798</v>
      </c>
      <c r="M23">
        <v>6550.7138730708903</v>
      </c>
      <c r="N23">
        <v>6120.6578079351602</v>
      </c>
      <c r="O23">
        <v>6990.71258457151</v>
      </c>
      <c r="P23">
        <v>6721.7016794230303</v>
      </c>
      <c r="Q23">
        <v>6517.2312806132504</v>
      </c>
      <c r="R23">
        <v>5792.4594292109596</v>
      </c>
      <c r="S23">
        <v>6309.38595910805</v>
      </c>
      <c r="T23">
        <v>5674.5383286834003</v>
      </c>
      <c r="U23">
        <v>5860.19838102838</v>
      </c>
      <c r="V23">
        <v>6395.3488372092997</v>
      </c>
      <c r="W23">
        <v>6891.74906239345</v>
      </c>
      <c r="X23">
        <v>5354.5974760936297</v>
      </c>
      <c r="Y23">
        <v>6560.5869044450301</v>
      </c>
      <c r="Z23">
        <v>7653.3996683250398</v>
      </c>
      <c r="AA23">
        <v>5879.2729130305197</v>
      </c>
      <c r="AB23">
        <v>6738.430583501</v>
      </c>
      <c r="AC23">
        <v>6481.4316469321802</v>
      </c>
      <c r="AD23">
        <v>6376.6483516483504</v>
      </c>
      <c r="AE23">
        <v>6875.7241379310299</v>
      </c>
      <c r="AF23">
        <v>6793.1380175960603</v>
      </c>
      <c r="AG23" s="1">
        <f t="shared" si="0"/>
        <v>6630.1056408649956</v>
      </c>
      <c r="AH23" s="4"/>
    </row>
    <row r="24" spans="1:34" ht="15" thickBot="1" x14ac:dyDescent="0.4">
      <c r="A24" s="1" t="s">
        <v>39</v>
      </c>
      <c r="B24">
        <v>7737.2858850086304</v>
      </c>
      <c r="C24">
        <v>6895.5326124186504</v>
      </c>
      <c r="D24">
        <v>6298.6363091369103</v>
      </c>
      <c r="E24">
        <v>7810.8946917808198</v>
      </c>
      <c r="F24">
        <v>6261.6570327552899</v>
      </c>
      <c r="G24">
        <v>6642.9094412331397</v>
      </c>
      <c r="H24">
        <v>6726.1851015801303</v>
      </c>
      <c r="I24">
        <v>6374.4444444444398</v>
      </c>
      <c r="J24">
        <v>8208.8874775060794</v>
      </c>
      <c r="K24">
        <v>8618.6357574331196</v>
      </c>
      <c r="L24">
        <v>5893.3707865168499</v>
      </c>
      <c r="M24">
        <v>7068.1686886192902</v>
      </c>
      <c r="N24">
        <v>6010.35717651493</v>
      </c>
      <c r="O24">
        <v>7076.8292582428803</v>
      </c>
      <c r="P24">
        <v>6743.00665143264</v>
      </c>
      <c r="Q24">
        <v>6654.94973752224</v>
      </c>
      <c r="R24">
        <v>6036.1173288565496</v>
      </c>
      <c r="S24">
        <v>6293.8281611857301</v>
      </c>
      <c r="T24">
        <v>5702.3050352065802</v>
      </c>
      <c r="U24">
        <v>5798.24421388667</v>
      </c>
      <c r="V24">
        <v>6416.8157423971297</v>
      </c>
      <c r="W24">
        <v>6689.22604841459</v>
      </c>
      <c r="X24">
        <v>5745.3355734370798</v>
      </c>
      <c r="Y24">
        <v>6602.3090231567703</v>
      </c>
      <c r="Z24">
        <v>7632.0704171450398</v>
      </c>
      <c r="AA24">
        <v>5772.5086203226701</v>
      </c>
      <c r="AB24">
        <v>6849.60336733041</v>
      </c>
      <c r="AC24">
        <v>6532.0505920344403</v>
      </c>
      <c r="AD24">
        <v>6423.62637362637</v>
      </c>
      <c r="AE24">
        <v>6881.1293103448197</v>
      </c>
      <c r="AF24">
        <v>6858.5097083095998</v>
      </c>
      <c r="AG24" s="1">
        <f t="shared" si="0"/>
        <v>6685.6590505742097</v>
      </c>
      <c r="AH24" s="4"/>
    </row>
    <row r="25" spans="1:34" ht="15" thickBot="1" x14ac:dyDescent="0.4">
      <c r="A25" s="1" t="s">
        <v>40</v>
      </c>
      <c r="B25">
        <v>7732.6605585800899</v>
      </c>
      <c r="C25">
        <v>6943.2565118820403</v>
      </c>
      <c r="D25">
        <v>6219.5031142130501</v>
      </c>
      <c r="E25">
        <v>7853.5958904109502</v>
      </c>
      <c r="F25">
        <v>6234.8105330764201</v>
      </c>
      <c r="G25">
        <v>6441.5606936416098</v>
      </c>
      <c r="H25">
        <v>6850.0282167042797</v>
      </c>
      <c r="I25">
        <v>6600.8611111111104</v>
      </c>
      <c r="J25">
        <v>8123.9335238700096</v>
      </c>
      <c r="K25">
        <v>8630.9327684945401</v>
      </c>
      <c r="L25">
        <v>6378.6891385767703</v>
      </c>
      <c r="M25">
        <v>7447.6355533547903</v>
      </c>
      <c r="N25">
        <v>5986.7213269248796</v>
      </c>
      <c r="O25">
        <v>7218.0606030639401</v>
      </c>
      <c r="P25">
        <v>6771.4132807788001</v>
      </c>
      <c r="Q25">
        <v>6627.4060461404397</v>
      </c>
      <c r="R25">
        <v>6177.4389106509898</v>
      </c>
      <c r="S25">
        <v>6470.1498709720099</v>
      </c>
      <c r="T25">
        <v>5688.4216819449903</v>
      </c>
      <c r="U25">
        <v>5817.3070345456599</v>
      </c>
      <c r="V25">
        <v>6357.78175313059</v>
      </c>
      <c r="W25">
        <v>6694.8516876917802</v>
      </c>
      <c r="X25">
        <v>5872.0614428457702</v>
      </c>
      <c r="Y25">
        <v>6581.4479638008997</v>
      </c>
      <c r="Z25">
        <v>7781.3751754050199</v>
      </c>
      <c r="AA25">
        <v>5782.2144651142899</v>
      </c>
      <c r="AB25">
        <v>6815.7681722519001</v>
      </c>
      <c r="AC25">
        <v>6498.30462863293</v>
      </c>
      <c r="AD25">
        <v>6507.1428571428496</v>
      </c>
      <c r="AE25">
        <v>6989.2327586206902</v>
      </c>
      <c r="AF25">
        <v>6848.4525251228997</v>
      </c>
      <c r="AG25" s="1">
        <f t="shared" si="0"/>
        <v>6740.0974128611933</v>
      </c>
      <c r="AH25" s="4"/>
    </row>
    <row r="26" spans="1:34" ht="15" thickBot="1" x14ac:dyDescent="0.4">
      <c r="A26" s="1" t="s">
        <v>41</v>
      </c>
      <c r="B26">
        <v>7880.6710042933601</v>
      </c>
      <c r="C26">
        <v>7038.7043108088201</v>
      </c>
      <c r="D26">
        <v>6417.3361015227101</v>
      </c>
      <c r="E26">
        <v>7737.6926369863004</v>
      </c>
      <c r="F26">
        <v>6160.9826589595305</v>
      </c>
      <c r="G26">
        <v>6344.9132947976796</v>
      </c>
      <c r="H26">
        <v>6944.3848758465001</v>
      </c>
      <c r="I26">
        <v>6984.0277777777701</v>
      </c>
      <c r="J26">
        <v>8230.1259659151001</v>
      </c>
      <c r="K26">
        <v>8594.0417353102694</v>
      </c>
      <c r="L26">
        <v>6605.6928838951299</v>
      </c>
      <c r="M26">
        <v>7447.6355533547903</v>
      </c>
      <c r="N26">
        <v>5923.6923946847601</v>
      </c>
      <c r="O26">
        <v>7090.6079260303004</v>
      </c>
      <c r="P26">
        <v>6799.8199101249502</v>
      </c>
      <c r="Q26">
        <v>6342.7879018618696</v>
      </c>
      <c r="R26">
        <v>6279.7752285021397</v>
      </c>
      <c r="S26">
        <v>6423.4764772050503</v>
      </c>
      <c r="T26">
        <v>5778.6634781453404</v>
      </c>
      <c r="U26">
        <v>5998.4038308060599</v>
      </c>
      <c r="V26">
        <v>6508.0500894454299</v>
      </c>
      <c r="W26">
        <v>6863.6208660074999</v>
      </c>
      <c r="X26">
        <v>6194.1563609261902</v>
      </c>
      <c r="Y26">
        <v>6305.0389273356304</v>
      </c>
      <c r="Z26">
        <v>7776.0428626100202</v>
      </c>
      <c r="AA26">
        <v>6350.0063854241998</v>
      </c>
      <c r="AB26">
        <v>6806.1009736580399</v>
      </c>
      <c r="AC26">
        <v>6413.9397201291704</v>
      </c>
      <c r="AD26">
        <v>6653.2967032966999</v>
      </c>
      <c r="AE26">
        <v>6956.8017241379303</v>
      </c>
      <c r="AF26">
        <v>6938.9671738032002</v>
      </c>
      <c r="AG26" s="1">
        <f t="shared" si="0"/>
        <v>6799.659926890401</v>
      </c>
      <c r="AH26" s="4"/>
    </row>
    <row r="27" spans="1:34" ht="15" thickBot="1" x14ac:dyDescent="0.4">
      <c r="A27" s="1" t="s">
        <v>42</v>
      </c>
      <c r="B27">
        <v>7829.7924135794201</v>
      </c>
      <c r="C27">
        <v>7072.7928104255298</v>
      </c>
      <c r="D27">
        <v>6448.98937949225</v>
      </c>
      <c r="E27">
        <v>7646.1900684931497</v>
      </c>
      <c r="F27">
        <v>6234.8105330764201</v>
      </c>
      <c r="G27">
        <v>6179.8073217726396</v>
      </c>
      <c r="H27">
        <v>7103.6117381489803</v>
      </c>
      <c r="I27">
        <v>7152.3888888888796</v>
      </c>
      <c r="J27">
        <v>8300.9209272784992</v>
      </c>
      <c r="K27">
        <v>8458.7746136345795</v>
      </c>
      <c r="L27">
        <v>6770.0749063670401</v>
      </c>
      <c r="M27">
        <v>7645.9932326483404</v>
      </c>
      <c r="N27">
        <v>6120.6578079351602</v>
      </c>
      <c r="O27">
        <v>7028.6039209869195</v>
      </c>
      <c r="P27">
        <v>6906.3447701730302</v>
      </c>
      <c r="Q27">
        <v>6301.4723647891697</v>
      </c>
      <c r="R27">
        <v>6352.8725983958202</v>
      </c>
      <c r="S27">
        <v>6324.9437570303699</v>
      </c>
      <c r="T27">
        <v>5834.1968911917102</v>
      </c>
      <c r="U27">
        <v>6351.0660129973703</v>
      </c>
      <c r="V27">
        <v>6701.2522361359497</v>
      </c>
      <c r="W27">
        <v>7296.7950903511701</v>
      </c>
      <c r="X27">
        <v>6410.6463878326904</v>
      </c>
      <c r="Y27">
        <v>6268.5320734628604</v>
      </c>
      <c r="Z27">
        <v>7717.3874218650299</v>
      </c>
      <c r="AA27">
        <v>6835.29862500532</v>
      </c>
      <c r="AB27">
        <v>6849.60336733041</v>
      </c>
      <c r="AC27">
        <v>6402.6910656620003</v>
      </c>
      <c r="AD27">
        <v>6877.7472527472501</v>
      </c>
      <c r="AE27">
        <v>7043.2844827586196</v>
      </c>
      <c r="AF27">
        <v>7150.1680207238896</v>
      </c>
      <c r="AG27" s="1">
        <f t="shared" si="0"/>
        <v>6890.8939026187236</v>
      </c>
      <c r="AH27" s="4"/>
    </row>
    <row r="28" spans="1:34" ht="15" thickBot="1" x14ac:dyDescent="0.4">
      <c r="A28" s="1" t="s">
        <v>43</v>
      </c>
      <c r="B28">
        <v>8047.1827557207898</v>
      </c>
      <c r="C28">
        <v>7161.4229094289703</v>
      </c>
      <c r="D28">
        <v>6551.8625328932803</v>
      </c>
      <c r="E28">
        <v>7816.9948630136896</v>
      </c>
      <c r="F28">
        <v>6389.1779062299202</v>
      </c>
      <c r="G28">
        <v>6111.3487475915199</v>
      </c>
      <c r="H28">
        <v>7115.4063205417597</v>
      </c>
      <c r="I28">
        <v>7140.7777777777701</v>
      </c>
      <c r="J28">
        <v>8272.6029427331396</v>
      </c>
      <c r="K28">
        <v>8479.2696320702908</v>
      </c>
      <c r="L28">
        <v>6691.7977528089796</v>
      </c>
      <c r="M28">
        <v>8008.2116035322197</v>
      </c>
      <c r="N28">
        <v>6553.9817170860397</v>
      </c>
      <c r="O28">
        <v>7035.49325488063</v>
      </c>
      <c r="P28">
        <v>7012.8696302211201</v>
      </c>
      <c r="Q28">
        <v>6333.6066714012704</v>
      </c>
      <c r="R28">
        <v>6479.5747062115197</v>
      </c>
      <c r="S28">
        <v>6288.6422285449598</v>
      </c>
      <c r="T28">
        <v>5605.1215623754397</v>
      </c>
      <c r="U28">
        <v>6527.3971040930301</v>
      </c>
      <c r="V28">
        <v>6910.5545617173502</v>
      </c>
      <c r="W28">
        <v>7426.1847937265502</v>
      </c>
      <c r="X28">
        <v>6373.6846759218297</v>
      </c>
      <c r="Y28">
        <v>6299.8236624966703</v>
      </c>
      <c r="Z28">
        <v>7738.7166730450299</v>
      </c>
      <c r="AA28">
        <v>6883.8278489634304</v>
      </c>
      <c r="AB28">
        <v>6922.1073567843796</v>
      </c>
      <c r="AC28">
        <v>6492.6803013993504</v>
      </c>
      <c r="AD28">
        <v>6992.58241758241</v>
      </c>
      <c r="AE28">
        <v>7075.7155172413704</v>
      </c>
      <c r="AF28">
        <v>7240.6826694041802</v>
      </c>
      <c r="AG28" s="1">
        <f t="shared" si="0"/>
        <v>6967.0742934657701</v>
      </c>
      <c r="AH28" s="4"/>
    </row>
    <row r="29" spans="1:34" ht="15" thickBot="1" x14ac:dyDescent="0.4">
      <c r="A29" s="1" t="s">
        <v>44</v>
      </c>
      <c r="B29">
        <v>8283.0744035763291</v>
      </c>
      <c r="C29">
        <v>7338.6831074358597</v>
      </c>
      <c r="D29">
        <v>6813.0020761420301</v>
      </c>
      <c r="E29">
        <v>7585.1883561643799</v>
      </c>
      <c r="F29">
        <v>6422.7360308285097</v>
      </c>
      <c r="G29">
        <v>6123.4296724470096</v>
      </c>
      <c r="H29">
        <v>7186.1738148984196</v>
      </c>
      <c r="I29">
        <v>7407.8333333333303</v>
      </c>
      <c r="J29">
        <v>8364.6363925055502</v>
      </c>
      <c r="K29">
        <v>8610.4377500588307</v>
      </c>
      <c r="L29">
        <v>6425.6554307116103</v>
      </c>
      <c r="M29">
        <v>8008.2116035322197</v>
      </c>
      <c r="N29">
        <v>6900.6408444067401</v>
      </c>
      <c r="O29">
        <v>7107.8312607645803</v>
      </c>
      <c r="P29">
        <v>7112.2928329326596</v>
      </c>
      <c r="Q29">
        <v>6475.9157435405496</v>
      </c>
      <c r="R29">
        <v>6567.2915500839299</v>
      </c>
      <c r="S29">
        <v>6464.9639383312297</v>
      </c>
      <c r="T29">
        <v>5695.3633585757898</v>
      </c>
      <c r="U29">
        <v>6841.9336449663597</v>
      </c>
      <c r="V29">
        <v>7237.9248658318402</v>
      </c>
      <c r="W29">
        <v>7668.0872826457498</v>
      </c>
      <c r="X29">
        <v>6167.7551381327103</v>
      </c>
      <c r="Y29">
        <v>6508.4342560553596</v>
      </c>
      <c r="Z29">
        <v>7722.7197346600296</v>
      </c>
      <c r="AA29">
        <v>6820.73985781788</v>
      </c>
      <c r="AB29">
        <v>7105.7841300677601</v>
      </c>
      <c r="AC29">
        <v>6740.1506996770704</v>
      </c>
      <c r="AD29">
        <v>7034.3406593406498</v>
      </c>
      <c r="AE29">
        <v>7281.1120689655099</v>
      </c>
      <c r="AF29">
        <v>7119.9964711637904</v>
      </c>
      <c r="AG29" s="1">
        <f t="shared" si="0"/>
        <v>7069.1077519223963</v>
      </c>
      <c r="AH29" s="4"/>
    </row>
    <row r="30" spans="1:34" ht="15" thickBot="1" x14ac:dyDescent="0.4">
      <c r="A30" s="1" t="s">
        <v>45</v>
      </c>
      <c r="B30">
        <v>8597.59660071703</v>
      </c>
      <c r="C30">
        <v>7263.6884082791003</v>
      </c>
      <c r="D30">
        <v>6884.2219515735096</v>
      </c>
      <c r="E30">
        <v>7261.8792808219096</v>
      </c>
      <c r="F30">
        <v>6254.9454078355802</v>
      </c>
      <c r="G30">
        <v>6099.2678227360302</v>
      </c>
      <c r="H30">
        <v>7109.5090293453704</v>
      </c>
      <c r="I30">
        <v>7378.8055555555502</v>
      </c>
      <c r="J30">
        <v>8492.0673229596596</v>
      </c>
      <c r="K30">
        <v>8635.03177218169</v>
      </c>
      <c r="L30">
        <v>6339.5505617977497</v>
      </c>
      <c r="M30">
        <v>8094.4540727902904</v>
      </c>
      <c r="N30">
        <v>7255.1785882574604</v>
      </c>
      <c r="O30">
        <v>7269.7306072667598</v>
      </c>
      <c r="P30">
        <v>7261.4276369999698</v>
      </c>
      <c r="Q30">
        <v>6682.4934289040302</v>
      </c>
      <c r="R30">
        <v>6796.3299757507903</v>
      </c>
      <c r="S30">
        <v>6812.42142526301</v>
      </c>
      <c r="T30">
        <v>5966.0887471768201</v>
      </c>
      <c r="U30">
        <v>6961.0762740850496</v>
      </c>
      <c r="V30">
        <v>7232.55813953488</v>
      </c>
      <c r="W30">
        <v>7786.2257074667496</v>
      </c>
      <c r="X30">
        <v>6067.4304915174998</v>
      </c>
      <c r="Y30">
        <v>6310.2541921745997</v>
      </c>
      <c r="Z30">
        <v>7962.6738104349997</v>
      </c>
      <c r="AA30">
        <v>6791.6223234430199</v>
      </c>
      <c r="AB30">
        <v>7212.1233146002396</v>
      </c>
      <c r="AC30">
        <v>7235.0914962324996</v>
      </c>
      <c r="AD30">
        <v>7023.9010989010903</v>
      </c>
      <c r="AE30">
        <v>7383.8103448275797</v>
      </c>
      <c r="AF30">
        <v>7170.2823870972898</v>
      </c>
      <c r="AG30" s="1">
        <f t="shared" si="0"/>
        <v>7148.1205734363784</v>
      </c>
      <c r="AH30" s="4"/>
    </row>
    <row r="31" spans="1:34" ht="15" thickBot="1" x14ac:dyDescent="0.4">
      <c r="A31" s="1" t="s">
        <v>46</v>
      </c>
      <c r="B31">
        <v>8861.2402071437991</v>
      </c>
      <c r="C31">
        <v>7086.42821027221</v>
      </c>
      <c r="D31">
        <v>7169.1014532994204</v>
      </c>
      <c r="E31">
        <v>7219.17808219178</v>
      </c>
      <c r="F31">
        <v>6107.2896596017899</v>
      </c>
      <c r="G31">
        <v>6236.1849710982597</v>
      </c>
      <c r="H31">
        <v>7262.8386004514596</v>
      </c>
      <c r="I31">
        <v>7059.5</v>
      </c>
      <c r="J31">
        <v>8761.0881761405708</v>
      </c>
      <c r="K31">
        <v>8712.9128422373797</v>
      </c>
      <c r="L31">
        <v>6214.3071161048601</v>
      </c>
      <c r="M31">
        <v>8189.3207889741598</v>
      </c>
      <c r="N31">
        <v>7460.0226180378804</v>
      </c>
      <c r="O31">
        <v>7187.0586005422401</v>
      </c>
      <c r="P31">
        <v>7346.6475250384301</v>
      </c>
      <c r="Q31">
        <v>7045.1520320976897</v>
      </c>
      <c r="R31">
        <v>7147.1973512404402</v>
      </c>
      <c r="S31">
        <v>7050.9743267385602</v>
      </c>
      <c r="T31">
        <v>6375.6476683937799</v>
      </c>
      <c r="U31">
        <v>7032.5618515562601</v>
      </c>
      <c r="V31">
        <v>7457.9606440071502</v>
      </c>
      <c r="W31">
        <v>7774.9744289123701</v>
      </c>
      <c r="X31">
        <v>6273.3600293066202</v>
      </c>
      <c r="Y31">
        <v>6341.5457812084096</v>
      </c>
      <c r="Z31">
        <v>7978.67074882</v>
      </c>
      <c r="AA31">
        <v>6704.2697203184198</v>
      </c>
      <c r="AB31">
        <v>7279.7937047572796</v>
      </c>
      <c r="AC31">
        <v>7274.4617868675996</v>
      </c>
      <c r="AD31">
        <v>7112.6373626373597</v>
      </c>
      <c r="AE31">
        <v>7410.8362068965498</v>
      </c>
      <c r="AF31">
        <v>6888.6812578696999</v>
      </c>
      <c r="AG31" s="1">
        <f t="shared" si="0"/>
        <v>7226.5110887987857</v>
      </c>
      <c r="AH31" s="4"/>
    </row>
    <row r="32" spans="1:34" ht="15" thickBot="1" x14ac:dyDescent="0.4">
      <c r="A32" s="1" t="s">
        <v>47</v>
      </c>
      <c r="B32">
        <v>8861.2402071437991</v>
      </c>
      <c r="C32">
        <v>8000</v>
      </c>
      <c r="D32">
        <v>7359.0211211166898</v>
      </c>
      <c r="E32">
        <v>7371.6823630136896</v>
      </c>
      <c r="F32">
        <v>6114.0012845215097</v>
      </c>
      <c r="G32">
        <v>6272.4277456647396</v>
      </c>
      <c r="H32">
        <v>7604.8814898419796</v>
      </c>
      <c r="I32">
        <v>6955</v>
      </c>
      <c r="J32">
        <v>8739.8496877315501</v>
      </c>
      <c r="K32">
        <v>8913.7640229073495</v>
      </c>
      <c r="L32">
        <v>5940.3370786516798</v>
      </c>
      <c r="M32">
        <v>8137.5753074193199</v>
      </c>
      <c r="N32">
        <v>7664.8666478183004</v>
      </c>
      <c r="O32">
        <v>7131.9439293925598</v>
      </c>
      <c r="P32">
        <v>7417.6640984038204</v>
      </c>
      <c r="Q32">
        <v>7366.4950982186601</v>
      </c>
      <c r="R32">
        <v>7541.9231486662902</v>
      </c>
      <c r="S32">
        <v>7450.2911400780704</v>
      </c>
      <c r="T32">
        <v>6618.6063504716303</v>
      </c>
      <c r="U32">
        <v>7051.62467221525</v>
      </c>
      <c r="V32">
        <v>7516.9946332736999</v>
      </c>
      <c r="W32">
        <v>7690.5898397545097</v>
      </c>
      <c r="X32">
        <v>6167.7551381327103</v>
      </c>
      <c r="Y32">
        <v>6529.2953154112301</v>
      </c>
      <c r="Z32">
        <v>7706.7227962750303</v>
      </c>
      <c r="AA32">
        <v>6612.0641947980002</v>
      </c>
      <c r="AB32">
        <v>7386.13288928976</v>
      </c>
      <c r="AC32">
        <v>7100.1076426264799</v>
      </c>
      <c r="AD32">
        <v>7133.5164835164796</v>
      </c>
      <c r="AE32">
        <v>7389.2155172413704</v>
      </c>
      <c r="AF32">
        <v>6682.5090025423597</v>
      </c>
      <c r="AG32" s="1">
        <f t="shared" si="0"/>
        <v>7304.1322208431775</v>
      </c>
      <c r="AH32" s="4"/>
    </row>
    <row r="33" spans="1:34" ht="15" thickBot="1" x14ac:dyDescent="0.4">
      <c r="A33" s="1" t="s">
        <v>48</v>
      </c>
      <c r="B33">
        <v>8888.9921657150408</v>
      </c>
      <c r="C33">
        <v>7522.7610053660801</v>
      </c>
      <c r="D33">
        <v>7414.4143575633998</v>
      </c>
      <c r="E33">
        <v>7713.2919520547903</v>
      </c>
      <c r="F33">
        <v>6127.42453436095</v>
      </c>
      <c r="G33">
        <v>6276.4547206165698</v>
      </c>
      <c r="H33">
        <v>7758.2110609480796</v>
      </c>
      <c r="I33">
        <v>7216.25</v>
      </c>
      <c r="J33">
        <v>8704.4522070498497</v>
      </c>
      <c r="K33">
        <v>8905.5660155330606</v>
      </c>
      <c r="L33">
        <v>5705.5056179775202</v>
      </c>
      <c r="M33">
        <v>8370.4299744160999</v>
      </c>
      <c r="N33">
        <v>7767.2886627085099</v>
      </c>
      <c r="O33">
        <v>7063.0505904554702</v>
      </c>
      <c r="P33">
        <v>7509.9856437788203</v>
      </c>
      <c r="Q33">
        <v>7517.9854008185503</v>
      </c>
      <c r="R33">
        <v>7722.2299944040196</v>
      </c>
      <c r="S33">
        <v>7719.9596373982604</v>
      </c>
      <c r="T33">
        <v>6771.3232363491397</v>
      </c>
      <c r="U33">
        <v>6865.7621707900998</v>
      </c>
      <c r="V33">
        <v>7280.8586762075101</v>
      </c>
      <c r="W33">
        <v>7594.9539720422699</v>
      </c>
      <c r="X33">
        <v>6336.7229640109599</v>
      </c>
      <c r="Y33">
        <v>6784.8432925206198</v>
      </c>
      <c r="Z33">
        <v>7658.7319811200396</v>
      </c>
      <c r="AA33">
        <v>6422.8002213613699</v>
      </c>
      <c r="AB33">
        <v>7390.9664885866896</v>
      </c>
      <c r="AC33">
        <v>7043.8643702906302</v>
      </c>
      <c r="AD33">
        <v>7128.2967032966999</v>
      </c>
      <c r="AE33">
        <v>7194.6293103448197</v>
      </c>
      <c r="AF33">
        <v>6586.96576226872</v>
      </c>
      <c r="AG33" s="1">
        <f t="shared" si="0"/>
        <v>7321.450731946924</v>
      </c>
      <c r="AH33" s="4"/>
    </row>
    <row r="34" spans="1:34" ht="15" thickBot="1" x14ac:dyDescent="0.4">
      <c r="A34" s="1" t="s">
        <v>49</v>
      </c>
      <c r="B34">
        <v>8884.3668392865002</v>
      </c>
      <c r="C34">
        <v>7897.7345011498701</v>
      </c>
      <c r="D34">
        <v>7438.1543160405599</v>
      </c>
      <c r="E34">
        <v>7633.9897260273901</v>
      </c>
      <c r="F34">
        <v>6073.7315350032104</v>
      </c>
      <c r="G34">
        <v>6276.4547206165698</v>
      </c>
      <c r="H34">
        <v>7893.8487584650102</v>
      </c>
      <c r="I34">
        <v>7773.5833333333303</v>
      </c>
      <c r="J34">
        <v>8626.5777495501206</v>
      </c>
      <c r="K34">
        <v>8926.0610339687701</v>
      </c>
      <c r="L34">
        <v>5580.2621722846397</v>
      </c>
      <c r="M34">
        <v>8128.9510604935203</v>
      </c>
      <c r="N34">
        <v>7058.2131750070603</v>
      </c>
      <c r="O34">
        <v>7293.8432758947401</v>
      </c>
      <c r="P34">
        <v>7474.4773570961297</v>
      </c>
      <c r="Q34">
        <v>7582.25401404274</v>
      </c>
      <c r="R34">
        <v>7922.0294721134096</v>
      </c>
      <c r="S34">
        <v>7761.4470985244398</v>
      </c>
      <c r="T34">
        <v>6958.7485053806304</v>
      </c>
      <c r="U34">
        <v>6808.57370881313</v>
      </c>
      <c r="V34">
        <v>7135.9570661896196</v>
      </c>
      <c r="W34">
        <v>7426.1847937265502</v>
      </c>
      <c r="X34">
        <v>6637.6969038566003</v>
      </c>
      <c r="Y34">
        <v>6732.6906441309502</v>
      </c>
      <c r="Z34">
        <v>7509.4272228600503</v>
      </c>
      <c r="AA34">
        <v>6631.4758843812497</v>
      </c>
      <c r="AB34">
        <v>7381.2992899928304</v>
      </c>
      <c r="AC34">
        <v>7055.1130247578003</v>
      </c>
      <c r="AD34">
        <v>7044.7802197802102</v>
      </c>
      <c r="AE34">
        <v>7037.8793103448197</v>
      </c>
      <c r="AF34">
        <v>6345.5933657879305</v>
      </c>
      <c r="AG34" s="1">
        <f t="shared" si="0"/>
        <v>7320.3677444806581</v>
      </c>
      <c r="AH34" s="4"/>
    </row>
    <row r="35" spans="1:34" ht="15" thickBot="1" x14ac:dyDescent="0.4">
      <c r="A35" s="1" t="s">
        <v>50</v>
      </c>
      <c r="B35">
        <v>8810.3616164298601</v>
      </c>
      <c r="C35">
        <v>7740.9274029130102</v>
      </c>
      <c r="D35">
        <v>7406.50103807101</v>
      </c>
      <c r="E35">
        <v>7572.9880136986303</v>
      </c>
      <c r="F35">
        <v>6040.17341040462</v>
      </c>
      <c r="G35">
        <v>6276.4547206165698</v>
      </c>
      <c r="H35">
        <v>7870.2595936794496</v>
      </c>
      <c r="I35">
        <v>7936.1388888888796</v>
      </c>
      <c r="J35">
        <v>8577.0212765957403</v>
      </c>
      <c r="K35">
        <v>8897.3680081587809</v>
      </c>
      <c r="L35">
        <v>5478.5018726591697</v>
      </c>
      <c r="M35">
        <v>7783.9811834612501</v>
      </c>
      <c r="N35">
        <v>6561.8603336160504</v>
      </c>
      <c r="O35">
        <v>7648.6439714208</v>
      </c>
      <c r="P35">
        <v>7552.5955877980596</v>
      </c>
      <c r="Q35">
        <v>7609.7977054245403</v>
      </c>
      <c r="R35">
        <v>7951.26842007088</v>
      </c>
      <c r="S35">
        <v>7569.5675908158501</v>
      </c>
      <c r="T35">
        <v>6958.7485053806304</v>
      </c>
      <c r="U35">
        <v>6637.0083228822205</v>
      </c>
      <c r="V35">
        <v>7033.9892665473999</v>
      </c>
      <c r="W35">
        <v>7448.6873508353201</v>
      </c>
      <c r="X35">
        <v>6811.9449742935403</v>
      </c>
      <c r="Y35">
        <v>6617.9548176736698</v>
      </c>
      <c r="Z35">
        <v>7376.1194029850703</v>
      </c>
      <c r="AA35">
        <v>6427.6531437571803</v>
      </c>
      <c r="AB35">
        <v>7163.7873216309299</v>
      </c>
      <c r="AC35">
        <v>7060.7373519913799</v>
      </c>
      <c r="AD35">
        <v>6825.5494505494498</v>
      </c>
      <c r="AE35">
        <v>6816.2672413793098</v>
      </c>
      <c r="AF35">
        <v>6189.7070263940896</v>
      </c>
      <c r="AG35" s="1">
        <f t="shared" si="0"/>
        <v>7246.856929387849</v>
      </c>
      <c r="AH35" s="4"/>
    </row>
    <row r="36" spans="1:34" ht="15" thickBot="1" x14ac:dyDescent="0.4">
      <c r="A36" s="1" t="s">
        <v>51</v>
      </c>
      <c r="B36">
        <v>8824.23759571548</v>
      </c>
      <c r="C36">
        <v>7734.10970298967</v>
      </c>
      <c r="D36">
        <v>7422.3276770557904</v>
      </c>
      <c r="E36">
        <v>7554.6875</v>
      </c>
      <c r="F36">
        <v>5932.7874116891398</v>
      </c>
      <c r="G36">
        <v>6034.8362235067398</v>
      </c>
      <c r="H36">
        <v>7817.1839729119602</v>
      </c>
      <c r="I36">
        <v>7773.5833333333303</v>
      </c>
      <c r="J36">
        <v>8449.5903461416292</v>
      </c>
      <c r="K36">
        <v>8856.3779712873602</v>
      </c>
      <c r="L36">
        <v>5408.0524344569203</v>
      </c>
      <c r="M36">
        <v>7266.5263679128402</v>
      </c>
      <c r="N36">
        <v>6427.9238526057798</v>
      </c>
      <c r="O36">
        <v>7707.2033095173301</v>
      </c>
      <c r="P36">
        <v>7509.9856437788203</v>
      </c>
      <c r="Q36">
        <v>7582.25401404274</v>
      </c>
      <c r="R36">
        <v>7658.8789404961699</v>
      </c>
      <c r="S36">
        <v>7268.7834976510203</v>
      </c>
      <c r="T36">
        <v>6917.0984455958496</v>
      </c>
      <c r="U36">
        <v>6613.1797970584803</v>
      </c>
      <c r="V36">
        <v>7157.4239713774596</v>
      </c>
      <c r="W36">
        <v>7302.4207296283603</v>
      </c>
      <c r="X36">
        <v>6928.11035458484</v>
      </c>
      <c r="Y36">
        <v>6247.6710141069998</v>
      </c>
      <c r="Z36">
        <v>7178.8238295700903</v>
      </c>
      <c r="AA36">
        <v>6335.4476182367698</v>
      </c>
      <c r="AB36">
        <v>6975.2769490506198</v>
      </c>
      <c r="AC36">
        <v>7038.2400430570497</v>
      </c>
      <c r="AD36">
        <v>6736.8131868131804</v>
      </c>
      <c r="AE36">
        <v>6497.3620689655099</v>
      </c>
      <c r="AF36">
        <v>6134.3925188672401</v>
      </c>
      <c r="AG36" s="1">
        <f t="shared" si="0"/>
        <v>7138.4383974840384</v>
      </c>
      <c r="AH36" s="4"/>
    </row>
    <row r="37" spans="1:34" ht="15" thickBot="1" x14ac:dyDescent="0.4">
      <c r="A37" s="1" t="s">
        <v>52</v>
      </c>
      <c r="B37">
        <v>8551.3433364316297</v>
      </c>
      <c r="C37">
        <v>7665.9327037562498</v>
      </c>
      <c r="D37">
        <v>7493.54755248726</v>
      </c>
      <c r="E37">
        <v>7450.9845890410897</v>
      </c>
      <c r="F37">
        <v>5999.9036608863198</v>
      </c>
      <c r="G37">
        <v>5777.1098265895898</v>
      </c>
      <c r="H37">
        <v>7770.0056433408499</v>
      </c>
      <c r="I37">
        <v>7622.6388888888796</v>
      </c>
      <c r="J37">
        <v>8754.00868000423</v>
      </c>
      <c r="K37">
        <v>8979.3480819016204</v>
      </c>
      <c r="L37">
        <v>5329.7752808988698</v>
      </c>
      <c r="M37">
        <v>7292.3991086902697</v>
      </c>
      <c r="N37">
        <v>6081.2647252850802</v>
      </c>
      <c r="O37">
        <v>7424.7406198752296</v>
      </c>
      <c r="P37">
        <v>7240.1226649903501</v>
      </c>
      <c r="Q37">
        <v>7582.25401404274</v>
      </c>
      <c r="R37">
        <v>7439.5868308151403</v>
      </c>
      <c r="S37">
        <v>7299.8990934956601</v>
      </c>
      <c r="T37">
        <v>6708.8481466719804</v>
      </c>
      <c r="U37">
        <v>6455.9115266218196</v>
      </c>
      <c r="V37">
        <v>7221.8246869409604</v>
      </c>
      <c r="W37">
        <v>7184.2823048073597</v>
      </c>
      <c r="X37">
        <v>6785.5437515000604</v>
      </c>
      <c r="Y37">
        <v>5830.4498269896103</v>
      </c>
      <c r="Z37">
        <v>6805.5619339201403</v>
      </c>
      <c r="AA37">
        <v>6262.6537822995997</v>
      </c>
      <c r="AB37">
        <v>6825.4353708457602</v>
      </c>
      <c r="AC37">
        <v>6987.6210979547895</v>
      </c>
      <c r="AD37">
        <v>6522.8021978021898</v>
      </c>
      <c r="AE37">
        <v>6540.6034482758596</v>
      </c>
      <c r="AF37">
        <v>6043.8778701869396</v>
      </c>
      <c r="AG37" s="1">
        <f t="shared" si="0"/>
        <v>7030.0090724592947</v>
      </c>
      <c r="AH37" s="4"/>
    </row>
    <row r="38" spans="1:34" ht="15" thickBot="1" x14ac:dyDescent="0.4">
      <c r="A38" s="1" t="s">
        <v>53</v>
      </c>
      <c r="B38">
        <v>8366.3302792900395</v>
      </c>
      <c r="C38">
        <v>7829.5575019164498</v>
      </c>
      <c r="D38">
        <v>7525.2008304568099</v>
      </c>
      <c r="E38">
        <v>7450.9845890410897</v>
      </c>
      <c r="F38">
        <v>6160.9826589595305</v>
      </c>
      <c r="G38">
        <v>5942.2157996146398</v>
      </c>
      <c r="H38">
        <v>7941.0270880361104</v>
      </c>
      <c r="I38">
        <v>7361.3888888888796</v>
      </c>
      <c r="J38">
        <v>8718.6111993225295</v>
      </c>
      <c r="K38">
        <v>8688.3188201145294</v>
      </c>
      <c r="L38">
        <v>5094.9438202247102</v>
      </c>
      <c r="M38">
        <v>7033.6717009160602</v>
      </c>
      <c r="N38">
        <v>5742.4842144943896</v>
      </c>
      <c r="O38">
        <v>7242.1732716919196</v>
      </c>
      <c r="P38">
        <v>7183.3094062980399</v>
      </c>
      <c r="Q38">
        <v>7563.8915531215398</v>
      </c>
      <c r="R38">
        <v>7498.0647267300801</v>
      </c>
      <c r="S38">
        <v>7102.8336531462901</v>
      </c>
      <c r="T38">
        <v>6875.4483858110798</v>
      </c>
      <c r="U38">
        <v>6327.2374871736401</v>
      </c>
      <c r="V38">
        <v>6824.6869409660103</v>
      </c>
      <c r="W38">
        <v>7015.5131264916399</v>
      </c>
      <c r="X38">
        <v>6743.3017950305002</v>
      </c>
      <c r="Y38">
        <v>5736.5750598881996</v>
      </c>
      <c r="Z38">
        <v>6400.3061615001898</v>
      </c>
      <c r="AA38">
        <v>6199.5657911540502</v>
      </c>
      <c r="AB38">
        <v>6762.5985799856599</v>
      </c>
      <c r="AC38">
        <v>6920.1291711517697</v>
      </c>
      <c r="AD38">
        <v>6387.0879120879099</v>
      </c>
      <c r="AE38">
        <v>6675.7327586206902</v>
      </c>
      <c r="AF38">
        <v>6008.6777290335003</v>
      </c>
      <c r="AG38" s="1">
        <f t="shared" si="0"/>
        <v>6945.8984161664011</v>
      </c>
      <c r="AH38" s="4"/>
    </row>
    <row r="39" spans="1:34" ht="15" thickBot="1" x14ac:dyDescent="0.4">
      <c r="A39" s="1" t="s">
        <v>54</v>
      </c>
      <c r="B39">
        <v>8329.3276678617203</v>
      </c>
      <c r="C39">
        <v>7747.7451028363503</v>
      </c>
      <c r="D39">
        <v>7271.9746067004398</v>
      </c>
      <c r="E39">
        <v>7237.4785958904104</v>
      </c>
      <c r="F39">
        <v>6107.2896596017899</v>
      </c>
      <c r="G39">
        <v>6079.1329479768701</v>
      </c>
      <c r="H39">
        <v>7864.3623024830704</v>
      </c>
      <c r="I39">
        <v>7477.5</v>
      </c>
      <c r="J39">
        <v>8669.0547263681492</v>
      </c>
      <c r="K39">
        <v>8671.9228053659608</v>
      </c>
      <c r="L39">
        <v>5173.2209737827698</v>
      </c>
      <c r="M39">
        <v>6852.5625154741201</v>
      </c>
      <c r="N39">
        <v>6128.5364244651701</v>
      </c>
      <c r="O39">
        <v>7104.3865938177196</v>
      </c>
      <c r="P39">
        <v>7112.2928329326596</v>
      </c>
      <c r="Q39">
        <v>7600.6164749639402</v>
      </c>
      <c r="R39">
        <v>7225.1678791270197</v>
      </c>
      <c r="S39">
        <v>7133.9492489909298</v>
      </c>
      <c r="T39">
        <v>6785.2065896107297</v>
      </c>
      <c r="U39">
        <v>6098.4836392657598</v>
      </c>
      <c r="V39">
        <v>6647.5849731663602</v>
      </c>
      <c r="W39">
        <v>6925.5028980565903</v>
      </c>
      <c r="X39">
        <v>6785.5437515000604</v>
      </c>
      <c r="Y39">
        <v>6049.4909502262399</v>
      </c>
      <c r="Z39">
        <v>6805.5619339201403</v>
      </c>
      <c r="AA39">
        <v>6427.6531437571803</v>
      </c>
      <c r="AB39">
        <v>6656.2593954531703</v>
      </c>
      <c r="AC39">
        <v>6768.2723358449903</v>
      </c>
      <c r="AD39">
        <v>6407.9670329670298</v>
      </c>
      <c r="AE39">
        <v>6551.4137931034402</v>
      </c>
      <c r="AF39">
        <v>6214.8499843608397</v>
      </c>
      <c r="AG39" s="1">
        <f t="shared" si="0"/>
        <v>6932.5907025765018</v>
      </c>
      <c r="AH39" s="4"/>
    </row>
    <row r="40" spans="1:34" ht="15" thickBot="1" x14ac:dyDescent="0.4">
      <c r="A40" s="1" t="s">
        <v>55</v>
      </c>
      <c r="B40">
        <v>8394.0822378612793</v>
      </c>
      <c r="C40">
        <v>7577.3026047528101</v>
      </c>
      <c r="D40">
        <v>7374.8477601014702</v>
      </c>
      <c r="E40">
        <v>7304.58047945205</v>
      </c>
      <c r="F40">
        <v>6436.15928066795</v>
      </c>
      <c r="G40">
        <v>6232.1579961464304</v>
      </c>
      <c r="H40">
        <v>7640.2652370203105</v>
      </c>
      <c r="I40">
        <v>7326.5555555555502</v>
      </c>
      <c r="J40">
        <v>8577.0212765957403</v>
      </c>
      <c r="K40">
        <v>8479.2696320702908</v>
      </c>
      <c r="L40">
        <v>5642.88389513108</v>
      </c>
      <c r="M40">
        <v>6378.2289345547497</v>
      </c>
      <c r="N40">
        <v>6041.8716426350002</v>
      </c>
      <c r="O40">
        <v>6970.0445828903803</v>
      </c>
      <c r="P40">
        <v>7112.2928329326596</v>
      </c>
      <c r="Q40">
        <v>7775.0598537153201</v>
      </c>
      <c r="R40">
        <v>7074.0999813467597</v>
      </c>
      <c r="S40">
        <v>7108.0195857870704</v>
      </c>
      <c r="T40">
        <v>6972.6318586422203</v>
      </c>
      <c r="U40">
        <v>6117.5464599247498</v>
      </c>
      <c r="V40">
        <v>6491.9499105545601</v>
      </c>
      <c r="W40">
        <v>6672.3491305830203</v>
      </c>
      <c r="X40">
        <v>7038.9954903174403</v>
      </c>
      <c r="Y40">
        <v>6018.1993611924399</v>
      </c>
      <c r="Z40">
        <v>6624.2632988901596</v>
      </c>
      <c r="AA40">
        <v>6413.0943765697502</v>
      </c>
      <c r="AB40">
        <v>6419.4130299035496</v>
      </c>
      <c r="AC40">
        <v>6700.7804090419804</v>
      </c>
      <c r="AD40">
        <v>6079.1208791208701</v>
      </c>
      <c r="AE40">
        <v>5778.4741379310299</v>
      </c>
      <c r="AF40">
        <v>6365.7077321613297</v>
      </c>
      <c r="AG40" s="1">
        <f t="shared" si="0"/>
        <v>6875.3957885177415</v>
      </c>
      <c r="AH40" s="4"/>
    </row>
    <row r="41" spans="1:34" ht="15" thickBot="1" x14ac:dyDescent="0.4">
      <c r="A41" s="1" t="s">
        <v>56</v>
      </c>
      <c r="B41">
        <v>8273.8237507192498</v>
      </c>
      <c r="C41">
        <v>7468.2194059793501</v>
      </c>
      <c r="D41">
        <v>7082.0549388831696</v>
      </c>
      <c r="E41">
        <v>7267.9794520547903</v>
      </c>
      <c r="F41">
        <v>6556.9685292228596</v>
      </c>
      <c r="G41">
        <v>6252.2928709055795</v>
      </c>
      <c r="H41">
        <v>7327.7088036117302</v>
      </c>
      <c r="I41">
        <v>7245.2777777777701</v>
      </c>
      <c r="J41">
        <v>8449.5903461416292</v>
      </c>
      <c r="K41">
        <v>8512.0616615674207</v>
      </c>
      <c r="L41">
        <v>5447.1910112359501</v>
      </c>
      <c r="M41">
        <v>5895.2711067095797</v>
      </c>
      <c r="N41">
        <v>6112.7791914051404</v>
      </c>
      <c r="O41">
        <v>6859.8152405910296</v>
      </c>
      <c r="P41">
        <v>7105.19117559612</v>
      </c>
      <c r="Q41">
        <v>7504.2135551276497</v>
      </c>
      <c r="R41">
        <v>6913.2857675806699</v>
      </c>
      <c r="S41">
        <v>6776.1198967775999</v>
      </c>
      <c r="T41">
        <v>6764.3815597183402</v>
      </c>
      <c r="U41">
        <v>6112.7807547599996</v>
      </c>
      <c r="V41">
        <v>6368.5152057245004</v>
      </c>
      <c r="W41">
        <v>6492.3286737129201</v>
      </c>
      <c r="X41">
        <v>7186.8423379609103</v>
      </c>
      <c r="Y41">
        <v>5647.9155576257599</v>
      </c>
      <c r="Z41">
        <v>6645.5925500701596</v>
      </c>
      <c r="AA41">
        <v>6223.8304031331099</v>
      </c>
      <c r="AB41">
        <v>6443.5810263882104</v>
      </c>
      <c r="AC41">
        <v>6599.5425188374502</v>
      </c>
      <c r="AD41">
        <v>6199.1758241758198</v>
      </c>
      <c r="AE41">
        <v>6237.9137931034402</v>
      </c>
      <c r="AF41">
        <v>6144.4497020539402</v>
      </c>
      <c r="AG41" s="1">
        <f t="shared" si="0"/>
        <v>6777.9578835210286</v>
      </c>
      <c r="AH41" s="4"/>
    </row>
    <row r="42" spans="1:34" ht="15" thickBot="1" x14ac:dyDescent="0.4">
      <c r="A42" s="1" t="s">
        <v>57</v>
      </c>
      <c r="B42">
        <v>8250.6971185765506</v>
      </c>
      <c r="C42">
        <v>7059.1574105788504</v>
      </c>
      <c r="D42">
        <v>6662.6490057866904</v>
      </c>
      <c r="E42">
        <v>7084.9743150684899</v>
      </c>
      <c r="F42">
        <v>6657.64290301862</v>
      </c>
      <c r="G42">
        <v>6288.5356454720604</v>
      </c>
      <c r="H42">
        <v>7097.7144469525902</v>
      </c>
      <c r="I42">
        <v>7036.2777777777701</v>
      </c>
      <c r="J42">
        <v>8067.2975547792903</v>
      </c>
      <c r="K42">
        <v>8196.4383776574796</v>
      </c>
      <c r="L42">
        <v>5314.1198501872605</v>
      </c>
      <c r="M42">
        <v>5947.0165882644196</v>
      </c>
      <c r="N42">
        <v>5884.29931203468</v>
      </c>
      <c r="O42">
        <v>6753.0305652385296</v>
      </c>
      <c r="P42">
        <v>6998.6663155480401</v>
      </c>
      <c r="Q42">
        <v>7550.1197074306401</v>
      </c>
      <c r="R42">
        <v>6947.3978735310502</v>
      </c>
      <c r="S42">
        <v>6470.1498709720099</v>
      </c>
      <c r="T42">
        <v>6528.3645542712802</v>
      </c>
      <c r="U42">
        <v>6169.9692167369703</v>
      </c>
      <c r="V42">
        <v>6035.7781753130503</v>
      </c>
      <c r="W42">
        <v>6115.4108421411502</v>
      </c>
      <c r="X42">
        <v>7477.25578868916</v>
      </c>
      <c r="Y42">
        <v>6221.59468991216</v>
      </c>
      <c r="Z42">
        <v>6773.5680571501398</v>
      </c>
      <c r="AA42">
        <v>6257.8008599037903</v>
      </c>
      <c r="AB42">
        <v>6168.0658664631401</v>
      </c>
      <c r="AC42">
        <v>6222.7125941872901</v>
      </c>
      <c r="AD42">
        <v>6261.8131868131804</v>
      </c>
      <c r="AE42">
        <v>6583.8448275862002</v>
      </c>
      <c r="AF42">
        <v>5616.4475847522199</v>
      </c>
      <c r="AG42" s="1">
        <f t="shared" si="0"/>
        <v>6667.7035768643473</v>
      </c>
      <c r="AH42" s="4"/>
    </row>
    <row r="43" spans="1:34" ht="15" thickBot="1" x14ac:dyDescent="0.4">
      <c r="A43" s="1" t="s">
        <v>58</v>
      </c>
      <c r="B43">
        <v>8232.1958128623901</v>
      </c>
      <c r="C43">
        <v>6316.0281189346097</v>
      </c>
      <c r="D43">
        <v>6638.9090473095303</v>
      </c>
      <c r="E43">
        <v>7030.0727739725999</v>
      </c>
      <c r="F43">
        <v>6476.4290301862502</v>
      </c>
      <c r="G43">
        <v>6187.8612716763</v>
      </c>
      <c r="H43">
        <v>6997.4604966139896</v>
      </c>
      <c r="I43">
        <v>7013.0555555555502</v>
      </c>
      <c r="J43">
        <v>7805.3561977347299</v>
      </c>
      <c r="K43">
        <v>8229.2304071546205</v>
      </c>
      <c r="L43">
        <v>4993.1835205992502</v>
      </c>
      <c r="M43">
        <v>5653.7921927869902</v>
      </c>
      <c r="N43">
        <v>5876.4206955046602</v>
      </c>
      <c r="O43">
        <v>6660.0245576734396</v>
      </c>
      <c r="P43">
        <v>7012.8696302211201</v>
      </c>
      <c r="Q43">
        <v>7361.9044829883596</v>
      </c>
      <c r="R43">
        <v>6903.5394515948501</v>
      </c>
      <c r="S43">
        <v>6024.1596638655401</v>
      </c>
      <c r="T43">
        <v>6271.5225189318398</v>
      </c>
      <c r="U43">
        <v>6193.7977425607096</v>
      </c>
      <c r="V43">
        <v>5847.9427549194897</v>
      </c>
      <c r="W43">
        <v>5884.75963177633</v>
      </c>
      <c r="X43">
        <v>7239.6447835478602</v>
      </c>
      <c r="Y43">
        <v>6419.7747537929199</v>
      </c>
      <c r="Z43">
        <v>6805.5619339201403</v>
      </c>
      <c r="AA43">
        <v>6335.4476182367698</v>
      </c>
      <c r="AB43">
        <v>6274.4050509956196</v>
      </c>
      <c r="AC43">
        <v>6160.8449946178598</v>
      </c>
      <c r="AD43">
        <v>6047.8021978021898</v>
      </c>
      <c r="AE43">
        <v>6200.0775862068904</v>
      </c>
      <c r="AF43">
        <v>5520.9043444785702</v>
      </c>
      <c r="AG43" s="1">
        <f t="shared" si="0"/>
        <v>6535.9670586781276</v>
      </c>
      <c r="AH43" s="4"/>
    </row>
    <row r="44" spans="1:34" ht="15" thickBot="1" x14ac:dyDescent="0.4">
      <c r="A44" s="1" t="s">
        <v>59</v>
      </c>
      <c r="B44">
        <v>7950.0509007214596</v>
      </c>
      <c r="C44">
        <v>6145.5856208510704</v>
      </c>
      <c r="D44">
        <v>6599.3424498475997</v>
      </c>
      <c r="E44">
        <v>6944.6703767123199</v>
      </c>
      <c r="F44">
        <v>6509.9871547848397</v>
      </c>
      <c r="G44">
        <v>5918.0539499036604</v>
      </c>
      <c r="H44">
        <v>7015.15237020316</v>
      </c>
      <c r="I44">
        <v>6838.8888888888796</v>
      </c>
      <c r="J44">
        <v>7663.7662750079298</v>
      </c>
      <c r="K44">
        <v>8229.2304071546205</v>
      </c>
      <c r="L44">
        <v>4789.6629213483102</v>
      </c>
      <c r="M44">
        <v>5765.9074028224804</v>
      </c>
      <c r="N44">
        <v>5419.4609367637304</v>
      </c>
      <c r="O44">
        <v>6701.3605610356999</v>
      </c>
      <c r="P44">
        <v>7055.4795742403503</v>
      </c>
      <c r="Q44">
        <v>6737.5808116676299</v>
      </c>
      <c r="R44">
        <v>6840.1883976869904</v>
      </c>
      <c r="S44">
        <v>5827.0942235161701</v>
      </c>
      <c r="T44">
        <v>6257.6391656702499</v>
      </c>
      <c r="U44">
        <v>6012.7009463002996</v>
      </c>
      <c r="V44">
        <v>5805.0089445438198</v>
      </c>
      <c r="W44">
        <v>5654.1084214115199</v>
      </c>
      <c r="X44">
        <v>7313.5682073695998</v>
      </c>
      <c r="Y44">
        <v>6456.28160766569</v>
      </c>
      <c r="Z44">
        <v>6901.54356423013</v>
      </c>
      <c r="AA44">
        <v>6529.5645140692104</v>
      </c>
      <c r="AB44">
        <v>6361.4098383403798</v>
      </c>
      <c r="AC44">
        <v>6250.8342303552199</v>
      </c>
      <c r="AD44">
        <v>5948.62637362637</v>
      </c>
      <c r="AE44">
        <v>6108.1896551724103</v>
      </c>
      <c r="AF44">
        <v>5490.7327949184701</v>
      </c>
      <c r="AG44" s="1">
        <f t="shared" si="0"/>
        <v>6452.9571447364597</v>
      </c>
      <c r="AH44" s="4"/>
    </row>
    <row r="45" spans="1:34" ht="15" thickBot="1" x14ac:dyDescent="0.4">
      <c r="A45" s="1" t="s">
        <v>60</v>
      </c>
      <c r="B45">
        <v>7755.78719072279</v>
      </c>
      <c r="C45">
        <v>6016.04932230757</v>
      </c>
      <c r="D45">
        <v>6496.4692964465703</v>
      </c>
      <c r="E45">
        <v>6743.3647260273901</v>
      </c>
      <c r="F45">
        <v>6476.4290301862502</v>
      </c>
      <c r="G45">
        <v>5849.5953757225398</v>
      </c>
      <c r="H45">
        <v>6926.6930022573297</v>
      </c>
      <c r="I45">
        <v>6925.9722222222199</v>
      </c>
      <c r="J45">
        <v>7543.4148406901604</v>
      </c>
      <c r="K45">
        <v>8372.6955362045901</v>
      </c>
      <c r="L45">
        <v>4750.5243445692804</v>
      </c>
      <c r="M45">
        <v>5593.4224643063399</v>
      </c>
      <c r="N45">
        <v>5143.7093582131702</v>
      </c>
      <c r="O45">
        <v>6377.5618680313401</v>
      </c>
      <c r="P45">
        <v>7041.2762595672702</v>
      </c>
      <c r="Q45">
        <v>6512.6406653829499</v>
      </c>
      <c r="R45">
        <v>6708.61313187838</v>
      </c>
      <c r="S45">
        <v>5795.9786276715404</v>
      </c>
      <c r="T45">
        <v>6000.7971303308004</v>
      </c>
      <c r="U45">
        <v>5755.3528674039399</v>
      </c>
      <c r="V45">
        <v>5928.4436493738804</v>
      </c>
      <c r="W45">
        <v>5845.3801568360004</v>
      </c>
      <c r="X45">
        <v>7097.0781804630897</v>
      </c>
      <c r="Y45">
        <v>6226.8099547511301</v>
      </c>
      <c r="Z45">
        <v>6341.6507207551904</v>
      </c>
      <c r="AA45">
        <v>6694.5638755267901</v>
      </c>
      <c r="AB45">
        <v>6090.72827771225</v>
      </c>
      <c r="AC45">
        <v>6217.0882669537104</v>
      </c>
      <c r="AD45">
        <v>5959.0659340659304</v>
      </c>
      <c r="AE45">
        <v>5589.2931034482699</v>
      </c>
      <c r="AF45">
        <v>5365.0180050847302</v>
      </c>
      <c r="AG45" s="1">
        <f t="shared" si="0"/>
        <v>6327.1441091972056</v>
      </c>
      <c r="AH45" s="4"/>
    </row>
    <row r="46" spans="1:34" ht="15" thickBot="1" x14ac:dyDescent="0.4">
      <c r="A46" s="1" t="s">
        <v>61</v>
      </c>
      <c r="B46">
        <v>7612.4020714380504</v>
      </c>
      <c r="C46">
        <v>5872.8776239174003</v>
      </c>
      <c r="D46">
        <v>5665.5707497459998</v>
      </c>
      <c r="E46">
        <v>6542.0590753424603</v>
      </c>
      <c r="F46">
        <v>6463.0057803468198</v>
      </c>
      <c r="G46">
        <v>5938.1888246628096</v>
      </c>
      <c r="H46">
        <v>7003.3577878103797</v>
      </c>
      <c r="I46">
        <v>6879.5277777777701</v>
      </c>
      <c r="J46">
        <v>7366.4274372816699</v>
      </c>
      <c r="K46">
        <v>8155.4483407860598</v>
      </c>
      <c r="L46">
        <v>4844.4569288389503</v>
      </c>
      <c r="M46">
        <v>5593.4224643063399</v>
      </c>
      <c r="N46">
        <v>4962.5011780227996</v>
      </c>
      <c r="O46">
        <v>6343.1151985627903</v>
      </c>
      <c r="P46">
        <v>6920.5480848461102</v>
      </c>
      <c r="Q46">
        <v>6847.75557719481</v>
      </c>
      <c r="R46">
        <v>6538.0526021264604</v>
      </c>
      <c r="S46">
        <v>5858.2098193608099</v>
      </c>
      <c r="T46">
        <v>5806.4301846685203</v>
      </c>
      <c r="U46">
        <v>5555.1932504845499</v>
      </c>
      <c r="V46">
        <v>5697.6744186046499</v>
      </c>
      <c r="W46">
        <v>5935.39038527105</v>
      </c>
      <c r="X46">
        <v>6769.7030178239802</v>
      </c>
      <c r="Y46">
        <v>5840.8803566675497</v>
      </c>
      <c r="Z46">
        <v>6117.6935833652196</v>
      </c>
      <c r="AA46">
        <v>6694.5638755267901</v>
      </c>
      <c r="AB46">
        <v>5752.3763269270703</v>
      </c>
      <c r="AC46">
        <v>5727.77179763186</v>
      </c>
      <c r="AD46">
        <v>5854.6703296703199</v>
      </c>
      <c r="AE46">
        <v>5697.3965517241304</v>
      </c>
      <c r="AF46">
        <v>5370.0465966780803</v>
      </c>
      <c r="AG46" s="1">
        <f t="shared" si="0"/>
        <v>6200.861870884266</v>
      </c>
      <c r="AH46" s="4"/>
    </row>
    <row r="47" spans="1:34" ht="15" thickBot="1" x14ac:dyDescent="0.4">
      <c r="A47" s="1" t="s">
        <v>62</v>
      </c>
      <c r="B47">
        <v>7672.5313150090697</v>
      </c>
      <c r="C47">
        <v>5566.0811273670297</v>
      </c>
      <c r="D47">
        <v>5720.9639861926998</v>
      </c>
      <c r="E47">
        <v>6115.0470890410897</v>
      </c>
      <c r="F47">
        <v>6436.15928066795</v>
      </c>
      <c r="G47">
        <v>5998.5934489402698</v>
      </c>
      <c r="H47">
        <v>6832.3363431151201</v>
      </c>
      <c r="I47">
        <v>6804.0555555555502</v>
      </c>
      <c r="J47">
        <v>7224.8375145548798</v>
      </c>
      <c r="K47">
        <v>8057.0722522946498</v>
      </c>
      <c r="L47">
        <v>4907.0786516853896</v>
      </c>
      <c r="M47">
        <v>5489.9315011966601</v>
      </c>
      <c r="N47">
        <v>4804.9288474224804</v>
      </c>
      <c r="O47">
        <v>6367.2278671907798</v>
      </c>
      <c r="P47">
        <v>6821.1248821345698</v>
      </c>
      <c r="Q47">
        <v>6599.8623547586403</v>
      </c>
      <c r="R47">
        <v>6343.1262824099904</v>
      </c>
      <c r="S47">
        <v>5920.4410110500803</v>
      </c>
      <c r="T47">
        <v>5931.3803640228498</v>
      </c>
      <c r="U47">
        <v>5559.9589556492901</v>
      </c>
      <c r="V47">
        <v>5493.7388193202096</v>
      </c>
      <c r="W47">
        <v>6250.4261847937196</v>
      </c>
      <c r="X47">
        <v>6510.9710344479099</v>
      </c>
      <c r="Y47">
        <v>5939.9703886079296</v>
      </c>
      <c r="Z47">
        <v>6053.7058298252296</v>
      </c>
      <c r="AA47">
        <v>6631.4758843812497</v>
      </c>
      <c r="AB47">
        <v>5631.5363445038001</v>
      </c>
      <c r="AC47">
        <v>5474.6770721205503</v>
      </c>
      <c r="AD47">
        <v>5687.6373626373597</v>
      </c>
      <c r="AE47">
        <v>5573.0775862068904</v>
      </c>
      <c r="AF47">
        <v>5410.2753294248796</v>
      </c>
      <c r="AG47" s="1">
        <f t="shared" si="0"/>
        <v>6123.5558215009278</v>
      </c>
      <c r="AH47" s="4"/>
    </row>
    <row r="48" spans="1:34" ht="15" thickBot="1" x14ac:dyDescent="0.4">
      <c r="A48" s="1" t="s">
        <v>63</v>
      </c>
      <c r="B48">
        <v>7519.8955428672598</v>
      </c>
      <c r="C48">
        <v>5593.3519270603902</v>
      </c>
      <c r="D48">
        <v>5523.1309988830399</v>
      </c>
      <c r="E48">
        <v>6163.84845890411</v>
      </c>
      <c r="F48">
        <v>6825.4335260115604</v>
      </c>
      <c r="G48">
        <v>6067.0520231213804</v>
      </c>
      <c r="H48">
        <v>6454.9097065462702</v>
      </c>
      <c r="I48">
        <v>6635.6944444444398</v>
      </c>
      <c r="J48">
        <v>7515.0968561447999</v>
      </c>
      <c r="K48">
        <v>7995.5871969875197</v>
      </c>
      <c r="L48">
        <v>4922.7340823969998</v>
      </c>
      <c r="M48">
        <v>5636.5436989353702</v>
      </c>
      <c r="N48">
        <v>4789.1716143624499</v>
      </c>
      <c r="O48">
        <v>6267.3325257319902</v>
      </c>
      <c r="P48">
        <v>6622.2784767114899</v>
      </c>
      <c r="Q48">
        <v>6746.76204212823</v>
      </c>
      <c r="R48">
        <v>6304.1410184667002</v>
      </c>
      <c r="S48">
        <v>5806.35049295308</v>
      </c>
      <c r="T48">
        <v>5785.6051547761399</v>
      </c>
      <c r="U48">
        <v>5345.5022232356596</v>
      </c>
      <c r="V48">
        <v>5461.5384615384601</v>
      </c>
      <c r="W48">
        <v>5969.1442209341903</v>
      </c>
      <c r="X48">
        <v>6310.3217412174799</v>
      </c>
      <c r="Y48">
        <v>5820.01929731168</v>
      </c>
      <c r="Z48">
        <v>6171.0167113152102</v>
      </c>
      <c r="AA48">
        <v>6757.6518666723396</v>
      </c>
      <c r="AB48">
        <v>5534.8643585651798</v>
      </c>
      <c r="AC48">
        <v>5547.7933261571497</v>
      </c>
      <c r="AD48">
        <v>5625</v>
      </c>
      <c r="AE48">
        <v>5416.3275862068904</v>
      </c>
      <c r="AF48">
        <v>5359.9894134913802</v>
      </c>
      <c r="AG48" s="1">
        <f t="shared" si="0"/>
        <v>6080.4544836799632</v>
      </c>
      <c r="AH48" s="4"/>
    </row>
    <row r="49" spans="1:34" ht="15" thickBot="1" x14ac:dyDescent="0.4">
      <c r="A49" s="1" t="s">
        <v>64</v>
      </c>
      <c r="B49">
        <v>7589.2754392953502</v>
      </c>
      <c r="C49">
        <v>5525.1749278269799</v>
      </c>
      <c r="D49">
        <v>5626.0041522840702</v>
      </c>
      <c r="E49">
        <v>6023.54452054794</v>
      </c>
      <c r="F49">
        <v>7087.1868978805396</v>
      </c>
      <c r="G49">
        <v>5897.9190751445003</v>
      </c>
      <c r="H49">
        <v>6466.7042889390495</v>
      </c>
      <c r="I49">
        <v>6426.6944444444398</v>
      </c>
      <c r="J49">
        <v>7543.4148406901604</v>
      </c>
      <c r="K49">
        <v>7946.3991527418202</v>
      </c>
      <c r="L49">
        <v>4828.80149812734</v>
      </c>
      <c r="M49">
        <v>5179.4586118676198</v>
      </c>
      <c r="N49">
        <v>4655.2351333521801</v>
      </c>
      <c r="O49">
        <v>6188.1051859543204</v>
      </c>
      <c r="P49">
        <v>6600.9735047018703</v>
      </c>
      <c r="Q49">
        <v>6990.0646493341001</v>
      </c>
      <c r="R49">
        <v>6425.9699682894898</v>
      </c>
      <c r="S49">
        <v>5775.2348971084502</v>
      </c>
      <c r="T49">
        <v>6035.5055134847798</v>
      </c>
      <c r="U49">
        <v>5269.2509405996998</v>
      </c>
      <c r="V49">
        <v>5509.8389982110903</v>
      </c>
      <c r="W49">
        <v>5732.86737129219</v>
      </c>
      <c r="X49">
        <v>6167.7551381327103</v>
      </c>
      <c r="Y49">
        <v>6138.1504524886795</v>
      </c>
      <c r="Z49">
        <v>6112.3612705702199</v>
      </c>
      <c r="AA49">
        <v>6869.2690817759903</v>
      </c>
      <c r="AB49">
        <v>5375.3555817664601</v>
      </c>
      <c r="AC49">
        <v>5649.03121636167</v>
      </c>
      <c r="AD49">
        <v>5348.3516483516396</v>
      </c>
      <c r="AE49">
        <v>5394.7068965517201</v>
      </c>
      <c r="AF49">
        <v>5339.8750471179801</v>
      </c>
      <c r="AG49" s="1">
        <f t="shared" si="0"/>
        <v>6055.4348498462932</v>
      </c>
      <c r="AH49" s="4"/>
    </row>
    <row r="50" spans="1:34" ht="15" thickBot="1" x14ac:dyDescent="0.4">
      <c r="A50" s="1" t="s">
        <v>65</v>
      </c>
      <c r="B50">
        <v>7695.6579471517698</v>
      </c>
      <c r="C50">
        <v>5497.9041281336104</v>
      </c>
      <c r="D50">
        <v>5475.6510819287196</v>
      </c>
      <c r="E50">
        <v>5993.0436643835601</v>
      </c>
      <c r="F50">
        <v>7120.7450224791201</v>
      </c>
      <c r="G50">
        <v>5837.5144508670501</v>
      </c>
      <c r="H50">
        <v>6160.0451467268604</v>
      </c>
      <c r="I50">
        <v>6328</v>
      </c>
      <c r="J50">
        <v>7649.60728273526</v>
      </c>
      <c r="K50">
        <v>8151.3493370989199</v>
      </c>
      <c r="L50">
        <v>4695.7303370786503</v>
      </c>
      <c r="M50">
        <v>5317.4465626805304</v>
      </c>
      <c r="N50">
        <v>4647.3565168221603</v>
      </c>
      <c r="O50">
        <v>6274.2218596256998</v>
      </c>
      <c r="P50">
        <v>6529.95693133648</v>
      </c>
      <c r="Q50">
        <v>6870.7086533463098</v>
      </c>
      <c r="R50">
        <v>6153.0731206864302</v>
      </c>
      <c r="S50">
        <v>5578.1694567590803</v>
      </c>
      <c r="T50">
        <v>5882.7886276072804</v>
      </c>
      <c r="U50">
        <v>5359.7993387299002</v>
      </c>
      <c r="V50">
        <v>5386.4042933810297</v>
      </c>
      <c r="W50">
        <v>5789.1237640640902</v>
      </c>
      <c r="X50">
        <v>6104.3922034283696</v>
      </c>
      <c r="Y50">
        <v>6112.0741282938498</v>
      </c>
      <c r="Z50">
        <v>6298.9922183952003</v>
      </c>
      <c r="AA50">
        <v>7034.26844323357</v>
      </c>
      <c r="AB50">
        <v>5312.5187909063498</v>
      </c>
      <c r="AC50">
        <v>5525.2960172228104</v>
      </c>
      <c r="AD50">
        <v>5551.9230769230699</v>
      </c>
      <c r="AE50">
        <v>5464.9741379310299</v>
      </c>
      <c r="AF50">
        <v>5541.0187108519704</v>
      </c>
      <c r="AG50" s="1">
        <f t="shared" si="0"/>
        <v>6043.2179113164102</v>
      </c>
      <c r="AH50" s="4"/>
    </row>
    <row r="51" spans="1:34" ht="15" thickBot="1" x14ac:dyDescent="0.4">
      <c r="A51" s="1" t="s">
        <v>66</v>
      </c>
      <c r="B51">
        <v>7852.9190457221202</v>
      </c>
      <c r="C51">
        <v>5416.0917290535099</v>
      </c>
      <c r="D51">
        <v>5515.2176793906601</v>
      </c>
      <c r="E51">
        <v>5913.74143835616</v>
      </c>
      <c r="F51">
        <v>7395.9216441875396</v>
      </c>
      <c r="G51">
        <v>5801.2716763005701</v>
      </c>
      <c r="H51">
        <v>6018.5101580135397</v>
      </c>
      <c r="I51">
        <v>6072.5555555555502</v>
      </c>
      <c r="J51">
        <v>7394.7454218270304</v>
      </c>
      <c r="K51">
        <v>7966.8941711775296</v>
      </c>
      <c r="L51">
        <v>4601.7977528089896</v>
      </c>
      <c r="M51">
        <v>4937.9796979450302</v>
      </c>
      <c r="N51">
        <v>4694.6282160022602</v>
      </c>
      <c r="O51">
        <v>6294.8898613068304</v>
      </c>
      <c r="P51">
        <v>6544.1602460095601</v>
      </c>
      <c r="Q51">
        <v>6751.3526573585204</v>
      </c>
      <c r="R51">
        <v>6016.6246968849</v>
      </c>
      <c r="S51">
        <v>5604.0991199629398</v>
      </c>
      <c r="T51">
        <v>5688.4216819449903</v>
      </c>
      <c r="U51">
        <v>5364.5650438946504</v>
      </c>
      <c r="V51">
        <v>5595.7066189624302</v>
      </c>
      <c r="W51">
        <v>5580.97511080804</v>
      </c>
      <c r="X51">
        <v>5792.8577744653403</v>
      </c>
      <c r="Y51">
        <v>6367.6221054032403</v>
      </c>
      <c r="Z51">
        <v>6304.3245311902001</v>
      </c>
      <c r="AA51">
        <v>6845.0044697969397</v>
      </c>
      <c r="AB51">
        <v>5312.5187909063498</v>
      </c>
      <c r="AC51">
        <v>5480.3013993541399</v>
      </c>
      <c r="AD51">
        <v>5410.9890109890102</v>
      </c>
      <c r="AE51">
        <v>5540.6465517241304</v>
      </c>
      <c r="AF51">
        <v>5289.5891311844798</v>
      </c>
      <c r="AG51" s="1">
        <f t="shared" si="0"/>
        <v>5979.5781609189416</v>
      </c>
      <c r="AH51" s="4"/>
    </row>
    <row r="52" spans="1:34" ht="15" thickBot="1" x14ac:dyDescent="0.4">
      <c r="A52" s="1" t="s">
        <v>67</v>
      </c>
      <c r="B52">
        <v>7640.1540300092902</v>
      </c>
      <c r="C52">
        <v>5600.1696269837303</v>
      </c>
      <c r="D52">
        <v>6029.5834463957699</v>
      </c>
      <c r="E52">
        <v>5535.5308219178096</v>
      </c>
      <c r="F52">
        <v>7496.5960179833</v>
      </c>
      <c r="G52">
        <v>5914.0269749518302</v>
      </c>
      <c r="H52">
        <v>5965.4345372460402</v>
      </c>
      <c r="I52">
        <v>5985.4722222222199</v>
      </c>
      <c r="J52">
        <v>7295.6324759182799</v>
      </c>
      <c r="K52">
        <v>8065.2702596689396</v>
      </c>
      <c r="L52">
        <v>4609.6254681647897</v>
      </c>
      <c r="M52">
        <v>6119.5015267805502</v>
      </c>
      <c r="N52">
        <v>4994.0156441428699</v>
      </c>
      <c r="O52">
        <v>6294.8898613068304</v>
      </c>
      <c r="P52">
        <v>6750.1083087691804</v>
      </c>
      <c r="Q52">
        <v>6563.13743291624</v>
      </c>
      <c r="R52">
        <v>6006.8783808990802</v>
      </c>
      <c r="S52">
        <v>5578.1694567590803</v>
      </c>
      <c r="T52">
        <v>5452.4046764979403</v>
      </c>
      <c r="U52">
        <v>5335.9708129061601</v>
      </c>
      <c r="V52">
        <v>5504.47227191413</v>
      </c>
      <c r="W52">
        <v>5496.5905216501797</v>
      </c>
      <c r="X52">
        <v>5639.7306822631699</v>
      </c>
      <c r="Y52">
        <v>6268.5320734628604</v>
      </c>
      <c r="Z52">
        <v>6325.6537823702001</v>
      </c>
      <c r="AA52">
        <v>6534.4174364650298</v>
      </c>
      <c r="AB52">
        <v>5269.0163972339697</v>
      </c>
      <c r="AC52">
        <v>5452.17976318622</v>
      </c>
      <c r="AD52">
        <v>5165.6593406593402</v>
      </c>
      <c r="AE52">
        <v>5529.8362068965498</v>
      </c>
      <c r="AF52">
        <v>5294.6177227778298</v>
      </c>
      <c r="AG52" s="1">
        <f t="shared" si="0"/>
        <v>5990.7509090748199</v>
      </c>
      <c r="AH52" s="4"/>
    </row>
    <row r="53" spans="1:34" ht="15" thickBot="1" x14ac:dyDescent="0.4">
      <c r="A53" s="1" t="s">
        <v>68</v>
      </c>
      <c r="B53">
        <v>7492.14358429602</v>
      </c>
      <c r="C53">
        <v>5756.9767252205902</v>
      </c>
      <c r="D53">
        <v>5966.2768904566801</v>
      </c>
      <c r="E53">
        <v>5309.8244863013697</v>
      </c>
      <c r="F53">
        <v>7630.82851637764</v>
      </c>
      <c r="G53">
        <v>5813.3526011560698</v>
      </c>
      <c r="H53">
        <v>6083.3803611738103</v>
      </c>
      <c r="I53">
        <v>6328</v>
      </c>
      <c r="J53">
        <v>7359.34794114533</v>
      </c>
      <c r="K53">
        <v>8143.1513297246402</v>
      </c>
      <c r="L53">
        <v>4586.1423220973702</v>
      </c>
      <c r="M53">
        <v>6283.3622183708803</v>
      </c>
      <c r="N53">
        <v>4883.7150127226396</v>
      </c>
      <c r="O53">
        <v>6315.5578629879501</v>
      </c>
      <c r="P53">
        <v>6743.00665143264</v>
      </c>
      <c r="Q53">
        <v>6370.3315932436599</v>
      </c>
      <c r="R53">
        <v>5894.7957470621104</v>
      </c>
      <c r="S53">
        <v>5515.9382650697999</v>
      </c>
      <c r="T53">
        <v>5389.9295868207701</v>
      </c>
      <c r="U53">
        <v>5640.9759434500002</v>
      </c>
      <c r="V53">
        <v>5440.0715563506201</v>
      </c>
      <c r="W53">
        <v>5339.0726218888503</v>
      </c>
      <c r="X53">
        <v>6431.76736606748</v>
      </c>
      <c r="Y53">
        <v>5893.0330050572202</v>
      </c>
      <c r="Z53">
        <v>5952.3918867202401</v>
      </c>
      <c r="AA53">
        <v>6383.9768421948802</v>
      </c>
      <c r="AB53">
        <v>5476.86116700201</v>
      </c>
      <c r="AC53">
        <v>5395.9364908503703</v>
      </c>
      <c r="AD53">
        <v>5311.8131868131804</v>
      </c>
      <c r="AE53">
        <v>5146.06896551724</v>
      </c>
      <c r="AF53">
        <v>5646.6191343123101</v>
      </c>
      <c r="AG53" s="1">
        <f t="shared" si="0"/>
        <v>5997.5693503833663</v>
      </c>
      <c r="AH53" s="4"/>
    </row>
    <row r="54" spans="1:34" ht="15" thickBot="1" x14ac:dyDescent="0.4">
      <c r="A54" s="1" t="s">
        <v>69</v>
      </c>
      <c r="B54">
        <v>7330.2571592971199</v>
      </c>
      <c r="C54">
        <v>5586.53422713705</v>
      </c>
      <c r="D54">
        <v>6140.36991928918</v>
      </c>
      <c r="E54">
        <v>5505.0299657534197</v>
      </c>
      <c r="F54">
        <v>7557.0006422607503</v>
      </c>
      <c r="G54">
        <v>6030.8092485549096</v>
      </c>
      <c r="H54">
        <v>6260.29909706546</v>
      </c>
      <c r="I54">
        <v>6380.25</v>
      </c>
      <c r="J54">
        <v>7062.00910341907</v>
      </c>
      <c r="K54">
        <v>8073.4682670432203</v>
      </c>
      <c r="L54">
        <v>4593.9700374531803</v>
      </c>
      <c r="M54">
        <v>5515.8042419740796</v>
      </c>
      <c r="N54">
        <v>4663.1137498821899</v>
      </c>
      <c r="O54">
        <v>6212.2178545823099</v>
      </c>
      <c r="P54">
        <v>6622.2784767114899</v>
      </c>
      <c r="Q54">
        <v>6094.8946794256899</v>
      </c>
      <c r="R54">
        <v>5875.3031150904599</v>
      </c>
      <c r="S54">
        <v>5458.8930060212997</v>
      </c>
      <c r="T54">
        <v>5403.81294008237</v>
      </c>
      <c r="U54">
        <v>5455.11344202485</v>
      </c>
      <c r="V54">
        <v>5504.47227191413</v>
      </c>
      <c r="W54">
        <v>5479.71360381861</v>
      </c>
      <c r="X54">
        <v>6431.76736606748</v>
      </c>
      <c r="Y54">
        <v>5778.2971785999398</v>
      </c>
      <c r="Z54">
        <v>5787.0901900752597</v>
      </c>
      <c r="AA54">
        <v>6252.94793750798</v>
      </c>
      <c r="AB54">
        <v>5510.69636208052</v>
      </c>
      <c r="AC54">
        <v>5395.9364908503703</v>
      </c>
      <c r="AD54">
        <v>5301.37362637362</v>
      </c>
      <c r="AE54">
        <v>5319.0344827586196</v>
      </c>
      <c r="AF54">
        <v>5480.67561173177</v>
      </c>
      <c r="AG54" s="1">
        <f t="shared" si="0"/>
        <v>5937.5301385434313</v>
      </c>
      <c r="AH54" s="4"/>
    </row>
    <row r="55" spans="1:34" ht="15" thickBot="1" x14ac:dyDescent="0.4">
      <c r="A55" s="1" t="s">
        <v>70</v>
      </c>
      <c r="B55">
        <v>7233.1253042977896</v>
      </c>
      <c r="C55">
        <v>5654.7112263704703</v>
      </c>
      <c r="D55">
        <v>6092.8900023348697</v>
      </c>
      <c r="E55">
        <v>5450.1284246575296</v>
      </c>
      <c r="F55">
        <v>7476.46114322414</v>
      </c>
      <c r="G55">
        <v>6252.2928709055795</v>
      </c>
      <c r="H55">
        <v>6224.9153498871301</v>
      </c>
      <c r="I55">
        <v>6287.3611111111104</v>
      </c>
      <c r="J55">
        <v>6998.2936381920099</v>
      </c>
      <c r="K55">
        <v>8122.6563112889298</v>
      </c>
      <c r="L55">
        <v>4617.4531835205898</v>
      </c>
      <c r="M55">
        <v>5317.4465626805304</v>
      </c>
      <c r="N55">
        <v>4560.6917349919804</v>
      </c>
      <c r="O55">
        <v>6232.8858562634396</v>
      </c>
      <c r="P55">
        <v>6600.9735047018703</v>
      </c>
      <c r="Q55">
        <v>6062.7603728136</v>
      </c>
      <c r="R55">
        <v>5504.9431076291703</v>
      </c>
      <c r="S55">
        <v>5313.6868920796596</v>
      </c>
      <c r="T55">
        <v>5167.79593463531</v>
      </c>
      <c r="U55">
        <v>5631.4445331205097</v>
      </c>
      <c r="V55">
        <v>5375.6708407871101</v>
      </c>
      <c r="W55">
        <v>5350.3239004432298</v>
      </c>
      <c r="X55">
        <v>6389.5254095979099</v>
      </c>
      <c r="Y55">
        <v>6143.3657173276497</v>
      </c>
      <c r="Z55">
        <v>5616.4561806352804</v>
      </c>
      <c r="AA55">
        <v>6107.3602656336398</v>
      </c>
      <c r="AB55">
        <v>5399.5235782511099</v>
      </c>
      <c r="AC55">
        <v>5334.0688912809401</v>
      </c>
      <c r="AD55">
        <v>5092.58241758241</v>
      </c>
      <c r="AE55">
        <v>5383.8965517241304</v>
      </c>
      <c r="AF55">
        <v>5329.81786393128</v>
      </c>
      <c r="AG55" s="1">
        <f t="shared" si="0"/>
        <v>5881.468021996805</v>
      </c>
      <c r="AH55" s="4"/>
    </row>
    <row r="56" spans="1:34" ht="15" thickBot="1" x14ac:dyDescent="0.4">
      <c r="A56" s="1" t="s">
        <v>71</v>
      </c>
      <c r="B56">
        <v>7399.6370557252203</v>
      </c>
      <c r="C56">
        <v>5756.9767252205902</v>
      </c>
      <c r="D56">
        <v>5871.3170565480495</v>
      </c>
      <c r="E56">
        <v>5462.3287671232802</v>
      </c>
      <c r="F56">
        <v>7476.46114322414</v>
      </c>
      <c r="G56">
        <v>6272.4277456647396</v>
      </c>
      <c r="H56">
        <v>6130.5586907449197</v>
      </c>
      <c r="I56">
        <v>5915.8055555555502</v>
      </c>
      <c r="J56">
        <v>6962.8961575103203</v>
      </c>
      <c r="K56">
        <v>8216.9333960931908</v>
      </c>
      <c r="L56">
        <v>4719.2134831460598</v>
      </c>
      <c r="M56">
        <v>5351.9435503837503</v>
      </c>
      <c r="N56">
        <v>4867.9577796626099</v>
      </c>
      <c r="O56">
        <v>6398.2298697124697</v>
      </c>
      <c r="P56">
        <v>6721.7016794230303</v>
      </c>
      <c r="Q56">
        <v>6154.57267741959</v>
      </c>
      <c r="R56">
        <v>5699.8694273456404</v>
      </c>
      <c r="S56">
        <v>5339.61655528353</v>
      </c>
      <c r="T56">
        <v>5285.80443735884</v>
      </c>
      <c r="U56">
        <v>5812.5413293809097</v>
      </c>
      <c r="V56">
        <v>5332.7370304114402</v>
      </c>
      <c r="W56">
        <v>5457.2110467098501</v>
      </c>
      <c r="X56">
        <v>6347.2834531283497</v>
      </c>
      <c r="Y56">
        <v>6174.6573063614496</v>
      </c>
      <c r="Z56">
        <v>5819.0840668452602</v>
      </c>
      <c r="AA56">
        <v>6316.0359286535204</v>
      </c>
      <c r="AB56">
        <v>5414.0243761418997</v>
      </c>
      <c r="AC56">
        <v>5525.2960172228104</v>
      </c>
      <c r="AD56">
        <v>5196.9780219780196</v>
      </c>
      <c r="AE56">
        <v>5194.7155172413804</v>
      </c>
      <c r="AF56">
        <v>5299.6463143711799</v>
      </c>
      <c r="AG56" s="1">
        <f t="shared" si="0"/>
        <v>5932.0794245674706</v>
      </c>
      <c r="AH56" s="4"/>
    </row>
    <row r="57" spans="1:34" ht="15" thickBot="1" x14ac:dyDescent="0.4">
      <c r="A57" s="1" t="s">
        <v>72</v>
      </c>
      <c r="B57">
        <v>7325.6318328685802</v>
      </c>
      <c r="C57">
        <v>5845.6068242240299</v>
      </c>
      <c r="D57">
        <v>5602.26419380691</v>
      </c>
      <c r="E57">
        <v>5596.5325342465703</v>
      </c>
      <c r="F57">
        <v>7496.5960179833</v>
      </c>
      <c r="G57">
        <v>6514.0462427745597</v>
      </c>
      <c r="H57">
        <v>6507.9853273137696</v>
      </c>
      <c r="I57">
        <v>5863.5555555555502</v>
      </c>
      <c r="J57">
        <v>6637.2393352386898</v>
      </c>
      <c r="K57">
        <v>8282.5174550874708</v>
      </c>
      <c r="L57">
        <v>4734.8689138576701</v>
      </c>
      <c r="M57">
        <v>5239.8283403482701</v>
      </c>
      <c r="N57">
        <v>4639.4779002921396</v>
      </c>
      <c r="O57">
        <v>6208.7731876354501</v>
      </c>
      <c r="P57">
        <v>6622.2784767114899</v>
      </c>
      <c r="Q57">
        <v>5980.1292986682001</v>
      </c>
      <c r="R57">
        <v>5675.5036373810799</v>
      </c>
      <c r="S57">
        <v>5458.8930060212997</v>
      </c>
      <c r="T57">
        <v>5327.4544971436098</v>
      </c>
      <c r="U57">
        <v>5736.2900467449499</v>
      </c>
      <c r="V57">
        <v>5445.4382826475803</v>
      </c>
      <c r="W57">
        <v>5310.9444255028902</v>
      </c>
      <c r="X57">
        <v>6299.7612521000901</v>
      </c>
      <c r="Y57">
        <v>6305.0389273356304</v>
      </c>
      <c r="Z57">
        <v>5616.4561806352804</v>
      </c>
      <c r="AA57">
        <v>6350.0063854241998</v>
      </c>
      <c r="AB57">
        <v>5597.7011494252802</v>
      </c>
      <c r="AC57">
        <v>5598.4122712594099</v>
      </c>
      <c r="AD57">
        <v>5003.8461538461497</v>
      </c>
      <c r="AE57">
        <v>5156.8793103448197</v>
      </c>
      <c r="AF57">
        <v>5395.1895546448304</v>
      </c>
      <c r="AG57" s="1">
        <f t="shared" si="0"/>
        <v>5915.3273070022506</v>
      </c>
      <c r="AH57" s="4"/>
    </row>
    <row r="58" spans="1:34" ht="15" thickBot="1" x14ac:dyDescent="0.4">
      <c r="A58" s="1" t="s">
        <v>73</v>
      </c>
      <c r="B58">
        <v>7233.1253042977896</v>
      </c>
      <c r="C58">
        <v>5797.88292476064</v>
      </c>
      <c r="D58">
        <v>5618.0908327916804</v>
      </c>
      <c r="E58">
        <v>5572.1318493150602</v>
      </c>
      <c r="F58">
        <v>7436.1913937058398</v>
      </c>
      <c r="G58">
        <v>6735.5298651252397</v>
      </c>
      <c r="H58">
        <v>6213.1207674943498</v>
      </c>
      <c r="I58">
        <v>5364.2777777777701</v>
      </c>
      <c r="J58">
        <v>6658.4778236477096</v>
      </c>
      <c r="K58">
        <v>8225.1314034674797</v>
      </c>
      <c r="L58">
        <v>4695.7303370786503</v>
      </c>
      <c r="M58">
        <v>5205.3313526450402</v>
      </c>
      <c r="N58">
        <v>4607.9634341720803</v>
      </c>
      <c r="O58">
        <v>6422.3425383404601</v>
      </c>
      <c r="P58">
        <v>6480.2453299807103</v>
      </c>
      <c r="Q58">
        <v>6283.1099038679704</v>
      </c>
      <c r="R58">
        <v>5694.9962693527305</v>
      </c>
      <c r="S58">
        <v>5298.1290941573398</v>
      </c>
      <c r="T58">
        <v>5202.5043177892903</v>
      </c>
      <c r="U58">
        <v>5926.9182533348503</v>
      </c>
      <c r="V58">
        <v>5622.5402504472204</v>
      </c>
      <c r="W58">
        <v>5406.58029321513</v>
      </c>
      <c r="X58">
        <v>6215.2773391609699</v>
      </c>
      <c r="Y58">
        <v>6065.1367447431403</v>
      </c>
      <c r="Z58">
        <v>5461.8191095803004</v>
      </c>
      <c r="AA58">
        <v>6490.7411349027198</v>
      </c>
      <c r="AB58">
        <v>5689.53953606697</v>
      </c>
      <c r="AC58">
        <v>5615.2852529601696</v>
      </c>
      <c r="AD58">
        <v>5082.1428571428496</v>
      </c>
      <c r="AE58">
        <v>5216.3362068965498</v>
      </c>
      <c r="AF58">
        <v>5525.9329360719203</v>
      </c>
      <c r="AG58" s="1">
        <f t="shared" si="0"/>
        <v>5905.2439494932451</v>
      </c>
      <c r="AH58" s="4"/>
    </row>
    <row r="59" spans="1:34" ht="15" thickBot="1" x14ac:dyDescent="0.4">
      <c r="A59" s="1" t="s">
        <v>74</v>
      </c>
      <c r="B59">
        <v>7182.2467135838497</v>
      </c>
      <c r="C59">
        <v>5866.0599239940602</v>
      </c>
      <c r="D59">
        <v>6132.4565997968002</v>
      </c>
      <c r="E59">
        <v>6029.6446917808198</v>
      </c>
      <c r="F59">
        <v>7422.7681438664004</v>
      </c>
      <c r="G59">
        <v>6421.4258188824597</v>
      </c>
      <c r="H59">
        <v>5971.3318284424304</v>
      </c>
      <c r="I59">
        <v>5410.7222222222199</v>
      </c>
      <c r="J59">
        <v>6821.3062347835203</v>
      </c>
      <c r="K59">
        <v>8089.8642817917898</v>
      </c>
      <c r="L59">
        <v>4727.04119850187</v>
      </c>
      <c r="M59">
        <v>5369.1920442353703</v>
      </c>
      <c r="N59">
        <v>4615.8420507021001</v>
      </c>
      <c r="O59">
        <v>6522.2378797992496</v>
      </c>
      <c r="P59">
        <v>6409.22875661533</v>
      </c>
      <c r="Q59">
        <v>6430.00959123756</v>
      </c>
      <c r="R59">
        <v>5733.9815332960197</v>
      </c>
      <c r="S59">
        <v>5479.6367365843898</v>
      </c>
      <c r="T59">
        <v>5015.0790487577997</v>
      </c>
      <c r="U59">
        <v>5869.7297913578795</v>
      </c>
      <c r="V59">
        <v>5644.0071556350604</v>
      </c>
      <c r="W59">
        <v>5535.9699965905202</v>
      </c>
      <c r="X59">
        <v>6014.6280459305399</v>
      </c>
      <c r="Y59">
        <v>6075.5672744210797</v>
      </c>
      <c r="Z59">
        <v>5312.5143513203202</v>
      </c>
      <c r="AA59">
        <v>6413.0943765697502</v>
      </c>
      <c r="AB59">
        <v>5588.03395083142</v>
      </c>
      <c r="AC59">
        <v>5671.5285252960102</v>
      </c>
      <c r="AD59">
        <v>5087.3626373626303</v>
      </c>
      <c r="AE59">
        <v>5021.75</v>
      </c>
      <c r="AF59">
        <v>5425.3611042049297</v>
      </c>
      <c r="AG59" s="1">
        <f t="shared" si="0"/>
        <v>5913.2136293030371</v>
      </c>
      <c r="AH59" s="4"/>
    </row>
    <row r="60" spans="1:34" ht="15" thickBot="1" x14ac:dyDescent="0.4">
      <c r="A60" s="1" t="s">
        <v>75</v>
      </c>
      <c r="B60">
        <v>6886.2258221573002</v>
      </c>
      <c r="C60">
        <v>6043.3201220009396</v>
      </c>
      <c r="D60">
        <v>6987.0951049745299</v>
      </c>
      <c r="E60">
        <v>6664.0625</v>
      </c>
      <c r="F60">
        <v>7664.3866409762304</v>
      </c>
      <c r="G60">
        <v>6530.1541425818796</v>
      </c>
      <c r="H60">
        <v>6124.6613995485304</v>
      </c>
      <c r="I60">
        <v>5521.0277777777701</v>
      </c>
      <c r="J60">
        <v>6552.28538160262</v>
      </c>
      <c r="K60">
        <v>7889.01310112183</v>
      </c>
      <c r="L60">
        <v>4727.04119850187</v>
      </c>
      <c r="M60">
        <v>6033.2590575224804</v>
      </c>
      <c r="N60">
        <v>4781.29299783243</v>
      </c>
      <c r="O60">
        <v>6246.6645240508597</v>
      </c>
      <c r="P60">
        <v>6735.9049940961104</v>
      </c>
      <c r="Q60">
        <v>6209.6600601831797</v>
      </c>
      <c r="R60">
        <v>5602.4062674874003</v>
      </c>
      <c r="S60">
        <v>5282.5712962350299</v>
      </c>
      <c r="T60">
        <v>4994.2540188654102</v>
      </c>
      <c r="U60">
        <v>5979.3410101470699</v>
      </c>
      <c r="V60">
        <v>6175.3130590339897</v>
      </c>
      <c r="W60">
        <v>5676.6109785202798</v>
      </c>
      <c r="X60">
        <v>5539.4060356479604</v>
      </c>
      <c r="Y60">
        <v>5976.4772424806997</v>
      </c>
      <c r="Z60">
        <v>5344.5082280903098</v>
      </c>
      <c r="AA60">
        <v>6316.0359286535204</v>
      </c>
      <c r="AB60">
        <v>5786.2115220055903</v>
      </c>
      <c r="AC60">
        <v>5710.8988159311002</v>
      </c>
      <c r="AD60">
        <v>5160.4395604395604</v>
      </c>
      <c r="AE60">
        <v>5108.2327586206902</v>
      </c>
      <c r="AF60">
        <v>5375.0751882714303</v>
      </c>
      <c r="AG60" s="1">
        <f t="shared" si="0"/>
        <v>5987.8657011406003</v>
      </c>
      <c r="AH60" s="4"/>
    </row>
    <row r="61" spans="1:34" ht="15" thickBot="1" x14ac:dyDescent="0.4">
      <c r="A61" s="1" t="s">
        <v>76</v>
      </c>
      <c r="B61">
        <v>6770.5926614438104</v>
      </c>
      <c r="C61">
        <v>6493.2883169414899</v>
      </c>
      <c r="D61">
        <v>6923.7885490354402</v>
      </c>
      <c r="E61">
        <v>5883.24058219178</v>
      </c>
      <c r="F61">
        <v>7510.0192678227304</v>
      </c>
      <c r="G61">
        <v>6526.1271676300503</v>
      </c>
      <c r="H61">
        <v>5829.7968397291197</v>
      </c>
      <c r="I61">
        <v>5671.9722222222199</v>
      </c>
      <c r="J61">
        <v>6644.3188313750297</v>
      </c>
      <c r="K61">
        <v>8007.8842080489503</v>
      </c>
      <c r="L61">
        <v>4547.0037453183504</v>
      </c>
      <c r="M61">
        <v>6266.1137245192604</v>
      </c>
      <c r="N61">
        <v>4978.2584110828302</v>
      </c>
      <c r="O61">
        <v>6205.3285206886003</v>
      </c>
      <c r="P61">
        <v>6764.3116234422596</v>
      </c>
      <c r="Q61">
        <v>6145.3914469589899</v>
      </c>
      <c r="R61">
        <v>5724.2352173101999</v>
      </c>
      <c r="S61">
        <v>5344.8024879243003</v>
      </c>
      <c r="T61">
        <v>4966.4873123422303</v>
      </c>
      <c r="U61">
        <v>6198.5634477254498</v>
      </c>
      <c r="V61">
        <v>5794.2754919499102</v>
      </c>
      <c r="W61">
        <v>5873.5083532219496</v>
      </c>
      <c r="X61">
        <v>5444.3616335914503</v>
      </c>
      <c r="Y61">
        <v>6153.79624700559</v>
      </c>
      <c r="Z61">
        <v>5317.84666411532</v>
      </c>
      <c r="AA61">
        <v>6053.97811927972</v>
      </c>
      <c r="AB61">
        <v>5911.8851037258</v>
      </c>
      <c r="AC61">
        <v>5902.1259418729796</v>
      </c>
      <c r="AD61">
        <v>5217.8571428571404</v>
      </c>
      <c r="AE61">
        <v>5081.2068965517201</v>
      </c>
      <c r="AF61">
        <v>6069.0208281536898</v>
      </c>
      <c r="AG61" s="1">
        <f t="shared" si="0"/>
        <v>6007.1415163251067</v>
      </c>
      <c r="AH61" s="4"/>
    </row>
    <row r="62" spans="1:34" ht="15" thickBot="1" x14ac:dyDescent="0.4">
      <c r="A62" s="1" t="s">
        <v>77</v>
      </c>
      <c r="B62">
        <v>6890.8511485858398</v>
      </c>
      <c r="C62">
        <v>6956.8919117287196</v>
      </c>
      <c r="D62">
        <v>6852.5686736039597</v>
      </c>
      <c r="E62">
        <v>6005.2440068493097</v>
      </c>
      <c r="F62">
        <v>7671.0982658959501</v>
      </c>
      <c r="G62">
        <v>6683.1791907514398</v>
      </c>
      <c r="H62">
        <v>5876.9751693002199</v>
      </c>
      <c r="I62">
        <v>5596.5</v>
      </c>
      <c r="J62">
        <v>6877.9422038742396</v>
      </c>
      <c r="K62">
        <v>8093.9632854789297</v>
      </c>
      <c r="L62">
        <v>4836.6292134831401</v>
      </c>
      <c r="M62">
        <v>6498.9683915160504</v>
      </c>
      <c r="N62">
        <v>4946.74394496277</v>
      </c>
      <c r="O62">
        <v>6225.99652236973</v>
      </c>
      <c r="P62">
        <v>6636.48179138456</v>
      </c>
      <c r="Q62">
        <v>5993.9011443590998</v>
      </c>
      <c r="R62">
        <v>5431.8457377354898</v>
      </c>
      <c r="S62">
        <v>5557.4257261959901</v>
      </c>
      <c r="T62">
        <v>5084.4958150657603</v>
      </c>
      <c r="U62">
        <v>6465.44293695131</v>
      </c>
      <c r="V62">
        <v>5595.7066189624302</v>
      </c>
      <c r="W62">
        <v>6031.0262529832899</v>
      </c>
      <c r="X62">
        <v>5592.2084812349203</v>
      </c>
      <c r="Y62">
        <v>6367.6221054032403</v>
      </c>
      <c r="Z62">
        <v>5669.77930858527</v>
      </c>
      <c r="AA62">
        <v>6170.4482567791902</v>
      </c>
      <c r="AB62">
        <v>6583.7554059992099</v>
      </c>
      <c r="AC62">
        <v>5935.87190527448</v>
      </c>
      <c r="AD62">
        <v>5421.4285714285697</v>
      </c>
      <c r="AE62">
        <v>5156.8793103448197</v>
      </c>
      <c r="AF62">
        <v>6245.0215339209299</v>
      </c>
      <c r="AG62" s="1">
        <f t="shared" si="0"/>
        <v>6127.5126719680284</v>
      </c>
      <c r="AH62" s="4"/>
    </row>
    <row r="63" spans="1:34" ht="15" thickBot="1" x14ac:dyDescent="0.4">
      <c r="A63" s="1" t="s">
        <v>78</v>
      </c>
      <c r="B63">
        <v>6974.1070242995602</v>
      </c>
      <c r="C63">
        <v>7140.96980965895</v>
      </c>
      <c r="D63">
        <v>6876.3086320811199</v>
      </c>
      <c r="E63">
        <v>6017.4443493150602</v>
      </c>
      <c r="F63">
        <v>7952.9865125240804</v>
      </c>
      <c r="G63">
        <v>6687.20616570327</v>
      </c>
      <c r="H63">
        <v>5947.7426636568798</v>
      </c>
      <c r="I63">
        <v>6055.1388888888796</v>
      </c>
      <c r="J63">
        <v>7182.3605377368403</v>
      </c>
      <c r="K63">
        <v>8225.1314034674797</v>
      </c>
      <c r="L63">
        <v>5282.8089887640399</v>
      </c>
      <c r="M63">
        <v>6507.5926384418499</v>
      </c>
      <c r="N63">
        <v>4836.4433135425497</v>
      </c>
      <c r="O63">
        <v>6353.4491994033597</v>
      </c>
      <c r="P63">
        <v>6416.3304139518596</v>
      </c>
      <c r="Q63">
        <v>5741.4173066926296</v>
      </c>
      <c r="R63">
        <v>5412.3531057638502</v>
      </c>
      <c r="S63">
        <v>5645.58658108912</v>
      </c>
      <c r="T63">
        <v>5028.9624020193896</v>
      </c>
      <c r="U63">
        <v>6565.52274541101</v>
      </c>
      <c r="V63">
        <v>5949.9105545617103</v>
      </c>
      <c r="W63">
        <v>6182.9185134674299</v>
      </c>
      <c r="X63">
        <v>5417.9604107979703</v>
      </c>
      <c r="Y63">
        <v>6586.6632286398699</v>
      </c>
      <c r="Z63">
        <v>5813.7517540502604</v>
      </c>
      <c r="AA63">
        <v>6398.5356093823102</v>
      </c>
      <c r="AB63">
        <v>6612.7570017807902</v>
      </c>
      <c r="AC63">
        <v>5935.87190527448</v>
      </c>
      <c r="AD63">
        <v>5285.7142857142799</v>
      </c>
      <c r="AE63">
        <v>5367.68103448275</v>
      </c>
      <c r="AF63">
        <v>6229.9357591408798</v>
      </c>
      <c r="AG63" s="1">
        <f t="shared" si="0"/>
        <v>6213.9213787001463</v>
      </c>
      <c r="AH63" s="4"/>
    </row>
    <row r="64" spans="1:34" ht="15" thickBot="1" x14ac:dyDescent="0.4">
      <c r="A64" s="1" t="s">
        <v>79</v>
      </c>
      <c r="B64">
        <v>7316.3811800115</v>
      </c>
      <c r="C64">
        <v>7154.6052095056302</v>
      </c>
      <c r="D64">
        <v>6868.3953125887401</v>
      </c>
      <c r="E64">
        <v>6029.6446917808198</v>
      </c>
      <c r="F64">
        <v>8147.6236351958896</v>
      </c>
      <c r="G64">
        <v>6840.2312138728303</v>
      </c>
      <c r="H64">
        <v>6254.4018058690699</v>
      </c>
      <c r="I64">
        <v>5619.7222222222199</v>
      </c>
      <c r="J64">
        <v>7210.6785222822</v>
      </c>
      <c r="K64">
        <v>8405.4875657017292</v>
      </c>
      <c r="L64">
        <v>5196.7041198501802</v>
      </c>
      <c r="M64">
        <v>6559.3381199966898</v>
      </c>
      <c r="N64">
        <v>4899.4722457826701</v>
      </c>
      <c r="O64">
        <v>6353.4491994033597</v>
      </c>
      <c r="P64">
        <v>6529.95693133648</v>
      </c>
      <c r="Q64">
        <v>5337.4431664262702</v>
      </c>
      <c r="R64">
        <v>5680.3767953739898</v>
      </c>
      <c r="S64">
        <v>5655.9584463706697</v>
      </c>
      <c r="T64">
        <v>5126.1458748505302</v>
      </c>
      <c r="U64">
        <v>6760.9166571656597</v>
      </c>
      <c r="V64">
        <v>5982.1109123434699</v>
      </c>
      <c r="W64">
        <v>6244.8005455165303</v>
      </c>
      <c r="X64">
        <v>5813.9787527001199</v>
      </c>
      <c r="Y64">
        <v>6894.36385413894</v>
      </c>
      <c r="Z64">
        <v>5515.14223753029</v>
      </c>
      <c r="AA64">
        <v>6141.3307224043201</v>
      </c>
      <c r="AB64">
        <v>6868.9377645181403</v>
      </c>
      <c r="AC64">
        <v>5800.8880516684603</v>
      </c>
      <c r="AD64">
        <v>5452.7472527472501</v>
      </c>
      <c r="AE64">
        <v>5378.4913793103397</v>
      </c>
      <c r="AF64">
        <v>6280.2216750743801</v>
      </c>
      <c r="AG64" s="1">
        <f t="shared" si="0"/>
        <v>6268.3853568883669</v>
      </c>
      <c r="AH64" s="4"/>
    </row>
    <row r="65" spans="1:34" ht="15" thickBot="1" x14ac:dyDescent="0.4">
      <c r="A65" s="1" t="s">
        <v>80</v>
      </c>
      <c r="B65">
        <v>7519.8955428672598</v>
      </c>
      <c r="C65">
        <v>7079.6105103488699</v>
      </c>
      <c r="D65">
        <v>6915.8752295430504</v>
      </c>
      <c r="E65">
        <v>5590.4323630136896</v>
      </c>
      <c r="F65">
        <v>8409.3770070648607</v>
      </c>
      <c r="G65">
        <v>6888.5549132947899</v>
      </c>
      <c r="H65">
        <v>6077.4830699774202</v>
      </c>
      <c r="I65">
        <v>5730.0277777777701</v>
      </c>
      <c r="J65">
        <v>6977.0551497829902</v>
      </c>
      <c r="K65">
        <v>8520.2596689417096</v>
      </c>
      <c r="L65">
        <v>4969.7003745318298</v>
      </c>
      <c r="M65">
        <v>6904.30799702896</v>
      </c>
      <c r="N65">
        <v>4860.0791631325901</v>
      </c>
      <c r="O65">
        <v>6294.8898613068304</v>
      </c>
      <c r="P65">
        <v>6466.0420153076302</v>
      </c>
      <c r="Q65">
        <v>5277.7651684323801</v>
      </c>
      <c r="R65">
        <v>5777.8399552322298</v>
      </c>
      <c r="S65">
        <v>5676.7021769337598</v>
      </c>
      <c r="T65">
        <v>5271.9210840972501</v>
      </c>
      <c r="U65">
        <v>7042.0932618857596</v>
      </c>
      <c r="V65">
        <v>5987.4776386404201</v>
      </c>
      <c r="W65">
        <v>6424.8210023866304</v>
      </c>
      <c r="X65">
        <v>5766.4565516718603</v>
      </c>
      <c r="Y65">
        <v>6998.6691509182801</v>
      </c>
      <c r="Z65">
        <v>6176.3490241102099</v>
      </c>
      <c r="AA65">
        <v>6199.5657911540502</v>
      </c>
      <c r="AB65">
        <v>7091.2833321769604</v>
      </c>
      <c r="AC65">
        <v>5716.5231431646898</v>
      </c>
      <c r="AD65">
        <v>5499.7252747252696</v>
      </c>
      <c r="AE65">
        <v>5497.4051724137898</v>
      </c>
      <c r="AF65">
        <v>6426.05083128152</v>
      </c>
      <c r="AG65" s="1">
        <f t="shared" si="0"/>
        <v>6323.6851355853332</v>
      </c>
      <c r="AH65" s="4"/>
    </row>
    <row r="66" spans="1:34" ht="15" thickBot="1" x14ac:dyDescent="0.4">
      <c r="A66" s="1" t="s">
        <v>81</v>
      </c>
      <c r="B66">
        <v>7506.0195635816399</v>
      </c>
      <c r="C66">
        <v>7086.42821027221</v>
      </c>
      <c r="D66">
        <v>7161.1881338070298</v>
      </c>
      <c r="E66">
        <v>5492.8296232876701</v>
      </c>
      <c r="F66">
        <v>8422.8002569043001</v>
      </c>
      <c r="G66">
        <v>7033.5260115606898</v>
      </c>
      <c r="H66">
        <v>5918.25620767494</v>
      </c>
      <c r="I66">
        <v>5828.7222222222199</v>
      </c>
      <c r="J66">
        <v>6977.0551497829902</v>
      </c>
      <c r="K66">
        <v>8926.0610339687701</v>
      </c>
      <c r="L66">
        <v>5321.9475655430697</v>
      </c>
      <c r="M66">
        <v>6740.4473054386399</v>
      </c>
      <c r="N66">
        <v>4883.7150127226396</v>
      </c>
      <c r="O66">
        <v>6298.3345282536802</v>
      </c>
      <c r="P66">
        <v>6529.95693133648</v>
      </c>
      <c r="Q66">
        <v>5842.4108417592197</v>
      </c>
      <c r="R66">
        <v>5841.1910091400796</v>
      </c>
      <c r="S66">
        <v>5707.8177727783996</v>
      </c>
      <c r="T66">
        <v>4987.3123422346198</v>
      </c>
      <c r="U66">
        <v>7127.8759548512098</v>
      </c>
      <c r="V66">
        <v>5740.6082289803198</v>
      </c>
      <c r="W66">
        <v>6739.8568019093</v>
      </c>
      <c r="X66">
        <v>5681.9726387327401</v>
      </c>
      <c r="Y66">
        <v>6711.8295847750796</v>
      </c>
      <c r="Z66">
        <v>6394.97384870519</v>
      </c>
      <c r="AA66">
        <v>6316.0359286535204</v>
      </c>
      <c r="AB66">
        <v>7289.4609033511397</v>
      </c>
      <c r="AC66">
        <v>5817.7610333692101</v>
      </c>
      <c r="AD66">
        <v>5473.62637362637</v>
      </c>
      <c r="AE66">
        <v>5562.2672413793098</v>
      </c>
      <c r="AF66">
        <v>6295.3074498544302</v>
      </c>
      <c r="AG66" s="1">
        <f t="shared" si="0"/>
        <v>6376.0514745308747</v>
      </c>
      <c r="AH66" s="4"/>
    </row>
    <row r="67" spans="1:34" ht="15" thickBot="1" x14ac:dyDescent="0.4">
      <c r="A67" s="1" t="s">
        <v>82</v>
      </c>
      <c r="B67">
        <v>7358.0091178683597</v>
      </c>
      <c r="C67">
        <v>7440.9486062859796</v>
      </c>
      <c r="D67">
        <v>7271.9746067004398</v>
      </c>
      <c r="E67">
        <v>5584.3321917808198</v>
      </c>
      <c r="F67">
        <v>8563.7443802183607</v>
      </c>
      <c r="G67">
        <v>6884.5279383429597</v>
      </c>
      <c r="H67">
        <v>6106.96952595936</v>
      </c>
      <c r="I67">
        <v>5898.3888888888796</v>
      </c>
      <c r="J67">
        <v>7260.2349952365803</v>
      </c>
      <c r="K67">
        <v>8659.6257943045402</v>
      </c>
      <c r="L67">
        <v>5580.2621722846397</v>
      </c>
      <c r="M67">
        <v>7042.2959478418697</v>
      </c>
      <c r="N67">
        <v>5033.4087267929499</v>
      </c>
      <c r="O67">
        <v>6412.0085374998898</v>
      </c>
      <c r="P67">
        <v>6643.5834487210996</v>
      </c>
      <c r="Q67">
        <v>5759.7797676138298</v>
      </c>
      <c r="R67">
        <v>6002.0052229061703</v>
      </c>
      <c r="S67">
        <v>5718.1896380599401</v>
      </c>
      <c r="T67">
        <v>5119.2041982197397</v>
      </c>
      <c r="U67">
        <v>7232.72146847565</v>
      </c>
      <c r="V67">
        <v>6030.4114490161001</v>
      </c>
      <c r="W67">
        <v>6846.7439481759202</v>
      </c>
      <c r="X67">
        <v>5777.0170407892501</v>
      </c>
      <c r="Y67">
        <v>6633.6006121905702</v>
      </c>
      <c r="Z67">
        <v>6085.6997065952201</v>
      </c>
      <c r="AA67">
        <v>6107.3602656336398</v>
      </c>
      <c r="AB67">
        <v>7250.7921089756901</v>
      </c>
      <c r="AC67">
        <v>6087.7287405812604</v>
      </c>
      <c r="AD67">
        <v>5797.2527472527399</v>
      </c>
      <c r="AE67">
        <v>5551.4568965517201</v>
      </c>
      <c r="AF67">
        <v>6516.5654799618196</v>
      </c>
      <c r="AG67" s="1">
        <f t="shared" ref="AG67:AG97" si="1">AVERAGE(B67:AF67)</f>
        <v>6459.8981990234179</v>
      </c>
      <c r="AH67" s="4"/>
    </row>
    <row r="68" spans="1:34" ht="15" thickBot="1" x14ac:dyDescent="0.4">
      <c r="A68" s="1" t="s">
        <v>83</v>
      </c>
      <c r="B68">
        <v>7135.9934492984503</v>
      </c>
      <c r="C68">
        <v>7413.6778065926101</v>
      </c>
      <c r="D68">
        <v>7493.54755248726</v>
      </c>
      <c r="E68">
        <v>6584.7602739725999</v>
      </c>
      <c r="F68">
        <v>8771.8047527296003</v>
      </c>
      <c r="G68">
        <v>6775.7996146435398</v>
      </c>
      <c r="H68">
        <v>6449.01241534988</v>
      </c>
      <c r="I68">
        <v>6066.75</v>
      </c>
      <c r="J68">
        <v>7380.5864295543497</v>
      </c>
      <c r="K68">
        <v>8893.2690044716401</v>
      </c>
      <c r="L68">
        <v>5439.36329588014</v>
      </c>
      <c r="M68">
        <v>7050.9201947676802</v>
      </c>
      <c r="N68">
        <v>5466.7326359438302</v>
      </c>
      <c r="O68">
        <v>6474.0125425432798</v>
      </c>
      <c r="P68">
        <v>6757.20996610572</v>
      </c>
      <c r="Q68">
        <v>5773.5516133047304</v>
      </c>
      <c r="R68">
        <v>6075.1025927998498</v>
      </c>
      <c r="S68">
        <v>5453.7070733805303</v>
      </c>
      <c r="T68">
        <v>5264.9794074664496</v>
      </c>
      <c r="U68">
        <v>7351.8640975943399</v>
      </c>
      <c r="V68">
        <v>6245.0805008944499</v>
      </c>
      <c r="W68">
        <v>7105.5233549266904</v>
      </c>
      <c r="X68">
        <v>5671.4121496153502</v>
      </c>
      <c r="Y68">
        <v>6800.4890870375302</v>
      </c>
      <c r="Z68">
        <v>5995.0503890802302</v>
      </c>
      <c r="AA68">
        <v>6597.5054276105702</v>
      </c>
      <c r="AB68">
        <v>7545.6416660884797</v>
      </c>
      <c r="AC68">
        <v>6312.7018299246502</v>
      </c>
      <c r="AD68">
        <v>6073.9010989010903</v>
      </c>
      <c r="AE68">
        <v>5686.5862068965498</v>
      </c>
      <c r="AF68">
        <v>6722.7377352891599</v>
      </c>
      <c r="AG68" s="1">
        <f t="shared" si="1"/>
        <v>6607.3959408113305</v>
      </c>
      <c r="AH68" s="4"/>
    </row>
    <row r="69" spans="1:34" ht="15" thickBot="1" x14ac:dyDescent="0.4">
      <c r="A69" s="1" t="s">
        <v>84</v>
      </c>
      <c r="B69">
        <v>6997.2336564422603</v>
      </c>
      <c r="C69">
        <v>7386.4070068992496</v>
      </c>
      <c r="D69">
        <v>7453.9809550253303</v>
      </c>
      <c r="E69">
        <v>7176.4768835616396</v>
      </c>
      <c r="F69">
        <v>8986.5767501605606</v>
      </c>
      <c r="G69">
        <v>7134.2003853564502</v>
      </c>
      <c r="H69">
        <v>6313.3747178329504</v>
      </c>
      <c r="I69">
        <v>6281.5555555555502</v>
      </c>
      <c r="J69">
        <v>7529.2558484174797</v>
      </c>
      <c r="K69">
        <v>8893.2690044716401</v>
      </c>
      <c r="L69">
        <v>5674.1947565542996</v>
      </c>
      <c r="M69">
        <v>7197.5323925063904</v>
      </c>
      <c r="N69">
        <v>5837.0276128545802</v>
      </c>
      <c r="O69">
        <v>6656.5798907265898</v>
      </c>
      <c r="P69">
        <v>6821.1248821345698</v>
      </c>
      <c r="Q69">
        <v>5828.63899606832</v>
      </c>
      <c r="R69">
        <v>5870.42995709755</v>
      </c>
      <c r="S69">
        <v>5521.1241977105801</v>
      </c>
      <c r="T69">
        <v>5480.1713830211202</v>
      </c>
      <c r="U69">
        <v>7361.3955079238403</v>
      </c>
      <c r="V69">
        <v>6266.5474060822899</v>
      </c>
      <c r="W69">
        <v>7409.3078758949796</v>
      </c>
      <c r="X69">
        <v>5581.6479921175296</v>
      </c>
      <c r="Y69">
        <v>7202.0644796380002</v>
      </c>
      <c r="Z69">
        <v>6101.6966449802203</v>
      </c>
      <c r="AA69">
        <v>6670.2992635477403</v>
      </c>
      <c r="AB69">
        <v>7506.9728717130301</v>
      </c>
      <c r="AC69">
        <v>6453.3100107642604</v>
      </c>
      <c r="AD69">
        <v>6115.6593406593402</v>
      </c>
      <c r="AE69">
        <v>5691.9913793103397</v>
      </c>
      <c r="AF69">
        <v>6848.4525251228997</v>
      </c>
      <c r="AG69" s="1">
        <f t="shared" si="1"/>
        <v>6717.6935525855342</v>
      </c>
      <c r="AH69" s="4"/>
    </row>
    <row r="70" spans="1:34" ht="15" thickBot="1" x14ac:dyDescent="0.4">
      <c r="A70" s="1" t="s">
        <v>85</v>
      </c>
      <c r="B70">
        <v>6784.4686407294303</v>
      </c>
      <c r="C70">
        <v>7372.7716070525603</v>
      </c>
      <c r="D70">
        <v>7635.9873033502199</v>
      </c>
      <c r="E70">
        <v>7231.3784246575296</v>
      </c>
      <c r="F70">
        <v>8953.0186255619701</v>
      </c>
      <c r="G70">
        <v>7633.5452793834302</v>
      </c>
      <c r="H70">
        <v>6089.2776523701996</v>
      </c>
      <c r="I70">
        <v>6345.4166666666597</v>
      </c>
      <c r="J70">
        <v>7798.27670159839</v>
      </c>
      <c r="K70">
        <v>9163.8032478230107</v>
      </c>
      <c r="L70">
        <v>6073.4082397003704</v>
      </c>
      <c r="M70">
        <v>7430.3870595031703</v>
      </c>
      <c r="N70">
        <v>6112.7791914051404</v>
      </c>
      <c r="O70">
        <v>6904.5959109001396</v>
      </c>
      <c r="P70">
        <v>6728.8033367595699</v>
      </c>
      <c r="Q70">
        <v>5915.8606854440104</v>
      </c>
      <c r="R70">
        <v>5914.2883790337601</v>
      </c>
      <c r="S70">
        <v>5889.3254152054496</v>
      </c>
      <c r="T70">
        <v>5285.80443735884</v>
      </c>
      <c r="U70">
        <v>7475.77243187777</v>
      </c>
      <c r="V70">
        <v>6363.1484794275402</v>
      </c>
      <c r="W70">
        <v>7426.1847937265502</v>
      </c>
      <c r="X70">
        <v>6056.87000240011</v>
      </c>
      <c r="Y70">
        <v>7791.3894064413098</v>
      </c>
      <c r="Z70">
        <v>6059.0381426202302</v>
      </c>
      <c r="AA70">
        <v>6752.7989442765302</v>
      </c>
      <c r="AB70">
        <v>7574.6432618700701</v>
      </c>
      <c r="AC70">
        <v>6413.9397201291704</v>
      </c>
      <c r="AD70">
        <v>6183.5164835164796</v>
      </c>
      <c r="AE70">
        <v>5767.6637931034402</v>
      </c>
      <c r="AF70">
        <v>7059.65337204359</v>
      </c>
      <c r="AG70" s="1">
        <f t="shared" si="1"/>
        <v>6844.7682463205365</v>
      </c>
      <c r="AH70" s="4"/>
    </row>
    <row r="71" spans="1:34" ht="15" thickBot="1" x14ac:dyDescent="0.4">
      <c r="A71" s="1" t="s">
        <v>86</v>
      </c>
      <c r="B71">
        <v>6617.9568893019896</v>
      </c>
      <c r="C71">
        <v>7229.5999086623897</v>
      </c>
      <c r="D71">
        <v>7833.8202906598799</v>
      </c>
      <c r="E71">
        <v>6767.7654109589002</v>
      </c>
      <c r="F71">
        <v>8597.3025048169493</v>
      </c>
      <c r="G71">
        <v>7432.1965317919003</v>
      </c>
      <c r="H71">
        <v>6042.0993227990903</v>
      </c>
      <c r="I71">
        <v>6519.5833333333303</v>
      </c>
      <c r="J71">
        <v>7911.5486397798204</v>
      </c>
      <c r="K71">
        <v>9294.9713658115597</v>
      </c>
      <c r="L71">
        <v>6143.8576779026198</v>
      </c>
      <c r="M71">
        <v>7896.0963934967403</v>
      </c>
      <c r="N71">
        <v>6144.2936575251997</v>
      </c>
      <c r="O71">
        <v>7073.3845912960296</v>
      </c>
      <c r="P71">
        <v>6799.8199101249502</v>
      </c>
      <c r="Q71">
        <v>5746.0079219229301</v>
      </c>
      <c r="R71">
        <v>6026.3710128707298</v>
      </c>
      <c r="S71">
        <v>5884.1394825646803</v>
      </c>
      <c r="T71">
        <v>5403.81294008237</v>
      </c>
      <c r="U71">
        <v>7876.0916657165599</v>
      </c>
      <c r="V71">
        <v>6658.3184257602798</v>
      </c>
      <c r="W71">
        <v>7353.0514831230803</v>
      </c>
      <c r="X71">
        <v>5829.8194863762101</v>
      </c>
      <c r="Y71">
        <v>7885.2641735427196</v>
      </c>
      <c r="Z71">
        <v>6096.3643321852196</v>
      </c>
      <c r="AA71">
        <v>6781.9164786513902</v>
      </c>
      <c r="AB71">
        <v>7700.3168435902699</v>
      </c>
      <c r="AC71">
        <v>6408.3153928955799</v>
      </c>
      <c r="AD71">
        <v>6491.4835164835104</v>
      </c>
      <c r="AE71">
        <v>6248.7241379310299</v>
      </c>
      <c r="AF71">
        <v>7512.2266154450699</v>
      </c>
      <c r="AG71" s="1">
        <f t="shared" si="1"/>
        <v>6909.8877528194516</v>
      </c>
      <c r="AH71" s="4"/>
    </row>
    <row r="72" spans="1:34" ht="15" thickBot="1" x14ac:dyDescent="0.4">
      <c r="A72" s="1" t="s">
        <v>87</v>
      </c>
      <c r="B72">
        <v>6414.4425264462398</v>
      </c>
      <c r="C72">
        <v>6977.34501149875</v>
      </c>
      <c r="D72">
        <v>7889.2135271065899</v>
      </c>
      <c r="E72">
        <v>6621.3613013698596</v>
      </c>
      <c r="F72">
        <v>8570.4560051380795</v>
      </c>
      <c r="G72">
        <v>7536.89788053949</v>
      </c>
      <c r="H72">
        <v>6036.2020316027001</v>
      </c>
      <c r="I72">
        <v>6647.3055555555502</v>
      </c>
      <c r="J72">
        <v>8074.3770509156302</v>
      </c>
      <c r="K72">
        <v>9221.189299443</v>
      </c>
      <c r="L72">
        <v>6182.9962546816396</v>
      </c>
      <c r="M72">
        <v>7749.4841957580202</v>
      </c>
      <c r="N72">
        <v>6144.2936575251997</v>
      </c>
      <c r="O72">
        <v>7028.6039209869195</v>
      </c>
      <c r="P72">
        <v>6927.6497421826498</v>
      </c>
      <c r="Q72">
        <v>5452.2085471837599</v>
      </c>
      <c r="R72">
        <v>6070.2294348069299</v>
      </c>
      <c r="S72">
        <v>6008.6018659432202</v>
      </c>
      <c r="T72">
        <v>5355.2212036667897</v>
      </c>
      <c r="U72">
        <v>7818.90320373959</v>
      </c>
      <c r="V72">
        <v>6851.5205724507996</v>
      </c>
      <c r="W72">
        <v>7566.8257756563198</v>
      </c>
      <c r="X72">
        <v>5608.0492149109996</v>
      </c>
      <c r="Y72">
        <v>7968.7084109661901</v>
      </c>
      <c r="Z72">
        <v>6080.3673938002203</v>
      </c>
      <c r="AA72">
        <v>6825.5927802136903</v>
      </c>
      <c r="AB72">
        <v>7946.8304077337498</v>
      </c>
      <c r="AC72">
        <v>6616.4155005382099</v>
      </c>
      <c r="AD72">
        <v>6601.0989010988997</v>
      </c>
      <c r="AE72">
        <v>6254.1293103448197</v>
      </c>
      <c r="AF72">
        <v>7713.3702791790602</v>
      </c>
      <c r="AG72" s="1">
        <f t="shared" si="1"/>
        <v>6927.7384117091478</v>
      </c>
      <c r="AH72" s="4"/>
    </row>
    <row r="73" spans="1:34" ht="15" thickBot="1" x14ac:dyDescent="0.4">
      <c r="A73" s="1" t="s">
        <v>88</v>
      </c>
      <c r="B73">
        <v>6654.9595007303096</v>
      </c>
      <c r="C73">
        <v>6984.1627114220901</v>
      </c>
      <c r="D73">
        <v>7517.2875109644201</v>
      </c>
      <c r="E73">
        <v>5968.64297945205</v>
      </c>
      <c r="F73">
        <v>8328.8375080282603</v>
      </c>
      <c r="G73">
        <v>7706.0308285163701</v>
      </c>
      <c r="H73">
        <v>6384.1422121896103</v>
      </c>
      <c r="I73">
        <v>6867.9166666666597</v>
      </c>
      <c r="J73">
        <v>8046.0590663702696</v>
      </c>
      <c r="K73">
        <v>8991.64509296305</v>
      </c>
      <c r="L73">
        <v>5940.3370786516798</v>
      </c>
      <c r="M73">
        <v>7835.72666501609</v>
      </c>
      <c r="N73">
        <v>6152.1722740552204</v>
      </c>
      <c r="O73">
        <v>7125.0545954988502</v>
      </c>
      <c r="P73">
        <v>7019.9712875576497</v>
      </c>
      <c r="Q73">
        <v>5493.5240842564599</v>
      </c>
      <c r="R73">
        <v>6192.0583846297304</v>
      </c>
      <c r="S73">
        <v>6060.4611923509501</v>
      </c>
      <c r="T73">
        <v>5480.1713830211202</v>
      </c>
      <c r="U73">
        <v>7876.0916657165599</v>
      </c>
      <c r="V73">
        <v>7012.5223613595699</v>
      </c>
      <c r="W73">
        <v>7583.7026934878904</v>
      </c>
      <c r="X73">
        <v>5354.5974760936297</v>
      </c>
      <c r="Y73">
        <v>7848.7573196699404</v>
      </c>
      <c r="Z73">
        <v>6235.0044648552102</v>
      </c>
      <c r="AA73">
        <v>6976.0333744838399</v>
      </c>
      <c r="AB73">
        <v>7966.16480492148</v>
      </c>
      <c r="AC73">
        <v>6757.0236813778201</v>
      </c>
      <c r="AD73">
        <v>6888.1868131868096</v>
      </c>
      <c r="AE73">
        <v>6356.8275862068904</v>
      </c>
      <c r="AF73">
        <v>7713.3702791790602</v>
      </c>
      <c r="AG73" s="1">
        <f t="shared" si="1"/>
        <v>6945.7239852541788</v>
      </c>
      <c r="AH73" s="4"/>
    </row>
    <row r="74" spans="1:34" ht="15" thickBot="1" x14ac:dyDescent="0.4">
      <c r="A74" s="1" t="s">
        <v>89</v>
      </c>
      <c r="B74">
        <v>6941.7297392997798</v>
      </c>
      <c r="C74">
        <v>6915.9857121886698</v>
      </c>
      <c r="D74">
        <v>7620.1606643654504</v>
      </c>
      <c r="E74">
        <v>5993.0436643835601</v>
      </c>
      <c r="F74">
        <v>8194.6050096339095</v>
      </c>
      <c r="G74">
        <v>7834.8940269749501</v>
      </c>
      <c r="H74">
        <v>6331.0665914221199</v>
      </c>
      <c r="I74">
        <v>6856.3055555555502</v>
      </c>
      <c r="J74">
        <v>7939.8666243251801</v>
      </c>
      <c r="K74">
        <v>9061.3281556444599</v>
      </c>
      <c r="L74">
        <v>6081.2359550561796</v>
      </c>
      <c r="M74">
        <v>8051.33283816126</v>
      </c>
      <c r="N74">
        <v>6341.2590707756099</v>
      </c>
      <c r="O74">
        <v>7169.8352658079702</v>
      </c>
      <c r="P74">
        <v>7048.3779169038098</v>
      </c>
      <c r="Q74">
        <v>5686.32992392904</v>
      </c>
      <c r="R74">
        <v>6425.9699682894898</v>
      </c>
      <c r="S74">
        <v>6081.2049229140403</v>
      </c>
      <c r="T74">
        <v>5500.9964129135096</v>
      </c>
      <c r="U74">
        <v>7966.6400638467603</v>
      </c>
      <c r="V74">
        <v>6915.9212880143104</v>
      </c>
      <c r="W74">
        <v>7780.6000681895603</v>
      </c>
      <c r="X74">
        <v>5914.3033993153304</v>
      </c>
      <c r="Y74">
        <v>7853.9725845089097</v>
      </c>
      <c r="Z74">
        <v>6576.2724837351698</v>
      </c>
      <c r="AA74">
        <v>7014.8567536503297</v>
      </c>
      <c r="AB74">
        <v>7898.4944147644401</v>
      </c>
      <c r="AC74">
        <v>6863.88589881593</v>
      </c>
      <c r="AD74">
        <v>6757.6923076923003</v>
      </c>
      <c r="AE74">
        <v>6864.9137931034402</v>
      </c>
      <c r="AF74">
        <v>7678.17013802561</v>
      </c>
      <c r="AG74" s="1">
        <f t="shared" si="1"/>
        <v>7037.4597165227951</v>
      </c>
      <c r="AH74" s="4"/>
    </row>
    <row r="75" spans="1:34" ht="15" thickBot="1" x14ac:dyDescent="0.4">
      <c r="A75" s="1" t="s">
        <v>90</v>
      </c>
      <c r="B75">
        <v>6983.3576771566404</v>
      </c>
      <c r="C75">
        <v>7031.88661088548</v>
      </c>
      <c r="D75">
        <v>7382.7610795938499</v>
      </c>
      <c r="E75">
        <v>5791.7380136986303</v>
      </c>
      <c r="F75">
        <v>7966.4097623635198</v>
      </c>
      <c r="G75">
        <v>7967.7842003853502</v>
      </c>
      <c r="H75">
        <v>5983.1264108352098</v>
      </c>
      <c r="I75">
        <v>6821.4722222222199</v>
      </c>
      <c r="J75">
        <v>7861.9921668254401</v>
      </c>
      <c r="K75">
        <v>9057.2291519573191</v>
      </c>
      <c r="L75">
        <v>6425.6554307116103</v>
      </c>
      <c r="M75">
        <v>8353.1814805644899</v>
      </c>
      <c r="N75">
        <v>6601.2534162661304</v>
      </c>
      <c r="O75">
        <v>7156.0565980205502</v>
      </c>
      <c r="P75">
        <v>7140.6994622788097</v>
      </c>
      <c r="Q75">
        <v>5906.6794549834103</v>
      </c>
      <c r="R75">
        <v>6611.14997202014</v>
      </c>
      <c r="S75">
        <v>6117.5064513994503</v>
      </c>
      <c r="T75">
        <v>5771.7218015145399</v>
      </c>
      <c r="U75">
        <v>7938.0458328582799</v>
      </c>
      <c r="V75">
        <v>6679.7853309481197</v>
      </c>
      <c r="W75">
        <v>7915.6154108421397</v>
      </c>
      <c r="X75">
        <v>5824.5392418175097</v>
      </c>
      <c r="Y75">
        <v>7833.11152515304</v>
      </c>
      <c r="Z75">
        <v>6522.9493557851702</v>
      </c>
      <c r="AA75">
        <v>7121.6210463581801</v>
      </c>
      <c r="AB75">
        <v>7859.8256203889996</v>
      </c>
      <c r="AC75">
        <v>6852.6372443487599</v>
      </c>
      <c r="AD75">
        <v>6815.1098901098903</v>
      </c>
      <c r="AE75">
        <v>6491.9568965517201</v>
      </c>
      <c r="AF75">
        <v>7647.9985884655098</v>
      </c>
      <c r="AG75" s="1">
        <f t="shared" si="1"/>
        <v>7046.285720880971</v>
      </c>
      <c r="AH75" s="4"/>
    </row>
    <row r="76" spans="1:34" ht="15" thickBot="1" x14ac:dyDescent="0.4">
      <c r="A76" s="1" t="s">
        <v>91</v>
      </c>
      <c r="B76">
        <v>7209.9986721550904</v>
      </c>
      <c r="C76">
        <v>6895.5326124186504</v>
      </c>
      <c r="D76">
        <v>7177.0147727918102</v>
      </c>
      <c r="E76">
        <v>5657.5342465753401</v>
      </c>
      <c r="F76">
        <v>7912.7167630057802</v>
      </c>
      <c r="G76">
        <v>7585.2215799614596</v>
      </c>
      <c r="H76">
        <v>6431.3205417607196</v>
      </c>
      <c r="I76">
        <v>6775.0277777777701</v>
      </c>
      <c r="J76">
        <v>8138.0925161426903</v>
      </c>
      <c r="K76">
        <v>9212.9912920687202</v>
      </c>
      <c r="L76">
        <v>6926.6292134831401</v>
      </c>
      <c r="M76">
        <v>8620.5331352645007</v>
      </c>
      <c r="N76">
        <v>6695.7968146263302</v>
      </c>
      <c r="O76">
        <v>7135.3885963394196</v>
      </c>
      <c r="P76">
        <v>7211.7160356442</v>
      </c>
      <c r="Q76">
        <v>5778.14222853503</v>
      </c>
      <c r="R76">
        <v>6620.8962880059598</v>
      </c>
      <c r="S76">
        <v>6143.4361146033198</v>
      </c>
      <c r="T76">
        <v>6077.1555732695597</v>
      </c>
      <c r="U76">
        <v>7818.90320373959</v>
      </c>
      <c r="V76">
        <v>6813.9534883720899</v>
      </c>
      <c r="W76">
        <v>7983.1230821684203</v>
      </c>
      <c r="X76">
        <v>6035.7490241653304</v>
      </c>
      <c r="Y76">
        <v>7619.2856667553897</v>
      </c>
      <c r="Z76">
        <v>6528.2816685801699</v>
      </c>
      <c r="AA76">
        <v>7267.2087182325104</v>
      </c>
      <c r="AB76">
        <v>7869.4928189828597</v>
      </c>
      <c r="AC76">
        <v>7071.98600645855</v>
      </c>
      <c r="AD76">
        <v>6924.7252747252696</v>
      </c>
      <c r="AE76">
        <v>6854.1034482758596</v>
      </c>
      <c r="AF76">
        <v>7502.1694322583699</v>
      </c>
      <c r="AG76" s="1">
        <f t="shared" si="1"/>
        <v>7112.7137615207721</v>
      </c>
      <c r="AH76" s="4"/>
    </row>
    <row r="77" spans="1:34" ht="15" thickBot="1" x14ac:dyDescent="0.4">
      <c r="A77" s="1" t="s">
        <v>92</v>
      </c>
      <c r="B77">
        <v>7103.6161642986699</v>
      </c>
      <c r="C77">
        <v>6990.9804113454302</v>
      </c>
      <c r="D77">
        <v>7438.1543160405599</v>
      </c>
      <c r="E77">
        <v>6169.9486301369798</v>
      </c>
      <c r="F77">
        <v>7832.1772639691699</v>
      </c>
      <c r="G77">
        <v>7399.9807321772596</v>
      </c>
      <c r="H77">
        <v>6413.6286681715501</v>
      </c>
      <c r="I77">
        <v>7129.1666666666597</v>
      </c>
      <c r="J77">
        <v>8499.1468190960095</v>
      </c>
      <c r="K77">
        <v>9475.3275280458092</v>
      </c>
      <c r="L77">
        <v>7075.35580524344</v>
      </c>
      <c r="M77">
        <v>8741.2725922257905</v>
      </c>
      <c r="N77">
        <v>6877.0049948166898</v>
      </c>
      <c r="O77">
        <v>7190.5032674890999</v>
      </c>
      <c r="P77">
        <v>7325.3425530288196</v>
      </c>
      <c r="Q77">
        <v>5801.0953046865197</v>
      </c>
      <c r="R77">
        <v>6767.0910277933199</v>
      </c>
      <c r="S77">
        <v>6174.5517104479504</v>
      </c>
      <c r="T77">
        <v>6306.2309020858202</v>
      </c>
      <c r="U77">
        <v>7709.2919849503996</v>
      </c>
      <c r="V77">
        <v>6996.4221824686902</v>
      </c>
      <c r="W77">
        <v>7943.7436072280898</v>
      </c>
      <c r="X77">
        <v>5935.42437755011</v>
      </c>
      <c r="Y77">
        <v>7582.7788128826096</v>
      </c>
      <c r="Z77">
        <v>6608.2663605051603</v>
      </c>
      <c r="AA77">
        <v>7208.9736494827803</v>
      </c>
      <c r="AB77">
        <v>7792.1552302319596</v>
      </c>
      <c r="AC77">
        <v>7437.5672766415501</v>
      </c>
      <c r="AD77">
        <v>6940.3846153846098</v>
      </c>
      <c r="AE77">
        <v>6924.3706896551703</v>
      </c>
      <c r="AF77">
        <v>7567.5411229719202</v>
      </c>
      <c r="AG77" s="1">
        <f t="shared" si="1"/>
        <v>7205.0804925070515</v>
      </c>
      <c r="AH77" s="4"/>
    </row>
    <row r="78" spans="1:34" ht="15" thickBot="1" x14ac:dyDescent="0.4">
      <c r="A78" s="1" t="s">
        <v>93</v>
      </c>
      <c r="B78">
        <v>6821.4712521577403</v>
      </c>
      <c r="C78">
        <v>7025.0689109621399</v>
      </c>
      <c r="D78">
        <v>7169.1014532994204</v>
      </c>
      <c r="E78">
        <v>6389.5547945205399</v>
      </c>
      <c r="F78">
        <v>8053.6608863198398</v>
      </c>
      <c r="G78">
        <v>7452.3314065510503</v>
      </c>
      <c r="H78">
        <v>6490.2934537246001</v>
      </c>
      <c r="I78">
        <v>7024.6666666666597</v>
      </c>
      <c r="J78">
        <v>8492.0673229596596</v>
      </c>
      <c r="K78">
        <v>9577.80262022436</v>
      </c>
      <c r="L78">
        <v>6965.7677902621699</v>
      </c>
      <c r="M78">
        <v>8732.6483452999892</v>
      </c>
      <c r="N78">
        <v>7050.3345584770505</v>
      </c>
      <c r="O78">
        <v>7335.1792792570004</v>
      </c>
      <c r="P78">
        <v>7652.0187905096</v>
      </c>
      <c r="Q78">
        <v>6232.6131363346803</v>
      </c>
      <c r="R78">
        <v>6757.3447118074901</v>
      </c>
      <c r="S78">
        <v>6226.4110368556803</v>
      </c>
      <c r="T78">
        <v>6632.4897037332203</v>
      </c>
      <c r="U78">
        <v>7809.3717934100996</v>
      </c>
      <c r="V78">
        <v>7028.6225402504397</v>
      </c>
      <c r="W78">
        <v>7859.3590180702304</v>
      </c>
      <c r="X78">
        <v>6215.2773391609699</v>
      </c>
      <c r="Y78">
        <v>7556.7024886877798</v>
      </c>
      <c r="Z78">
        <v>6736.2418675851504</v>
      </c>
      <c r="AA78">
        <v>7456.4726916691498</v>
      </c>
      <c r="AB78">
        <v>7758.3200351534497</v>
      </c>
      <c r="AC78">
        <v>7533.1808396124798</v>
      </c>
      <c r="AD78">
        <v>7070.8791208791199</v>
      </c>
      <c r="AE78">
        <v>6918.9655172413704</v>
      </c>
      <c r="AF78">
        <v>7602.7412641253704</v>
      </c>
      <c r="AG78" s="1">
        <f t="shared" si="1"/>
        <v>7278.2890527667241</v>
      </c>
      <c r="AH78" s="4"/>
    </row>
    <row r="79" spans="1:34" ht="15" thickBot="1" x14ac:dyDescent="0.4">
      <c r="A79" s="1" t="s">
        <v>94</v>
      </c>
      <c r="B79">
        <v>6719.7140707298704</v>
      </c>
      <c r="C79">
        <v>7113.6990099655804</v>
      </c>
      <c r="D79">
        <v>7113.7082168527104</v>
      </c>
      <c r="E79">
        <v>6572.5599315068403</v>
      </c>
      <c r="F79">
        <v>8395.9537572254303</v>
      </c>
      <c r="G79">
        <v>7367.7649325626198</v>
      </c>
      <c r="H79">
        <v>6785.1580135440099</v>
      </c>
      <c r="I79">
        <v>6955</v>
      </c>
      <c r="J79">
        <v>8704.4522070498497</v>
      </c>
      <c r="K79">
        <v>9454.8325096100998</v>
      </c>
      <c r="L79">
        <v>6856.1797752808998</v>
      </c>
      <c r="M79">
        <v>8655.0301229677298</v>
      </c>
      <c r="N79">
        <v>7239.4213551974299</v>
      </c>
      <c r="O79">
        <v>7331.7346123101497</v>
      </c>
      <c r="P79">
        <v>7843.7635385961403</v>
      </c>
      <c r="Q79">
        <v>6609.0435852192404</v>
      </c>
      <c r="R79">
        <v>6684.2473419138196</v>
      </c>
      <c r="S79">
        <v>6708.7027724475602</v>
      </c>
      <c r="T79">
        <v>6896.2734157034602</v>
      </c>
      <c r="U79">
        <v>7656.86922813818</v>
      </c>
      <c r="V79">
        <v>7581.3953488371999</v>
      </c>
      <c r="W79">
        <v>7623.08216842823</v>
      </c>
      <c r="X79">
        <v>6389.5254095979099</v>
      </c>
      <c r="Y79">
        <v>7452.3971919084297</v>
      </c>
      <c r="Z79">
        <v>6448.2969766551796</v>
      </c>
      <c r="AA79">
        <v>7602.06036354348</v>
      </c>
      <c r="AB79">
        <v>7792.1552302319596</v>
      </c>
      <c r="AC79">
        <v>7527.5565123789002</v>
      </c>
      <c r="AD79">
        <v>7431.0439560439499</v>
      </c>
      <c r="AE79">
        <v>7037.8793103448197</v>
      </c>
      <c r="AF79">
        <v>7607.7698557187196</v>
      </c>
      <c r="AG79" s="1">
        <f t="shared" si="1"/>
        <v>7359.9119587261421</v>
      </c>
      <c r="AH79" s="4"/>
    </row>
    <row r="80" spans="1:34" ht="15" thickBot="1" x14ac:dyDescent="0.4">
      <c r="A80" s="1" t="s">
        <v>95</v>
      </c>
      <c r="B80">
        <v>6816.8459257291997</v>
      </c>
      <c r="C80">
        <v>7004.6158111921104</v>
      </c>
      <c r="D80">
        <v>7153.27481431465</v>
      </c>
      <c r="E80">
        <v>6542.0590753424603</v>
      </c>
      <c r="F80">
        <v>8382.5305073859909</v>
      </c>
      <c r="G80">
        <v>7093.93063583815</v>
      </c>
      <c r="H80">
        <v>6861.8227990970599</v>
      </c>
      <c r="I80">
        <v>7018.8611111111104</v>
      </c>
      <c r="J80">
        <v>8938.0755795490604</v>
      </c>
      <c r="K80">
        <v>9639.2876755314901</v>
      </c>
      <c r="L80">
        <v>6723.1086142322001</v>
      </c>
      <c r="M80">
        <v>8620.5331352645007</v>
      </c>
      <c r="N80">
        <v>7483.6584676279299</v>
      </c>
      <c r="O80">
        <v>7603.8633011116799</v>
      </c>
      <c r="P80">
        <v>7893.47513995191</v>
      </c>
      <c r="Q80">
        <v>6677.9028136737297</v>
      </c>
      <c r="R80">
        <v>6810.94944972952</v>
      </c>
      <c r="S80">
        <v>6729.4465030106503</v>
      </c>
      <c r="T80">
        <v>7160.0571276737001</v>
      </c>
      <c r="U80">
        <v>7513.8980731957499</v>
      </c>
      <c r="V80">
        <v>7737.03041144901</v>
      </c>
      <c r="W80">
        <v>7662.4616433685596</v>
      </c>
      <c r="X80">
        <v>6415.9266323913898</v>
      </c>
      <c r="Y80">
        <v>7363.73768964599</v>
      </c>
      <c r="Z80">
        <v>6597.6017349151598</v>
      </c>
      <c r="AA80">
        <v>7815.58894895917</v>
      </c>
      <c r="AB80">
        <v>7782.4880316381004</v>
      </c>
      <c r="AC80">
        <v>7505.0592034445599</v>
      </c>
      <c r="AD80">
        <v>7608.5164835164796</v>
      </c>
      <c r="AE80">
        <v>6989.2327586206902</v>
      </c>
      <c r="AF80">
        <v>7597.7126725320204</v>
      </c>
      <c r="AG80" s="1">
        <f t="shared" si="1"/>
        <v>7411.0823474530307</v>
      </c>
      <c r="AH80" s="4"/>
    </row>
    <row r="81" spans="1:34" ht="15" thickBot="1" x14ac:dyDescent="0.4">
      <c r="A81" s="1" t="s">
        <v>96</v>
      </c>
      <c r="B81">
        <v>7311.7558535829603</v>
      </c>
      <c r="C81">
        <v>7018.2512110387997</v>
      </c>
      <c r="D81">
        <v>7145.3614948222603</v>
      </c>
      <c r="E81">
        <v>6462.7568493150602</v>
      </c>
      <c r="F81">
        <v>8442.9351316634493</v>
      </c>
      <c r="G81">
        <v>6675.1252408477803</v>
      </c>
      <c r="H81">
        <v>7003.3577878103797</v>
      </c>
      <c r="I81">
        <v>7745.2777777777701</v>
      </c>
      <c r="J81">
        <v>9023.0295331851303</v>
      </c>
      <c r="K81">
        <v>9614.6936534086399</v>
      </c>
      <c r="L81">
        <v>6676.1423220973702</v>
      </c>
      <c r="M81">
        <v>8827.5150614838603</v>
      </c>
      <c r="N81">
        <v>7664.8666478183004</v>
      </c>
      <c r="O81">
        <v>7869.1026560195096</v>
      </c>
      <c r="P81">
        <v>7936.0850839711502</v>
      </c>
      <c r="Q81">
        <v>6953.3397274916997</v>
      </c>
      <c r="R81">
        <v>6723.2326058571098</v>
      </c>
      <c r="S81">
        <v>6859.0948190299696</v>
      </c>
      <c r="T81">
        <v>7180.8821575660904</v>
      </c>
      <c r="U81">
        <v>7532.9608938547399</v>
      </c>
      <c r="V81">
        <v>7844.3649373881899</v>
      </c>
      <c r="W81">
        <v>7538.6975792703697</v>
      </c>
      <c r="X81">
        <v>6732.7413059131104</v>
      </c>
      <c r="Y81">
        <v>7368.9529544849602</v>
      </c>
      <c r="Z81">
        <v>6544.2786069651702</v>
      </c>
      <c r="AA81">
        <v>7898.0886296879598</v>
      </c>
      <c r="AB81">
        <v>7758.3200351534497</v>
      </c>
      <c r="AC81">
        <v>7420.6942949407903</v>
      </c>
      <c r="AD81">
        <v>7775.5494505494498</v>
      </c>
      <c r="AE81">
        <v>7302.7327586206902</v>
      </c>
      <c r="AF81">
        <v>7592.6840809386704</v>
      </c>
      <c r="AG81" s="1">
        <f t="shared" si="1"/>
        <v>7498.1571336308016</v>
      </c>
      <c r="AH81" s="4"/>
    </row>
    <row r="82" spans="1:34" ht="15" thickBot="1" x14ac:dyDescent="0.4">
      <c r="A82" s="1" t="s">
        <v>97</v>
      </c>
      <c r="B82">
        <v>7686.4072942946896</v>
      </c>
      <c r="C82">
        <v>7011.4335111154596</v>
      </c>
      <c r="D82">
        <v>7311.5412041623804</v>
      </c>
      <c r="E82">
        <v>6334.6532534246498</v>
      </c>
      <c r="F82">
        <v>8463.0700064226003</v>
      </c>
      <c r="G82">
        <v>6848.2851637764898</v>
      </c>
      <c r="H82">
        <v>6991.5632054176003</v>
      </c>
      <c r="I82">
        <v>7919.4444444444398</v>
      </c>
      <c r="J82">
        <v>9192.9374404572809</v>
      </c>
      <c r="K82">
        <v>9774.5547972071799</v>
      </c>
      <c r="L82">
        <v>6535.2434456928804</v>
      </c>
      <c r="M82">
        <v>8913.7575307419302</v>
      </c>
      <c r="N82">
        <v>7838.1962114786502</v>
      </c>
      <c r="O82">
        <v>7903.5493254880603</v>
      </c>
      <c r="P82">
        <v>7836.6618812596098</v>
      </c>
      <c r="Q82">
        <v>7095.6487996309897</v>
      </c>
      <c r="R82">
        <v>6996.1294534601702</v>
      </c>
      <c r="S82">
        <v>6931.6978760007896</v>
      </c>
      <c r="T82">
        <v>7250.2989238740502</v>
      </c>
      <c r="U82">
        <v>7628.2749971496896</v>
      </c>
      <c r="V82">
        <v>7924.8658318425696</v>
      </c>
      <c r="W82">
        <v>7606.2052505966503</v>
      </c>
      <c r="X82">
        <v>6753.86228414789</v>
      </c>
      <c r="Y82">
        <v>7358.5224248070199</v>
      </c>
      <c r="Z82">
        <v>6661.5894884551599</v>
      </c>
      <c r="AA82">
        <v>7883.5298625005298</v>
      </c>
      <c r="AB82">
        <v>7743.8192372626499</v>
      </c>
      <c r="AC82">
        <v>7505.0592034445599</v>
      </c>
      <c r="AD82">
        <v>7733.7912087912</v>
      </c>
      <c r="AE82">
        <v>7578.3965517241304</v>
      </c>
      <c r="AF82">
        <v>7738.5132371458103</v>
      </c>
      <c r="AG82" s="1">
        <f t="shared" si="1"/>
        <v>7579.0807531037972</v>
      </c>
      <c r="AH82" s="4"/>
    </row>
    <row r="83" spans="1:34" ht="15" thickBot="1" x14ac:dyDescent="0.4">
      <c r="A83" s="1" t="s">
        <v>98</v>
      </c>
      <c r="B83">
        <v>7996.3041650068599</v>
      </c>
      <c r="C83">
        <v>6943.2565118820403</v>
      </c>
      <c r="D83">
        <v>7612.2473448730598</v>
      </c>
      <c r="E83">
        <v>6011.3441780821904</v>
      </c>
      <c r="F83">
        <v>8295.2793834296699</v>
      </c>
      <c r="G83">
        <v>6948.9595375722502</v>
      </c>
      <c r="H83">
        <v>6855.9255079006698</v>
      </c>
      <c r="I83">
        <v>8245.8611111111095</v>
      </c>
      <c r="J83">
        <v>9037.1885254578101</v>
      </c>
      <c r="K83">
        <v>9975.4059778771407</v>
      </c>
      <c r="L83">
        <v>6597.8651685393197</v>
      </c>
      <c r="M83">
        <v>8836.1393084096708</v>
      </c>
      <c r="N83">
        <v>8326.6704363396402</v>
      </c>
      <c r="O83">
        <v>7751.9839798264402</v>
      </c>
      <c r="P83">
        <v>7715.9337065384498</v>
      </c>
      <c r="Q83">
        <v>6944.1584970311096</v>
      </c>
      <c r="R83">
        <v>7273.8994590561397</v>
      </c>
      <c r="S83">
        <v>7388.0599483888</v>
      </c>
      <c r="T83">
        <v>7521.0243124750896</v>
      </c>
      <c r="U83">
        <v>7466.2410215482796</v>
      </c>
      <c r="V83">
        <v>7881.9320214668996</v>
      </c>
      <c r="W83">
        <v>7583.7026934878904</v>
      </c>
      <c r="X83">
        <v>6484.5698116544299</v>
      </c>
      <c r="Y83">
        <v>7384.5987490018597</v>
      </c>
      <c r="Z83">
        <v>6629.5956116851603</v>
      </c>
      <c r="AA83">
        <v>7980.5883104167497</v>
      </c>
      <c r="AB83">
        <v>7864.6592196859301</v>
      </c>
      <c r="AC83">
        <v>7443.1916038751297</v>
      </c>
      <c r="AD83">
        <v>7801.6483516483504</v>
      </c>
      <c r="AE83">
        <v>7659.4741379310299</v>
      </c>
      <c r="AF83">
        <v>7869.2566185729002</v>
      </c>
      <c r="AG83" s="1">
        <f t="shared" si="1"/>
        <v>7623.4504906700686</v>
      </c>
      <c r="AH83" s="4"/>
    </row>
    <row r="84" spans="1:34" ht="15" thickBot="1" x14ac:dyDescent="0.4">
      <c r="A84" s="1" t="s">
        <v>99</v>
      </c>
      <c r="B84">
        <v>7843.66839286504</v>
      </c>
      <c r="C84">
        <v>6895.5326124186504</v>
      </c>
      <c r="D84">
        <v>7881.3002076142002</v>
      </c>
      <c r="E84">
        <v>5602.6327054794501</v>
      </c>
      <c r="F84">
        <v>8281.8561335902305</v>
      </c>
      <c r="G84">
        <v>7279.17148362235</v>
      </c>
      <c r="H84">
        <v>7298.2223476297904</v>
      </c>
      <c r="I84">
        <v>8663.2777777777701</v>
      </c>
      <c r="J84">
        <v>9263.73240182068</v>
      </c>
      <c r="K84">
        <v>9770.4557935200392</v>
      </c>
      <c r="L84">
        <v>6691.7977528089796</v>
      </c>
      <c r="M84">
        <v>8749.8968391515991</v>
      </c>
      <c r="N84">
        <v>8255.7628875695009</v>
      </c>
      <c r="O84">
        <v>7683.0906408893497</v>
      </c>
      <c r="P84">
        <v>7637.8154758365199</v>
      </c>
      <c r="Q84">
        <v>7173.6892585460801</v>
      </c>
      <c r="R84">
        <v>7478.5720947584396</v>
      </c>
      <c r="S84">
        <v>7766.63303116522</v>
      </c>
      <c r="T84">
        <v>7500.1992825827001</v>
      </c>
      <c r="U84">
        <v>7318.5041614411102</v>
      </c>
      <c r="V84">
        <v>7661.8962432915896</v>
      </c>
      <c r="W84">
        <v>7431.8104330037504</v>
      </c>
      <c r="X84">
        <v>6532.0920126826904</v>
      </c>
      <c r="Y84">
        <v>7514.9803699760396</v>
      </c>
      <c r="Z84">
        <v>6762.9034315601402</v>
      </c>
      <c r="AA84">
        <v>7854.4123281256598</v>
      </c>
      <c r="AB84">
        <v>7956.4976063276199</v>
      </c>
      <c r="AC84">
        <v>7409.4456404736202</v>
      </c>
      <c r="AD84">
        <v>7775.5494505494498</v>
      </c>
      <c r="AE84">
        <v>7286.5172413793098</v>
      </c>
      <c r="AF84">
        <v>7924.5711260997496</v>
      </c>
      <c r="AG84" s="1">
        <f t="shared" si="1"/>
        <v>7649.886682727657</v>
      </c>
      <c r="AH84" s="4"/>
    </row>
    <row r="85" spans="1:34" ht="15" thickBot="1" x14ac:dyDescent="0.4">
      <c r="A85" s="1" t="s">
        <v>100</v>
      </c>
      <c r="B85">
        <v>7630.9033771522099</v>
      </c>
      <c r="C85">
        <v>7086.42821027221</v>
      </c>
      <c r="D85">
        <v>7992.0866805076103</v>
      </c>
      <c r="E85">
        <v>6157.7482876712302</v>
      </c>
      <c r="F85">
        <v>8301.9910083493905</v>
      </c>
      <c r="G85">
        <v>7387.8998073217699</v>
      </c>
      <c r="H85">
        <v>7557.7031602708803</v>
      </c>
      <c r="I85">
        <v>8727.1388888888796</v>
      </c>
      <c r="J85">
        <v>9759.2971313644503</v>
      </c>
      <c r="K85">
        <v>9602.3966423472193</v>
      </c>
      <c r="L85">
        <v>6957.9400749063598</v>
      </c>
      <c r="M85">
        <v>8672.2786168193397</v>
      </c>
      <c r="N85">
        <v>8192.7339553293696</v>
      </c>
      <c r="O85">
        <v>7483.2999579717598</v>
      </c>
      <c r="P85">
        <v>7602.3071891538302</v>
      </c>
      <c r="Q85">
        <v>7407.8106352913601</v>
      </c>
      <c r="R85">
        <v>7468.8257787726097</v>
      </c>
      <c r="S85">
        <v>7870.3516839806698</v>
      </c>
      <c r="T85">
        <v>7694.5662282449803</v>
      </c>
      <c r="U85">
        <v>7189.8301219929299</v>
      </c>
      <c r="V85">
        <v>7640.4293381037496</v>
      </c>
      <c r="W85">
        <v>7285.5438117967897</v>
      </c>
      <c r="X85">
        <v>6584.8944582696404</v>
      </c>
      <c r="Y85">
        <v>7598.42460739952</v>
      </c>
      <c r="Z85">
        <v>6922.87281541012</v>
      </c>
      <c r="AA85">
        <v>7718.5305010429502</v>
      </c>
      <c r="AB85">
        <v>7956.4976063276199</v>
      </c>
      <c r="AC85">
        <v>7431.9429494079604</v>
      </c>
      <c r="AD85">
        <v>7817.3076923076896</v>
      </c>
      <c r="AE85">
        <v>7805.4137931034402</v>
      </c>
      <c r="AF85">
        <v>7939.6569008797997</v>
      </c>
      <c r="AG85" s="1">
        <f t="shared" si="1"/>
        <v>7724.033932601883</v>
      </c>
      <c r="AH85" s="4"/>
    </row>
    <row r="86" spans="1:34" ht="15" thickBot="1" x14ac:dyDescent="0.4">
      <c r="A86" s="1" t="s">
        <v>101</v>
      </c>
      <c r="B86">
        <v>7820.5417607223399</v>
      </c>
      <c r="C86">
        <v>7147.7875095822901</v>
      </c>
      <c r="D86">
        <v>7501.4608719796497</v>
      </c>
      <c r="E86">
        <v>5907.6412671232802</v>
      </c>
      <c r="F86">
        <v>8402.6653821451491</v>
      </c>
      <c r="G86">
        <v>7387.8998073217699</v>
      </c>
      <c r="H86">
        <v>7722.8273137697497</v>
      </c>
      <c r="I86">
        <v>8301.9910083493905</v>
      </c>
      <c r="J86">
        <v>9865.4895734095408</v>
      </c>
      <c r="K86">
        <v>9557.3076017886506</v>
      </c>
      <c r="L86">
        <v>7255.3932584269596</v>
      </c>
      <c r="M86">
        <v>8965.5030122967692</v>
      </c>
      <c r="N86">
        <v>8106.0691734991897</v>
      </c>
      <c r="O86">
        <v>7366.1812817787004</v>
      </c>
      <c r="P86">
        <v>7644.9171331730604</v>
      </c>
      <c r="Q86">
        <v>7536.3478617397404</v>
      </c>
      <c r="R86">
        <v>7288.5189330348803</v>
      </c>
      <c r="S86">
        <v>7636.9847151458998</v>
      </c>
      <c r="T86">
        <v>7909.7582037996499</v>
      </c>
      <c r="U86">
        <v>7208.8929426519198</v>
      </c>
      <c r="V86">
        <v>7334.5259391770996</v>
      </c>
      <c r="W86">
        <v>7347.4258438458901</v>
      </c>
      <c r="X86">
        <v>6574.3339691522497</v>
      </c>
      <c r="Y86">
        <v>7593.2093425605499</v>
      </c>
      <c r="Z86">
        <v>7008.1898201301101</v>
      </c>
      <c r="AA86">
        <v>7568.0899067727996</v>
      </c>
      <c r="AB86">
        <v>7821.15682601355</v>
      </c>
      <c r="AC86">
        <v>7600.6727664154996</v>
      </c>
      <c r="AD86">
        <v>7989.5604395604396</v>
      </c>
      <c r="AE86">
        <v>7783.7931034482699</v>
      </c>
      <c r="AF86">
        <v>7808.9135194527098</v>
      </c>
      <c r="AG86" s="1">
        <f t="shared" si="1"/>
        <v>7708.517744782831</v>
      </c>
      <c r="AH86" s="4"/>
    </row>
    <row r="87" spans="1:34" ht="15" thickBot="1" x14ac:dyDescent="0.4">
      <c r="A87" s="1" t="s">
        <v>102</v>
      </c>
      <c r="B87">
        <v>7658.6553357234498</v>
      </c>
      <c r="C87">
        <v>7331.8654075125096</v>
      </c>
      <c r="D87">
        <v>7366.9344406090804</v>
      </c>
      <c r="E87">
        <v>5724.6361301369798</v>
      </c>
      <c r="F87">
        <v>8161.04688503532</v>
      </c>
      <c r="G87">
        <v>7476.4932562620397</v>
      </c>
      <c r="H87">
        <v>7640.2652370203105</v>
      </c>
      <c r="I87">
        <v>8402.6653821451491</v>
      </c>
      <c r="J87">
        <v>9985.8410077273202</v>
      </c>
      <c r="K87">
        <v>9405.6444653643994</v>
      </c>
      <c r="L87">
        <v>7271.0486891385699</v>
      </c>
      <c r="M87">
        <v>8913.7575307419302</v>
      </c>
      <c r="N87">
        <v>8145.4622561492697</v>
      </c>
      <c r="O87">
        <v>7293.8432758947401</v>
      </c>
      <c r="P87">
        <v>7737.2386785480603</v>
      </c>
      <c r="Q87">
        <v>7811.7847755577104</v>
      </c>
      <c r="R87">
        <v>7288.5189330348803</v>
      </c>
      <c r="S87">
        <v>7554.0097928935302</v>
      </c>
      <c r="T87">
        <v>7930.5832336920403</v>
      </c>
      <c r="U87">
        <v>7213.6586478166601</v>
      </c>
      <c r="V87">
        <v>7307.6923076923003</v>
      </c>
      <c r="W87">
        <v>7279.9181725196004</v>
      </c>
      <c r="X87">
        <v>6790.8239960587598</v>
      </c>
      <c r="Y87">
        <v>7494.1193106201699</v>
      </c>
      <c r="Z87">
        <v>7152.1622655950996</v>
      </c>
      <c r="AA87">
        <v>7514.7077604188798</v>
      </c>
      <c r="AB87">
        <v>7738.9856379657203</v>
      </c>
      <c r="AC87">
        <v>7623.1700753498299</v>
      </c>
      <c r="AD87">
        <v>7932.1428571428496</v>
      </c>
      <c r="AE87">
        <v>7821.6293103448197</v>
      </c>
      <c r="AF87">
        <v>7708.3416875857101</v>
      </c>
      <c r="AG87" s="1">
        <f t="shared" si="1"/>
        <v>7699.2789271708953</v>
      </c>
      <c r="AH87" s="4"/>
    </row>
    <row r="88" spans="1:34" ht="15" thickBot="1" x14ac:dyDescent="0.4">
      <c r="A88" s="1" t="s">
        <v>103</v>
      </c>
      <c r="B88">
        <v>7593.9007657238899</v>
      </c>
      <c r="C88">
        <v>7290.9592079724598</v>
      </c>
      <c r="D88">
        <v>7034.5750219288502</v>
      </c>
      <c r="E88">
        <v>5620.9332191780804</v>
      </c>
      <c r="F88">
        <v>7812.0423892100098</v>
      </c>
      <c r="G88">
        <v>7553.0057803468198</v>
      </c>
      <c r="H88">
        <v>7469.24379232505</v>
      </c>
      <c r="I88">
        <v>8161.04688503532</v>
      </c>
      <c r="J88">
        <v>9844.2510850005292</v>
      </c>
      <c r="K88">
        <v>9487.6245391072407</v>
      </c>
      <c r="L88">
        <v>7255.3932584269596</v>
      </c>
      <c r="M88">
        <v>8974.1272592225796</v>
      </c>
      <c r="N88">
        <v>8161.2194892093103</v>
      </c>
      <c r="O88">
        <v>7280.0646081073201</v>
      </c>
      <c r="P88">
        <v>7815.3569092499902</v>
      </c>
      <c r="Q88">
        <v>7995.4093847697004</v>
      </c>
      <c r="R88">
        <v>7078.9731393396696</v>
      </c>
      <c r="S88">
        <v>7548.8238602527599</v>
      </c>
      <c r="T88">
        <v>7923.6415570612398</v>
      </c>
      <c r="U88">
        <v>7156.4701858396902</v>
      </c>
      <c r="V88">
        <v>7398.9266547405996</v>
      </c>
      <c r="W88">
        <v>7150.5284691442203</v>
      </c>
      <c r="X88">
        <v>7081.2374467870004</v>
      </c>
      <c r="Y88">
        <v>7494.1193106201699</v>
      </c>
      <c r="Z88">
        <v>7029.5190713101101</v>
      </c>
      <c r="AA88">
        <v>7480.7373036482004</v>
      </c>
      <c r="AB88">
        <v>7763.1536344503802</v>
      </c>
      <c r="AC88">
        <v>7685.0376749192601</v>
      </c>
      <c r="AD88">
        <v>7587.6373626373597</v>
      </c>
      <c r="AE88">
        <v>7697.3103448275797</v>
      </c>
      <c r="AF88">
        <v>7673.1415464322599</v>
      </c>
      <c r="AG88" s="1">
        <f t="shared" si="1"/>
        <v>7648.3358437685365</v>
      </c>
      <c r="AH88" s="4"/>
    </row>
    <row r="89" spans="1:34" ht="15" thickBot="1" x14ac:dyDescent="0.4">
      <c r="A89" s="1" t="s">
        <v>104</v>
      </c>
      <c r="B89">
        <v>7686.4072942946896</v>
      </c>
      <c r="C89">
        <v>7181.8760091989998</v>
      </c>
      <c r="D89">
        <v>6931.7018685278299</v>
      </c>
      <c r="E89">
        <v>5944.2422945205399</v>
      </c>
      <c r="F89">
        <v>7577.1355170199004</v>
      </c>
      <c r="G89">
        <v>7641.5992292870897</v>
      </c>
      <c r="H89">
        <v>7457.4492099322797</v>
      </c>
      <c r="I89">
        <v>7812.0423892100098</v>
      </c>
      <c r="J89">
        <v>9823.0125965915104</v>
      </c>
      <c r="K89">
        <v>9352.3574174315509</v>
      </c>
      <c r="L89">
        <v>7137.9775280898803</v>
      </c>
      <c r="M89">
        <v>8715.3998514483701</v>
      </c>
      <c r="N89">
        <v>8137.5836396192599</v>
      </c>
      <c r="O89">
        <v>7235.28393779821</v>
      </c>
      <c r="P89">
        <v>7857.9668532692203</v>
      </c>
      <c r="Q89">
        <v>7719.9724709517204</v>
      </c>
      <c r="R89">
        <v>6937.6515575452304</v>
      </c>
      <c r="S89">
        <v>7393.2458810295702</v>
      </c>
      <c r="T89">
        <v>7833.3997608608997</v>
      </c>
      <c r="U89">
        <v>7127.8759548512098</v>
      </c>
      <c r="V89">
        <v>7377.4597495527696</v>
      </c>
      <c r="W89">
        <v>7009.8874872144497</v>
      </c>
      <c r="X89">
        <v>7102.35842502179</v>
      </c>
      <c r="Y89">
        <v>7295.93924673942</v>
      </c>
      <c r="Z89">
        <v>6922.87281541012</v>
      </c>
      <c r="AA89">
        <v>7480.7373036482004</v>
      </c>
      <c r="AB89">
        <v>7738.9856379657203</v>
      </c>
      <c r="AC89">
        <v>7724.4079655543501</v>
      </c>
      <c r="AD89">
        <v>7509.3406593406498</v>
      </c>
      <c r="AE89">
        <v>7697.3103448275797</v>
      </c>
      <c r="AF89">
        <v>7668.1129548389099</v>
      </c>
      <c r="AG89" s="1">
        <f t="shared" si="1"/>
        <v>7581.6643177932865</v>
      </c>
      <c r="AH89" s="4"/>
    </row>
    <row r="90" spans="1:34" ht="15" thickBot="1" x14ac:dyDescent="0.4">
      <c r="A90" s="1" t="s">
        <v>105</v>
      </c>
      <c r="B90">
        <v>7797.4151285796397</v>
      </c>
      <c r="C90">
        <v>7045.5220107321602</v>
      </c>
      <c r="D90">
        <v>6670.5623252790801</v>
      </c>
      <c r="E90">
        <v>6230.9503424657496</v>
      </c>
      <c r="F90">
        <v>7597.2703917790604</v>
      </c>
      <c r="G90">
        <v>7629.51830443159</v>
      </c>
      <c r="H90">
        <v>7663.8544018058601</v>
      </c>
      <c r="I90">
        <v>7577.1355170199004</v>
      </c>
      <c r="J90">
        <v>9440.7198052291697</v>
      </c>
      <c r="K90">
        <v>9282.6743547501301</v>
      </c>
      <c r="L90">
        <v>7231.9101123595501</v>
      </c>
      <c r="M90">
        <v>8732.6483452999892</v>
      </c>
      <c r="N90">
        <v>8137.5836396192599</v>
      </c>
      <c r="O90">
        <v>7290.3986089478904</v>
      </c>
      <c r="P90">
        <v>7836.6618812596098</v>
      </c>
      <c r="Q90">
        <v>7623.5695511154299</v>
      </c>
      <c r="R90">
        <v>6781.7105017720496</v>
      </c>
      <c r="S90">
        <v>7528.0801296896698</v>
      </c>
      <c r="T90">
        <v>7618.2077853062301</v>
      </c>
      <c r="U90">
        <v>7075.4531980389902</v>
      </c>
      <c r="V90">
        <v>7345.2593917710201</v>
      </c>
      <c r="W90">
        <v>6919.8772587794001</v>
      </c>
      <c r="X90">
        <v>7266.0460063413402</v>
      </c>
      <c r="Y90">
        <v>7264.6476577056101</v>
      </c>
      <c r="Z90">
        <v>6965.53131777012</v>
      </c>
      <c r="AA90">
        <v>7606.9132859392903</v>
      </c>
      <c r="AB90">
        <v>7531.14086819769</v>
      </c>
      <c r="AC90">
        <v>7881.88912809472</v>
      </c>
      <c r="AD90">
        <v>7692.0329670329602</v>
      </c>
      <c r="AE90">
        <v>7837.8448275862002</v>
      </c>
      <c r="AF90">
        <v>7698.2845043990101</v>
      </c>
      <c r="AG90" s="1">
        <f t="shared" si="1"/>
        <v>7574.2359209386577</v>
      </c>
      <c r="AH90" s="4"/>
    </row>
    <row r="91" spans="1:34" ht="15" thickBot="1" x14ac:dyDescent="0.4">
      <c r="A91" s="1" t="s">
        <v>106</v>
      </c>
      <c r="B91">
        <v>7913.0482892931404</v>
      </c>
      <c r="C91">
        <v>6902.3503123419896</v>
      </c>
      <c r="D91">
        <v>6630.9957278171396</v>
      </c>
      <c r="E91">
        <v>6456.6566780821904</v>
      </c>
      <c r="F91">
        <v>7416.0565189466897</v>
      </c>
      <c r="G91">
        <v>7488.5741811175303</v>
      </c>
      <c r="H91">
        <v>7669.7516930022502</v>
      </c>
      <c r="I91">
        <v>7597.2703917790604</v>
      </c>
      <c r="J91">
        <v>9256.6529056843392</v>
      </c>
      <c r="K91">
        <v>9499.9215501686595</v>
      </c>
      <c r="L91">
        <v>7333.6704119850101</v>
      </c>
      <c r="M91">
        <v>8517.0421721548191</v>
      </c>
      <c r="N91">
        <v>7980.0113090189398</v>
      </c>
      <c r="O91">
        <v>7335.1792792570004</v>
      </c>
      <c r="P91">
        <v>7765.6453078942204</v>
      </c>
      <c r="Q91">
        <v>7026.7895711765004</v>
      </c>
      <c r="R91">
        <v>6752.4715538145801</v>
      </c>
      <c r="S91">
        <v>7388.0599483888</v>
      </c>
      <c r="T91">
        <v>7604.3244320446302</v>
      </c>
      <c r="U91">
        <v>6779.9794778246496</v>
      </c>
      <c r="V91">
        <v>7457.9606440071502</v>
      </c>
      <c r="W91">
        <v>6959.2567337197397</v>
      </c>
      <c r="X91">
        <v>7461.4150550130698</v>
      </c>
      <c r="Y91">
        <v>7275.0781873835504</v>
      </c>
      <c r="Z91">
        <v>7034.8513841051099</v>
      </c>
      <c r="AA91">
        <v>7781.6184921884897</v>
      </c>
      <c r="AB91">
        <v>7439.3024815560002</v>
      </c>
      <c r="AC91">
        <v>7887.5134553283096</v>
      </c>
      <c r="AD91">
        <v>7759.8901098901097</v>
      </c>
      <c r="AE91">
        <v>7848.6551724137898</v>
      </c>
      <c r="AF91">
        <v>7411.6547835780702</v>
      </c>
      <c r="AG91" s="1">
        <f t="shared" si="1"/>
        <v>7536.5047809992084</v>
      </c>
      <c r="AH91" s="4"/>
    </row>
    <row r="92" spans="1:34" ht="15" thickBot="1" x14ac:dyDescent="0.4">
      <c r="A92" s="1" t="s">
        <v>107</v>
      </c>
      <c r="B92">
        <v>7667.90598858053</v>
      </c>
      <c r="C92">
        <v>7086.42821027221</v>
      </c>
      <c r="D92">
        <v>6543.9492134008897</v>
      </c>
      <c r="E92">
        <v>6883.6686643835601</v>
      </c>
      <c r="F92">
        <v>7187.8612716763</v>
      </c>
      <c r="G92">
        <v>7492.6011560693596</v>
      </c>
      <c r="H92">
        <v>7528.2167042889296</v>
      </c>
      <c r="I92">
        <v>7722.8273137697497</v>
      </c>
      <c r="J92">
        <v>9136.3014713665707</v>
      </c>
      <c r="K92">
        <v>9475.3275280458092</v>
      </c>
      <c r="L92">
        <v>7255.3932584269596</v>
      </c>
      <c r="M92">
        <v>8680.9028637451502</v>
      </c>
      <c r="N92">
        <v>8050.91885778908</v>
      </c>
      <c r="O92">
        <v>7366.1812817787004</v>
      </c>
      <c r="P92">
        <v>7744.3403358845999</v>
      </c>
      <c r="Q92">
        <v>6870.7086533463098</v>
      </c>
      <c r="R92">
        <v>6879.1736616302896</v>
      </c>
      <c r="S92">
        <v>7253.2256997287104</v>
      </c>
      <c r="T92">
        <v>7486.3159293211102</v>
      </c>
      <c r="U92">
        <v>6575.0541557405004</v>
      </c>
      <c r="V92">
        <v>7613.5957066189603</v>
      </c>
      <c r="W92">
        <v>6784.8619161268298</v>
      </c>
      <c r="X92">
        <v>7968.3185326478197</v>
      </c>
      <c r="Y92">
        <v>7217.7102741549097</v>
      </c>
      <c r="Z92">
        <v>7034.8513841051099</v>
      </c>
      <c r="AA92">
        <v>7917.5003192712102</v>
      </c>
      <c r="AB92">
        <v>7400.6336871805497</v>
      </c>
      <c r="AC92">
        <v>7943.7567276641503</v>
      </c>
      <c r="AD92">
        <v>7838.1868131868096</v>
      </c>
      <c r="AE92">
        <v>7740.5517241379303</v>
      </c>
      <c r="AF92">
        <v>7245.7112609975302</v>
      </c>
      <c r="AG92" s="1">
        <f t="shared" si="1"/>
        <v>7535.2574375915201</v>
      </c>
      <c r="AH92" s="4"/>
    </row>
    <row r="93" spans="1:34" ht="15" thickBot="1" x14ac:dyDescent="0.4">
      <c r="A93" s="1" t="s">
        <v>108</v>
      </c>
      <c r="B93">
        <v>7492.14358429602</v>
      </c>
      <c r="C93">
        <v>7147.7875095822901</v>
      </c>
      <c r="D93">
        <v>6496.4692964465703</v>
      </c>
      <c r="E93">
        <v>6956.8707191780804</v>
      </c>
      <c r="F93">
        <v>7082.0549388831696</v>
      </c>
      <c r="G93">
        <v>7637.5722543352604</v>
      </c>
      <c r="H93">
        <v>7357.19525959367</v>
      </c>
      <c r="I93">
        <v>8161.04688503532</v>
      </c>
      <c r="J93">
        <v>9001.7910447761096</v>
      </c>
      <c r="K93">
        <v>9405.6444653643994</v>
      </c>
      <c r="L93">
        <v>7239.7378277153502</v>
      </c>
      <c r="M93">
        <v>8577.4119006354704</v>
      </c>
      <c r="N93">
        <v>8113.9477900292104</v>
      </c>
      <c r="O93">
        <v>7369.6259487255502</v>
      </c>
      <c r="P93">
        <v>7794.0519372403696</v>
      </c>
      <c r="Q93">
        <v>6939.56788180081</v>
      </c>
      <c r="R93">
        <v>7103.3389293042301</v>
      </c>
      <c r="S93">
        <v>7367.3162178257098</v>
      </c>
      <c r="T93">
        <v>7403.0158097515596</v>
      </c>
      <c r="U93">
        <v>6598.8826815642396</v>
      </c>
      <c r="V93">
        <v>7613.5957066189603</v>
      </c>
      <c r="W93">
        <v>6587.96454142516</v>
      </c>
      <c r="X93">
        <v>7704.3063047130599</v>
      </c>
      <c r="Y93">
        <v>7118.6202422145298</v>
      </c>
      <c r="Z93">
        <v>6976.1959433601196</v>
      </c>
      <c r="AA93">
        <v>7830.1477161466</v>
      </c>
      <c r="AB93">
        <v>7352.29769421124</v>
      </c>
      <c r="AC93">
        <v>7870.6404736275499</v>
      </c>
      <c r="AD93">
        <v>7963.4615384615299</v>
      </c>
      <c r="AE93">
        <v>7681.0948275862002</v>
      </c>
      <c r="AF93">
        <v>7217.7102741549097</v>
      </c>
      <c r="AG93" s="1">
        <f t="shared" si="1"/>
        <v>7521.3389724065573</v>
      </c>
      <c r="AH93" s="4"/>
    </row>
    <row r="94" spans="1:34" ht="15" thickBot="1" x14ac:dyDescent="0.4">
      <c r="A94" s="1" t="s">
        <v>109</v>
      </c>
      <c r="B94">
        <v>7284.0038950117296</v>
      </c>
      <c r="C94">
        <v>7331.8654075125096</v>
      </c>
      <c r="D94">
        <v>6599.3424498475997</v>
      </c>
      <c r="E94">
        <v>7121.5753424657496</v>
      </c>
      <c r="F94">
        <v>6859.26797945205</v>
      </c>
      <c r="G94">
        <v>7573.1406551059699</v>
      </c>
      <c r="H94">
        <v>7333.6060948081204</v>
      </c>
      <c r="I94">
        <v>8301.9910083493905</v>
      </c>
      <c r="J94">
        <v>8916.8370911400398</v>
      </c>
      <c r="K94">
        <v>9385.1494469286808</v>
      </c>
      <c r="L94">
        <v>7137.9775280898803</v>
      </c>
      <c r="M94">
        <v>8810.2665676322504</v>
      </c>
      <c r="N94">
        <v>8098.1905569691799</v>
      </c>
      <c r="O94">
        <v>7379.9599495661196</v>
      </c>
      <c r="P94">
        <v>7786.9502799038301</v>
      </c>
      <c r="Q94">
        <v>6957.9303427220002</v>
      </c>
      <c r="R94">
        <v>7171.5631412049897</v>
      </c>
      <c r="S94">
        <v>7429.5474095149802</v>
      </c>
      <c r="T94">
        <v>7514.0826358442901</v>
      </c>
      <c r="U94">
        <v>6784.8619161268298</v>
      </c>
      <c r="V94">
        <v>7280.8586762075101</v>
      </c>
      <c r="W94">
        <v>6582.3389021479697</v>
      </c>
      <c r="X94">
        <v>7535.3384788348003</v>
      </c>
      <c r="Y94">
        <v>7029.9607399520801</v>
      </c>
      <c r="Z94">
        <v>6976.1959433601196</v>
      </c>
      <c r="AA94">
        <v>7670.0012770848398</v>
      </c>
      <c r="AB94">
        <v>7357.1312935081696</v>
      </c>
      <c r="AC94">
        <v>7915.6350914962304</v>
      </c>
      <c r="AD94">
        <v>7812.0879120879099</v>
      </c>
      <c r="AE94">
        <v>7670.2844827586196</v>
      </c>
      <c r="AF94">
        <v>7118.6202422145298</v>
      </c>
      <c r="AG94" s="1">
        <f t="shared" si="1"/>
        <v>7507.3084754144829</v>
      </c>
      <c r="AH94" s="4"/>
    </row>
    <row r="95" spans="1:34" ht="15" thickBot="1" x14ac:dyDescent="0.4">
      <c r="A95" s="1" t="s">
        <v>110</v>
      </c>
      <c r="B95">
        <v>7288.6292214402602</v>
      </c>
      <c r="C95">
        <v>7290.9592079724598</v>
      </c>
      <c r="D95">
        <v>6638.9090473095303</v>
      </c>
      <c r="E95">
        <v>6859.26797945205</v>
      </c>
      <c r="F95">
        <v>6638.9090473095303</v>
      </c>
      <c r="G95">
        <v>7263.0635838150201</v>
      </c>
      <c r="H95">
        <v>7197.9683972911898</v>
      </c>
      <c r="I95">
        <v>8402.6653821451491</v>
      </c>
      <c r="J95">
        <v>8739.8496877315501</v>
      </c>
      <c r="K95">
        <v>9434.3374911743904</v>
      </c>
      <c r="L95">
        <v>6965.7677902621699</v>
      </c>
      <c r="M95">
        <v>8758.5210860774096</v>
      </c>
      <c r="N95">
        <v>8129.7050230892401</v>
      </c>
      <c r="O95">
        <v>7462.6319562906301</v>
      </c>
      <c r="P95">
        <v>7822.4585665865297</v>
      </c>
      <c r="Q95">
        <v>6792.6681944312204</v>
      </c>
      <c r="R95">
        <v>7210.5484051482899</v>
      </c>
      <c r="S95">
        <v>7413.9896115926604</v>
      </c>
      <c r="T95">
        <v>7389.1324564899696</v>
      </c>
      <c r="U95">
        <v>6587.96454142516</v>
      </c>
      <c r="V95">
        <v>7205.7245080500898</v>
      </c>
      <c r="W95">
        <v>6841.11830889873</v>
      </c>
      <c r="X95">
        <v>7408.6126094261199</v>
      </c>
      <c r="Y95">
        <v>7019.5302102741498</v>
      </c>
      <c r="Z95">
        <v>7072.1775736701102</v>
      </c>
      <c r="AA95">
        <v>7752.5009578136296</v>
      </c>
      <c r="AB95">
        <v>7186.8423379609103</v>
      </c>
      <c r="AC95">
        <v>7910.0107642626399</v>
      </c>
      <c r="AD95">
        <v>7937.3626373626303</v>
      </c>
      <c r="AE95">
        <v>7654.06896551724</v>
      </c>
      <c r="AF95">
        <v>7029.9607399520801</v>
      </c>
      <c r="AG95" s="1">
        <f t="shared" si="1"/>
        <v>7461.4792351684764</v>
      </c>
      <c r="AH95" s="4"/>
    </row>
    <row r="96" spans="1:34" ht="15" thickBot="1" x14ac:dyDescent="0.4">
      <c r="A96" s="1" t="s">
        <v>111</v>
      </c>
      <c r="B96">
        <v>7191.4973664409299</v>
      </c>
      <c r="C96">
        <v>7181.8760091989998</v>
      </c>
      <c r="D96">
        <v>6662.6490057866904</v>
      </c>
      <c r="E96">
        <v>6834.8672945205399</v>
      </c>
      <c r="F96">
        <v>6662.6490057866904</v>
      </c>
      <c r="G96">
        <v>7275.1445086705198</v>
      </c>
      <c r="H96">
        <v>7026.9469525959303</v>
      </c>
      <c r="I96">
        <v>8301.9910083493905</v>
      </c>
      <c r="J96">
        <v>8973.4730602307609</v>
      </c>
      <c r="K96">
        <v>9614.6936534086399</v>
      </c>
      <c r="L96">
        <v>6738.7640449438204</v>
      </c>
      <c r="M96">
        <v>8646.4058760419193</v>
      </c>
      <c r="N96">
        <v>8145.4622561492697</v>
      </c>
      <c r="O96">
        <v>7521.1912943871703</v>
      </c>
      <c r="P96">
        <v>7751.4419932211404</v>
      </c>
      <c r="Q96">
        <v>6604.4529699889399</v>
      </c>
      <c r="R96">
        <v>7283.6457750419604</v>
      </c>
      <c r="S96">
        <v>7248.0397670879302</v>
      </c>
      <c r="T96">
        <v>7278.0656303972301</v>
      </c>
      <c r="U96">
        <v>6582.3389021479697</v>
      </c>
      <c r="V96">
        <v>6878.3542039355998</v>
      </c>
      <c r="W96">
        <v>6784.8619161268298</v>
      </c>
      <c r="X96">
        <v>7329.40894104569</v>
      </c>
      <c r="Y96">
        <v>6784.8619161268298</v>
      </c>
      <c r="Z96">
        <v>7013.5221329251099</v>
      </c>
      <c r="AA96">
        <v>7587.50159635605</v>
      </c>
      <c r="AB96">
        <v>7072.1775736701102</v>
      </c>
      <c r="AC96">
        <v>7769.4025834230297</v>
      </c>
      <c r="AD96">
        <v>7676.37362637362</v>
      </c>
      <c r="AE96">
        <v>7908.1120689655099</v>
      </c>
      <c r="AF96">
        <v>7019.5302102741498</v>
      </c>
      <c r="AG96" s="1">
        <f t="shared" si="1"/>
        <v>7398.3775207619028</v>
      </c>
      <c r="AH96" s="4"/>
    </row>
    <row r="97" spans="1:34" ht="15" thickBot="1" x14ac:dyDescent="0.4">
      <c r="A97" s="1" t="s">
        <v>112</v>
      </c>
      <c r="B97">
        <v>6923.2284335856202</v>
      </c>
      <c r="C97">
        <v>7045.5220107321602</v>
      </c>
      <c r="D97">
        <v>7082.0549388831696</v>
      </c>
      <c r="E97">
        <v>6682.3630136986303</v>
      </c>
      <c r="F97">
        <v>7082.0549388831696</v>
      </c>
      <c r="G97">
        <v>7057.68786127167</v>
      </c>
      <c r="H97">
        <v>7056.4334085778701</v>
      </c>
      <c r="I97">
        <v>8402.6653821451491</v>
      </c>
      <c r="J97">
        <v>8853.1216259129797</v>
      </c>
      <c r="K97">
        <v>9602.3966423472193</v>
      </c>
      <c r="L97">
        <v>6834.8672945205399</v>
      </c>
      <c r="M97">
        <v>8465.2966905999801</v>
      </c>
      <c r="N97">
        <v>8405.4566016398003</v>
      </c>
      <c r="O97">
        <v>7466.0766232374899</v>
      </c>
      <c r="P97">
        <v>7737.2386785480603</v>
      </c>
      <c r="Q97">
        <v>6246.38498202558</v>
      </c>
      <c r="R97">
        <v>7249.5336690915801</v>
      </c>
      <c r="S97">
        <v>7061.3461920201098</v>
      </c>
      <c r="T97">
        <v>7097.5820379965398</v>
      </c>
      <c r="U97">
        <v>6841.11830889873</v>
      </c>
      <c r="V97">
        <v>6846.1538461538403</v>
      </c>
      <c r="W97">
        <v>6587.96454142516</v>
      </c>
      <c r="X97">
        <v>7186.8423379609103</v>
      </c>
      <c r="Y97">
        <v>6587.96454142516</v>
      </c>
      <c r="Z97">
        <v>6976.1959433601196</v>
      </c>
      <c r="AA97">
        <v>7451.6197692733303</v>
      </c>
      <c r="AB97">
        <v>7013.5221329251099</v>
      </c>
      <c r="AC97">
        <v>7600.6727664154996</v>
      </c>
      <c r="AD97">
        <v>7660.7142857142799</v>
      </c>
      <c r="AE97">
        <v>7891.8965517241304</v>
      </c>
      <c r="AF97">
        <v>7329.40894104569</v>
      </c>
      <c r="AG97" s="1">
        <f t="shared" si="1"/>
        <v>7365.3349997432033</v>
      </c>
      <c r="AH97" s="4"/>
    </row>
    <row r="98" spans="1:34" x14ac:dyDescent="0.35">
      <c r="B98" s="54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24C3-76FE-4D07-9210-05D0DD519B64}">
  <dimension ref="A1:BO97"/>
  <sheetViews>
    <sheetView zoomScaleNormal="100" workbookViewId="0">
      <selection activeCell="G12" sqref="G12"/>
    </sheetView>
  </sheetViews>
  <sheetFormatPr defaultRowHeight="14.5" x14ac:dyDescent="0.35"/>
  <cols>
    <col min="1" max="29" width="10" style="60" customWidth="1"/>
    <col min="30" max="30" width="9.6328125" style="60" customWidth="1"/>
    <col min="31" max="31" width="10.6328125" style="60" customWidth="1"/>
    <col min="32" max="32" width="9.81640625" style="60" customWidth="1"/>
    <col min="33" max="16384" width="8.7265625" style="60"/>
  </cols>
  <sheetData>
    <row r="1" spans="1:67" ht="21.5" thickBot="1" x14ac:dyDescent="0.4">
      <c r="A1" s="55" t="s">
        <v>225</v>
      </c>
      <c r="B1" s="56">
        <v>44378</v>
      </c>
      <c r="C1" s="56">
        <v>44379</v>
      </c>
      <c r="D1" s="56">
        <v>44380</v>
      </c>
      <c r="E1" s="56">
        <v>44381</v>
      </c>
      <c r="F1" s="56">
        <v>44382</v>
      </c>
      <c r="G1" s="56">
        <v>44383</v>
      </c>
      <c r="H1" s="56">
        <v>44384</v>
      </c>
      <c r="I1" s="56">
        <v>44385</v>
      </c>
      <c r="J1" s="56">
        <v>44386</v>
      </c>
      <c r="K1" s="56">
        <v>44387</v>
      </c>
      <c r="L1" s="56">
        <v>44388</v>
      </c>
      <c r="M1" s="56">
        <v>44389</v>
      </c>
      <c r="N1" s="56">
        <v>44390</v>
      </c>
      <c r="O1" s="56">
        <v>44391</v>
      </c>
      <c r="P1" s="56">
        <v>44392</v>
      </c>
      <c r="Q1" s="56">
        <v>44393</v>
      </c>
      <c r="R1" s="56">
        <v>44394</v>
      </c>
      <c r="S1" s="56">
        <v>44395</v>
      </c>
      <c r="T1" s="56">
        <v>44396</v>
      </c>
      <c r="U1" s="56">
        <v>44397</v>
      </c>
      <c r="V1" s="56">
        <v>44398</v>
      </c>
      <c r="W1" s="56">
        <v>44399</v>
      </c>
      <c r="X1" s="56">
        <v>44400</v>
      </c>
      <c r="Y1" s="56">
        <v>44401</v>
      </c>
      <c r="Z1" s="56">
        <v>44402</v>
      </c>
      <c r="AA1" s="56">
        <v>44403</v>
      </c>
      <c r="AB1" s="56">
        <v>44404</v>
      </c>
      <c r="AC1" s="56">
        <v>44405</v>
      </c>
      <c r="AD1" s="56">
        <v>44406</v>
      </c>
      <c r="AE1" s="56">
        <v>44407</v>
      </c>
      <c r="AF1" s="56">
        <v>44408</v>
      </c>
      <c r="AG1" s="57" t="s">
        <v>226</v>
      </c>
      <c r="AH1" s="92" t="s">
        <v>227</v>
      </c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58" t="s">
        <v>228</v>
      </c>
      <c r="BN1" s="59" t="s">
        <v>229</v>
      </c>
    </row>
    <row r="2" spans="1:67" x14ac:dyDescent="0.35">
      <c r="A2" s="61" t="s">
        <v>230</v>
      </c>
      <c r="B2" s="62">
        <v>6999.04</v>
      </c>
      <c r="C2" s="62">
        <v>4929.59</v>
      </c>
      <c r="D2" s="62">
        <v>4929.71</v>
      </c>
      <c r="E2" s="62">
        <v>4379.03</v>
      </c>
      <c r="F2" s="62">
        <v>3548.19</v>
      </c>
      <c r="G2" s="62">
        <v>5000.1000000000004</v>
      </c>
      <c r="H2" s="62">
        <v>6999.37</v>
      </c>
      <c r="I2" s="62">
        <v>9490.1</v>
      </c>
      <c r="J2" s="62">
        <v>4992.18</v>
      </c>
      <c r="K2" s="62">
        <v>3247.85</v>
      </c>
      <c r="L2" s="62">
        <v>4526.26</v>
      </c>
      <c r="M2" s="62">
        <v>4526.22</v>
      </c>
      <c r="N2" s="62">
        <v>3548.2</v>
      </c>
      <c r="O2" s="62">
        <v>3199.4</v>
      </c>
      <c r="P2" s="62">
        <v>3194.64</v>
      </c>
      <c r="Q2" s="62">
        <v>3199.59</v>
      </c>
      <c r="R2" s="62">
        <v>4475.6899999999996</v>
      </c>
      <c r="S2" s="62">
        <v>4984.97</v>
      </c>
      <c r="T2" s="62">
        <v>1999.96</v>
      </c>
      <c r="U2" s="62">
        <v>2090.23</v>
      </c>
      <c r="V2" s="62">
        <v>2720.07</v>
      </c>
      <c r="W2" s="62">
        <v>1799.62</v>
      </c>
      <c r="X2" s="62">
        <v>2693.64</v>
      </c>
      <c r="Y2" s="62">
        <v>2925.3</v>
      </c>
      <c r="Z2" s="62">
        <v>2845.85</v>
      </c>
      <c r="AA2" s="62">
        <v>2943.06</v>
      </c>
      <c r="AB2" s="62">
        <v>2809.27</v>
      </c>
      <c r="AC2" s="62">
        <v>2500.0100000000002</v>
      </c>
      <c r="AD2" s="62">
        <v>2000.01</v>
      </c>
      <c r="AE2" s="62">
        <v>1999.59</v>
      </c>
      <c r="AF2" s="62">
        <v>1499.5</v>
      </c>
      <c r="AG2" s="63">
        <f t="shared" ref="AG2:AG65" si="0">AVERAGE(B2:AF2)</f>
        <v>3774.0722580645156</v>
      </c>
      <c r="AH2" s="64">
        <f>(B2-$AG2)*(B2-$AG2)</f>
        <v>10400416.936524456</v>
      </c>
      <c r="AI2" s="64">
        <f t="shared" ref="AI2:AX17" si="1">(C2-$AG2)*(C2-$AG2)</f>
        <v>1335221.251927681</v>
      </c>
      <c r="AJ2" s="64">
        <f t="shared" si="1"/>
        <v>1335498.5905857454</v>
      </c>
      <c r="AK2" s="64">
        <f t="shared" si="1"/>
        <v>365973.86952767981</v>
      </c>
      <c r="AL2" s="64">
        <f t="shared" si="1"/>
        <v>51022.794508324405</v>
      </c>
      <c r="AM2" s="64">
        <f t="shared" si="1"/>
        <v>1503144.0239954237</v>
      </c>
      <c r="AN2" s="64">
        <f t="shared" si="1"/>
        <v>10402545.524134133</v>
      </c>
      <c r="AO2" s="64">
        <f t="shared" si="1"/>
        <v>32672973.146576073</v>
      </c>
      <c r="AP2" s="64">
        <f t="shared" si="1"/>
        <v>1483786.4709631654</v>
      </c>
      <c r="AQ2" s="64">
        <f t="shared" si="1"/>
        <v>276909.86488251778</v>
      </c>
      <c r="AR2" s="64">
        <f t="shared" si="1"/>
        <v>565786.3991180032</v>
      </c>
      <c r="AS2" s="64">
        <f t="shared" si="1"/>
        <v>565726.22569864837</v>
      </c>
      <c r="AT2" s="64">
        <f t="shared" si="1"/>
        <v>51018.276963163218</v>
      </c>
      <c r="AU2" s="64">
        <f t="shared" si="1"/>
        <v>330248.2041889691</v>
      </c>
      <c r="AV2" s="64">
        <f t="shared" si="1"/>
        <v>335741.74168574356</v>
      </c>
      <c r="AW2" s="64">
        <f t="shared" si="1"/>
        <v>330029.86483090452</v>
      </c>
      <c r="AX2" s="64">
        <f t="shared" si="1"/>
        <v>492267.45579864742</v>
      </c>
      <c r="AY2" s="64">
        <f t="shared" ref="AY2:BL17" si="2">(S2-$AG2)*(S2-$AG2)</f>
        <v>1466273.3414244556</v>
      </c>
      <c r="AZ2" s="64">
        <f t="shared" si="2"/>
        <v>3147474.3042147742</v>
      </c>
      <c r="BA2" s="64">
        <f t="shared" si="2"/>
        <v>2835324.7500438066</v>
      </c>
      <c r="BB2" s="64">
        <f t="shared" si="2"/>
        <v>1110920.7600050974</v>
      </c>
      <c r="BC2" s="64">
        <f t="shared" si="2"/>
        <v>3898461.7193760648</v>
      </c>
      <c r="BD2" s="64">
        <f t="shared" si="2"/>
        <v>1167333.8642663884</v>
      </c>
      <c r="BE2" s="64">
        <f t="shared" si="2"/>
        <v>720414.34605993633</v>
      </c>
      <c r="BF2" s="64">
        <f t="shared" si="2"/>
        <v>861596.56036638841</v>
      </c>
      <c r="BG2" s="64">
        <f t="shared" si="2"/>
        <v>690581.37305348518</v>
      </c>
      <c r="BH2" s="64">
        <f t="shared" si="2"/>
        <v>930843.39716638823</v>
      </c>
      <c r="BI2" s="64">
        <f t="shared" si="2"/>
        <v>1623234.6374244518</v>
      </c>
      <c r="BJ2" s="64">
        <f t="shared" si="2"/>
        <v>3147296.8954889681</v>
      </c>
      <c r="BK2" s="64">
        <f t="shared" si="2"/>
        <v>3148787.2841857425</v>
      </c>
      <c r="BL2" s="64">
        <f t="shared" si="2"/>
        <v>5173678.9571567094</v>
      </c>
      <c r="BM2" s="65">
        <f>SQRT((SUM(AH2:BL2))/31)</f>
        <v>1726.6463189415072</v>
      </c>
      <c r="BN2" s="66">
        <f>POWER(BM2,2)</f>
        <v>2981307.5107142567</v>
      </c>
      <c r="BO2" s="67"/>
    </row>
    <row r="3" spans="1:67" x14ac:dyDescent="0.35">
      <c r="A3" s="61" t="s">
        <v>231</v>
      </c>
      <c r="B3" s="62">
        <v>6964.85</v>
      </c>
      <c r="C3" s="62">
        <v>4834.1000000000004</v>
      </c>
      <c r="D3" s="62">
        <v>4929.0200000000004</v>
      </c>
      <c r="E3" s="62">
        <v>3989.07</v>
      </c>
      <c r="F3" s="62">
        <v>3511.16</v>
      </c>
      <c r="G3" s="62">
        <v>4929.63</v>
      </c>
      <c r="H3" s="62">
        <v>6989.65</v>
      </c>
      <c r="I3" s="62">
        <v>9300.02</v>
      </c>
      <c r="J3" s="62">
        <v>4989.74</v>
      </c>
      <c r="K3" s="62">
        <v>3249.1</v>
      </c>
      <c r="L3" s="62">
        <v>3700.21</v>
      </c>
      <c r="M3" s="62">
        <v>4083.08</v>
      </c>
      <c r="N3" s="62">
        <v>3548.65</v>
      </c>
      <c r="O3" s="62">
        <v>3199.4</v>
      </c>
      <c r="P3" s="62">
        <v>3193.84</v>
      </c>
      <c r="Q3" s="62">
        <v>3128.25</v>
      </c>
      <c r="R3" s="62">
        <v>4000.94</v>
      </c>
      <c r="S3" s="62">
        <v>4838.9799999999996</v>
      </c>
      <c r="T3" s="62">
        <v>2040.01</v>
      </c>
      <c r="U3" s="62">
        <v>2130.02</v>
      </c>
      <c r="V3" s="62">
        <v>2598.96</v>
      </c>
      <c r="W3" s="62">
        <v>1799.63</v>
      </c>
      <c r="X3" s="62">
        <v>2692.44</v>
      </c>
      <c r="Y3" s="62">
        <v>2849.08</v>
      </c>
      <c r="Z3" s="62">
        <v>2845.22</v>
      </c>
      <c r="AA3" s="62">
        <v>2809.54</v>
      </c>
      <c r="AB3" s="62">
        <v>2749.92</v>
      </c>
      <c r="AC3" s="62">
        <v>2499.35</v>
      </c>
      <c r="AD3" s="62">
        <v>2050.02</v>
      </c>
      <c r="AE3" s="62">
        <v>1999.71</v>
      </c>
      <c r="AF3" s="62">
        <v>1540.02</v>
      </c>
      <c r="AG3" s="63">
        <f t="shared" si="0"/>
        <v>3676.8906451612906</v>
      </c>
      <c r="AH3" s="64">
        <f t="shared" ref="AH3:AH66" si="3">(B3-AG3)*(B3-AG3)</f>
        <v>10810676.719071385</v>
      </c>
      <c r="AI3" s="64">
        <f t="shared" si="1"/>
        <v>1339133.4909262229</v>
      </c>
      <c r="AJ3" s="64">
        <f t="shared" si="1"/>
        <v>1567827.9212488036</v>
      </c>
      <c r="AK3" s="64">
        <f t="shared" si="1"/>
        <v>97455.949587512907</v>
      </c>
      <c r="AL3" s="64">
        <f t="shared" si="1"/>
        <v>27466.64674557768</v>
      </c>
      <c r="AM3" s="64">
        <f t="shared" si="1"/>
        <v>1569355.8911617061</v>
      </c>
      <c r="AN3" s="64">
        <f t="shared" si="1"/>
        <v>10974374.54307138</v>
      </c>
      <c r="AO3" s="64">
        <f t="shared" si="1"/>
        <v>31619583.741248798</v>
      </c>
      <c r="AP3" s="64">
        <f t="shared" si="1"/>
        <v>1723573.4285004148</v>
      </c>
      <c r="AQ3" s="64">
        <f t="shared" si="1"/>
        <v>183004.83608751337</v>
      </c>
      <c r="AR3" s="64">
        <f t="shared" si="1"/>
        <v>543.79231009363889</v>
      </c>
      <c r="AS3" s="64">
        <f t="shared" si="1"/>
        <v>164989.79198428689</v>
      </c>
      <c r="AT3" s="64">
        <f t="shared" si="1"/>
        <v>16445.663071384035</v>
      </c>
      <c r="AU3" s="64">
        <f t="shared" si="1"/>
        <v>227997.3162165455</v>
      </c>
      <c r="AV3" s="64">
        <f t="shared" si="1"/>
        <v>233337.92579073898</v>
      </c>
      <c r="AW3" s="64">
        <f t="shared" si="1"/>
        <v>301006.55752299726</v>
      </c>
      <c r="AX3" s="64">
        <f t="shared" si="1"/>
        <v>105007.98437138381</v>
      </c>
      <c r="AY3" s="64">
        <f t="shared" si="2"/>
        <v>1350451.6686294468</v>
      </c>
      <c r="AZ3" s="64">
        <f t="shared" si="2"/>
        <v>2679378.2465036432</v>
      </c>
      <c r="BA3" s="64">
        <f t="shared" si="2"/>
        <v>2392808.7928617075</v>
      </c>
      <c r="BB3" s="64">
        <f t="shared" si="2"/>
        <v>1161934.4757778363</v>
      </c>
      <c r="BC3" s="64">
        <f t="shared" si="2"/>
        <v>3524107.5298713846</v>
      </c>
      <c r="BD3" s="64">
        <f t="shared" si="2"/>
        <v>969143.07275848126</v>
      </c>
      <c r="BE3" s="64">
        <f t="shared" si="2"/>
        <v>685270.46424235241</v>
      </c>
      <c r="BF3" s="64">
        <f t="shared" si="2"/>
        <v>691676.06202299776</v>
      </c>
      <c r="BG3" s="64">
        <f t="shared" si="2"/>
        <v>752297.1416617072</v>
      </c>
      <c r="BH3" s="64">
        <f t="shared" si="2"/>
        <v>859274.57699073933</v>
      </c>
      <c r="BI3" s="64">
        <f t="shared" si="2"/>
        <v>1386601.9710068689</v>
      </c>
      <c r="BJ3" s="64">
        <f t="shared" si="2"/>
        <v>2646708.096087514</v>
      </c>
      <c r="BK3" s="64">
        <f t="shared" si="2"/>
        <v>2812934.9165036432</v>
      </c>
      <c r="BL3" s="64">
        <f t="shared" si="2"/>
        <v>4566216.1541520311</v>
      </c>
      <c r="BM3" s="65">
        <f t="shared" ref="BM3:BM66" si="4">SQRT((SUM(BJ3:BL3))/4)</f>
        <v>1583.1818567952948</v>
      </c>
      <c r="BN3" s="66">
        <f t="shared" ref="BN3:BN66" si="5">POWER(BM3,2)</f>
        <v>2506464.7916857973</v>
      </c>
    </row>
    <row r="4" spans="1:67" x14ac:dyDescent="0.35">
      <c r="A4" s="61" t="s">
        <v>232</v>
      </c>
      <c r="B4" s="62">
        <v>6492.24</v>
      </c>
      <c r="C4" s="62">
        <v>4516.4399999999996</v>
      </c>
      <c r="D4" s="62">
        <v>4834.71</v>
      </c>
      <c r="E4" s="62">
        <v>3989.19</v>
      </c>
      <c r="F4" s="62">
        <v>3548.93</v>
      </c>
      <c r="G4" s="62">
        <v>4929.87</v>
      </c>
      <c r="H4" s="62">
        <v>6789.52</v>
      </c>
      <c r="I4" s="62">
        <v>9080</v>
      </c>
      <c r="J4" s="62">
        <v>4982.7</v>
      </c>
      <c r="K4" s="62">
        <v>3246.9</v>
      </c>
      <c r="L4" s="62">
        <v>3589.52</v>
      </c>
      <c r="M4" s="62">
        <v>3974.6</v>
      </c>
      <c r="N4" s="62">
        <v>3503.36</v>
      </c>
      <c r="O4" s="62">
        <v>3197.34</v>
      </c>
      <c r="P4" s="62">
        <v>3193.57</v>
      </c>
      <c r="Q4" s="62">
        <v>3128.23</v>
      </c>
      <c r="R4" s="62">
        <v>3761.12</v>
      </c>
      <c r="S4" s="62">
        <v>4835.38</v>
      </c>
      <c r="T4" s="62">
        <v>1999.95</v>
      </c>
      <c r="U4" s="62">
        <v>2140.7600000000002</v>
      </c>
      <c r="V4" s="62">
        <v>2409.3000000000002</v>
      </c>
      <c r="W4" s="62">
        <v>1799.64</v>
      </c>
      <c r="X4" s="62">
        <v>2691.6</v>
      </c>
      <c r="Y4" s="62">
        <v>2798.47</v>
      </c>
      <c r="Z4" s="62">
        <v>2843.26</v>
      </c>
      <c r="AA4" s="62">
        <v>2702.76</v>
      </c>
      <c r="AB4" s="62">
        <v>2749.13</v>
      </c>
      <c r="AC4" s="62">
        <v>2300.79</v>
      </c>
      <c r="AD4" s="62">
        <v>2050.34</v>
      </c>
      <c r="AE4" s="62">
        <v>1999.87</v>
      </c>
      <c r="AF4" s="62">
        <v>1603.15</v>
      </c>
      <c r="AG4" s="63">
        <f t="shared" si="0"/>
        <v>3602.6658064516118</v>
      </c>
      <c r="AH4" s="64">
        <f t="shared" si="3"/>
        <v>8349639.0200208165</v>
      </c>
      <c r="AI4" s="64">
        <f t="shared" si="1"/>
        <v>834983.27679500636</v>
      </c>
      <c r="AJ4" s="64">
        <f t="shared" si="1"/>
        <v>1517932.8948562983</v>
      </c>
      <c r="AK4" s="64">
        <f t="shared" si="1"/>
        <v>149400.95219823188</v>
      </c>
      <c r="AL4" s="64">
        <f t="shared" si="1"/>
        <v>2887.5368950051065</v>
      </c>
      <c r="AM4" s="64">
        <f t="shared" si="1"/>
        <v>1761470.9713724272</v>
      </c>
      <c r="AN4" s="64">
        <f t="shared" si="1"/>
        <v>10156039.65093695</v>
      </c>
      <c r="AO4" s="64">
        <f t="shared" si="1"/>
        <v>30001189.867814366</v>
      </c>
      <c r="AP4" s="64">
        <f t="shared" si="1"/>
        <v>1904494.3753627497</v>
      </c>
      <c r="AQ4" s="64">
        <f t="shared" si="1"/>
        <v>126569.30904016568</v>
      </c>
      <c r="AR4" s="64">
        <f t="shared" si="1"/>
        <v>172.81222726324003</v>
      </c>
      <c r="AS4" s="64">
        <f t="shared" si="1"/>
        <v>138335.04433048979</v>
      </c>
      <c r="AT4" s="64">
        <f t="shared" si="1"/>
        <v>9861.6431950049664</v>
      </c>
      <c r="AU4" s="64">
        <f t="shared" si="1"/>
        <v>164289.00937564939</v>
      </c>
      <c r="AV4" s="64">
        <f t="shared" si="1"/>
        <v>167359.37885629453</v>
      </c>
      <c r="AW4" s="64">
        <f t="shared" si="1"/>
        <v>225089.33444339127</v>
      </c>
      <c r="AX4" s="64">
        <f t="shared" si="1"/>
        <v>25107.731453070021</v>
      </c>
      <c r="AY4" s="64">
        <f t="shared" si="2"/>
        <v>1519584.2829756532</v>
      </c>
      <c r="AZ4" s="64">
        <f t="shared" si="2"/>
        <v>2568697.9562498406</v>
      </c>
      <c r="BA4" s="64">
        <f t="shared" si="2"/>
        <v>2137168.5869369372</v>
      </c>
      <c r="BB4" s="64">
        <f t="shared" si="2"/>
        <v>1424121.9480079054</v>
      </c>
      <c r="BC4" s="64">
        <f t="shared" si="2"/>
        <v>3250902.0587304849</v>
      </c>
      <c r="BD4" s="64">
        <f t="shared" si="2"/>
        <v>830040.90368532599</v>
      </c>
      <c r="BE4" s="64">
        <f t="shared" si="2"/>
        <v>646730.89511435863</v>
      </c>
      <c r="BF4" s="64">
        <f t="shared" si="2"/>
        <v>576697.17887242266</v>
      </c>
      <c r="BG4" s="64">
        <f t="shared" si="2"/>
        <v>809830.46048532543</v>
      </c>
      <c r="BH4" s="64">
        <f t="shared" si="2"/>
        <v>728523.37289500318</v>
      </c>
      <c r="BI4" s="64">
        <f t="shared" si="2"/>
        <v>1694880.6154240349</v>
      </c>
      <c r="BJ4" s="64">
        <f t="shared" si="2"/>
        <v>2409715.4093756466</v>
      </c>
      <c r="BK4" s="64">
        <f t="shared" si="2"/>
        <v>2568954.397178873</v>
      </c>
      <c r="BL4" s="64">
        <f t="shared" si="2"/>
        <v>3998063.4602498394</v>
      </c>
      <c r="BM4" s="65">
        <f t="shared" si="4"/>
        <v>1498.0598508407766</v>
      </c>
      <c r="BN4" s="66">
        <f t="shared" si="5"/>
        <v>2244183.3167010895</v>
      </c>
    </row>
    <row r="5" spans="1:67" x14ac:dyDescent="0.35">
      <c r="A5" s="61" t="s">
        <v>233</v>
      </c>
      <c r="B5" s="62">
        <v>5749.58</v>
      </c>
      <c r="C5" s="62">
        <v>4516.12</v>
      </c>
      <c r="D5" s="62">
        <v>4835.25</v>
      </c>
      <c r="E5" s="62">
        <v>3600.4</v>
      </c>
      <c r="F5" s="62">
        <v>3680.03</v>
      </c>
      <c r="G5" s="62">
        <v>4836.04</v>
      </c>
      <c r="H5" s="62">
        <v>6534.78</v>
      </c>
      <c r="I5" s="62">
        <v>8870.06</v>
      </c>
      <c r="J5" s="62">
        <v>4537.7</v>
      </c>
      <c r="K5" s="62">
        <v>3246.2</v>
      </c>
      <c r="L5" s="62">
        <v>3528.79</v>
      </c>
      <c r="M5" s="62">
        <v>3606.3</v>
      </c>
      <c r="N5" s="62">
        <v>3500.65</v>
      </c>
      <c r="O5" s="62">
        <v>3195.89</v>
      </c>
      <c r="P5" s="62">
        <v>3193.31</v>
      </c>
      <c r="Q5" s="62">
        <v>3128</v>
      </c>
      <c r="R5" s="62">
        <v>3661.11</v>
      </c>
      <c r="S5" s="62">
        <v>4700.95</v>
      </c>
      <c r="T5" s="62">
        <v>2050.35</v>
      </c>
      <c r="U5" s="62">
        <v>2099.88</v>
      </c>
      <c r="V5" s="62">
        <v>2409.7600000000002</v>
      </c>
      <c r="W5" s="62">
        <v>1799.64</v>
      </c>
      <c r="X5" s="62">
        <v>2691.32</v>
      </c>
      <c r="Y5" s="62">
        <v>2797.22</v>
      </c>
      <c r="Z5" s="62">
        <v>2841.54</v>
      </c>
      <c r="AA5" s="62">
        <v>2566.8000000000002</v>
      </c>
      <c r="AB5" s="62">
        <v>2749.18</v>
      </c>
      <c r="AC5" s="62">
        <v>2230.37</v>
      </c>
      <c r="AD5" s="62">
        <v>2000.98</v>
      </c>
      <c r="AE5" s="62">
        <v>1999.92</v>
      </c>
      <c r="AF5" s="62">
        <v>1606.85</v>
      </c>
      <c r="AG5" s="63">
        <f t="shared" si="0"/>
        <v>3508.5474193548389</v>
      </c>
      <c r="AH5" s="64">
        <f t="shared" si="3"/>
        <v>5022227.0275131101</v>
      </c>
      <c r="AI5" s="64">
        <f t="shared" si="1"/>
        <v>1015202.5052679494</v>
      </c>
      <c r="AJ5" s="64">
        <f t="shared" si="1"/>
        <v>1760139.7374905301</v>
      </c>
      <c r="AK5" s="64">
        <f t="shared" si="1"/>
        <v>8436.896571175841</v>
      </c>
      <c r="AL5" s="64">
        <f t="shared" si="1"/>
        <v>29406.275464724251</v>
      </c>
      <c r="AM5" s="64">
        <f t="shared" si="1"/>
        <v>1762236.5516679494</v>
      </c>
      <c r="AN5" s="64">
        <f t="shared" si="1"/>
        <v>9158083.6321582701</v>
      </c>
      <c r="AO5" s="64">
        <f t="shared" si="1"/>
        <v>28745817.15241633</v>
      </c>
      <c r="AP5" s="64">
        <f t="shared" si="1"/>
        <v>1059155.0342485944</v>
      </c>
      <c r="AQ5" s="64">
        <f t="shared" si="1"/>
        <v>68826.168442143797</v>
      </c>
      <c r="AR5" s="64">
        <f t="shared" si="1"/>
        <v>409.76207117584954</v>
      </c>
      <c r="AS5" s="64">
        <f t="shared" si="1"/>
        <v>9555.5670227887604</v>
      </c>
      <c r="AT5" s="64">
        <f t="shared" si="1"/>
        <v>62.369232466182538</v>
      </c>
      <c r="AU5" s="64">
        <f t="shared" si="1"/>
        <v>97754.661877627659</v>
      </c>
      <c r="AV5" s="64">
        <f t="shared" si="1"/>
        <v>99374.63056149859</v>
      </c>
      <c r="AW5" s="64">
        <f t="shared" si="1"/>
        <v>144816.3383776276</v>
      </c>
      <c r="AX5" s="64">
        <f t="shared" si="1"/>
        <v>23275.341013111323</v>
      </c>
      <c r="AY5" s="64">
        <f t="shared" si="2"/>
        <v>1421823.9143292394</v>
      </c>
      <c r="AZ5" s="64">
        <f t="shared" si="2"/>
        <v>2126339.7138131121</v>
      </c>
      <c r="BA5" s="64">
        <f t="shared" si="2"/>
        <v>1984343.8983518211</v>
      </c>
      <c r="BB5" s="64">
        <f t="shared" si="2"/>
        <v>1207333.7929324661</v>
      </c>
      <c r="BC5" s="64">
        <f t="shared" si="2"/>
        <v>2920364.5679260148</v>
      </c>
      <c r="BD5" s="64">
        <f t="shared" si="2"/>
        <v>667860.65494536946</v>
      </c>
      <c r="BE5" s="64">
        <f t="shared" si="2"/>
        <v>505986.69752601511</v>
      </c>
      <c r="BF5" s="64">
        <f t="shared" si="2"/>
        <v>444898.89747440198</v>
      </c>
      <c r="BG5" s="64">
        <f t="shared" si="2"/>
        <v>886888.20186149841</v>
      </c>
      <c r="BH5" s="64">
        <f t="shared" si="2"/>
        <v>576638.87757762801</v>
      </c>
      <c r="BI5" s="64">
        <f t="shared" si="2"/>
        <v>1633737.515348596</v>
      </c>
      <c r="BJ5" s="64">
        <f t="shared" si="2"/>
        <v>2272759.5239002085</v>
      </c>
      <c r="BK5" s="64">
        <f t="shared" si="2"/>
        <v>2275956.6904292409</v>
      </c>
      <c r="BL5" s="64">
        <f t="shared" si="2"/>
        <v>3616453.0747808544</v>
      </c>
      <c r="BM5" s="65">
        <f t="shared" si="4"/>
        <v>1428.7380173697261</v>
      </c>
      <c r="BN5" s="66">
        <f t="shared" si="5"/>
        <v>2041292.3222775757</v>
      </c>
    </row>
    <row r="6" spans="1:67" x14ac:dyDescent="0.35">
      <c r="A6" s="61" t="s">
        <v>234</v>
      </c>
      <c r="B6" s="62">
        <v>4929.7299999999996</v>
      </c>
      <c r="C6" s="62">
        <v>3980.47</v>
      </c>
      <c r="D6" s="62">
        <v>4833.7700000000004</v>
      </c>
      <c r="E6" s="62">
        <v>3548.23</v>
      </c>
      <c r="F6" s="62">
        <v>3548.4</v>
      </c>
      <c r="G6" s="62">
        <v>4831.59</v>
      </c>
      <c r="H6" s="62">
        <v>5833.32</v>
      </c>
      <c r="I6" s="62">
        <v>6999.65</v>
      </c>
      <c r="J6" s="62">
        <v>4229.67</v>
      </c>
      <c r="K6" s="62">
        <v>3194.41</v>
      </c>
      <c r="L6" s="62">
        <v>3528.06</v>
      </c>
      <c r="M6" s="62">
        <v>3589.6</v>
      </c>
      <c r="N6" s="62">
        <v>3548.04</v>
      </c>
      <c r="O6" s="62">
        <v>3097.71</v>
      </c>
      <c r="P6" s="62">
        <v>3094.13</v>
      </c>
      <c r="Q6" s="62">
        <v>3128.46</v>
      </c>
      <c r="R6" s="62">
        <v>3503.78</v>
      </c>
      <c r="S6" s="62">
        <v>3940.54</v>
      </c>
      <c r="T6" s="62">
        <v>2000.63</v>
      </c>
      <c r="U6" s="62">
        <v>1989.95</v>
      </c>
      <c r="V6" s="62">
        <v>2500.48</v>
      </c>
      <c r="W6" s="62">
        <v>1799.57</v>
      </c>
      <c r="X6" s="62">
        <v>2616.81</v>
      </c>
      <c r="Y6" s="62">
        <v>2744.57</v>
      </c>
      <c r="Z6" s="62">
        <v>2791.52</v>
      </c>
      <c r="AA6" s="62">
        <v>2489.37</v>
      </c>
      <c r="AB6" s="62">
        <v>2600.5500000000002</v>
      </c>
      <c r="AC6" s="62">
        <v>1999.97</v>
      </c>
      <c r="AD6" s="62">
        <v>2151.34</v>
      </c>
      <c r="AE6" s="62">
        <v>1999.93</v>
      </c>
      <c r="AF6" s="62">
        <v>1964</v>
      </c>
      <c r="AG6" s="63">
        <f t="shared" si="0"/>
        <v>3322.8467741935483</v>
      </c>
      <c r="AH6" s="64">
        <f t="shared" si="3"/>
        <v>2582073.7013781467</v>
      </c>
      <c r="AI6" s="64">
        <f t="shared" si="1"/>
        <v>432468.30712008307</v>
      </c>
      <c r="AJ6" s="64">
        <f t="shared" si="1"/>
        <v>2282888.9942813753</v>
      </c>
      <c r="AK6" s="64">
        <f t="shared" si="1"/>
        <v>50797.598474922001</v>
      </c>
      <c r="AL6" s="64">
        <f t="shared" si="1"/>
        <v>50874.257671696228</v>
      </c>
      <c r="AM6" s="64">
        <f t="shared" si="1"/>
        <v>2276306.1214168579</v>
      </c>
      <c r="AN6" s="64">
        <f t="shared" si="1"/>
        <v>6302475.8174910499</v>
      </c>
      <c r="AO6" s="64">
        <f t="shared" si="1"/>
        <v>13518881.961300727</v>
      </c>
      <c r="AP6" s="64">
        <f t="shared" si="1"/>
        <v>822328.36286201898</v>
      </c>
      <c r="AQ6" s="64">
        <f t="shared" si="1"/>
        <v>16496.004965244552</v>
      </c>
      <c r="AR6" s="64">
        <f t="shared" si="1"/>
        <v>42112.468045889713</v>
      </c>
      <c r="AS6" s="64">
        <f t="shared" si="1"/>
        <v>71157.283478147758</v>
      </c>
      <c r="AT6" s="64">
        <f t="shared" si="1"/>
        <v>50711.988949115526</v>
      </c>
      <c r="AU6" s="64">
        <f t="shared" si="1"/>
        <v>50686.567094276739</v>
      </c>
      <c r="AV6" s="64">
        <f t="shared" si="1"/>
        <v>52311.362797502508</v>
      </c>
      <c r="AW6" s="64">
        <f t="shared" si="1"/>
        <v>37786.21798137352</v>
      </c>
      <c r="AX6" s="64">
        <f t="shared" si="1"/>
        <v>32736.832200728513</v>
      </c>
      <c r="AY6" s="64">
        <f t="shared" si="2"/>
        <v>381544.92120718007</v>
      </c>
      <c r="AZ6" s="64">
        <f t="shared" si="2"/>
        <v>1748257.1979587923</v>
      </c>
      <c r="BA6" s="64">
        <f t="shared" si="2"/>
        <v>1776613.8106555669</v>
      </c>
      <c r="BB6" s="64">
        <f t="shared" si="2"/>
        <v>676287.11129750242</v>
      </c>
      <c r="BC6" s="64">
        <f t="shared" si="2"/>
        <v>2320372.1307975026</v>
      </c>
      <c r="BD6" s="64">
        <f t="shared" si="2"/>
        <v>498487.9265136316</v>
      </c>
      <c r="BE6" s="64">
        <f t="shared" si="2"/>
        <v>334404.02757169586</v>
      </c>
      <c r="BF6" s="64">
        <f t="shared" si="2"/>
        <v>282308.14097492187</v>
      </c>
      <c r="BG6" s="64">
        <f t="shared" si="2"/>
        <v>694683.53312008327</v>
      </c>
      <c r="BH6" s="64">
        <f t="shared" si="2"/>
        <v>521712.63001040544</v>
      </c>
      <c r="BI6" s="64">
        <f t="shared" si="2"/>
        <v>1750002.9597007281</v>
      </c>
      <c r="BJ6" s="64">
        <f t="shared" si="2"/>
        <v>1372428.1219813731</v>
      </c>
      <c r="BK6" s="64">
        <f t="shared" si="2"/>
        <v>1750108.7914426634</v>
      </c>
      <c r="BL6" s="64">
        <f t="shared" si="2"/>
        <v>1846464.5557362121</v>
      </c>
      <c r="BM6" s="65">
        <f t="shared" si="4"/>
        <v>1114.5628592816388</v>
      </c>
      <c r="BN6" s="66">
        <f t="shared" si="5"/>
        <v>1242250.3672900621</v>
      </c>
    </row>
    <row r="7" spans="1:67" x14ac:dyDescent="0.35">
      <c r="A7" s="61" t="s">
        <v>235</v>
      </c>
      <c r="B7" s="62">
        <v>4475.6400000000003</v>
      </c>
      <c r="C7" s="62">
        <v>3570.02</v>
      </c>
      <c r="D7" s="62">
        <v>4729.47</v>
      </c>
      <c r="E7" s="62">
        <v>2994.73</v>
      </c>
      <c r="F7" s="62">
        <v>3249.06</v>
      </c>
      <c r="G7" s="62">
        <v>4711</v>
      </c>
      <c r="H7" s="62">
        <v>5696.72</v>
      </c>
      <c r="I7" s="62">
        <v>6999.3</v>
      </c>
      <c r="J7" s="62">
        <v>3989.05</v>
      </c>
      <c r="K7" s="62">
        <v>3193.47</v>
      </c>
      <c r="L7" s="62">
        <v>3368.89</v>
      </c>
      <c r="M7" s="62">
        <v>3528.03</v>
      </c>
      <c r="N7" s="62">
        <v>3548.21</v>
      </c>
      <c r="O7" s="62">
        <v>3096.58</v>
      </c>
      <c r="P7" s="62">
        <v>3094.11</v>
      </c>
      <c r="Q7" s="62">
        <v>3055.5</v>
      </c>
      <c r="R7" s="62">
        <v>3407.61</v>
      </c>
      <c r="S7" s="62">
        <v>3249.28</v>
      </c>
      <c r="T7" s="62">
        <v>2000.96</v>
      </c>
      <c r="U7" s="62">
        <v>1989.45</v>
      </c>
      <c r="V7" s="62">
        <v>2559.7600000000002</v>
      </c>
      <c r="W7" s="62">
        <v>1799.58</v>
      </c>
      <c r="X7" s="62">
        <v>2500.5700000000002</v>
      </c>
      <c r="Y7" s="62">
        <v>2743.84</v>
      </c>
      <c r="Z7" s="62">
        <v>2749.47</v>
      </c>
      <c r="AA7" s="62">
        <v>2470.2800000000002</v>
      </c>
      <c r="AB7" s="62">
        <v>2600.9699999999998</v>
      </c>
      <c r="AC7" s="62">
        <v>1999.86</v>
      </c>
      <c r="AD7" s="62">
        <v>2153.15</v>
      </c>
      <c r="AE7" s="62">
        <v>1999.86</v>
      </c>
      <c r="AF7" s="62">
        <v>1899.91</v>
      </c>
      <c r="AG7" s="63">
        <f t="shared" si="0"/>
        <v>3207.2364516129032</v>
      </c>
      <c r="AH7" s="64">
        <f t="shared" si="3"/>
        <v>1608847.5615609789</v>
      </c>
      <c r="AI7" s="64">
        <f t="shared" si="1"/>
        <v>131611.90298033296</v>
      </c>
      <c r="AJ7" s="64">
        <f t="shared" si="1"/>
        <v>2317194.9758351725</v>
      </c>
      <c r="AK7" s="64">
        <f t="shared" si="1"/>
        <v>45158.99197710718</v>
      </c>
      <c r="AL7" s="64">
        <f t="shared" si="1"/>
        <v>1749.2091996878196</v>
      </c>
      <c r="AM7" s="64">
        <f t="shared" si="1"/>
        <v>2261304.8094577524</v>
      </c>
      <c r="AN7" s="64">
        <f t="shared" si="1"/>
        <v>6197528.3376900116</v>
      </c>
      <c r="AO7" s="64">
        <f t="shared" si="1"/>
        <v>14379745.955006141</v>
      </c>
      <c r="AP7" s="64">
        <f t="shared" si="1"/>
        <v>611232.42444162362</v>
      </c>
      <c r="AQ7" s="64">
        <f t="shared" si="1"/>
        <v>189.51519001041169</v>
      </c>
      <c r="AR7" s="64">
        <f t="shared" si="1"/>
        <v>26131.869706139394</v>
      </c>
      <c r="AS7" s="64">
        <f t="shared" si="1"/>
        <v>102908.50068678473</v>
      </c>
      <c r="AT7" s="64">
        <f t="shared" si="1"/>
        <v>116262.96069968784</v>
      </c>
      <c r="AU7" s="64">
        <f t="shared" si="1"/>
        <v>12244.850283558811</v>
      </c>
      <c r="AV7" s="64">
        <f t="shared" si="1"/>
        <v>12797.594054526509</v>
      </c>
      <c r="AW7" s="64">
        <f t="shared" si="1"/>
        <v>23023.950748074927</v>
      </c>
      <c r="AX7" s="64">
        <f t="shared" si="1"/>
        <v>40149.558893236259</v>
      </c>
      <c r="AY7" s="64">
        <f t="shared" si="2"/>
        <v>1767.6599609781636</v>
      </c>
      <c r="AZ7" s="64">
        <f t="shared" si="2"/>
        <v>1455102.8777158167</v>
      </c>
      <c r="BA7" s="64">
        <f t="shared" si="2"/>
        <v>1483003.8417319458</v>
      </c>
      <c r="BB7" s="64">
        <f t="shared" si="2"/>
        <v>419225.75539323594</v>
      </c>
      <c r="BC7" s="64">
        <f t="shared" si="2"/>
        <v>1981496.6857674301</v>
      </c>
      <c r="BD7" s="64">
        <f t="shared" si="2"/>
        <v>499377.47383517149</v>
      </c>
      <c r="BE7" s="64">
        <f t="shared" si="2"/>
        <v>214736.27136742964</v>
      </c>
      <c r="BF7" s="64">
        <f t="shared" si="2"/>
        <v>209550.12422226867</v>
      </c>
      <c r="BG7" s="64">
        <f t="shared" si="2"/>
        <v>543104.81157388107</v>
      </c>
      <c r="BH7" s="64">
        <f t="shared" si="2"/>
        <v>367559.010351301</v>
      </c>
      <c r="BI7" s="64">
        <f t="shared" si="2"/>
        <v>1457757.8959093655</v>
      </c>
      <c r="BJ7" s="64">
        <f t="shared" si="2"/>
        <v>1111098.2474738811</v>
      </c>
      <c r="BK7" s="64">
        <f t="shared" si="2"/>
        <v>1457757.8959093655</v>
      </c>
      <c r="BL7" s="64">
        <f t="shared" si="2"/>
        <v>1709102.4510867845</v>
      </c>
      <c r="BM7" s="65">
        <f t="shared" si="4"/>
        <v>1034.1613262047213</v>
      </c>
      <c r="BN7" s="66">
        <f t="shared" si="5"/>
        <v>1069489.6486175079</v>
      </c>
    </row>
    <row r="8" spans="1:67" x14ac:dyDescent="0.35">
      <c r="A8" s="61" t="s">
        <v>236</v>
      </c>
      <c r="B8" s="62">
        <v>3989.46</v>
      </c>
      <c r="C8" s="62">
        <v>3511.74</v>
      </c>
      <c r="D8" s="62">
        <v>4537.75</v>
      </c>
      <c r="E8" s="62">
        <v>2900.3</v>
      </c>
      <c r="F8" s="62">
        <v>3049.8</v>
      </c>
      <c r="G8" s="62">
        <v>4655.3</v>
      </c>
      <c r="H8" s="62">
        <v>5477.91</v>
      </c>
      <c r="I8" s="62">
        <v>6599.4</v>
      </c>
      <c r="J8" s="62">
        <v>3333.85</v>
      </c>
      <c r="K8" s="62">
        <v>3192.54</v>
      </c>
      <c r="L8" s="62">
        <v>3339.26</v>
      </c>
      <c r="M8" s="62">
        <v>3491.27</v>
      </c>
      <c r="N8" s="62">
        <v>3339.93</v>
      </c>
      <c r="O8" s="62">
        <v>3095.51</v>
      </c>
      <c r="P8" s="62">
        <v>3092.45</v>
      </c>
      <c r="Q8" s="62">
        <v>2898.69</v>
      </c>
      <c r="R8" s="62">
        <v>3158.93</v>
      </c>
      <c r="S8" s="62">
        <v>3137.71</v>
      </c>
      <c r="T8" s="62">
        <v>1999.94</v>
      </c>
      <c r="U8" s="62">
        <v>1989.1</v>
      </c>
      <c r="V8" s="62">
        <v>2559.06</v>
      </c>
      <c r="W8" s="62">
        <v>1799.59</v>
      </c>
      <c r="X8" s="62">
        <v>2409.37</v>
      </c>
      <c r="Y8" s="62">
        <v>2742.75</v>
      </c>
      <c r="Z8" s="62">
        <v>2600.31</v>
      </c>
      <c r="AA8" s="62">
        <v>2379.61</v>
      </c>
      <c r="AB8" s="62">
        <v>2500.6799999999998</v>
      </c>
      <c r="AC8" s="62">
        <v>1999.79</v>
      </c>
      <c r="AD8" s="62">
        <v>2154.4499999999998</v>
      </c>
      <c r="AE8" s="62">
        <v>1999.8</v>
      </c>
      <c r="AF8" s="62">
        <v>1777.2</v>
      </c>
      <c r="AG8" s="63">
        <f t="shared" si="0"/>
        <v>3087.5306451612896</v>
      </c>
      <c r="AH8" s="64">
        <f t="shared" si="3"/>
        <v>813476.56111977238</v>
      </c>
      <c r="AI8" s="64">
        <f t="shared" si="1"/>
        <v>179953.5767326747</v>
      </c>
      <c r="AJ8" s="64">
        <f t="shared" si="1"/>
        <v>2103136.1771488055</v>
      </c>
      <c r="AK8" s="64">
        <f t="shared" si="1"/>
        <v>35055.314487512675</v>
      </c>
      <c r="AL8" s="64">
        <f t="shared" si="1"/>
        <v>1423.6015842871336</v>
      </c>
      <c r="AM8" s="64">
        <f t="shared" si="1"/>
        <v>2457900.749971387</v>
      </c>
      <c r="AN8" s="64">
        <f t="shared" si="1"/>
        <v>5713913.4600391285</v>
      </c>
      <c r="AO8" s="64">
        <f t="shared" si="1"/>
        <v>12333226.365455257</v>
      </c>
      <c r="AP8" s="64">
        <f t="shared" si="1"/>
        <v>60673.224568158475</v>
      </c>
      <c r="AQ8" s="64">
        <f t="shared" si="1"/>
        <v>11026.964603642182</v>
      </c>
      <c r="AR8" s="64">
        <f t="shared" si="1"/>
        <v>63367.668087513477</v>
      </c>
      <c r="AS8" s="64">
        <f t="shared" si="1"/>
        <v>163005.46664557807</v>
      </c>
      <c r="AT8" s="64">
        <f t="shared" si="1"/>
        <v>63705.434322997156</v>
      </c>
      <c r="AU8" s="64">
        <f t="shared" si="1"/>
        <v>63.670103642054357</v>
      </c>
      <c r="AV8" s="64">
        <f t="shared" si="1"/>
        <v>24.200052029141514</v>
      </c>
      <c r="AW8" s="64">
        <f t="shared" si="1"/>
        <v>35660.789264932071</v>
      </c>
      <c r="AX8" s="64">
        <f t="shared" si="1"/>
        <v>5097.8678713840527</v>
      </c>
      <c r="AY8" s="64">
        <f t="shared" si="2"/>
        <v>2517.9676520292114</v>
      </c>
      <c r="AZ8" s="64">
        <f t="shared" si="2"/>
        <v>1182853.4114423501</v>
      </c>
      <c r="BA8" s="64">
        <f t="shared" si="2"/>
        <v>1206549.8822294471</v>
      </c>
      <c r="BB8" s="64">
        <f t="shared" si="2"/>
        <v>279281.22279718972</v>
      </c>
      <c r="BC8" s="64">
        <f t="shared" si="2"/>
        <v>1658791.1054584791</v>
      </c>
      <c r="BD8" s="64">
        <f t="shared" si="2"/>
        <v>459901.86064557673</v>
      </c>
      <c r="BE8" s="64">
        <f t="shared" si="2"/>
        <v>118873.6932778351</v>
      </c>
      <c r="BF8" s="64">
        <f t="shared" si="2"/>
        <v>237383.95707138334</v>
      </c>
      <c r="BG8" s="64">
        <f t="shared" si="2"/>
        <v>501151.63984557631</v>
      </c>
      <c r="BH8" s="64">
        <f t="shared" si="2"/>
        <v>344393.67972622206</v>
      </c>
      <c r="BI8" s="64">
        <f t="shared" si="2"/>
        <v>1183179.7111358987</v>
      </c>
      <c r="BJ8" s="64">
        <f t="shared" si="2"/>
        <v>870639.49037460878</v>
      </c>
      <c r="BK8" s="64">
        <f t="shared" si="2"/>
        <v>1183157.9564229955</v>
      </c>
      <c r="BL8" s="64">
        <f t="shared" si="2"/>
        <v>1716966.3996488014</v>
      </c>
      <c r="BM8" s="65">
        <f t="shared" si="4"/>
        <v>970.92273719982552</v>
      </c>
      <c r="BN8" s="66">
        <f t="shared" si="5"/>
        <v>942690.96161160141</v>
      </c>
    </row>
    <row r="9" spans="1:67" x14ac:dyDescent="0.35">
      <c r="A9" s="61" t="s">
        <v>237</v>
      </c>
      <c r="B9" s="62">
        <v>3780.05</v>
      </c>
      <c r="C9" s="62">
        <v>3200.75</v>
      </c>
      <c r="D9" s="62">
        <v>4537.08</v>
      </c>
      <c r="E9" s="62">
        <v>2806.17</v>
      </c>
      <c r="F9" s="62">
        <v>2999.23</v>
      </c>
      <c r="G9" s="62">
        <v>4547.9399999999996</v>
      </c>
      <c r="H9" s="62">
        <v>5112.9799999999996</v>
      </c>
      <c r="I9" s="62">
        <v>6156</v>
      </c>
      <c r="J9" s="62">
        <v>3249.97</v>
      </c>
      <c r="K9" s="62">
        <v>3191.43</v>
      </c>
      <c r="L9" s="62">
        <v>3250.44</v>
      </c>
      <c r="M9" s="62">
        <v>3339.2</v>
      </c>
      <c r="N9" s="62">
        <v>3300.51</v>
      </c>
      <c r="O9" s="62">
        <v>3095.03</v>
      </c>
      <c r="P9" s="62">
        <v>3091.87</v>
      </c>
      <c r="Q9" s="62">
        <v>2898.38</v>
      </c>
      <c r="R9" s="62">
        <v>3128.56</v>
      </c>
      <c r="S9" s="62">
        <v>3095.16</v>
      </c>
      <c r="T9" s="62">
        <v>1999.9</v>
      </c>
      <c r="U9" s="62">
        <v>1975.63</v>
      </c>
      <c r="V9" s="62">
        <v>2489.63</v>
      </c>
      <c r="W9" s="62">
        <v>1799.57</v>
      </c>
      <c r="X9" s="62">
        <v>2379.65</v>
      </c>
      <c r="Y9" s="62">
        <v>2741.14</v>
      </c>
      <c r="Z9" s="62">
        <v>2510.73</v>
      </c>
      <c r="AA9" s="62">
        <v>2270.02</v>
      </c>
      <c r="AB9" s="62">
        <v>2409.85</v>
      </c>
      <c r="AC9" s="62">
        <v>1999.55</v>
      </c>
      <c r="AD9" s="62">
        <v>2153.39</v>
      </c>
      <c r="AE9" s="62">
        <v>1999.7</v>
      </c>
      <c r="AF9" s="62">
        <v>1700.34</v>
      </c>
      <c r="AG9" s="63">
        <f t="shared" si="0"/>
        <v>3006.7693548387097</v>
      </c>
      <c r="AH9" s="64">
        <f t="shared" si="3"/>
        <v>597962.95618106169</v>
      </c>
      <c r="AI9" s="64">
        <f t="shared" si="1"/>
        <v>37628.490697190435</v>
      </c>
      <c r="AJ9" s="64">
        <f t="shared" si="1"/>
        <v>2341850.6706939642</v>
      </c>
      <c r="AK9" s="64">
        <f t="shared" si="1"/>
        <v>40240.101161706516</v>
      </c>
      <c r="AL9" s="64">
        <f t="shared" si="1"/>
        <v>56.841871383974485</v>
      </c>
      <c r="AM9" s="64">
        <f t="shared" si="1"/>
        <v>2375206.9575068667</v>
      </c>
      <c r="AN9" s="64">
        <f t="shared" si="1"/>
        <v>4436123.2817907371</v>
      </c>
      <c r="AO9" s="64">
        <f t="shared" si="1"/>
        <v>9917653.6564229969</v>
      </c>
      <c r="AP9" s="64">
        <f t="shared" si="1"/>
        <v>59146.553806867756</v>
      </c>
      <c r="AQ9" s="64">
        <f t="shared" si="1"/>
        <v>34099.55387138392</v>
      </c>
      <c r="AR9" s="64">
        <f t="shared" si="1"/>
        <v>59375.383313319493</v>
      </c>
      <c r="AS9" s="64">
        <f t="shared" si="1"/>
        <v>110510.13384235161</v>
      </c>
      <c r="AT9" s="64">
        <f t="shared" si="1"/>
        <v>86283.566619771213</v>
      </c>
      <c r="AU9" s="64">
        <f t="shared" si="1"/>
        <v>7789.9414842872393</v>
      </c>
      <c r="AV9" s="64">
        <f t="shared" si="1"/>
        <v>7242.1198068678304</v>
      </c>
      <c r="AW9" s="64">
        <f t="shared" si="1"/>
        <v>11748.252242351689</v>
      </c>
      <c r="AX9" s="64">
        <f t="shared" si="1"/>
        <v>14832.961248803322</v>
      </c>
      <c r="AY9" s="64">
        <f t="shared" si="2"/>
        <v>7812.9061520291134</v>
      </c>
      <c r="AZ9" s="64">
        <f t="shared" si="2"/>
        <v>1013785.8977133193</v>
      </c>
      <c r="BA9" s="64">
        <f t="shared" si="2"/>
        <v>1063248.3690971902</v>
      </c>
      <c r="BB9" s="64">
        <f t="shared" si="2"/>
        <v>267433.11232299672</v>
      </c>
      <c r="BC9" s="64">
        <f t="shared" si="2"/>
        <v>1457330.282322997</v>
      </c>
      <c r="BD9" s="64">
        <f t="shared" si="2"/>
        <v>393278.68521331932</v>
      </c>
      <c r="BE9" s="64">
        <f t="shared" si="2"/>
        <v>70558.954152029197</v>
      </c>
      <c r="BF9" s="64">
        <f t="shared" si="2"/>
        <v>246055.0415488033</v>
      </c>
      <c r="BG9" s="64">
        <f t="shared" si="2"/>
        <v>542799.61185525497</v>
      </c>
      <c r="BH9" s="64">
        <f t="shared" si="2"/>
        <v>356312.71618106146</v>
      </c>
      <c r="BI9" s="64">
        <f t="shared" si="2"/>
        <v>1014490.8287617066</v>
      </c>
      <c r="BJ9" s="64">
        <f t="shared" si="2"/>
        <v>728256.32326493249</v>
      </c>
      <c r="BK9" s="64">
        <f t="shared" si="2"/>
        <v>1014188.6854552549</v>
      </c>
      <c r="BL9" s="64">
        <f t="shared" si="2"/>
        <v>1706757.6591842873</v>
      </c>
      <c r="BM9" s="65">
        <f t="shared" si="4"/>
        <v>928.60145755653366</v>
      </c>
      <c r="BN9" s="66">
        <f t="shared" si="5"/>
        <v>862300.66697611881</v>
      </c>
    </row>
    <row r="10" spans="1:67" x14ac:dyDescent="0.35">
      <c r="A10" s="61" t="s">
        <v>238</v>
      </c>
      <c r="B10" s="62">
        <v>3448.97</v>
      </c>
      <c r="C10" s="62">
        <v>3500.33</v>
      </c>
      <c r="D10" s="62">
        <v>3548.83</v>
      </c>
      <c r="E10" s="62">
        <v>2721.3</v>
      </c>
      <c r="F10" s="62">
        <v>3006.38</v>
      </c>
      <c r="G10" s="62">
        <v>4053.2</v>
      </c>
      <c r="H10" s="62">
        <v>4859.6000000000004</v>
      </c>
      <c r="I10" s="62">
        <v>5891.45</v>
      </c>
      <c r="J10" s="62">
        <v>3153.59</v>
      </c>
      <c r="K10" s="62">
        <v>3141.15</v>
      </c>
      <c r="L10" s="62">
        <v>3049.23</v>
      </c>
      <c r="M10" s="62">
        <v>3299.58</v>
      </c>
      <c r="N10" s="62">
        <v>3232.96</v>
      </c>
      <c r="O10" s="62">
        <v>3041.78</v>
      </c>
      <c r="P10" s="62">
        <v>3041.19</v>
      </c>
      <c r="Q10" s="62">
        <v>2798.13</v>
      </c>
      <c r="R10" s="62">
        <v>3128.22</v>
      </c>
      <c r="S10" s="62">
        <v>3137.26</v>
      </c>
      <c r="T10" s="62">
        <v>1999.68</v>
      </c>
      <c r="U10" s="62">
        <v>1799.93</v>
      </c>
      <c r="V10" s="62">
        <v>2559.1799999999998</v>
      </c>
      <c r="W10" s="62">
        <v>1799.59</v>
      </c>
      <c r="X10" s="62">
        <v>2270.17</v>
      </c>
      <c r="Y10" s="62">
        <v>2680.25</v>
      </c>
      <c r="Z10" s="62">
        <v>2200.87</v>
      </c>
      <c r="AA10" s="62">
        <v>2200.12</v>
      </c>
      <c r="AB10" s="62">
        <v>2370.4299999999998</v>
      </c>
      <c r="AC10" s="62">
        <v>1999.65</v>
      </c>
      <c r="AD10" s="62">
        <v>2150.2199999999998</v>
      </c>
      <c r="AE10" s="62">
        <v>1999.54</v>
      </c>
      <c r="AF10" s="62">
        <v>1607.19</v>
      </c>
      <c r="AG10" s="63">
        <f t="shared" si="0"/>
        <v>2893.2248387096765</v>
      </c>
      <c r="AH10" s="64">
        <f t="shared" si="3"/>
        <v>308852.6842976074</v>
      </c>
      <c r="AI10" s="64">
        <f t="shared" si="1"/>
        <v>368576.67686534958</v>
      </c>
      <c r="AJ10" s="64">
        <f t="shared" si="1"/>
        <v>429818.12751051097</v>
      </c>
      <c r="AK10" s="64">
        <f t="shared" si="1"/>
        <v>29558.150165348226</v>
      </c>
      <c r="AL10" s="64">
        <f t="shared" si="1"/>
        <v>12804.090526639144</v>
      </c>
      <c r="AM10" s="64">
        <f t="shared" si="1"/>
        <v>1345542.3748105115</v>
      </c>
      <c r="AN10" s="64">
        <f t="shared" si="1"/>
        <v>3866631.2749395473</v>
      </c>
      <c r="AO10" s="64">
        <f t="shared" si="1"/>
        <v>8989354.1177943852</v>
      </c>
      <c r="AP10" s="64">
        <f t="shared" si="1"/>
        <v>67790.017213736224</v>
      </c>
      <c r="AQ10" s="64">
        <f t="shared" si="1"/>
        <v>61466.885600832953</v>
      </c>
      <c r="AR10" s="64">
        <f t="shared" si="1"/>
        <v>24337.610349219845</v>
      </c>
      <c r="AS10" s="64">
        <f t="shared" si="1"/>
        <v>165124.51710728474</v>
      </c>
      <c r="AT10" s="64">
        <f t="shared" si="1"/>
        <v>115419.97981696212</v>
      </c>
      <c r="AU10" s="64">
        <f t="shared" si="1"/>
        <v>22068.63594599408</v>
      </c>
      <c r="AV10" s="64">
        <f t="shared" si="1"/>
        <v>21893.688955671456</v>
      </c>
      <c r="AW10" s="64">
        <f t="shared" si="1"/>
        <v>9043.0283492193739</v>
      </c>
      <c r="AX10" s="64">
        <f t="shared" si="1"/>
        <v>55222.725829865049</v>
      </c>
      <c r="AY10" s="64">
        <f t="shared" si="2"/>
        <v>59553.159945994295</v>
      </c>
      <c r="AZ10" s="64">
        <f t="shared" si="2"/>
        <v>798422.37878470169</v>
      </c>
      <c r="BA10" s="64">
        <f t="shared" si="2"/>
        <v>1195293.6043492174</v>
      </c>
      <c r="BB10" s="64">
        <f t="shared" si="2"/>
        <v>111585.95426857391</v>
      </c>
      <c r="BC10" s="64">
        <f t="shared" si="2"/>
        <v>1196037.1604395404</v>
      </c>
      <c r="BD10" s="64">
        <f t="shared" si="2"/>
        <v>388197.33203954092</v>
      </c>
      <c r="BE10" s="64">
        <f t="shared" si="2"/>
        <v>45358.281923412731</v>
      </c>
      <c r="BF10" s="64">
        <f t="shared" si="2"/>
        <v>479355.22268470237</v>
      </c>
      <c r="BG10" s="64">
        <f t="shared" si="2"/>
        <v>480394.31744276686</v>
      </c>
      <c r="BH10" s="64">
        <f t="shared" si="2"/>
        <v>273314.44338147686</v>
      </c>
      <c r="BI10" s="64">
        <f t="shared" si="2"/>
        <v>798475.99237502425</v>
      </c>
      <c r="BJ10" s="64">
        <f t="shared" si="2"/>
        <v>552056.19034599268</v>
      </c>
      <c r="BK10" s="64">
        <f t="shared" si="2"/>
        <v>798672.59093954065</v>
      </c>
      <c r="BL10" s="64">
        <f t="shared" si="2"/>
        <v>1653885.6063750235</v>
      </c>
      <c r="BM10" s="65">
        <f t="shared" si="4"/>
        <v>866.69117736085161</v>
      </c>
      <c r="BN10" s="66">
        <f t="shared" si="5"/>
        <v>751153.59691513912</v>
      </c>
    </row>
    <row r="11" spans="1:67" x14ac:dyDescent="0.35">
      <c r="A11" s="61" t="s">
        <v>239</v>
      </c>
      <c r="B11" s="62">
        <v>3464.14</v>
      </c>
      <c r="C11" s="62">
        <v>3087.23</v>
      </c>
      <c r="D11" s="62">
        <v>3548.08</v>
      </c>
      <c r="E11" s="62">
        <v>2700.03</v>
      </c>
      <c r="F11" s="62">
        <v>2950.46</v>
      </c>
      <c r="G11" s="62">
        <v>3548.84</v>
      </c>
      <c r="H11" s="62">
        <v>4661.42</v>
      </c>
      <c r="I11" s="62">
        <v>5734</v>
      </c>
      <c r="J11" s="62">
        <v>3104.2</v>
      </c>
      <c r="K11" s="62">
        <v>3128.39</v>
      </c>
      <c r="L11" s="62">
        <v>2999.99</v>
      </c>
      <c r="M11" s="62">
        <v>3339.2</v>
      </c>
      <c r="N11" s="62">
        <v>3232.24</v>
      </c>
      <c r="O11" s="62">
        <v>3041.4</v>
      </c>
      <c r="P11" s="62">
        <v>2950</v>
      </c>
      <c r="Q11" s="62">
        <v>2798.14</v>
      </c>
      <c r="R11" s="62">
        <v>3128.06</v>
      </c>
      <c r="S11" s="62">
        <v>3095.9</v>
      </c>
      <c r="T11" s="62">
        <v>1999.63</v>
      </c>
      <c r="U11" s="62">
        <v>1799.92</v>
      </c>
      <c r="V11" s="62">
        <v>2465.0100000000002</v>
      </c>
      <c r="W11" s="62">
        <v>1799.58</v>
      </c>
      <c r="X11" s="62">
        <v>2260.34</v>
      </c>
      <c r="Y11" s="62">
        <v>2680.38</v>
      </c>
      <c r="Z11" s="62">
        <v>1999.9</v>
      </c>
      <c r="AA11" s="62">
        <v>2038.12</v>
      </c>
      <c r="AB11" s="62">
        <v>2260.35</v>
      </c>
      <c r="AC11" s="62">
        <v>1999.56</v>
      </c>
      <c r="AD11" s="62">
        <v>2100.0700000000002</v>
      </c>
      <c r="AE11" s="62">
        <v>1999.5</v>
      </c>
      <c r="AF11" s="62">
        <v>1604.3</v>
      </c>
      <c r="AG11" s="63">
        <f t="shared" si="0"/>
        <v>2823.1735483870966</v>
      </c>
      <c r="AH11" s="64">
        <f t="shared" si="3"/>
        <v>410837.99209323624</v>
      </c>
      <c r="AI11" s="64">
        <f t="shared" si="1"/>
        <v>69725.809638397594</v>
      </c>
      <c r="AJ11" s="64">
        <f t="shared" si="1"/>
        <v>525489.36359001056</v>
      </c>
      <c r="AK11" s="64">
        <f t="shared" si="1"/>
        <v>15164.333509365157</v>
      </c>
      <c r="AL11" s="64">
        <f t="shared" si="1"/>
        <v>16201.840764204004</v>
      </c>
      <c r="AM11" s="64">
        <f t="shared" si="1"/>
        <v>526591.79899646249</v>
      </c>
      <c r="AN11" s="64">
        <f t="shared" si="1"/>
        <v>3379150.0168674304</v>
      </c>
      <c r="AO11" s="64">
        <f t="shared" si="1"/>
        <v>8472910.6314093657</v>
      </c>
      <c r="AP11" s="64">
        <f t="shared" si="1"/>
        <v>78975.866506139428</v>
      </c>
      <c r="AQ11" s="64">
        <f t="shared" si="1"/>
        <v>93157.082335171712</v>
      </c>
      <c r="AR11" s="64">
        <f t="shared" si="1"/>
        <v>31264.057560978126</v>
      </c>
      <c r="AS11" s="64">
        <f t="shared" si="1"/>
        <v>266283.29876420391</v>
      </c>
      <c r="AT11" s="64">
        <f t="shared" si="1"/>
        <v>167335.36183517164</v>
      </c>
      <c r="AU11" s="64">
        <f t="shared" si="1"/>
        <v>47622.784183558899</v>
      </c>
      <c r="AV11" s="64">
        <f t="shared" si="1"/>
        <v>16084.948828720124</v>
      </c>
      <c r="AW11" s="64">
        <f t="shared" si="1"/>
        <v>626.67854484911402</v>
      </c>
      <c r="AX11" s="64">
        <f t="shared" si="1"/>
        <v>92955.748377107244</v>
      </c>
      <c r="AY11" s="64">
        <f t="shared" si="2"/>
        <v>74379.717409365374</v>
      </c>
      <c r="AZ11" s="64">
        <f t="shared" si="2"/>
        <v>678223.97609001002</v>
      </c>
      <c r="BA11" s="64">
        <f t="shared" si="2"/>
        <v>1047047.8242867842</v>
      </c>
      <c r="BB11" s="64">
        <f t="shared" si="2"/>
        <v>128281.12739323595</v>
      </c>
      <c r="BC11" s="64">
        <f t="shared" si="2"/>
        <v>1047743.7522996877</v>
      </c>
      <c r="BD11" s="64">
        <f t="shared" si="2"/>
        <v>316781.60319001006</v>
      </c>
      <c r="BE11" s="64">
        <f t="shared" si="2"/>
        <v>20389.997460978073</v>
      </c>
      <c r="BF11" s="64">
        <f t="shared" si="2"/>
        <v>677779.33547388099</v>
      </c>
      <c r="BG11" s="64">
        <f t="shared" si="2"/>
        <v>616309.07383517164</v>
      </c>
      <c r="BH11" s="64">
        <f t="shared" si="2"/>
        <v>316770.34661904257</v>
      </c>
      <c r="BI11" s="64">
        <f t="shared" si="2"/>
        <v>678339.27708678448</v>
      </c>
      <c r="BJ11" s="64">
        <f t="shared" si="2"/>
        <v>522878.74169000995</v>
      </c>
      <c r="BK11" s="64">
        <f t="shared" si="2"/>
        <v>678438.1143125908</v>
      </c>
      <c r="BL11" s="64">
        <f t="shared" si="2"/>
        <v>1485652.7269577521</v>
      </c>
      <c r="BM11" s="65">
        <f t="shared" si="4"/>
        <v>819.59892370603336</v>
      </c>
      <c r="BN11" s="66">
        <f t="shared" si="5"/>
        <v>671742.39574008831</v>
      </c>
    </row>
    <row r="12" spans="1:67" x14ac:dyDescent="0.35">
      <c r="A12" s="61" t="s">
        <v>240</v>
      </c>
      <c r="B12" s="62">
        <v>3104.63</v>
      </c>
      <c r="C12" s="62">
        <v>3049.28</v>
      </c>
      <c r="D12" s="62">
        <v>3511.46</v>
      </c>
      <c r="E12" s="62">
        <v>2650.64</v>
      </c>
      <c r="F12" s="62">
        <v>2989.24</v>
      </c>
      <c r="G12" s="62">
        <v>3680.97</v>
      </c>
      <c r="H12" s="62">
        <v>4593.2</v>
      </c>
      <c r="I12" s="62">
        <v>5299</v>
      </c>
      <c r="J12" s="62">
        <v>2989.23</v>
      </c>
      <c r="K12" s="62">
        <v>3100.65</v>
      </c>
      <c r="L12" s="62">
        <v>3049.56</v>
      </c>
      <c r="M12" s="62">
        <v>3200.09</v>
      </c>
      <c r="N12" s="62">
        <v>3150.33</v>
      </c>
      <c r="O12" s="62">
        <v>3041.46</v>
      </c>
      <c r="P12" s="62">
        <v>2749.6</v>
      </c>
      <c r="Q12" s="62">
        <v>2796.31</v>
      </c>
      <c r="R12" s="62">
        <v>3049.84</v>
      </c>
      <c r="S12" s="62">
        <v>2900.98</v>
      </c>
      <c r="T12" s="62">
        <v>1999.45</v>
      </c>
      <c r="U12" s="62">
        <v>1799.8</v>
      </c>
      <c r="V12" s="62">
        <v>2201.96</v>
      </c>
      <c r="W12" s="62">
        <v>1799.49</v>
      </c>
      <c r="X12" s="62">
        <v>2040.44</v>
      </c>
      <c r="Y12" s="62">
        <v>2599.75</v>
      </c>
      <c r="Z12" s="62">
        <v>1999.73</v>
      </c>
      <c r="AA12" s="62">
        <v>1999.79</v>
      </c>
      <c r="AB12" s="62">
        <v>2200.27</v>
      </c>
      <c r="AC12" s="62">
        <v>1999.6</v>
      </c>
      <c r="AD12" s="62">
        <v>2000.5</v>
      </c>
      <c r="AE12" s="62">
        <v>1999.38</v>
      </c>
      <c r="AF12" s="62">
        <v>1578.89</v>
      </c>
      <c r="AG12" s="63">
        <f t="shared" si="0"/>
        <v>2745.9845161290323</v>
      </c>
      <c r="AH12" s="64">
        <f t="shared" si="3"/>
        <v>128626.58310104065</v>
      </c>
      <c r="AI12" s="64">
        <f t="shared" si="1"/>
        <v>91988.150536524568</v>
      </c>
      <c r="AJ12" s="64">
        <f t="shared" si="1"/>
        <v>585952.71640749217</v>
      </c>
      <c r="AK12" s="64">
        <f t="shared" si="1"/>
        <v>9090.5767558793195</v>
      </c>
      <c r="AL12" s="64">
        <f t="shared" si="1"/>
        <v>59173.230433298537</v>
      </c>
      <c r="AM12" s="64">
        <f t="shared" si="1"/>
        <v>874197.85504942725</v>
      </c>
      <c r="AN12" s="64">
        <f t="shared" si="1"/>
        <v>3412205.0438526529</v>
      </c>
      <c r="AO12" s="64">
        <f t="shared" si="1"/>
        <v>6517888.0608849116</v>
      </c>
      <c r="AP12" s="64">
        <f t="shared" si="1"/>
        <v>59168.365423621231</v>
      </c>
      <c r="AQ12" s="64">
        <f t="shared" si="1"/>
        <v>125787.60544942773</v>
      </c>
      <c r="AR12" s="64">
        <f t="shared" si="1"/>
        <v>92158.074407492153</v>
      </c>
      <c r="AS12" s="64">
        <f t="shared" si="1"/>
        <v>206211.79048168586</v>
      </c>
      <c r="AT12" s="64">
        <f t="shared" si="1"/>
        <v>163495.27032684698</v>
      </c>
      <c r="AU12" s="64">
        <f t="shared" si="1"/>
        <v>87305.761568782531</v>
      </c>
      <c r="AV12" s="64">
        <f t="shared" si="1"/>
        <v>13.071723621227129</v>
      </c>
      <c r="AW12" s="64">
        <f t="shared" si="1"/>
        <v>2532.6543268470273</v>
      </c>
      <c r="AX12" s="64">
        <f t="shared" si="1"/>
        <v>92328.155078460011</v>
      </c>
      <c r="AY12" s="64">
        <f t="shared" si="2"/>
        <v>24023.600020395425</v>
      </c>
      <c r="AZ12" s="64">
        <f t="shared" si="2"/>
        <v>557313.78377200826</v>
      </c>
      <c r="BA12" s="64">
        <f t="shared" si="2"/>
        <v>895265.13856233098</v>
      </c>
      <c r="BB12" s="64">
        <f t="shared" si="2"/>
        <v>295962.67414942768</v>
      </c>
      <c r="BC12" s="64">
        <f t="shared" si="2"/>
        <v>895851.86906233092</v>
      </c>
      <c r="BD12" s="64">
        <f t="shared" si="2"/>
        <v>497793.06423975021</v>
      </c>
      <c r="BE12" s="64">
        <f t="shared" si="2"/>
        <v>21384.533707492199</v>
      </c>
      <c r="BF12" s="64">
        <f t="shared" si="2"/>
        <v>556895.80284297606</v>
      </c>
      <c r="BG12" s="64">
        <f t="shared" si="2"/>
        <v>556806.25590104063</v>
      </c>
      <c r="BH12" s="64">
        <f t="shared" si="2"/>
        <v>297804.33311394387</v>
      </c>
      <c r="BI12" s="64">
        <f t="shared" si="2"/>
        <v>557089.84591716982</v>
      </c>
      <c r="BJ12" s="64">
        <f t="shared" si="2"/>
        <v>555747.16378813738</v>
      </c>
      <c r="BK12" s="64">
        <f t="shared" si="2"/>
        <v>557418.30350426619</v>
      </c>
      <c r="BL12" s="64">
        <f t="shared" si="2"/>
        <v>1362109.6095784598</v>
      </c>
      <c r="BM12" s="65">
        <f t="shared" si="4"/>
        <v>786.65034749735912</v>
      </c>
      <c r="BN12" s="66">
        <f t="shared" si="5"/>
        <v>618818.76921771583</v>
      </c>
    </row>
    <row r="13" spans="1:67" x14ac:dyDescent="0.35">
      <c r="A13" s="61" t="s">
        <v>241</v>
      </c>
      <c r="B13" s="62">
        <v>3104.2</v>
      </c>
      <c r="C13" s="62">
        <v>3006.71</v>
      </c>
      <c r="D13" s="62">
        <v>3509.68</v>
      </c>
      <c r="E13" s="62">
        <v>2650.59</v>
      </c>
      <c r="F13" s="62">
        <v>2869.43</v>
      </c>
      <c r="G13" s="62">
        <v>4305</v>
      </c>
      <c r="H13" s="62">
        <v>4537.07</v>
      </c>
      <c r="I13" s="62">
        <v>5112.54</v>
      </c>
      <c r="J13" s="62">
        <v>2869.28</v>
      </c>
      <c r="K13" s="62">
        <v>3006.79</v>
      </c>
      <c r="L13" s="62">
        <v>2998.94</v>
      </c>
      <c r="M13" s="62">
        <v>2859.77</v>
      </c>
      <c r="N13" s="62">
        <v>3146.53</v>
      </c>
      <c r="O13" s="62">
        <v>3000.06</v>
      </c>
      <c r="P13" s="62">
        <v>2749.01</v>
      </c>
      <c r="Q13" s="62">
        <v>2795.52</v>
      </c>
      <c r="R13" s="62">
        <v>2900.52</v>
      </c>
      <c r="S13" s="62">
        <v>2859.23</v>
      </c>
      <c r="T13" s="62">
        <v>1999.38</v>
      </c>
      <c r="U13" s="62">
        <v>1799.63</v>
      </c>
      <c r="V13" s="62">
        <v>1975.68</v>
      </c>
      <c r="W13" s="62">
        <v>1799.46</v>
      </c>
      <c r="X13" s="62">
        <v>1999.97</v>
      </c>
      <c r="Y13" s="62">
        <v>2500.5500000000002</v>
      </c>
      <c r="Z13" s="62">
        <v>1999.53</v>
      </c>
      <c r="AA13" s="62">
        <v>1999.34</v>
      </c>
      <c r="AB13" s="62">
        <v>2000.71</v>
      </c>
      <c r="AC13" s="62">
        <v>1999.59</v>
      </c>
      <c r="AD13" s="62">
        <v>1999.88</v>
      </c>
      <c r="AE13" s="62">
        <v>1999.31</v>
      </c>
      <c r="AF13" s="62">
        <v>1499.57</v>
      </c>
      <c r="AG13" s="63">
        <f t="shared" si="0"/>
        <v>2704.9506451612901</v>
      </c>
      <c r="AH13" s="64">
        <f t="shared" si="3"/>
        <v>159400.04733912591</v>
      </c>
      <c r="AI13" s="64">
        <f t="shared" si="1"/>
        <v>91058.708232674428</v>
      </c>
      <c r="AJ13" s="64">
        <f t="shared" si="1"/>
        <v>647589.33453912591</v>
      </c>
      <c r="AK13" s="64">
        <f t="shared" si="1"/>
        <v>2955.0797423516815</v>
      </c>
      <c r="AL13" s="64">
        <f t="shared" si="1"/>
        <v>27053.458168158173</v>
      </c>
      <c r="AM13" s="64">
        <f t="shared" si="1"/>
        <v>2560157.9379197718</v>
      </c>
      <c r="AN13" s="64">
        <f t="shared" si="1"/>
        <v>3356661.3303746092</v>
      </c>
      <c r="AO13" s="64">
        <f t="shared" si="1"/>
        <v>5796486.5015326748</v>
      </c>
      <c r="AP13" s="64">
        <f t="shared" si="1"/>
        <v>27004.13686170668</v>
      </c>
      <c r="AQ13" s="64">
        <f t="shared" si="1"/>
        <v>91106.996129448584</v>
      </c>
      <c r="AR13" s="64">
        <f t="shared" si="1"/>
        <v>86429.740758480883</v>
      </c>
      <c r="AS13" s="64">
        <f t="shared" si="1"/>
        <v>23969.032632674349</v>
      </c>
      <c r="AT13" s="64">
        <f t="shared" si="1"/>
        <v>194992.3266197714</v>
      </c>
      <c r="AU13" s="64">
        <f t="shared" si="1"/>
        <v>87089.53131331953</v>
      </c>
      <c r="AV13" s="64">
        <f t="shared" si="1"/>
        <v>1941.2267488033651</v>
      </c>
      <c r="AW13" s="64">
        <f t="shared" si="1"/>
        <v>8202.8080359001342</v>
      </c>
      <c r="AX13" s="64">
        <f t="shared" si="1"/>
        <v>38247.372552029199</v>
      </c>
      <c r="AY13" s="64">
        <f t="shared" si="2"/>
        <v>23802.119329448553</v>
      </c>
      <c r="AZ13" s="64">
        <f t="shared" si="2"/>
        <v>497829.93531331903</v>
      </c>
      <c r="BA13" s="64">
        <f t="shared" si="2"/>
        <v>819605.47055525437</v>
      </c>
      <c r="BB13" s="64">
        <f t="shared" si="2"/>
        <v>531835.67389396427</v>
      </c>
      <c r="BC13" s="64">
        <f t="shared" si="2"/>
        <v>819913.3084746094</v>
      </c>
      <c r="BD13" s="64">
        <f t="shared" si="2"/>
        <v>496997.71005202882</v>
      </c>
      <c r="BE13" s="64">
        <f t="shared" si="2"/>
        <v>41779.62374235157</v>
      </c>
      <c r="BF13" s="64">
        <f t="shared" si="2"/>
        <v>497618.28661977086</v>
      </c>
      <c r="BG13" s="64">
        <f t="shared" si="2"/>
        <v>497886.38256493222</v>
      </c>
      <c r="BH13" s="64">
        <f t="shared" si="2"/>
        <v>495954.8862971901</v>
      </c>
      <c r="BI13" s="64">
        <f t="shared" si="2"/>
        <v>497533.6397423516</v>
      </c>
      <c r="BJ13" s="64">
        <f t="shared" si="2"/>
        <v>497124.61466815777</v>
      </c>
      <c r="BK13" s="64">
        <f t="shared" si="2"/>
        <v>497928.72010364186</v>
      </c>
      <c r="BL13" s="64">
        <f t="shared" si="2"/>
        <v>1452942.4997294482</v>
      </c>
      <c r="BM13" s="65">
        <f t="shared" si="4"/>
        <v>782.30362304242976</v>
      </c>
      <c r="BN13" s="66">
        <f t="shared" si="5"/>
        <v>611998.95862531208</v>
      </c>
    </row>
    <row r="14" spans="1:67" x14ac:dyDescent="0.35">
      <c r="A14" s="61" t="s">
        <v>242</v>
      </c>
      <c r="B14" s="62">
        <v>3029.46</v>
      </c>
      <c r="C14" s="62">
        <v>2878.8</v>
      </c>
      <c r="D14" s="62">
        <v>4229.3599999999997</v>
      </c>
      <c r="E14" s="62">
        <v>2598.31</v>
      </c>
      <c r="F14" s="62">
        <v>2869.25</v>
      </c>
      <c r="G14" s="62">
        <v>4276.2</v>
      </c>
      <c r="H14" s="62">
        <v>4379.6000000000004</v>
      </c>
      <c r="I14" s="62">
        <v>4464.8599999999997</v>
      </c>
      <c r="J14" s="62">
        <v>2598.94</v>
      </c>
      <c r="K14" s="62">
        <v>2989.04</v>
      </c>
      <c r="L14" s="62">
        <v>2998.17</v>
      </c>
      <c r="M14" s="62">
        <v>2938.95</v>
      </c>
      <c r="N14" s="62">
        <v>3098.07</v>
      </c>
      <c r="O14" s="62">
        <v>2846.24</v>
      </c>
      <c r="P14" s="62">
        <v>2500.3200000000002</v>
      </c>
      <c r="Q14" s="62">
        <v>2793.99</v>
      </c>
      <c r="R14" s="62">
        <v>2809.68</v>
      </c>
      <c r="S14" s="62">
        <v>2848</v>
      </c>
      <c r="T14" s="62">
        <v>1999.25</v>
      </c>
      <c r="U14" s="62">
        <v>1299.9000000000001</v>
      </c>
      <c r="V14" s="62">
        <v>2194.69</v>
      </c>
      <c r="W14" s="62">
        <v>1799.47</v>
      </c>
      <c r="X14" s="62">
        <v>2100.42</v>
      </c>
      <c r="Y14" s="62">
        <v>2500.86</v>
      </c>
      <c r="Z14" s="62">
        <v>1999.21</v>
      </c>
      <c r="AA14" s="62">
        <v>1999.16</v>
      </c>
      <c r="AB14" s="62">
        <v>2130.9</v>
      </c>
      <c r="AC14" s="62">
        <v>1999.83</v>
      </c>
      <c r="AD14" s="62">
        <v>2050.91</v>
      </c>
      <c r="AE14" s="62">
        <v>1999.24</v>
      </c>
      <c r="AF14" s="62">
        <v>1193.53</v>
      </c>
      <c r="AG14" s="63">
        <f t="shared" si="0"/>
        <v>2658.5358064516131</v>
      </c>
      <c r="AH14" s="64">
        <f t="shared" si="3"/>
        <v>137584.7573595212</v>
      </c>
      <c r="AI14" s="64">
        <f t="shared" si="1"/>
        <v>48516.314959521325</v>
      </c>
      <c r="AJ14" s="64">
        <f t="shared" si="1"/>
        <v>2467488.6470369389</v>
      </c>
      <c r="AK14" s="64">
        <f t="shared" si="1"/>
        <v>3627.1477627471686</v>
      </c>
      <c r="AL14" s="64">
        <f t="shared" si="1"/>
        <v>44400.471362747056</v>
      </c>
      <c r="AM14" s="64">
        <f t="shared" si="1"/>
        <v>2616837.4430885524</v>
      </c>
      <c r="AN14" s="64">
        <f t="shared" si="1"/>
        <v>2962061.9583143606</v>
      </c>
      <c r="AO14" s="64">
        <f t="shared" si="1"/>
        <v>3262807.0921982289</v>
      </c>
      <c r="AP14" s="64">
        <f t="shared" si="1"/>
        <v>3551.6601466181228</v>
      </c>
      <c r="AQ14" s="64">
        <f t="shared" si="1"/>
        <v>109233.02195306956</v>
      </c>
      <c r="AR14" s="64">
        <f t="shared" si="1"/>
        <v>115351.38542726319</v>
      </c>
      <c r="AS14" s="64">
        <f t="shared" si="1"/>
        <v>78632.119943392085</v>
      </c>
      <c r="AT14" s="64">
        <f t="shared" si="1"/>
        <v>193190.30729823097</v>
      </c>
      <c r="AU14" s="64">
        <f t="shared" si="1"/>
        <v>35232.864275650209</v>
      </c>
      <c r="AV14" s="64">
        <f t="shared" si="1"/>
        <v>25032.241411134244</v>
      </c>
      <c r="AW14" s="64">
        <f t="shared" si="1"/>
        <v>18347.8385498438</v>
      </c>
      <c r="AX14" s="64">
        <f t="shared" si="1"/>
        <v>22844.56724339219</v>
      </c>
      <c r="AY14" s="64">
        <f t="shared" si="2"/>
        <v>35896.680636940611</v>
      </c>
      <c r="AZ14" s="64">
        <f t="shared" si="2"/>
        <v>434657.77458855388</v>
      </c>
      <c r="BA14" s="64">
        <f t="shared" si="2"/>
        <v>1845891.2545724248</v>
      </c>
      <c r="BB14" s="64">
        <f t="shared" si="2"/>
        <v>215152.93216274728</v>
      </c>
      <c r="BC14" s="64">
        <f t="shared" si="2"/>
        <v>737994.05981436034</v>
      </c>
      <c r="BD14" s="64">
        <f t="shared" si="2"/>
        <v>311493.25341113436</v>
      </c>
      <c r="BE14" s="64">
        <f t="shared" si="2"/>
        <v>24861.659940166515</v>
      </c>
      <c r="BF14" s="64">
        <f t="shared" si="2"/>
        <v>434710.51905306993</v>
      </c>
      <c r="BG14" s="64">
        <f t="shared" si="2"/>
        <v>434776.45413371501</v>
      </c>
      <c r="BH14" s="64">
        <f t="shared" si="2"/>
        <v>278399.54424984404</v>
      </c>
      <c r="BI14" s="64">
        <f t="shared" si="2"/>
        <v>433893.33945307008</v>
      </c>
      <c r="BJ14" s="64">
        <f t="shared" si="2"/>
        <v>369209.12066597334</v>
      </c>
      <c r="BK14" s="64">
        <f t="shared" si="2"/>
        <v>434670.96040468285</v>
      </c>
      <c r="BL14" s="64">
        <f t="shared" si="2"/>
        <v>2146242.0129369413</v>
      </c>
      <c r="BM14" s="65">
        <f t="shared" si="4"/>
        <v>858.79597315188857</v>
      </c>
      <c r="BN14" s="66">
        <f t="shared" si="5"/>
        <v>737530.52350189933</v>
      </c>
    </row>
    <row r="15" spans="1:67" x14ac:dyDescent="0.35">
      <c r="A15" s="61" t="s">
        <v>243</v>
      </c>
      <c r="B15" s="62">
        <v>2989.56</v>
      </c>
      <c r="C15" s="62">
        <v>2806.59</v>
      </c>
      <c r="D15" s="62">
        <v>3511.97</v>
      </c>
      <c r="E15" s="62">
        <v>2420.8200000000002</v>
      </c>
      <c r="F15" s="62">
        <v>2739.03</v>
      </c>
      <c r="G15" s="62">
        <v>3511.31</v>
      </c>
      <c r="H15" s="62">
        <v>4229.3999999999996</v>
      </c>
      <c r="I15" s="62">
        <v>4464.2</v>
      </c>
      <c r="J15" s="62">
        <v>2600.96</v>
      </c>
      <c r="K15" s="62">
        <v>2899.13</v>
      </c>
      <c r="L15" s="62">
        <v>2996</v>
      </c>
      <c r="M15" s="62">
        <v>2989.3</v>
      </c>
      <c r="N15" s="62">
        <v>3000.99</v>
      </c>
      <c r="O15" s="62">
        <v>2846.48</v>
      </c>
      <c r="P15" s="62">
        <v>2557.73</v>
      </c>
      <c r="Q15" s="62">
        <v>2792.44</v>
      </c>
      <c r="R15" s="62">
        <v>2809.74</v>
      </c>
      <c r="S15" s="62">
        <v>2846.14</v>
      </c>
      <c r="T15" s="62">
        <v>1999.12</v>
      </c>
      <c r="U15" s="62">
        <v>1299.8699999999999</v>
      </c>
      <c r="V15" s="62">
        <v>1989.73</v>
      </c>
      <c r="W15" s="62">
        <v>1799.46</v>
      </c>
      <c r="X15" s="62">
        <v>1999.91</v>
      </c>
      <c r="Y15" s="62">
        <v>2500.48</v>
      </c>
      <c r="Z15" s="62">
        <v>1999.15</v>
      </c>
      <c r="AA15" s="62">
        <v>1999.07</v>
      </c>
      <c r="AB15" s="62">
        <v>2038.47</v>
      </c>
      <c r="AC15" s="62">
        <v>1999.72</v>
      </c>
      <c r="AD15" s="62">
        <v>1999.92</v>
      </c>
      <c r="AE15" s="62">
        <v>1999.15</v>
      </c>
      <c r="AF15" s="62">
        <v>999.98</v>
      </c>
      <c r="AG15" s="63">
        <f t="shared" si="0"/>
        <v>2568.8974193548388</v>
      </c>
      <c r="AH15" s="64">
        <f t="shared" si="3"/>
        <v>176957.00675504669</v>
      </c>
      <c r="AI15" s="64">
        <f t="shared" si="1"/>
        <v>56497.762893756531</v>
      </c>
      <c r="AJ15" s="64">
        <f t="shared" si="1"/>
        <v>889385.89236472372</v>
      </c>
      <c r="AK15" s="64">
        <f t="shared" si="1"/>
        <v>21926.922122788739</v>
      </c>
      <c r="AL15" s="64">
        <f t="shared" si="1"/>
        <v>28945.094996982345</v>
      </c>
      <c r="AM15" s="64">
        <f t="shared" si="1"/>
        <v>888141.4721582724</v>
      </c>
      <c r="AN15" s="64">
        <f t="shared" si="1"/>
        <v>2757268.8203292387</v>
      </c>
      <c r="AO15" s="64">
        <f t="shared" si="1"/>
        <v>3592171.8722002069</v>
      </c>
      <c r="AP15" s="64">
        <f t="shared" si="1"/>
        <v>1028.0090776274678</v>
      </c>
      <c r="AQ15" s="64">
        <f t="shared" si="1"/>
        <v>109053.55731956297</v>
      </c>
      <c r="AR15" s="64">
        <f t="shared" si="1"/>
        <v>182416.61439375643</v>
      </c>
      <c r="AS15" s="64">
        <f t="shared" si="1"/>
        <v>176738.32981311143</v>
      </c>
      <c r="AT15" s="64">
        <f t="shared" si="1"/>
        <v>186703.99824859496</v>
      </c>
      <c r="AU15" s="64">
        <f t="shared" si="1"/>
        <v>77052.089077627432</v>
      </c>
      <c r="AV15" s="64">
        <f t="shared" si="1"/>
        <v>124.7112550468279</v>
      </c>
      <c r="AW15" s="64">
        <f t="shared" si="1"/>
        <v>49971.28536149842</v>
      </c>
      <c r="AX15" s="64">
        <f t="shared" si="1"/>
        <v>58005.148651820869</v>
      </c>
      <c r="AY15" s="64">
        <f t="shared" si="2"/>
        <v>76863.448522788633</v>
      </c>
      <c r="AZ15" s="64">
        <f t="shared" si="2"/>
        <v>324646.30760665995</v>
      </c>
      <c r="BA15" s="64">
        <f t="shared" si="2"/>
        <v>1610430.5910744022</v>
      </c>
      <c r="BB15" s="64">
        <f t="shared" si="2"/>
        <v>335434.89964214369</v>
      </c>
      <c r="BC15" s="64">
        <f t="shared" si="2"/>
        <v>592033.94230343401</v>
      </c>
      <c r="BD15" s="64">
        <f t="shared" si="2"/>
        <v>323746.68338407908</v>
      </c>
      <c r="BE15" s="64">
        <f t="shared" si="2"/>
        <v>4680.9432711758691</v>
      </c>
      <c r="BF15" s="64">
        <f t="shared" si="2"/>
        <v>324612.12186149845</v>
      </c>
      <c r="BG15" s="64">
        <f t="shared" si="2"/>
        <v>324703.28784859541</v>
      </c>
      <c r="BH15" s="64">
        <f t="shared" si="2"/>
        <v>281353.247203434</v>
      </c>
      <c r="BI15" s="64">
        <f t="shared" si="2"/>
        <v>323962.934703434</v>
      </c>
      <c r="BJ15" s="64">
        <f t="shared" si="2"/>
        <v>323735.303735692</v>
      </c>
      <c r="BK15" s="64">
        <f t="shared" si="2"/>
        <v>324612.12186149845</v>
      </c>
      <c r="BL15" s="64">
        <f t="shared" si="2"/>
        <v>2461501.8687550472</v>
      </c>
      <c r="BM15" s="65">
        <f t="shared" si="4"/>
        <v>881.73823983541706</v>
      </c>
      <c r="BN15" s="66">
        <f t="shared" si="5"/>
        <v>777462.32358805952</v>
      </c>
    </row>
    <row r="16" spans="1:67" x14ac:dyDescent="0.35">
      <c r="A16" s="61" t="s">
        <v>244</v>
      </c>
      <c r="B16" s="62">
        <v>2878.78</v>
      </c>
      <c r="C16" s="62">
        <v>2739.07</v>
      </c>
      <c r="D16" s="62">
        <v>3349.71</v>
      </c>
      <c r="E16" s="62">
        <v>2399.75</v>
      </c>
      <c r="F16" s="62">
        <v>2739.3</v>
      </c>
      <c r="G16" s="62">
        <v>3100.68</v>
      </c>
      <c r="H16" s="62">
        <v>3709.04</v>
      </c>
      <c r="I16" s="62">
        <v>3989.35</v>
      </c>
      <c r="J16" s="62">
        <v>2721.16</v>
      </c>
      <c r="K16" s="62">
        <v>2869.41</v>
      </c>
      <c r="L16" s="62">
        <v>2992.66</v>
      </c>
      <c r="M16" s="62">
        <v>2949.07</v>
      </c>
      <c r="N16" s="62">
        <v>3000.14</v>
      </c>
      <c r="O16" s="62">
        <v>2846.26</v>
      </c>
      <c r="P16" s="62">
        <v>2616.0500000000002</v>
      </c>
      <c r="Q16" s="62">
        <v>2792.22</v>
      </c>
      <c r="R16" s="62">
        <v>2798.87</v>
      </c>
      <c r="S16" s="62">
        <v>2844.31</v>
      </c>
      <c r="T16" s="62">
        <v>1999.05</v>
      </c>
      <c r="U16" s="62">
        <v>1299.8699999999999</v>
      </c>
      <c r="V16" s="62">
        <v>1989.28</v>
      </c>
      <c r="W16" s="62">
        <v>1799.44</v>
      </c>
      <c r="X16" s="62">
        <v>1999.82</v>
      </c>
      <c r="Y16" s="62">
        <v>2500.0500000000002</v>
      </c>
      <c r="Z16" s="62">
        <v>1999.12</v>
      </c>
      <c r="AA16" s="62">
        <v>1999.01</v>
      </c>
      <c r="AB16" s="62">
        <v>2000.23</v>
      </c>
      <c r="AC16" s="62">
        <v>1999.64</v>
      </c>
      <c r="AD16" s="62">
        <v>1999.86</v>
      </c>
      <c r="AE16" s="62">
        <v>1999.06</v>
      </c>
      <c r="AF16" s="62">
        <v>999.94</v>
      </c>
      <c r="AG16" s="63">
        <f t="shared" si="0"/>
        <v>2513.5548387096778</v>
      </c>
      <c r="AH16" s="64">
        <f t="shared" si="3"/>
        <v>133389.418439542</v>
      </c>
      <c r="AI16" s="64">
        <f t="shared" si="1"/>
        <v>50857.087971800102</v>
      </c>
      <c r="AJ16" s="64">
        <f t="shared" si="1"/>
        <v>699155.45375244471</v>
      </c>
      <c r="AK16" s="64">
        <f t="shared" si="1"/>
        <v>12951.541313735785</v>
      </c>
      <c r="AL16" s="64">
        <f t="shared" si="1"/>
        <v>50960.877845993658</v>
      </c>
      <c r="AM16" s="64">
        <f t="shared" si="1"/>
        <v>344715.95502018667</v>
      </c>
      <c r="AN16" s="64">
        <f t="shared" si="1"/>
        <v>1429184.7708653475</v>
      </c>
      <c r="AO16" s="64">
        <f t="shared" si="1"/>
        <v>2177971.3580879276</v>
      </c>
      <c r="AP16" s="64">
        <f t="shared" si="1"/>
        <v>43099.902994380624</v>
      </c>
      <c r="AQ16" s="64">
        <f t="shared" si="1"/>
        <v>126632.8958169611</v>
      </c>
      <c r="AR16" s="64">
        <f t="shared" si="1"/>
        <v>229541.75557502548</v>
      </c>
      <c r="AS16" s="64">
        <f t="shared" si="1"/>
        <v>189673.45571373549</v>
      </c>
      <c r="AT16" s="64">
        <f t="shared" si="1"/>
        <v>236765.11918792874</v>
      </c>
      <c r="AU16" s="64">
        <f t="shared" si="1"/>
        <v>110692.72434921944</v>
      </c>
      <c r="AV16" s="64">
        <f t="shared" si="1"/>
        <v>10505.258087929195</v>
      </c>
      <c r="AW16" s="64">
        <f t="shared" si="1"/>
        <v>77654.272116961161</v>
      </c>
      <c r="AX16" s="64">
        <f t="shared" si="1"/>
        <v>81404.741262122494</v>
      </c>
      <c r="AY16" s="64">
        <f t="shared" si="2"/>
        <v>109398.976720187</v>
      </c>
      <c r="AZ16" s="64">
        <f t="shared" si="2"/>
        <v>264715.22905567166</v>
      </c>
      <c r="BA16" s="64">
        <f t="shared" si="2"/>
        <v>1473030.8877137369</v>
      </c>
      <c r="BB16" s="64">
        <f t="shared" si="2"/>
        <v>274864.1065040587</v>
      </c>
      <c r="BC16" s="64">
        <f t="shared" si="2"/>
        <v>509960.00286534912</v>
      </c>
      <c r="BD16" s="64">
        <f t="shared" si="2"/>
        <v>263923.48450405878</v>
      </c>
      <c r="BE16" s="64">
        <f t="shared" si="2"/>
        <v>182.38066857440768</v>
      </c>
      <c r="BF16" s="64">
        <f t="shared" si="2"/>
        <v>264643.20327825233</v>
      </c>
      <c r="BG16" s="64">
        <f t="shared" si="2"/>
        <v>264756.39104276837</v>
      </c>
      <c r="BH16" s="64">
        <f t="shared" si="2"/>
        <v>263502.39003631676</v>
      </c>
      <c r="BI16" s="64">
        <f t="shared" si="2"/>
        <v>264108.46144599409</v>
      </c>
      <c r="BJ16" s="64">
        <f t="shared" si="2"/>
        <v>263882.38731696201</v>
      </c>
      <c r="BK16" s="64">
        <f t="shared" si="2"/>
        <v>264704.93905889743</v>
      </c>
      <c r="BL16" s="64">
        <f t="shared" si="2"/>
        <v>2291029.8799621239</v>
      </c>
      <c r="BM16" s="65">
        <f t="shared" si="4"/>
        <v>839.58579167616688</v>
      </c>
      <c r="BN16" s="66">
        <f t="shared" si="5"/>
        <v>704904.30158449593</v>
      </c>
    </row>
    <row r="17" spans="1:66" x14ac:dyDescent="0.35">
      <c r="A17" s="61" t="s">
        <v>245</v>
      </c>
      <c r="B17" s="62">
        <v>2721.6</v>
      </c>
      <c r="C17" s="62">
        <v>2721.3</v>
      </c>
      <c r="D17" s="62">
        <v>3343.81</v>
      </c>
      <c r="E17" s="62">
        <v>2399.38</v>
      </c>
      <c r="F17" s="62">
        <v>2739.86</v>
      </c>
      <c r="G17" s="62">
        <v>3100.21</v>
      </c>
      <c r="H17" s="62">
        <v>4000.71</v>
      </c>
      <c r="I17" s="62">
        <v>3920.29</v>
      </c>
      <c r="J17" s="62">
        <v>2514.89</v>
      </c>
      <c r="K17" s="62">
        <v>2616.4899999999998</v>
      </c>
      <c r="L17" s="62">
        <v>2993.28</v>
      </c>
      <c r="M17" s="62">
        <v>2900.87</v>
      </c>
      <c r="N17" s="62">
        <v>2900.78</v>
      </c>
      <c r="O17" s="62">
        <v>2787.63</v>
      </c>
      <c r="P17" s="62">
        <v>2616.1999999999998</v>
      </c>
      <c r="Q17" s="62">
        <v>2791.51</v>
      </c>
      <c r="R17" s="62">
        <v>2797.73</v>
      </c>
      <c r="S17" s="62">
        <v>2844.03</v>
      </c>
      <c r="T17" s="62">
        <v>1975.69</v>
      </c>
      <c r="U17" s="62">
        <v>1299.77</v>
      </c>
      <c r="V17" s="62">
        <v>1975.4</v>
      </c>
      <c r="W17" s="62">
        <v>1799.42</v>
      </c>
      <c r="X17" s="62">
        <v>1999.68</v>
      </c>
      <c r="Y17" s="62">
        <v>2489.46</v>
      </c>
      <c r="Z17" s="62">
        <v>1999.1</v>
      </c>
      <c r="AA17" s="62">
        <v>1999.14</v>
      </c>
      <c r="AB17" s="62">
        <v>1999.8</v>
      </c>
      <c r="AC17" s="62">
        <v>1999.73</v>
      </c>
      <c r="AD17" s="62">
        <v>1999.67</v>
      </c>
      <c r="AE17" s="62">
        <v>1979.96</v>
      </c>
      <c r="AF17" s="62">
        <v>1499.09</v>
      </c>
      <c r="AG17" s="63">
        <f t="shared" si="0"/>
        <v>2507.3058064516126</v>
      </c>
      <c r="AH17" s="64">
        <f t="shared" si="3"/>
        <v>45922.001388553668</v>
      </c>
      <c r="AI17" s="64">
        <f t="shared" si="1"/>
        <v>45793.514872424756</v>
      </c>
      <c r="AJ17" s="64">
        <f t="shared" si="1"/>
        <v>699739.26582403784</v>
      </c>
      <c r="AK17" s="64">
        <f t="shared" si="1"/>
        <v>11647.979698230925</v>
      </c>
      <c r="AL17" s="64">
        <f t="shared" si="1"/>
        <v>54081.452936940877</v>
      </c>
      <c r="AM17" s="64">
        <f t="shared" si="1"/>
        <v>351535.38272726361</v>
      </c>
      <c r="AN17" s="64">
        <f t="shared" si="1"/>
        <v>2230256.0853079092</v>
      </c>
      <c r="AO17" s="64">
        <f t="shared" si="1"/>
        <v>1996524.3312175865</v>
      </c>
      <c r="AP17" s="64">
        <f t="shared" si="1"/>
        <v>57.519991779398751</v>
      </c>
      <c r="AQ17" s="64">
        <f t="shared" si="1"/>
        <v>11921.188120811668</v>
      </c>
      <c r="AR17" s="64">
        <f t="shared" si="1"/>
        <v>236170.91679500567</v>
      </c>
      <c r="AS17" s="64">
        <f t="shared" si="1"/>
        <v>154892.77444339244</v>
      </c>
      <c r="AT17" s="64">
        <f t="shared" si="1"/>
        <v>154821.94098855398</v>
      </c>
      <c r="AU17" s="64">
        <f t="shared" si="1"/>
        <v>78581.653488553813</v>
      </c>
      <c r="AV17" s="64">
        <f t="shared" si="1"/>
        <v>11857.945388553611</v>
      </c>
      <c r="AW17" s="64">
        <f t="shared" si="1"/>
        <v>80772.023630489362</v>
      </c>
      <c r="AX17" s="64">
        <f t="shared" ref="AX17:BL34" si="6">(R17-$AG17)*(R17-$AG17)</f>
        <v>84346.21219823118</v>
      </c>
      <c r="AY17" s="64">
        <f t="shared" si="2"/>
        <v>113383.18252081197</v>
      </c>
      <c r="AZ17" s="64">
        <f t="shared" si="2"/>
        <v>282615.36566919839</v>
      </c>
      <c r="BA17" s="64">
        <f t="shared" si="2"/>
        <v>1458142.7238627465</v>
      </c>
      <c r="BB17" s="64">
        <f t="shared" si="2"/>
        <v>282923.78693694028</v>
      </c>
      <c r="BC17" s="64">
        <f t="shared" si="2"/>
        <v>501102.31497564988</v>
      </c>
      <c r="BD17" s="64">
        <f t="shared" si="2"/>
        <v>257683.95937565001</v>
      </c>
      <c r="BE17" s="64">
        <f t="shared" si="2"/>
        <v>318.47280790841751</v>
      </c>
      <c r="BF17" s="64">
        <f t="shared" si="2"/>
        <v>258273.14171113406</v>
      </c>
      <c r="BG17" s="64">
        <f t="shared" si="2"/>
        <v>258232.48684661771</v>
      </c>
      <c r="BH17" s="64">
        <f t="shared" si="2"/>
        <v>257562.14358210174</v>
      </c>
      <c r="BI17" s="64">
        <f t="shared" si="2"/>
        <v>257633.19929500489</v>
      </c>
      <c r="BJ17" s="64">
        <f t="shared" si="2"/>
        <v>257694.11199177903</v>
      </c>
      <c r="BK17" s="64">
        <f t="shared" si="2"/>
        <v>278093.59958210163</v>
      </c>
      <c r="BL17" s="64">
        <f t="shared" si="2"/>
        <v>1016499.1123788757</v>
      </c>
      <c r="BM17" s="65">
        <f t="shared" si="4"/>
        <v>622.95401594996486</v>
      </c>
      <c r="BN17" s="66">
        <f t="shared" si="5"/>
        <v>388071.70598818909</v>
      </c>
    </row>
    <row r="18" spans="1:66" x14ac:dyDescent="0.35">
      <c r="A18" s="61" t="s">
        <v>246</v>
      </c>
      <c r="B18" s="62">
        <v>2806.17</v>
      </c>
      <c r="C18" s="62">
        <v>2721.73</v>
      </c>
      <c r="D18" s="62">
        <v>3098.31</v>
      </c>
      <c r="E18" s="62">
        <v>2000.16</v>
      </c>
      <c r="F18" s="62">
        <v>2721.91</v>
      </c>
      <c r="G18" s="62">
        <v>3100.57</v>
      </c>
      <c r="H18" s="62">
        <v>3709.76</v>
      </c>
      <c r="I18" s="62">
        <v>3899.12</v>
      </c>
      <c r="J18" s="62">
        <v>2499.23</v>
      </c>
      <c r="K18" s="62">
        <v>2806.12</v>
      </c>
      <c r="L18" s="62">
        <v>2992.7</v>
      </c>
      <c r="M18" s="62">
        <v>2859.54</v>
      </c>
      <c r="N18" s="62">
        <v>2900.71</v>
      </c>
      <c r="O18" s="62">
        <v>2787.82</v>
      </c>
      <c r="P18" s="62">
        <v>2749.21</v>
      </c>
      <c r="Q18" s="62">
        <v>2750.93</v>
      </c>
      <c r="R18" s="62">
        <v>2798.03</v>
      </c>
      <c r="S18" s="62">
        <v>2844.49</v>
      </c>
      <c r="T18" s="62">
        <v>1962.92</v>
      </c>
      <c r="U18" s="62">
        <v>1699.28</v>
      </c>
      <c r="V18" s="62">
        <v>1299.8699999999999</v>
      </c>
      <c r="W18" s="62">
        <v>1799.37</v>
      </c>
      <c r="X18" s="62">
        <v>1999.6</v>
      </c>
      <c r="Y18" s="62">
        <v>2430.7600000000002</v>
      </c>
      <c r="Z18" s="62">
        <v>1999.26</v>
      </c>
      <c r="AA18" s="62">
        <v>1989.58</v>
      </c>
      <c r="AB18" s="62">
        <v>1989.09</v>
      </c>
      <c r="AC18" s="62">
        <v>1964.06</v>
      </c>
      <c r="AD18" s="62">
        <v>1999.65</v>
      </c>
      <c r="AE18" s="62">
        <v>1900.07</v>
      </c>
      <c r="AF18" s="62">
        <v>1098.24</v>
      </c>
      <c r="AG18" s="63">
        <f t="shared" si="0"/>
        <v>2457.3632258064513</v>
      </c>
      <c r="AH18" s="64">
        <f t="shared" si="3"/>
        <v>121666.16572330933</v>
      </c>
      <c r="AI18" s="64">
        <f t="shared" ref="AI18:AW34" si="7">(C18-$AG18)*(C18-$AG18)</f>
        <v>69889.791297502787</v>
      </c>
      <c r="AJ18" s="64">
        <f t="shared" si="7"/>
        <v>410812.76734911586</v>
      </c>
      <c r="AK18" s="64">
        <f t="shared" si="7"/>
        <v>209034.78968782481</v>
      </c>
      <c r="AL18" s="64">
        <f t="shared" si="7"/>
        <v>69984.995736212382</v>
      </c>
      <c r="AM18" s="64">
        <f t="shared" si="7"/>
        <v>413714.95436847099</v>
      </c>
      <c r="AN18" s="64">
        <f t="shared" si="7"/>
        <v>1568497.6800104072</v>
      </c>
      <c r="AO18" s="64">
        <f t="shared" si="7"/>
        <v>2078662.5959329871</v>
      </c>
      <c r="AP18" s="64">
        <f t="shared" si="7"/>
        <v>1752.8267813735984</v>
      </c>
      <c r="AQ18" s="64">
        <f t="shared" si="7"/>
        <v>121631.28754588985</v>
      </c>
      <c r="AR18" s="64">
        <f t="shared" si="7"/>
        <v>286585.46180395439</v>
      </c>
      <c r="AS18" s="64">
        <f t="shared" si="7"/>
        <v>161746.15770072865</v>
      </c>
      <c r="AT18" s="64">
        <f t="shared" si="7"/>
        <v>196556.36218782552</v>
      </c>
      <c r="AU18" s="64">
        <f t="shared" si="7"/>
        <v>109201.67961040615</v>
      </c>
      <c r="AV18" s="64">
        <f t="shared" si="7"/>
        <v>85174.539607180239</v>
      </c>
      <c r="AW18" s="64">
        <f t="shared" si="7"/>
        <v>86181.450910405925</v>
      </c>
      <c r="AX18" s="64">
        <f t="shared" si="6"/>
        <v>116053.85103943845</v>
      </c>
      <c r="AY18" s="64">
        <f t="shared" si="6"/>
        <v>149867.1392975027</v>
      </c>
      <c r="AZ18" s="64">
        <f t="shared" si="6"/>
        <v>244474.10354588929</v>
      </c>
      <c r="BA18" s="64">
        <f t="shared" si="6"/>
        <v>574690.17724911508</v>
      </c>
      <c r="BB18" s="64">
        <f t="shared" si="6"/>
        <v>1339790.5677878247</v>
      </c>
      <c r="BC18" s="64">
        <f t="shared" si="6"/>
        <v>432955.08520717971</v>
      </c>
      <c r="BD18" s="64">
        <f t="shared" si="6"/>
        <v>209547.17090072818</v>
      </c>
      <c r="BE18" s="64">
        <f t="shared" si="6"/>
        <v>707.73162330902392</v>
      </c>
      <c r="BF18" s="64">
        <f t="shared" si="6"/>
        <v>209858.5654942765</v>
      </c>
      <c r="BG18" s="64">
        <f t="shared" si="6"/>
        <v>218821.14634588946</v>
      </c>
      <c r="BH18" s="64">
        <f t="shared" si="6"/>
        <v>219279.81400717978</v>
      </c>
      <c r="BI18" s="64">
        <f t="shared" si="6"/>
        <v>243348.0725910507</v>
      </c>
      <c r="BJ18" s="64">
        <f t="shared" si="6"/>
        <v>209501.39707814739</v>
      </c>
      <c r="BK18" s="64">
        <f t="shared" si="6"/>
        <v>310575.73952976038</v>
      </c>
      <c r="BL18" s="64">
        <f t="shared" si="6"/>
        <v>1847215.942926534</v>
      </c>
      <c r="BM18" s="65">
        <f t="shared" si="4"/>
        <v>769.30050687856067</v>
      </c>
      <c r="BN18" s="66">
        <f t="shared" si="5"/>
        <v>591823.26988361042</v>
      </c>
    </row>
    <row r="19" spans="1:66" x14ac:dyDescent="0.35">
      <c r="A19" s="61" t="s">
        <v>247</v>
      </c>
      <c r="B19" s="62">
        <v>2811.57</v>
      </c>
      <c r="C19" s="62">
        <v>2624.59</v>
      </c>
      <c r="D19" s="62">
        <v>3104.07</v>
      </c>
      <c r="E19" s="62">
        <v>1800.16</v>
      </c>
      <c r="F19" s="62">
        <v>2739.54</v>
      </c>
      <c r="G19" s="62">
        <v>3100.82</v>
      </c>
      <c r="H19" s="62">
        <v>3799.03</v>
      </c>
      <c r="I19" s="62">
        <v>3989.89</v>
      </c>
      <c r="J19" s="62">
        <v>2514.62</v>
      </c>
      <c r="K19" s="62">
        <v>2859.34</v>
      </c>
      <c r="L19" s="62">
        <v>2991.24</v>
      </c>
      <c r="M19" s="62">
        <v>2866.54</v>
      </c>
      <c r="N19" s="62">
        <v>2849.7</v>
      </c>
      <c r="O19" s="62">
        <v>2787.93</v>
      </c>
      <c r="P19" s="62">
        <v>2749.51</v>
      </c>
      <c r="Q19" s="62">
        <v>2749.93</v>
      </c>
      <c r="R19" s="62">
        <v>2797.29</v>
      </c>
      <c r="S19" s="62">
        <v>2846.56</v>
      </c>
      <c r="T19" s="62">
        <v>1975.51</v>
      </c>
      <c r="U19" s="62">
        <v>1699.33</v>
      </c>
      <c r="V19" s="62">
        <v>1299.8699999999999</v>
      </c>
      <c r="W19" s="62">
        <v>1799.37</v>
      </c>
      <c r="X19" s="62">
        <v>1999.63</v>
      </c>
      <c r="Y19" s="62">
        <v>2500.21</v>
      </c>
      <c r="Z19" s="62">
        <v>1999.14</v>
      </c>
      <c r="AA19" s="62">
        <v>1989.05</v>
      </c>
      <c r="AB19" s="62">
        <v>1799.88</v>
      </c>
      <c r="AC19" s="62">
        <v>1799.97</v>
      </c>
      <c r="AD19" s="62">
        <v>1999.76</v>
      </c>
      <c r="AE19" s="62">
        <v>1850.11</v>
      </c>
      <c r="AF19" s="62">
        <v>1096.17</v>
      </c>
      <c r="AG19" s="63">
        <f t="shared" si="0"/>
        <v>2444.8493548387096</v>
      </c>
      <c r="AH19" s="64">
        <f t="shared" si="3"/>
        <v>134484.03158751319</v>
      </c>
      <c r="AI19" s="64">
        <f t="shared" si="7"/>
        <v>32306.699522996962</v>
      </c>
      <c r="AJ19" s="64">
        <f t="shared" si="7"/>
        <v>434571.85900686821</v>
      </c>
      <c r="AK19" s="64">
        <f t="shared" si="7"/>
        <v>415624.3642423515</v>
      </c>
      <c r="AL19" s="64">
        <f t="shared" si="7"/>
        <v>86842.57634557756</v>
      </c>
      <c r="AM19" s="64">
        <f t="shared" si="7"/>
        <v>430297.48731331981</v>
      </c>
      <c r="AN19" s="64">
        <f t="shared" si="7"/>
        <v>1833805.2197294494</v>
      </c>
      <c r="AO19" s="64">
        <f t="shared" si="7"/>
        <v>2387150.5952004162</v>
      </c>
      <c r="AP19" s="64">
        <f t="shared" si="7"/>
        <v>4867.9429262226822</v>
      </c>
      <c r="AQ19" s="64">
        <f t="shared" si="7"/>
        <v>171802.49492622289</v>
      </c>
      <c r="AR19" s="64">
        <f t="shared" si="7"/>
        <v>298542.73711977096</v>
      </c>
      <c r="AS19" s="64">
        <f t="shared" si="7"/>
        <v>177823.0002165453</v>
      </c>
      <c r="AT19" s="64">
        <f t="shared" si="7"/>
        <v>163904.04488751292</v>
      </c>
      <c r="AU19" s="64">
        <f t="shared" si="7"/>
        <v>117704.32908428715</v>
      </c>
      <c r="AV19" s="64">
        <f t="shared" si="7"/>
        <v>92818.108710093846</v>
      </c>
      <c r="AW19" s="64">
        <f t="shared" si="7"/>
        <v>93074.200052029089</v>
      </c>
      <c r="AX19" s="64">
        <f t="shared" si="6"/>
        <v>124214.40836170659</v>
      </c>
      <c r="AY19" s="64">
        <f t="shared" si="6"/>
        <v>161371.44243590013</v>
      </c>
      <c r="AZ19" s="64">
        <f t="shared" si="6"/>
        <v>220279.43000041615</v>
      </c>
      <c r="BA19" s="64">
        <f t="shared" si="6"/>
        <v>555799.10843912594</v>
      </c>
      <c r="BB19" s="64">
        <f t="shared" si="6"/>
        <v>1310977.7230068678</v>
      </c>
      <c r="BC19" s="64">
        <f t="shared" si="6"/>
        <v>416643.59752299689</v>
      </c>
      <c r="BD19" s="64">
        <f t="shared" si="6"/>
        <v>198220.27392299671</v>
      </c>
      <c r="BE19" s="64">
        <f t="shared" si="6"/>
        <v>3064.8010326743115</v>
      </c>
      <c r="BF19" s="64">
        <f t="shared" si="6"/>
        <v>198656.82899073864</v>
      </c>
      <c r="BG19" s="64">
        <f t="shared" si="6"/>
        <v>207753.05187138394</v>
      </c>
      <c r="BH19" s="64">
        <f t="shared" si="6"/>
        <v>415985.46868106112</v>
      </c>
      <c r="BI19" s="64">
        <f t="shared" si="6"/>
        <v>415869.38229719026</v>
      </c>
      <c r="BJ19" s="64">
        <f t="shared" si="6"/>
        <v>198104.53379073873</v>
      </c>
      <c r="BK19" s="64">
        <f t="shared" si="6"/>
        <v>353714.90019396466</v>
      </c>
      <c r="BL19" s="64">
        <f t="shared" si="6"/>
        <v>1818936.0021681578</v>
      </c>
      <c r="BM19" s="65">
        <f t="shared" si="4"/>
        <v>769.86288327092075</v>
      </c>
      <c r="BN19" s="66">
        <f t="shared" si="5"/>
        <v>592688.85903821536</v>
      </c>
    </row>
    <row r="20" spans="1:66" x14ac:dyDescent="0.35">
      <c r="A20" s="61" t="s">
        <v>248</v>
      </c>
      <c r="B20" s="62">
        <v>2878.62</v>
      </c>
      <c r="C20" s="62">
        <v>2624.56</v>
      </c>
      <c r="D20" s="62">
        <v>3104.03</v>
      </c>
      <c r="E20" s="62">
        <v>2194.0300000000002</v>
      </c>
      <c r="F20" s="62">
        <v>2739.92</v>
      </c>
      <c r="G20" s="62">
        <v>3147.69</v>
      </c>
      <c r="H20" s="62">
        <v>4008.16</v>
      </c>
      <c r="I20" s="62">
        <v>4464.1899999999996</v>
      </c>
      <c r="J20" s="62">
        <v>2600.21</v>
      </c>
      <c r="K20" s="62">
        <v>2617</v>
      </c>
      <c r="L20" s="62">
        <v>2859.83</v>
      </c>
      <c r="M20" s="62">
        <v>2999.87</v>
      </c>
      <c r="N20" s="62">
        <v>3049.02</v>
      </c>
      <c r="O20" s="62">
        <v>2709.45</v>
      </c>
      <c r="P20" s="62">
        <v>2749.51</v>
      </c>
      <c r="Q20" s="62">
        <v>2749.58</v>
      </c>
      <c r="R20" s="62">
        <v>2797.01</v>
      </c>
      <c r="S20" s="62">
        <v>2848.72</v>
      </c>
      <c r="T20" s="62">
        <v>1975.47</v>
      </c>
      <c r="U20" s="62">
        <v>1699.3</v>
      </c>
      <c r="V20" s="62">
        <v>1299.82</v>
      </c>
      <c r="W20" s="62">
        <v>1799.34</v>
      </c>
      <c r="X20" s="62">
        <v>1999.62</v>
      </c>
      <c r="Y20" s="62">
        <v>2500.17</v>
      </c>
      <c r="Z20" s="62">
        <v>1999.01</v>
      </c>
      <c r="AA20" s="62">
        <v>1799.58</v>
      </c>
      <c r="AB20" s="62">
        <v>1799.35</v>
      </c>
      <c r="AC20" s="62">
        <v>1799.82</v>
      </c>
      <c r="AD20" s="62">
        <v>1999.72</v>
      </c>
      <c r="AE20" s="62">
        <v>1800.14</v>
      </c>
      <c r="AF20" s="62">
        <v>1096.24</v>
      </c>
      <c r="AG20" s="63">
        <f t="shared" si="0"/>
        <v>2474.4832258064525</v>
      </c>
      <c r="AH20" s="64">
        <f t="shared" si="3"/>
        <v>163326.53225556627</v>
      </c>
      <c r="AI20" s="64">
        <f t="shared" si="7"/>
        <v>22523.038152341018</v>
      </c>
      <c r="AJ20" s="64">
        <f t="shared" si="7"/>
        <v>396329.14089750167</v>
      </c>
      <c r="AK20" s="64">
        <f t="shared" si="7"/>
        <v>78654.011865244946</v>
      </c>
      <c r="AL20" s="64">
        <f t="shared" si="7"/>
        <v>70456.68109427634</v>
      </c>
      <c r="AM20" s="64">
        <f t="shared" si="7"/>
        <v>453207.36082008207</v>
      </c>
      <c r="AN20" s="64">
        <f t="shared" si="7"/>
        <v>2352164.4477007249</v>
      </c>
      <c r="AO20" s="64">
        <f t="shared" si="7"/>
        <v>3958933.0472716908</v>
      </c>
      <c r="AP20" s="64">
        <f t="shared" si="7"/>
        <v>15807.221749115281</v>
      </c>
      <c r="AQ20" s="64">
        <f t="shared" si="7"/>
        <v>20311.030926534597</v>
      </c>
      <c r="AR20" s="64">
        <f t="shared" si="7"/>
        <v>148492.13638137281</v>
      </c>
      <c r="AS20" s="64">
        <f t="shared" si="7"/>
        <v>276031.26249750151</v>
      </c>
      <c r="AT20" s="64">
        <f t="shared" si="7"/>
        <v>330092.5049007273</v>
      </c>
      <c r="AU20" s="64">
        <f t="shared" si="7"/>
        <v>55209.384974921435</v>
      </c>
      <c r="AV20" s="64">
        <f t="shared" si="7"/>
        <v>75639.726523308665</v>
      </c>
      <c r="AW20" s="64">
        <f t="shared" si="7"/>
        <v>75678.235171695604</v>
      </c>
      <c r="AX20" s="64">
        <f t="shared" si="6"/>
        <v>104023.52007169569</v>
      </c>
      <c r="AY20" s="64">
        <f t="shared" si="6"/>
        <v>140053.16315879207</v>
      </c>
      <c r="AZ20" s="64">
        <f t="shared" si="6"/>
        <v>249014.19952976156</v>
      </c>
      <c r="BA20" s="64">
        <f t="shared" si="6"/>
        <v>600909.03357169766</v>
      </c>
      <c r="BB20" s="64">
        <f t="shared" si="6"/>
        <v>1379833.6940620211</v>
      </c>
      <c r="BC20" s="64">
        <f t="shared" si="6"/>
        <v>455818.37535234267</v>
      </c>
      <c r="BD20" s="64">
        <f t="shared" si="6"/>
        <v>225495.08322331004</v>
      </c>
      <c r="BE20" s="64">
        <f t="shared" si="6"/>
        <v>659.81036847029964</v>
      </c>
      <c r="BF20" s="64">
        <f t="shared" si="6"/>
        <v>226074.7884587938</v>
      </c>
      <c r="BG20" s="64">
        <f t="shared" si="6"/>
        <v>455494.36420395557</v>
      </c>
      <c r="BH20" s="64">
        <f t="shared" si="6"/>
        <v>455804.87258782657</v>
      </c>
      <c r="BI20" s="64">
        <f t="shared" si="6"/>
        <v>455170.46825556847</v>
      </c>
      <c r="BJ20" s="64">
        <f t="shared" si="6"/>
        <v>225400.12057814861</v>
      </c>
      <c r="BK20" s="64">
        <f t="shared" si="6"/>
        <v>454738.78619105212</v>
      </c>
      <c r="BL20" s="64">
        <f t="shared" si="6"/>
        <v>1899554.3894813762</v>
      </c>
      <c r="BM20" s="65">
        <f t="shared" si="4"/>
        <v>803.07118243817229</v>
      </c>
      <c r="BN20" s="66">
        <f t="shared" si="5"/>
        <v>644923.32406264415</v>
      </c>
    </row>
    <row r="21" spans="1:66" x14ac:dyDescent="0.35">
      <c r="A21" s="61" t="s">
        <v>249</v>
      </c>
      <c r="B21" s="62">
        <v>2900.46</v>
      </c>
      <c r="C21" s="62">
        <v>2689.42</v>
      </c>
      <c r="D21" s="62">
        <v>3159.05</v>
      </c>
      <c r="E21" s="62">
        <v>2250.2800000000002</v>
      </c>
      <c r="F21" s="62">
        <v>2739.43</v>
      </c>
      <c r="G21" s="62">
        <v>3249.39</v>
      </c>
      <c r="H21" s="62">
        <v>3989.75</v>
      </c>
      <c r="I21" s="62">
        <v>4464.82</v>
      </c>
      <c r="J21" s="62">
        <v>2700.07</v>
      </c>
      <c r="K21" s="62">
        <v>2616.0700000000002</v>
      </c>
      <c r="L21" s="62">
        <v>2750.27</v>
      </c>
      <c r="M21" s="62">
        <v>3068.15</v>
      </c>
      <c r="N21" s="62">
        <v>3049.66</v>
      </c>
      <c r="O21" s="62">
        <v>2709.7</v>
      </c>
      <c r="P21" s="62">
        <v>2749.47</v>
      </c>
      <c r="Q21" s="62">
        <v>2749.77</v>
      </c>
      <c r="R21" s="62">
        <v>2796.49</v>
      </c>
      <c r="S21" s="62">
        <v>2849.89</v>
      </c>
      <c r="T21" s="62">
        <v>1975.43</v>
      </c>
      <c r="U21" s="62">
        <v>1699.32</v>
      </c>
      <c r="V21" s="62">
        <v>1299.8</v>
      </c>
      <c r="W21" s="62">
        <v>1799.33</v>
      </c>
      <c r="X21" s="62">
        <v>1999.6</v>
      </c>
      <c r="Y21" s="62">
        <v>2500.54</v>
      </c>
      <c r="Z21" s="62">
        <v>1989.62</v>
      </c>
      <c r="AA21" s="62">
        <v>1570.48</v>
      </c>
      <c r="AB21" s="62">
        <v>1750.61</v>
      </c>
      <c r="AC21" s="62">
        <v>1799.95</v>
      </c>
      <c r="AD21" s="62">
        <v>1999.68</v>
      </c>
      <c r="AE21" s="62">
        <v>1800.22</v>
      </c>
      <c r="AF21" s="62">
        <v>1100.1500000000001</v>
      </c>
      <c r="AG21" s="63">
        <f t="shared" si="0"/>
        <v>2476.3506451612898</v>
      </c>
      <c r="AH21" s="64">
        <f t="shared" si="3"/>
        <v>179868.74486170706</v>
      </c>
      <c r="AI21" s="64">
        <f t="shared" si="7"/>
        <v>45398.549971384236</v>
      </c>
      <c r="AJ21" s="64">
        <f t="shared" si="7"/>
        <v>466078.40909719141</v>
      </c>
      <c r="AK21" s="64">
        <f t="shared" si="7"/>
        <v>51107.936603641705</v>
      </c>
      <c r="AL21" s="64">
        <f t="shared" si="7"/>
        <v>69210.746942351921</v>
      </c>
      <c r="AM21" s="64">
        <f t="shared" si="7"/>
        <v>597589.84412944911</v>
      </c>
      <c r="AN21" s="64">
        <f t="shared" si="7"/>
        <v>2290377.6072262242</v>
      </c>
      <c r="AO21" s="64">
        <f t="shared" si="7"/>
        <v>3954010.3751326753</v>
      </c>
      <c r="AP21" s="64">
        <f t="shared" si="7"/>
        <v>50050.349729448812</v>
      </c>
      <c r="AQ21" s="64">
        <f t="shared" si="7"/>
        <v>19521.498116545463</v>
      </c>
      <c r="AR21" s="64">
        <f t="shared" si="7"/>
        <v>75031.812955255227</v>
      </c>
      <c r="AS21" s="64">
        <f t="shared" si="7"/>
        <v>350226.47638751374</v>
      </c>
      <c r="AT21" s="64">
        <f t="shared" si="7"/>
        <v>328683.61634557799</v>
      </c>
      <c r="AU21" s="64">
        <f t="shared" si="7"/>
        <v>54451.921403642213</v>
      </c>
      <c r="AV21" s="64">
        <f t="shared" si="7"/>
        <v>74594.181987513191</v>
      </c>
      <c r="AW21" s="64">
        <f t="shared" si="7"/>
        <v>74758.143600416515</v>
      </c>
      <c r="AX21" s="64">
        <f t="shared" si="6"/>
        <v>102489.20651654547</v>
      </c>
      <c r="AY21" s="64">
        <f t="shared" si="6"/>
        <v>139531.64961331978</v>
      </c>
      <c r="AZ21" s="64">
        <f t="shared" si="6"/>
        <v>250921.49274880273</v>
      </c>
      <c r="BA21" s="64">
        <f t="shared" si="6"/>
        <v>603776.62351977034</v>
      </c>
      <c r="BB21" s="64">
        <f t="shared" si="6"/>
        <v>1384271.4206294473</v>
      </c>
      <c r="BC21" s="64">
        <f t="shared" si="6"/>
        <v>458356.95397460915</v>
      </c>
      <c r="BD21" s="64">
        <f t="shared" si="6"/>
        <v>227291.17766170611</v>
      </c>
      <c r="BE21" s="64">
        <f t="shared" si="6"/>
        <v>585.12488751303192</v>
      </c>
      <c r="BF21" s="64">
        <f t="shared" si="6"/>
        <v>236906.72093912549</v>
      </c>
      <c r="BG21" s="64">
        <f t="shared" si="6"/>
        <v>820601.62576493132</v>
      </c>
      <c r="BH21" s="64">
        <f t="shared" si="6"/>
        <v>526699.48403912527</v>
      </c>
      <c r="BI21" s="64">
        <f t="shared" si="6"/>
        <v>457517.83277460898</v>
      </c>
      <c r="BJ21" s="64">
        <f t="shared" si="6"/>
        <v>227214.90395848016</v>
      </c>
      <c r="BK21" s="64">
        <f t="shared" si="6"/>
        <v>457152.6493262219</v>
      </c>
      <c r="BL21" s="64">
        <f t="shared" si="6"/>
        <v>1893928.2157423499</v>
      </c>
      <c r="BM21" s="65">
        <f t="shared" si="4"/>
        <v>802.85362442774272</v>
      </c>
      <c r="BN21" s="66">
        <f t="shared" si="5"/>
        <v>644573.942256763</v>
      </c>
    </row>
    <row r="22" spans="1:66" x14ac:dyDescent="0.35">
      <c r="A22" s="61" t="s">
        <v>250</v>
      </c>
      <c r="B22" s="62">
        <v>2739.33</v>
      </c>
      <c r="C22" s="62">
        <v>2598.5300000000002</v>
      </c>
      <c r="D22" s="62">
        <v>2958.06</v>
      </c>
      <c r="E22" s="62">
        <v>2598.14</v>
      </c>
      <c r="F22" s="62">
        <v>2809.17</v>
      </c>
      <c r="G22" s="62">
        <v>3511.32</v>
      </c>
      <c r="H22" s="62">
        <v>3964.72</v>
      </c>
      <c r="I22" s="62">
        <v>4197.46</v>
      </c>
      <c r="J22" s="62">
        <v>2600.6</v>
      </c>
      <c r="K22" s="62">
        <v>2719.48</v>
      </c>
      <c r="L22" s="62">
        <v>2859.83</v>
      </c>
      <c r="M22" s="62">
        <v>3049.9</v>
      </c>
      <c r="N22" s="62">
        <v>3000.46</v>
      </c>
      <c r="O22" s="62">
        <v>2749.29</v>
      </c>
      <c r="P22" s="62">
        <v>2749.29</v>
      </c>
      <c r="Q22" s="62">
        <v>2841.44</v>
      </c>
      <c r="R22" s="62">
        <v>3030.7</v>
      </c>
      <c r="S22" s="62">
        <v>3055.72</v>
      </c>
      <c r="T22" s="62">
        <v>1540.4</v>
      </c>
      <c r="U22" s="62">
        <v>1520.88</v>
      </c>
      <c r="V22" s="62">
        <v>1299.47</v>
      </c>
      <c r="W22" s="62">
        <v>1799.41</v>
      </c>
      <c r="X22" s="62">
        <v>1999.65</v>
      </c>
      <c r="Y22" s="62">
        <v>2691.25</v>
      </c>
      <c r="Z22" s="62">
        <v>1989.6</v>
      </c>
      <c r="AA22" s="62">
        <v>1299.5899999999999</v>
      </c>
      <c r="AB22" s="62">
        <v>1770.15</v>
      </c>
      <c r="AC22" s="62">
        <v>1999.19</v>
      </c>
      <c r="AD22" s="62">
        <v>2151.92</v>
      </c>
      <c r="AE22" s="62">
        <v>1999.46</v>
      </c>
      <c r="AF22" s="62">
        <v>1601.02</v>
      </c>
      <c r="AG22" s="63">
        <f t="shared" si="0"/>
        <v>2506.3041935483875</v>
      </c>
      <c r="AH22" s="64">
        <f t="shared" si="3"/>
        <v>54301.026472424332</v>
      </c>
      <c r="AI22" s="64">
        <f t="shared" si="7"/>
        <v>8505.5993756503267</v>
      </c>
      <c r="AJ22" s="64">
        <f t="shared" si="7"/>
        <v>204083.30866274671</v>
      </c>
      <c r="AK22" s="64">
        <f t="shared" si="7"/>
        <v>8433.8153466180083</v>
      </c>
      <c r="AL22" s="64">
        <f t="shared" si="7"/>
        <v>91727.696717585641</v>
      </c>
      <c r="AM22" s="64">
        <f t="shared" si="7"/>
        <v>1010056.7712175853</v>
      </c>
      <c r="AN22" s="64">
        <f t="shared" si="7"/>
        <v>2126976.6645079069</v>
      </c>
      <c r="AO22" s="64">
        <f t="shared" si="7"/>
        <v>2860007.9616950038</v>
      </c>
      <c r="AP22" s="64">
        <f t="shared" si="7"/>
        <v>8891.699114359948</v>
      </c>
      <c r="AQ22" s="64">
        <f t="shared" si="7"/>
        <v>45443.924456295361</v>
      </c>
      <c r="AR22" s="64">
        <f t="shared" si="7"/>
        <v>124980.49582726293</v>
      </c>
      <c r="AS22" s="64">
        <f t="shared" si="7"/>
        <v>295496.40079177904</v>
      </c>
      <c r="AT22" s="64">
        <f t="shared" si="7"/>
        <v>244189.96104984355</v>
      </c>
      <c r="AU22" s="64">
        <f t="shared" si="7"/>
        <v>59042.10213694047</v>
      </c>
      <c r="AV22" s="64">
        <f t="shared" si="7"/>
        <v>59042.10213694047</v>
      </c>
      <c r="AW22" s="64">
        <f t="shared" si="7"/>
        <v>112316.00876597271</v>
      </c>
      <c r="AX22" s="64">
        <f t="shared" si="6"/>
        <v>274990.96182403684</v>
      </c>
      <c r="AY22" s="64">
        <f t="shared" si="6"/>
        <v>301857.72837887553</v>
      </c>
      <c r="AZ22" s="64">
        <f t="shared" si="6"/>
        <v>932970.91111436067</v>
      </c>
      <c r="BA22" s="64">
        <f t="shared" si="6"/>
        <v>971060.84123048966</v>
      </c>
      <c r="BB22" s="64">
        <f t="shared" si="6"/>
        <v>1456448.7707175869</v>
      </c>
      <c r="BC22" s="64">
        <f t="shared" si="6"/>
        <v>499699.400872425</v>
      </c>
      <c r="BD22" s="64">
        <f t="shared" si="6"/>
        <v>256698.47184016681</v>
      </c>
      <c r="BE22" s="64">
        <f t="shared" si="6"/>
        <v>34204.951324037313</v>
      </c>
      <c r="BF22" s="64">
        <f t="shared" si="6"/>
        <v>266983.22363048961</v>
      </c>
      <c r="BG22" s="64">
        <f t="shared" si="6"/>
        <v>1456159.1449111353</v>
      </c>
      <c r="BH22" s="64">
        <f t="shared" si="6"/>
        <v>541922.99667887669</v>
      </c>
      <c r="BI22" s="64">
        <f t="shared" si="6"/>
        <v>257164.80529823137</v>
      </c>
      <c r="BJ22" s="64">
        <f t="shared" si="6"/>
        <v>125588.15663694093</v>
      </c>
      <c r="BK22" s="64">
        <f t="shared" si="6"/>
        <v>256891.03653371526</v>
      </c>
      <c r="BL22" s="64">
        <f t="shared" si="6"/>
        <v>819539.47108855436</v>
      </c>
      <c r="BM22" s="65">
        <f t="shared" si="4"/>
        <v>548.18305889985572</v>
      </c>
      <c r="BN22" s="66">
        <f t="shared" si="5"/>
        <v>300504.66606480267</v>
      </c>
    </row>
    <row r="23" spans="1:66" x14ac:dyDescent="0.35">
      <c r="A23" s="61" t="s">
        <v>251</v>
      </c>
      <c r="B23" s="62">
        <v>2739.18</v>
      </c>
      <c r="C23" s="62">
        <v>2499.5500000000002</v>
      </c>
      <c r="D23" s="62">
        <v>2889.98</v>
      </c>
      <c r="E23" s="62">
        <v>2598.89</v>
      </c>
      <c r="F23" s="62">
        <v>2869.96</v>
      </c>
      <c r="G23" s="62">
        <v>3200.73</v>
      </c>
      <c r="H23" s="62">
        <v>4017.32</v>
      </c>
      <c r="I23" s="62">
        <v>4538.88</v>
      </c>
      <c r="J23" s="62">
        <v>2600.66</v>
      </c>
      <c r="K23" s="62">
        <v>2739.84</v>
      </c>
      <c r="L23" s="62">
        <v>2991.55</v>
      </c>
      <c r="M23" s="62">
        <v>2900.59</v>
      </c>
      <c r="N23" s="62">
        <v>3098.77</v>
      </c>
      <c r="O23" s="62">
        <v>2701.1</v>
      </c>
      <c r="P23" s="62">
        <v>2749.31</v>
      </c>
      <c r="Q23" s="62">
        <v>2842.76</v>
      </c>
      <c r="R23" s="62">
        <v>3187.9</v>
      </c>
      <c r="S23" s="62">
        <v>3360.5</v>
      </c>
      <c r="T23" s="62">
        <v>1549.11</v>
      </c>
      <c r="U23" s="62">
        <v>1699.22</v>
      </c>
      <c r="V23" s="62">
        <v>1299.53</v>
      </c>
      <c r="W23" s="62">
        <v>1799.41</v>
      </c>
      <c r="X23" s="62">
        <v>1999.64</v>
      </c>
      <c r="Y23" s="62">
        <v>2692.86</v>
      </c>
      <c r="Z23" s="62">
        <v>1999.37</v>
      </c>
      <c r="AA23" s="62">
        <v>1299.4000000000001</v>
      </c>
      <c r="AB23" s="62">
        <v>1799.15</v>
      </c>
      <c r="AC23" s="62">
        <v>2000.61</v>
      </c>
      <c r="AD23" s="62">
        <v>2156.7600000000002</v>
      </c>
      <c r="AE23" s="62">
        <v>1999.68</v>
      </c>
      <c r="AF23" s="62">
        <v>1607.31</v>
      </c>
      <c r="AG23" s="63">
        <f t="shared" si="0"/>
        <v>2529.9845161290314</v>
      </c>
      <c r="AH23" s="64">
        <f t="shared" si="3"/>
        <v>43762.750472008629</v>
      </c>
      <c r="AI23" s="64">
        <f t="shared" si="7"/>
        <v>926.25977200825912</v>
      </c>
      <c r="AJ23" s="64">
        <f t="shared" si="7"/>
        <v>129596.74840749285</v>
      </c>
      <c r="AK23" s="64">
        <f t="shared" si="7"/>
        <v>4747.9657074923016</v>
      </c>
      <c r="AL23" s="64">
        <f t="shared" si="7"/>
        <v>115583.32963329928</v>
      </c>
      <c r="AM23" s="64">
        <f t="shared" si="7"/>
        <v>449899.50413329987</v>
      </c>
      <c r="AN23" s="64">
        <f t="shared" si="7"/>
        <v>2212166.8415816887</v>
      </c>
      <c r="AO23" s="64">
        <f t="shared" si="7"/>
        <v>4035661.0651171738</v>
      </c>
      <c r="AP23" s="64">
        <f t="shared" si="7"/>
        <v>4995.0240203955273</v>
      </c>
      <c r="AQ23" s="64">
        <f t="shared" si="7"/>
        <v>44039.324110718437</v>
      </c>
      <c r="AR23" s="64">
        <f t="shared" si="7"/>
        <v>213042.69590104159</v>
      </c>
      <c r="AS23" s="64">
        <f t="shared" si="7"/>
        <v>137348.42467523491</v>
      </c>
      <c r="AT23" s="64">
        <f t="shared" si="7"/>
        <v>323516.92666233191</v>
      </c>
      <c r="AU23" s="64">
        <f t="shared" si="7"/>
        <v>29280.508820395698</v>
      </c>
      <c r="AV23" s="64">
        <f t="shared" si="7"/>
        <v>48103.667875234503</v>
      </c>
      <c r="AW23" s="64">
        <f t="shared" si="7"/>
        <v>97828.503310718705</v>
      </c>
      <c r="AX23" s="64">
        <f t="shared" si="6"/>
        <v>432852.78391717089</v>
      </c>
      <c r="AY23" s="64">
        <f t="shared" si="6"/>
        <v>689755.96894942911</v>
      </c>
      <c r="AZ23" s="64">
        <f t="shared" si="6"/>
        <v>962114.81639136164</v>
      </c>
      <c r="BA23" s="64">
        <f t="shared" si="6"/>
        <v>690169.68125910359</v>
      </c>
      <c r="BB23" s="64">
        <f t="shared" si="6"/>
        <v>1514018.3162623288</v>
      </c>
      <c r="BC23" s="64">
        <f t="shared" si="6"/>
        <v>533739.12361716817</v>
      </c>
      <c r="BD23" s="64">
        <f t="shared" si="6"/>
        <v>281265.30578813632</v>
      </c>
      <c r="BE23" s="64">
        <f t="shared" si="6"/>
        <v>26528.423246202205</v>
      </c>
      <c r="BF23" s="64">
        <f t="shared" si="6"/>
        <v>281551.76472684619</v>
      </c>
      <c r="BG23" s="64">
        <f t="shared" si="6"/>
        <v>1514338.2513365219</v>
      </c>
      <c r="BH23" s="64">
        <f t="shared" si="6"/>
        <v>534119.08996555523</v>
      </c>
      <c r="BI23" s="64">
        <f t="shared" si="6"/>
        <v>280237.37832684617</v>
      </c>
      <c r="BJ23" s="64">
        <f t="shared" si="6"/>
        <v>139296.53943974944</v>
      </c>
      <c r="BK23" s="64">
        <f t="shared" si="6"/>
        <v>281222.87982684601</v>
      </c>
      <c r="BL23" s="64">
        <f t="shared" si="6"/>
        <v>851328.26271394221</v>
      </c>
      <c r="BM23" s="65">
        <f t="shared" si="4"/>
        <v>563.88112266251153</v>
      </c>
      <c r="BN23" s="66">
        <f t="shared" si="5"/>
        <v>317961.92049513437</v>
      </c>
    </row>
    <row r="24" spans="1:66" x14ac:dyDescent="0.35">
      <c r="A24" s="61" t="s">
        <v>252</v>
      </c>
      <c r="B24" s="62">
        <v>2806.8</v>
      </c>
      <c r="C24" s="62">
        <v>2649.29</v>
      </c>
      <c r="D24" s="62">
        <v>2878.59</v>
      </c>
      <c r="E24" s="62">
        <v>2598.41</v>
      </c>
      <c r="F24" s="62">
        <v>3049.03</v>
      </c>
      <c r="G24" s="62">
        <v>3638.69</v>
      </c>
      <c r="H24" s="62">
        <v>4500.3</v>
      </c>
      <c r="I24" s="62">
        <v>4829.58</v>
      </c>
      <c r="J24" s="62">
        <v>2739.22</v>
      </c>
      <c r="K24" s="62">
        <v>2739.63</v>
      </c>
      <c r="L24" s="62">
        <v>2995.48</v>
      </c>
      <c r="M24" s="62">
        <v>2986.85</v>
      </c>
      <c r="N24" s="62">
        <v>3000.97</v>
      </c>
      <c r="O24" s="62">
        <v>2598.6999999999998</v>
      </c>
      <c r="P24" s="62">
        <v>2749.38</v>
      </c>
      <c r="Q24" s="62">
        <v>2842.92</v>
      </c>
      <c r="R24" s="62">
        <v>3258.91</v>
      </c>
      <c r="S24" s="62">
        <v>3299.41</v>
      </c>
      <c r="T24" s="62">
        <v>1500.25</v>
      </c>
      <c r="U24" s="62">
        <v>1699.26</v>
      </c>
      <c r="V24" s="62">
        <v>1299.5</v>
      </c>
      <c r="W24" s="62">
        <v>1799.53</v>
      </c>
      <c r="X24" s="62">
        <v>2379.5700000000002</v>
      </c>
      <c r="Y24" s="62">
        <v>2695.31</v>
      </c>
      <c r="Z24" s="62">
        <v>1999.54</v>
      </c>
      <c r="AA24" s="62">
        <v>1499.52</v>
      </c>
      <c r="AB24" s="62">
        <v>1989.19</v>
      </c>
      <c r="AC24" s="62">
        <v>2305.31</v>
      </c>
      <c r="AD24" s="62">
        <v>2194.27</v>
      </c>
      <c r="AE24" s="62">
        <v>1999.69</v>
      </c>
      <c r="AF24" s="62">
        <v>1979.8</v>
      </c>
      <c r="AG24" s="63">
        <f t="shared" si="0"/>
        <v>2629.1258064516132</v>
      </c>
      <c r="AH24" s="64">
        <f t="shared" si="3"/>
        <v>31568.119053069662</v>
      </c>
      <c r="AI24" s="64">
        <f t="shared" si="7"/>
        <v>406.59470145680064</v>
      </c>
      <c r="AJ24" s="64">
        <f t="shared" si="7"/>
        <v>62232.38386274704</v>
      </c>
      <c r="AK24" s="64">
        <f t="shared" si="7"/>
        <v>943.46076597297474</v>
      </c>
      <c r="AL24" s="64">
        <f t="shared" si="7"/>
        <v>176319.53175952123</v>
      </c>
      <c r="AM24" s="64">
        <f t="shared" si="7"/>
        <v>1019219.8608950046</v>
      </c>
      <c r="AN24" s="64">
        <f t="shared" si="7"/>
        <v>3501292.8626014562</v>
      </c>
      <c r="AO24" s="64">
        <f t="shared" si="7"/>
        <v>4841998.6579046808</v>
      </c>
      <c r="AP24" s="64">
        <f t="shared" si="7"/>
        <v>12120.7314530696</v>
      </c>
      <c r="AQ24" s="64">
        <f t="shared" si="7"/>
        <v>12211.176791779346</v>
      </c>
      <c r="AR24" s="64">
        <f t="shared" si="7"/>
        <v>134215.39513048885</v>
      </c>
      <c r="AS24" s="64">
        <f t="shared" si="7"/>
        <v>127966.59864984361</v>
      </c>
      <c r="AT24" s="64">
        <f t="shared" si="7"/>
        <v>138268.10427564997</v>
      </c>
      <c r="AU24" s="64">
        <f t="shared" si="7"/>
        <v>925.7296982310412</v>
      </c>
      <c r="AV24" s="64">
        <f t="shared" si="7"/>
        <v>14461.071065972888</v>
      </c>
      <c r="AW24" s="64">
        <f t="shared" si="7"/>
        <v>45707.957195005089</v>
      </c>
      <c r="AX24" s="64">
        <f t="shared" si="6"/>
        <v>396628.13044339168</v>
      </c>
      <c r="AY24" s="64">
        <f t="shared" si="6"/>
        <v>449280.90012081101</v>
      </c>
      <c r="AZ24" s="64">
        <f t="shared" si="6"/>
        <v>1274360.5863917801</v>
      </c>
      <c r="BA24" s="64">
        <f t="shared" si="6"/>
        <v>864650.41800790909</v>
      </c>
      <c r="BB24" s="64">
        <f t="shared" si="6"/>
        <v>1767904.7851821028</v>
      </c>
      <c r="BC24" s="64">
        <f t="shared" si="6"/>
        <v>688229.20208210254</v>
      </c>
      <c r="BD24" s="64">
        <f t="shared" si="6"/>
        <v>62278.100533714969</v>
      </c>
      <c r="BE24" s="64">
        <f t="shared" si="6"/>
        <v>4380.3474756503119</v>
      </c>
      <c r="BF24" s="64">
        <f t="shared" si="6"/>
        <v>396378.28768532828</v>
      </c>
      <c r="BG24" s="64">
        <f t="shared" si="6"/>
        <v>1276009.2779691995</v>
      </c>
      <c r="BH24" s="64">
        <f t="shared" si="6"/>
        <v>409517.83637887653</v>
      </c>
      <c r="BI24" s="64">
        <f t="shared" si="6"/>
        <v>104856.67650790869</v>
      </c>
      <c r="BJ24" s="64">
        <f t="shared" si="6"/>
        <v>189099.57240468293</v>
      </c>
      <c r="BK24" s="64">
        <f t="shared" si="6"/>
        <v>396189.43444339267</v>
      </c>
      <c r="BL24" s="64">
        <f t="shared" si="6"/>
        <v>421624.00292403798</v>
      </c>
      <c r="BM24" s="65">
        <f t="shared" si="4"/>
        <v>501.72527586621385</v>
      </c>
      <c r="BN24" s="66">
        <f t="shared" si="5"/>
        <v>251728.25244302838</v>
      </c>
    </row>
    <row r="25" spans="1:66" x14ac:dyDescent="0.35">
      <c r="A25" s="61" t="s">
        <v>253</v>
      </c>
      <c r="B25" s="62">
        <v>2900.15</v>
      </c>
      <c r="C25" s="62">
        <v>2689.47</v>
      </c>
      <c r="D25" s="62">
        <v>2889.25</v>
      </c>
      <c r="E25" s="62">
        <v>2600.19</v>
      </c>
      <c r="F25" s="62">
        <v>3100.1</v>
      </c>
      <c r="G25" s="62">
        <v>3511.12</v>
      </c>
      <c r="H25" s="62">
        <v>4457.84</v>
      </c>
      <c r="I25" s="62">
        <v>5399.92</v>
      </c>
      <c r="J25" s="62">
        <v>2689.3</v>
      </c>
      <c r="K25" s="62">
        <v>2620.7399999999998</v>
      </c>
      <c r="L25" s="62">
        <v>2994.13</v>
      </c>
      <c r="M25" s="62">
        <v>2859.03</v>
      </c>
      <c r="N25" s="62">
        <v>2989.68</v>
      </c>
      <c r="O25" s="62">
        <v>2598.0100000000002</v>
      </c>
      <c r="P25" s="62">
        <v>2720.37</v>
      </c>
      <c r="Q25" s="62">
        <v>2842.47</v>
      </c>
      <c r="R25" s="62">
        <v>3200.13</v>
      </c>
      <c r="S25" s="62">
        <v>2999.22</v>
      </c>
      <c r="T25" s="62">
        <v>1687.23</v>
      </c>
      <c r="U25" s="62">
        <v>1699.33</v>
      </c>
      <c r="V25" s="62">
        <v>1299.5</v>
      </c>
      <c r="W25" s="62">
        <v>1799.56</v>
      </c>
      <c r="X25" s="62">
        <v>2409.34</v>
      </c>
      <c r="Y25" s="62">
        <v>2696.84</v>
      </c>
      <c r="Z25" s="62">
        <v>2000.91</v>
      </c>
      <c r="AA25" s="62">
        <v>1799.85</v>
      </c>
      <c r="AB25" s="62">
        <v>2000.01</v>
      </c>
      <c r="AC25" s="62">
        <v>2465.69</v>
      </c>
      <c r="AD25" s="62">
        <v>2194.69</v>
      </c>
      <c r="AE25" s="62">
        <v>2211.6999999999998</v>
      </c>
      <c r="AF25" s="62">
        <v>2000.29</v>
      </c>
      <c r="AG25" s="63">
        <f t="shared" si="0"/>
        <v>2655.6793548387095</v>
      </c>
      <c r="AH25" s="64">
        <f t="shared" si="3"/>
        <v>59765.896345577647</v>
      </c>
      <c r="AI25" s="64">
        <f t="shared" si="7"/>
        <v>1141.8077004162305</v>
      </c>
      <c r="AJ25" s="64">
        <f t="shared" si="7"/>
        <v>54555.246281061467</v>
      </c>
      <c r="AK25" s="64">
        <f t="shared" si="7"/>
        <v>3079.0685004162087</v>
      </c>
      <c r="AL25" s="64">
        <f t="shared" si="7"/>
        <v>197509.7098455776</v>
      </c>
      <c r="AM25" s="64">
        <f t="shared" si="7"/>
        <v>731778.69739396474</v>
      </c>
      <c r="AN25" s="64">
        <f t="shared" si="7"/>
        <v>3247782.9909681594</v>
      </c>
      <c r="AO25" s="64">
        <f t="shared" si="7"/>
        <v>7530856.7185552558</v>
      </c>
      <c r="AP25" s="64">
        <f t="shared" si="7"/>
        <v>1130.3477810614177</v>
      </c>
      <c r="AQ25" s="64">
        <f t="shared" si="7"/>
        <v>1220.7585165452692</v>
      </c>
      <c r="AR25" s="64">
        <f t="shared" si="7"/>
        <v>114548.83921009384</v>
      </c>
      <c r="AS25" s="64">
        <f t="shared" si="7"/>
        <v>41351.484887513157</v>
      </c>
      <c r="AT25" s="64">
        <f t="shared" si="7"/>
        <v>111556.43096815817</v>
      </c>
      <c r="AU25" s="64">
        <f t="shared" si="7"/>
        <v>3325.7544875129634</v>
      </c>
      <c r="AV25" s="64">
        <f t="shared" si="7"/>
        <v>4184.8795713839818</v>
      </c>
      <c r="AW25" s="64">
        <f t="shared" si="7"/>
        <v>34890.745119771062</v>
      </c>
      <c r="AX25" s="64">
        <f t="shared" si="6"/>
        <v>296426.50501654559</v>
      </c>
      <c r="AY25" s="64">
        <f t="shared" si="6"/>
        <v>118020.17487783557</v>
      </c>
      <c r="AZ25" s="64">
        <f t="shared" si="6"/>
        <v>937894.1528875127</v>
      </c>
      <c r="BA25" s="64">
        <f t="shared" si="6"/>
        <v>914604.08850041602</v>
      </c>
      <c r="BB25" s="64">
        <f t="shared" si="6"/>
        <v>1839222.4424907384</v>
      </c>
      <c r="BC25" s="64">
        <f t="shared" si="6"/>
        <v>732940.34972944832</v>
      </c>
      <c r="BD25" s="64">
        <f t="shared" si="6"/>
        <v>60683.077742351568</v>
      </c>
      <c r="BE25" s="64">
        <f t="shared" si="6"/>
        <v>1694.1987100936778</v>
      </c>
      <c r="BF25" s="64">
        <f t="shared" si="6"/>
        <v>428722.9080358998</v>
      </c>
      <c r="BG25" s="64">
        <f t="shared" si="6"/>
        <v>732443.88460364193</v>
      </c>
      <c r="BH25" s="64">
        <f t="shared" si="6"/>
        <v>429902.3028746096</v>
      </c>
      <c r="BI25" s="64">
        <f t="shared" si="6"/>
        <v>36095.954952029053</v>
      </c>
      <c r="BJ25" s="64">
        <f t="shared" si="6"/>
        <v>212511.18527460957</v>
      </c>
      <c r="BK25" s="64">
        <f t="shared" si="6"/>
        <v>197117.6675229969</v>
      </c>
      <c r="BL25" s="64">
        <f t="shared" si="6"/>
        <v>429535.20643589995</v>
      </c>
      <c r="BM25" s="65">
        <f t="shared" si="4"/>
        <v>458.02949119939495</v>
      </c>
      <c r="BN25" s="66">
        <f t="shared" si="5"/>
        <v>209791.01480837661</v>
      </c>
    </row>
    <row r="26" spans="1:66" x14ac:dyDescent="0.35">
      <c r="A26" s="61" t="s">
        <v>254</v>
      </c>
      <c r="B26" s="62">
        <v>3000.19</v>
      </c>
      <c r="C26" s="62">
        <v>2889.42</v>
      </c>
      <c r="D26" s="62">
        <v>2958.57</v>
      </c>
      <c r="E26" s="62">
        <v>2809.61</v>
      </c>
      <c r="F26" s="62">
        <v>3189.87</v>
      </c>
      <c r="G26" s="62">
        <v>3671.02</v>
      </c>
      <c r="H26" s="62">
        <v>4210.1499999999996</v>
      </c>
      <c r="I26" s="62">
        <v>4464.12</v>
      </c>
      <c r="J26" s="62">
        <v>2740.54</v>
      </c>
      <c r="K26" s="62">
        <v>2719.36</v>
      </c>
      <c r="L26" s="62">
        <v>2997.43</v>
      </c>
      <c r="M26" s="62">
        <v>3000.04</v>
      </c>
      <c r="N26" s="62">
        <v>2961.9</v>
      </c>
      <c r="O26" s="62">
        <v>2889.18</v>
      </c>
      <c r="P26" s="62">
        <v>2908.03</v>
      </c>
      <c r="Q26" s="62">
        <v>2848.35</v>
      </c>
      <c r="R26" s="62">
        <v>3299.45</v>
      </c>
      <c r="S26" s="62">
        <v>2805.45</v>
      </c>
      <c r="T26" s="62">
        <v>1661.31</v>
      </c>
      <c r="U26" s="62">
        <v>1661.36</v>
      </c>
      <c r="V26" s="62">
        <v>1799.12</v>
      </c>
      <c r="W26" s="62">
        <v>1989.15</v>
      </c>
      <c r="X26" s="62">
        <v>2691.03</v>
      </c>
      <c r="Y26" s="62">
        <v>2710.71</v>
      </c>
      <c r="Z26" s="62">
        <v>2543.2600000000002</v>
      </c>
      <c r="AA26" s="62">
        <v>1989.94</v>
      </c>
      <c r="AB26" s="62">
        <v>2522.41</v>
      </c>
      <c r="AC26" s="62">
        <v>2540.9899999999998</v>
      </c>
      <c r="AD26" s="62">
        <v>2155.5300000000002</v>
      </c>
      <c r="AE26" s="62">
        <v>2409.37</v>
      </c>
      <c r="AF26" s="62">
        <v>2116.2800000000002</v>
      </c>
      <c r="AG26" s="63">
        <f t="shared" si="0"/>
        <v>2746.8754838709679</v>
      </c>
      <c r="AH26" s="64">
        <f t="shared" si="3"/>
        <v>64168.244081685712</v>
      </c>
      <c r="AI26" s="64">
        <f t="shared" si="7"/>
        <v>20318.939078459927</v>
      </c>
      <c r="AJ26" s="64">
        <f t="shared" si="7"/>
        <v>44814.568159105118</v>
      </c>
      <c r="AK26" s="64">
        <f t="shared" si="7"/>
        <v>3935.6195139438105</v>
      </c>
      <c r="AL26" s="64">
        <f t="shared" si="7"/>
        <v>196244.14132039523</v>
      </c>
      <c r="AM26" s="64">
        <f t="shared" si="7"/>
        <v>854043.0866913629</v>
      </c>
      <c r="AN26" s="64">
        <f t="shared" si="7"/>
        <v>2141172.3095526523</v>
      </c>
      <c r="AO26" s="64">
        <f t="shared" si="7"/>
        <v>2948928.7281752336</v>
      </c>
      <c r="AP26" s="64">
        <f t="shared" si="7"/>
        <v>40.138355879294302</v>
      </c>
      <c r="AQ26" s="64">
        <f t="shared" si="7"/>
        <v>757.10185265348514</v>
      </c>
      <c r="AR26" s="64">
        <f t="shared" si="7"/>
        <v>62777.565552653345</v>
      </c>
      <c r="AS26" s="64">
        <f t="shared" si="7"/>
        <v>64092.272226846959</v>
      </c>
      <c r="AT26" s="64">
        <f t="shared" si="7"/>
        <v>46235.542536524445</v>
      </c>
      <c r="AU26" s="64">
        <f t="shared" si="7"/>
        <v>20250.575310717923</v>
      </c>
      <c r="AV26" s="64">
        <f t="shared" si="7"/>
        <v>25970.778068782547</v>
      </c>
      <c r="AW26" s="64">
        <f t="shared" si="7"/>
        <v>10297.077423621187</v>
      </c>
      <c r="AX26" s="64">
        <f t="shared" si="6"/>
        <v>305338.59587523382</v>
      </c>
      <c r="AY26" s="64">
        <f t="shared" si="6"/>
        <v>3430.9739397502258</v>
      </c>
      <c r="AZ26" s="64">
        <f t="shared" si="6"/>
        <v>1178452.4197720087</v>
      </c>
      <c r="BA26" s="64">
        <f t="shared" si="6"/>
        <v>1178343.8657236218</v>
      </c>
      <c r="BB26" s="64">
        <f t="shared" si="6"/>
        <v>898240.45720749267</v>
      </c>
      <c r="BC26" s="64">
        <f t="shared" si="6"/>
        <v>574147.90890749218</v>
      </c>
      <c r="BD26" s="64">
        <f t="shared" si="6"/>
        <v>3118.7180687825085</v>
      </c>
      <c r="BE26" s="64">
        <f t="shared" si="6"/>
        <v>1307.9422236212336</v>
      </c>
      <c r="BF26" s="64">
        <f t="shared" si="6"/>
        <v>41459.265272008284</v>
      </c>
      <c r="BG26" s="64">
        <f t="shared" si="6"/>
        <v>572951.32674297621</v>
      </c>
      <c r="BH26" s="64">
        <f t="shared" si="6"/>
        <v>50384.753449427793</v>
      </c>
      <c r="BI26" s="64">
        <f t="shared" si="6"/>
        <v>42388.832468782653</v>
      </c>
      <c r="BJ26" s="64">
        <f t="shared" si="6"/>
        <v>349689.48129458888</v>
      </c>
      <c r="BK26" s="64">
        <f t="shared" si="6"/>
        <v>113909.95164297622</v>
      </c>
      <c r="BL26" s="64">
        <f t="shared" si="6"/>
        <v>397650.66427845985</v>
      </c>
      <c r="BM26" s="65">
        <f t="shared" si="4"/>
        <v>464.01780602042231</v>
      </c>
      <c r="BN26" s="66">
        <f t="shared" si="5"/>
        <v>215312.52430400628</v>
      </c>
    </row>
    <row r="27" spans="1:66" x14ac:dyDescent="0.35">
      <c r="A27" s="61" t="s">
        <v>255</v>
      </c>
      <c r="B27" s="62">
        <v>2974.38</v>
      </c>
      <c r="C27" s="62">
        <v>2949.39</v>
      </c>
      <c r="D27" s="62">
        <v>2958.87</v>
      </c>
      <c r="E27" s="62">
        <v>2739.87</v>
      </c>
      <c r="F27" s="62">
        <v>3216.37</v>
      </c>
      <c r="G27" s="62">
        <v>3618.49</v>
      </c>
      <c r="H27" s="62">
        <v>4204.2</v>
      </c>
      <c r="I27" s="62">
        <v>4464.5200000000004</v>
      </c>
      <c r="J27" s="62">
        <v>2739.07</v>
      </c>
      <c r="K27" s="62">
        <v>2739.35</v>
      </c>
      <c r="L27" s="62">
        <v>2989.96</v>
      </c>
      <c r="M27" s="62">
        <v>3068.25</v>
      </c>
      <c r="N27" s="62">
        <v>2920.59</v>
      </c>
      <c r="O27" s="62">
        <v>2598.85</v>
      </c>
      <c r="P27" s="62">
        <v>2620.27</v>
      </c>
      <c r="Q27" s="62">
        <v>2848.39</v>
      </c>
      <c r="R27" s="62">
        <v>3289.78</v>
      </c>
      <c r="S27" s="62">
        <v>2598.08</v>
      </c>
      <c r="T27" s="62">
        <v>1641.15</v>
      </c>
      <c r="U27" s="62">
        <v>1615.28</v>
      </c>
      <c r="V27" s="62">
        <v>1661.27</v>
      </c>
      <c r="W27" s="62">
        <v>1800.16</v>
      </c>
      <c r="X27" s="62">
        <v>2629.91</v>
      </c>
      <c r="Y27" s="62">
        <v>2745.85</v>
      </c>
      <c r="Z27" s="62">
        <v>2540.54</v>
      </c>
      <c r="AA27" s="62">
        <v>2409.9</v>
      </c>
      <c r="AB27" s="62">
        <v>2540.7600000000002</v>
      </c>
      <c r="AC27" s="62">
        <v>2540.61</v>
      </c>
      <c r="AD27" s="62">
        <v>2155.91</v>
      </c>
      <c r="AE27" s="62">
        <v>2540.1799999999998</v>
      </c>
      <c r="AF27" s="62">
        <v>2155.87</v>
      </c>
      <c r="AG27" s="63">
        <f t="shared" si="0"/>
        <v>2726.3248387096769</v>
      </c>
      <c r="AH27" s="64">
        <f t="shared" si="3"/>
        <v>61531.363042768266</v>
      </c>
      <c r="AI27" s="64">
        <f t="shared" si="7"/>
        <v>49758.066181477807</v>
      </c>
      <c r="AJ27" s="64">
        <f t="shared" si="7"/>
        <v>54077.252039542334</v>
      </c>
      <c r="AK27" s="64">
        <f t="shared" si="7"/>
        <v>183.4713943808645</v>
      </c>
      <c r="AL27" s="64">
        <f t="shared" si="7"/>
        <v>240144.26010405869</v>
      </c>
      <c r="AM27" s="64">
        <f t="shared" si="7"/>
        <v>795958.67502018786</v>
      </c>
      <c r="AN27" s="64">
        <f t="shared" si="7"/>
        <v>2184114.9923588978</v>
      </c>
      <c r="AO27" s="64">
        <f t="shared" si="7"/>
        <v>3021322.4187330939</v>
      </c>
      <c r="AP27" s="64">
        <f t="shared" si="7"/>
        <v>162.43913631635465</v>
      </c>
      <c r="AQ27" s="64">
        <f t="shared" si="7"/>
        <v>169.65482663892905</v>
      </c>
      <c r="AR27" s="64">
        <f t="shared" si="7"/>
        <v>69503.498268574695</v>
      </c>
      <c r="AS27" s="64">
        <f t="shared" si="7"/>
        <v>116912.81592341347</v>
      </c>
      <c r="AT27" s="64">
        <f t="shared" si="7"/>
        <v>37738.952891155306</v>
      </c>
      <c r="AU27" s="64">
        <f t="shared" si="7"/>
        <v>16249.834504058163</v>
      </c>
      <c r="AV27" s="64">
        <f t="shared" si="7"/>
        <v>11247.628813735584</v>
      </c>
      <c r="AW27" s="64">
        <f t="shared" si="7"/>
        <v>14899.903600832562</v>
      </c>
      <c r="AX27" s="64">
        <f t="shared" si="6"/>
        <v>317481.71878470422</v>
      </c>
      <c r="AY27" s="64">
        <f t="shared" si="6"/>
        <v>16446.738655671059</v>
      </c>
      <c r="AZ27" s="64">
        <f t="shared" si="6"/>
        <v>1177604.4305685731</v>
      </c>
      <c r="BA27" s="64">
        <f t="shared" si="6"/>
        <v>1234420.6336234121</v>
      </c>
      <c r="BB27" s="64">
        <f t="shared" si="6"/>
        <v>1134341.8094588958</v>
      </c>
      <c r="BC27" s="64">
        <f t="shared" si="6"/>
        <v>857781.30846212164</v>
      </c>
      <c r="BD27" s="64">
        <f t="shared" si="6"/>
        <v>9295.8211234130395</v>
      </c>
      <c r="BE27" s="64">
        <f t="shared" si="6"/>
        <v>381.23192341312819</v>
      </c>
      <c r="BF27" s="64">
        <f t="shared" si="6"/>
        <v>34516.00629438067</v>
      </c>
      <c r="BG27" s="64">
        <f t="shared" si="6"/>
        <v>100124.67855244498</v>
      </c>
      <c r="BH27" s="64">
        <f t="shared" si="6"/>
        <v>34434.309365348323</v>
      </c>
      <c r="BI27" s="64">
        <f t="shared" si="6"/>
        <v>34490.001316961258</v>
      </c>
      <c r="BJ27" s="64">
        <f t="shared" si="6"/>
        <v>325373.08822018688</v>
      </c>
      <c r="BK27" s="64">
        <f t="shared" si="6"/>
        <v>34649.900978251688</v>
      </c>
      <c r="BL27" s="64">
        <f t="shared" si="6"/>
        <v>325418.72300728358</v>
      </c>
      <c r="BM27" s="65">
        <f t="shared" si="4"/>
        <v>413.95703648015279</v>
      </c>
      <c r="BN27" s="66">
        <f t="shared" si="5"/>
        <v>171360.42805143056</v>
      </c>
    </row>
    <row r="28" spans="1:66" x14ac:dyDescent="0.35">
      <c r="A28" s="61" t="s">
        <v>256</v>
      </c>
      <c r="B28" s="62">
        <v>2958.49</v>
      </c>
      <c r="C28" s="62">
        <v>2931.53</v>
      </c>
      <c r="D28" s="62">
        <v>2958.71</v>
      </c>
      <c r="E28" s="62">
        <v>2739.3</v>
      </c>
      <c r="F28" s="62">
        <v>3100.85</v>
      </c>
      <c r="G28" s="62">
        <v>3304</v>
      </c>
      <c r="H28" s="62">
        <v>4084.67</v>
      </c>
      <c r="I28" s="62">
        <v>4200.8</v>
      </c>
      <c r="J28" s="62">
        <v>2620.77</v>
      </c>
      <c r="K28" s="62">
        <v>2749.86</v>
      </c>
      <c r="L28" s="62">
        <v>2859.43</v>
      </c>
      <c r="M28" s="62">
        <v>3147.37</v>
      </c>
      <c r="N28" s="62">
        <v>2908.65</v>
      </c>
      <c r="O28" s="62">
        <v>2558.33</v>
      </c>
      <c r="P28" s="62">
        <v>2616.3200000000002</v>
      </c>
      <c r="Q28" s="62">
        <v>2845.94</v>
      </c>
      <c r="R28" s="62">
        <v>3169.13</v>
      </c>
      <c r="S28" s="62">
        <v>2400.23</v>
      </c>
      <c r="T28" s="62">
        <v>1658.45</v>
      </c>
      <c r="U28" s="62">
        <v>1615.27</v>
      </c>
      <c r="V28" s="62">
        <v>1658.5</v>
      </c>
      <c r="W28" s="62">
        <v>1799.86</v>
      </c>
      <c r="X28" s="62">
        <v>2620.9299999999998</v>
      </c>
      <c r="Y28" s="62">
        <v>2729.11</v>
      </c>
      <c r="Z28" s="62">
        <v>2540.73</v>
      </c>
      <c r="AA28" s="62">
        <v>2480.73</v>
      </c>
      <c r="AB28" s="62">
        <v>2540.0300000000002</v>
      </c>
      <c r="AC28" s="62">
        <v>2540.77</v>
      </c>
      <c r="AD28" s="62">
        <v>2409.0300000000002</v>
      </c>
      <c r="AE28" s="62">
        <v>2540.4499999999998</v>
      </c>
      <c r="AF28" s="62">
        <v>2409.31</v>
      </c>
      <c r="AG28" s="63">
        <f t="shared" si="0"/>
        <v>2699.9209677419353</v>
      </c>
      <c r="AH28" s="64">
        <f t="shared" si="3"/>
        <v>66857.944442871973</v>
      </c>
      <c r="AI28" s="64">
        <f t="shared" si="7"/>
        <v>53642.743823517332</v>
      </c>
      <c r="AJ28" s="64">
        <f t="shared" si="7"/>
        <v>66971.763217065658</v>
      </c>
      <c r="AK28" s="64">
        <f t="shared" si="7"/>
        <v>1550.7081815817123</v>
      </c>
      <c r="AL28" s="64">
        <f t="shared" si="7"/>
        <v>160744.08890738818</v>
      </c>
      <c r="AM28" s="64">
        <f t="shared" si="7"/>
        <v>364911.47721383994</v>
      </c>
      <c r="AN28" s="64">
        <f t="shared" si="7"/>
        <v>1917529.8823396468</v>
      </c>
      <c r="AO28" s="64">
        <f t="shared" si="7"/>
        <v>2252637.8694719053</v>
      </c>
      <c r="AP28" s="64">
        <f t="shared" si="7"/>
        <v>6264.8756944848901</v>
      </c>
      <c r="AQ28" s="64">
        <f t="shared" si="7"/>
        <v>2493.9069428720368</v>
      </c>
      <c r="AR28" s="64">
        <f t="shared" si="7"/>
        <v>25443.131371904263</v>
      </c>
      <c r="AS28" s="64">
        <f t="shared" si="7"/>
        <v>200210.63646867851</v>
      </c>
      <c r="AT28" s="64">
        <f t="shared" si="7"/>
        <v>43567.808907388244</v>
      </c>
      <c r="AU28" s="64">
        <f t="shared" si="7"/>
        <v>20048.002146097791</v>
      </c>
      <c r="AV28" s="64">
        <f t="shared" si="7"/>
        <v>6989.1218073880837</v>
      </c>
      <c r="AW28" s="64">
        <f t="shared" si="7"/>
        <v>21321.557781581749</v>
      </c>
      <c r="AX28" s="64">
        <f t="shared" si="6"/>
        <v>220157.11595254968</v>
      </c>
      <c r="AY28" s="64">
        <f t="shared" si="6"/>
        <v>89814.676146097714</v>
      </c>
      <c r="AZ28" s="64">
        <f t="shared" si="6"/>
        <v>1084661.7766493233</v>
      </c>
      <c r="BA28" s="64">
        <f t="shared" si="6"/>
        <v>1176467.7218235168</v>
      </c>
      <c r="BB28" s="64">
        <f t="shared" si="6"/>
        <v>1084557.6320525492</v>
      </c>
      <c r="BC28" s="64">
        <f t="shared" si="6"/>
        <v>810109.74565254932</v>
      </c>
      <c r="BD28" s="64">
        <f t="shared" si="6"/>
        <v>6239.5729848074934</v>
      </c>
      <c r="BE28" s="64">
        <f t="shared" si="6"/>
        <v>851.9996041623474</v>
      </c>
      <c r="BF28" s="64">
        <f t="shared" si="6"/>
        <v>25341.764210613888</v>
      </c>
      <c r="BG28" s="64">
        <f t="shared" si="6"/>
        <v>48044.680339646126</v>
      </c>
      <c r="BH28" s="64">
        <f t="shared" si="6"/>
        <v>25565.12156545254</v>
      </c>
      <c r="BI28" s="64">
        <f t="shared" si="6"/>
        <v>25329.030533194546</v>
      </c>
      <c r="BJ28" s="64">
        <f t="shared" si="6"/>
        <v>84617.555113839539</v>
      </c>
      <c r="BK28" s="64">
        <f t="shared" si="6"/>
        <v>25430.989552549436</v>
      </c>
      <c r="BL28" s="64">
        <f t="shared" si="6"/>
        <v>84454.734571904206</v>
      </c>
      <c r="BM28" s="65">
        <f t="shared" si="4"/>
        <v>220.51262959198797</v>
      </c>
      <c r="BN28" s="66">
        <f t="shared" si="5"/>
        <v>48625.819809573288</v>
      </c>
    </row>
    <row r="29" spans="1:66" x14ac:dyDescent="0.35">
      <c r="A29" s="61" t="s">
        <v>257</v>
      </c>
      <c r="B29" s="62">
        <v>2889.72</v>
      </c>
      <c r="C29" s="62">
        <v>2895.3</v>
      </c>
      <c r="D29" s="62">
        <v>2949.45</v>
      </c>
      <c r="E29" s="62">
        <v>2689.63</v>
      </c>
      <c r="F29" s="62">
        <v>3000.57</v>
      </c>
      <c r="G29" s="62">
        <v>3295.98</v>
      </c>
      <c r="H29" s="62">
        <v>3900.15</v>
      </c>
      <c r="I29" s="62">
        <v>4178.3599999999997</v>
      </c>
      <c r="J29" s="62">
        <v>2620.48</v>
      </c>
      <c r="K29" s="62">
        <v>2620.48</v>
      </c>
      <c r="L29" s="62">
        <v>2620.38</v>
      </c>
      <c r="M29" s="62">
        <v>3068.31</v>
      </c>
      <c r="N29" s="62">
        <v>2739.88</v>
      </c>
      <c r="O29" s="62">
        <v>2087.61</v>
      </c>
      <c r="P29" s="62">
        <v>2558.52</v>
      </c>
      <c r="Q29" s="62">
        <v>2749.15</v>
      </c>
      <c r="R29" s="62">
        <v>2942.81</v>
      </c>
      <c r="S29" s="62">
        <v>2155.7800000000002</v>
      </c>
      <c r="T29" s="62">
        <v>1658.49</v>
      </c>
      <c r="U29" s="62">
        <v>1571.4</v>
      </c>
      <c r="V29" s="62">
        <v>1661.4</v>
      </c>
      <c r="W29" s="62">
        <v>1799.82</v>
      </c>
      <c r="X29" s="62">
        <v>2540.86</v>
      </c>
      <c r="Y29" s="62">
        <v>2698.21</v>
      </c>
      <c r="Z29" s="62">
        <v>2500.27</v>
      </c>
      <c r="AA29" s="62">
        <v>2155.8000000000002</v>
      </c>
      <c r="AB29" s="62">
        <v>2250.25</v>
      </c>
      <c r="AC29" s="62">
        <v>2522.86</v>
      </c>
      <c r="AD29" s="62">
        <v>2500.81</v>
      </c>
      <c r="AE29" s="62">
        <v>2540.7800000000002</v>
      </c>
      <c r="AF29" s="62">
        <v>2538.98</v>
      </c>
      <c r="AG29" s="63">
        <f t="shared" si="0"/>
        <v>2609.7577419354834</v>
      </c>
      <c r="AH29" s="64">
        <f t="shared" si="3"/>
        <v>78378.865940582866</v>
      </c>
      <c r="AI29" s="64">
        <f t="shared" si="7"/>
        <v>81534.381140583093</v>
      </c>
      <c r="AJ29" s="64">
        <f t="shared" si="7"/>
        <v>115390.83018897001</v>
      </c>
      <c r="AK29" s="64">
        <f t="shared" si="7"/>
        <v>6379.5776083247529</v>
      </c>
      <c r="AL29" s="64">
        <f t="shared" si="7"/>
        <v>152734.22105348643</v>
      </c>
      <c r="AM29" s="64">
        <f t="shared" si="7"/>
        <v>470900.98746316403</v>
      </c>
      <c r="AN29" s="64">
        <f t="shared" si="7"/>
        <v>1665112.1796728421</v>
      </c>
      <c r="AO29" s="64">
        <f t="shared" si="7"/>
        <v>2460513.0440050992</v>
      </c>
      <c r="AP29" s="64">
        <f t="shared" si="7"/>
        <v>114.96681800209146</v>
      </c>
      <c r="AQ29" s="64">
        <f t="shared" si="7"/>
        <v>114.96681800209146</v>
      </c>
      <c r="AR29" s="64">
        <f t="shared" si="7"/>
        <v>112.83236638919007</v>
      </c>
      <c r="AS29" s="64">
        <f t="shared" si="7"/>
        <v>210270.17337606696</v>
      </c>
      <c r="AT29" s="64">
        <f t="shared" si="7"/>
        <v>16931.802043808682</v>
      </c>
      <c r="AU29" s="64">
        <f t="shared" si="7"/>
        <v>272638.26440832403</v>
      </c>
      <c r="AV29" s="64">
        <f t="shared" si="7"/>
        <v>2625.3061986471971</v>
      </c>
      <c r="AW29" s="64">
        <f t="shared" si="7"/>
        <v>19430.201608324816</v>
      </c>
      <c r="AX29" s="64">
        <f t="shared" si="6"/>
        <v>110923.80660187332</v>
      </c>
      <c r="AY29" s="64">
        <f t="shared" si="6"/>
        <v>206095.79017284018</v>
      </c>
      <c r="AZ29" s="64">
        <f t="shared" si="6"/>
        <v>904910.31684703345</v>
      </c>
      <c r="BA29" s="64">
        <f t="shared" si="6"/>
        <v>1078186.8002373558</v>
      </c>
      <c r="BB29" s="64">
        <f t="shared" si="6"/>
        <v>899382.40668896877</v>
      </c>
      <c r="BC29" s="64">
        <f t="shared" si="6"/>
        <v>655999.14581154985</v>
      </c>
      <c r="BD29" s="64">
        <f t="shared" si="6"/>
        <v>4746.8988438084516</v>
      </c>
      <c r="BE29" s="64">
        <f t="shared" si="6"/>
        <v>7823.8019567118463</v>
      </c>
      <c r="BF29" s="64">
        <f t="shared" si="6"/>
        <v>11987.565634131017</v>
      </c>
      <c r="BG29" s="64">
        <f t="shared" si="6"/>
        <v>206077.63146316278</v>
      </c>
      <c r="BH29" s="64">
        <f t="shared" si="6"/>
        <v>129245.81651155013</v>
      </c>
      <c r="BI29" s="64">
        <f t="shared" si="6"/>
        <v>7551.2175534858497</v>
      </c>
      <c r="BJ29" s="64">
        <f t="shared" si="6"/>
        <v>11869.610472840703</v>
      </c>
      <c r="BK29" s="64">
        <f t="shared" si="6"/>
        <v>4757.9288825181193</v>
      </c>
      <c r="BL29" s="64">
        <f t="shared" si="6"/>
        <v>5009.4887534858844</v>
      </c>
      <c r="BM29" s="65">
        <f t="shared" si="4"/>
        <v>73.547651405134459</v>
      </c>
      <c r="BN29" s="66">
        <f t="shared" si="5"/>
        <v>5409.257027211177</v>
      </c>
    </row>
    <row r="30" spans="1:66" x14ac:dyDescent="0.35">
      <c r="A30" s="61" t="s">
        <v>258</v>
      </c>
      <c r="B30" s="62">
        <v>2689.38</v>
      </c>
      <c r="C30" s="62">
        <v>2739.76</v>
      </c>
      <c r="D30" s="62">
        <v>2908.63</v>
      </c>
      <c r="E30" s="62">
        <v>2619.1799999999998</v>
      </c>
      <c r="F30" s="62">
        <v>3049.04</v>
      </c>
      <c r="G30" s="62">
        <v>3200.79</v>
      </c>
      <c r="H30" s="62">
        <v>3671.42</v>
      </c>
      <c r="I30" s="62">
        <v>3940.79</v>
      </c>
      <c r="J30" s="62">
        <v>2558.04</v>
      </c>
      <c r="K30" s="62">
        <v>2719.27</v>
      </c>
      <c r="L30" s="62">
        <v>2680.24</v>
      </c>
      <c r="M30" s="62">
        <v>2961.51</v>
      </c>
      <c r="N30" s="62">
        <v>2620.65</v>
      </c>
      <c r="O30" s="62">
        <v>1729.91</v>
      </c>
      <c r="P30" s="62">
        <v>2349.0700000000002</v>
      </c>
      <c r="Q30" s="62">
        <v>2616.06</v>
      </c>
      <c r="R30" s="62">
        <v>2800.76</v>
      </c>
      <c r="S30" s="62">
        <v>2155.5700000000002</v>
      </c>
      <c r="T30" s="62">
        <v>1661.93</v>
      </c>
      <c r="U30" s="62">
        <v>1615.55</v>
      </c>
      <c r="V30" s="62">
        <v>1748.89</v>
      </c>
      <c r="W30" s="62">
        <v>2116.23</v>
      </c>
      <c r="X30" s="62">
        <v>2600.48</v>
      </c>
      <c r="Y30" s="62">
        <v>2695.63</v>
      </c>
      <c r="Z30" s="62">
        <v>2216.5500000000002</v>
      </c>
      <c r="AA30" s="62">
        <v>2116.42</v>
      </c>
      <c r="AB30" s="62">
        <v>2155.48</v>
      </c>
      <c r="AC30" s="62">
        <v>2540.23</v>
      </c>
      <c r="AD30" s="62">
        <v>2540.09</v>
      </c>
      <c r="AE30" s="62">
        <v>2540.98</v>
      </c>
      <c r="AF30" s="62">
        <v>2540.1999999999998</v>
      </c>
      <c r="AG30" s="63">
        <f t="shared" si="0"/>
        <v>2551.5719354838711</v>
      </c>
      <c r="AH30" s="64">
        <f t="shared" si="3"/>
        <v>18991.062645681566</v>
      </c>
      <c r="AI30" s="64">
        <f t="shared" si="7"/>
        <v>35414.747626326767</v>
      </c>
      <c r="AJ30" s="64">
        <f t="shared" si="7"/>
        <v>127490.46143600413</v>
      </c>
      <c r="AK30" s="64">
        <f t="shared" si="7"/>
        <v>4570.8503876170216</v>
      </c>
      <c r="AL30" s="64">
        <f t="shared" si="7"/>
        <v>247474.47521342331</v>
      </c>
      <c r="AM30" s="64">
        <f t="shared" si="7"/>
        <v>421484.09529406839</v>
      </c>
      <c r="AN30" s="64">
        <f t="shared" si="7"/>
        <v>1254059.6876005202</v>
      </c>
      <c r="AO30" s="64">
        <f t="shared" si="7"/>
        <v>1929926.8307779392</v>
      </c>
      <c r="AP30" s="64">
        <f t="shared" si="7"/>
        <v>41.835858584804924</v>
      </c>
      <c r="AQ30" s="64">
        <f t="shared" si="7"/>
        <v>28122.640842455716</v>
      </c>
      <c r="AR30" s="64">
        <f t="shared" si="7"/>
        <v>16555.470826326644</v>
      </c>
      <c r="AS30" s="64">
        <f t="shared" si="7"/>
        <v>168049.21673923</v>
      </c>
      <c r="AT30" s="64">
        <f t="shared" si="7"/>
        <v>4771.7789972944747</v>
      </c>
      <c r="AU30" s="64">
        <f t="shared" si="7"/>
        <v>675128.33622310101</v>
      </c>
      <c r="AV30" s="64">
        <f t="shared" si="7"/>
        <v>41007.033874713838</v>
      </c>
      <c r="AW30" s="64">
        <f t="shared" si="7"/>
        <v>4158.7104650363926</v>
      </c>
      <c r="AX30" s="64">
        <f t="shared" si="6"/>
        <v>62094.691497294516</v>
      </c>
      <c r="AY30" s="64">
        <f t="shared" si="6"/>
        <v>156817.5329069719</v>
      </c>
      <c r="AZ30" s="64">
        <f t="shared" si="6"/>
        <v>791462.77337148821</v>
      </c>
      <c r="BA30" s="64">
        <f t="shared" si="6"/>
        <v>876137.06370697229</v>
      </c>
      <c r="BB30" s="64">
        <f t="shared" si="6"/>
        <v>644298.2895521333</v>
      </c>
      <c r="BC30" s="64">
        <f t="shared" si="6"/>
        <v>189522.60079084299</v>
      </c>
      <c r="BD30" s="64">
        <f t="shared" si="6"/>
        <v>2391.9987747138257</v>
      </c>
      <c r="BE30" s="64">
        <f t="shared" si="6"/>
        <v>20752.72595213318</v>
      </c>
      <c r="BF30" s="64">
        <f t="shared" si="6"/>
        <v>112239.69725535899</v>
      </c>
      <c r="BG30" s="64">
        <f t="shared" si="6"/>
        <v>189357.20695535908</v>
      </c>
      <c r="BH30" s="64">
        <f t="shared" si="6"/>
        <v>156888.8213553591</v>
      </c>
      <c r="BI30" s="64">
        <f t="shared" si="6"/>
        <v>128.63950052029463</v>
      </c>
      <c r="BJ30" s="64">
        <f t="shared" si="6"/>
        <v>131.8348424557756</v>
      </c>
      <c r="BK30" s="64">
        <f t="shared" si="6"/>
        <v>112.18909729448795</v>
      </c>
      <c r="BL30" s="64">
        <f t="shared" si="6"/>
        <v>129.32091664933145</v>
      </c>
      <c r="BM30" s="65">
        <f t="shared" si="4"/>
        <v>9.6610669234768647</v>
      </c>
      <c r="BN30" s="66">
        <f t="shared" si="5"/>
        <v>93.336214099898726</v>
      </c>
    </row>
    <row r="31" spans="1:66" x14ac:dyDescent="0.35">
      <c r="A31" s="61" t="s">
        <v>259</v>
      </c>
      <c r="B31" s="62">
        <v>2597.2399999999998</v>
      </c>
      <c r="C31" s="62">
        <v>2667.79</v>
      </c>
      <c r="D31" s="62">
        <v>2895.5</v>
      </c>
      <c r="E31" s="62">
        <v>2558.8000000000002</v>
      </c>
      <c r="F31" s="62">
        <v>3049.96</v>
      </c>
      <c r="G31" s="62">
        <v>3200.55</v>
      </c>
      <c r="H31" s="62">
        <v>3600.81</v>
      </c>
      <c r="I31" s="62">
        <v>3900.62</v>
      </c>
      <c r="J31" s="62">
        <v>2399.73</v>
      </c>
      <c r="K31" s="62">
        <v>2620.71</v>
      </c>
      <c r="L31" s="62">
        <v>2616.7199999999998</v>
      </c>
      <c r="M31" s="62">
        <v>2958.76</v>
      </c>
      <c r="N31" s="62">
        <v>2585.5</v>
      </c>
      <c r="O31" s="62">
        <v>1697.35</v>
      </c>
      <c r="P31" s="62">
        <v>2116.35</v>
      </c>
      <c r="Q31" s="62">
        <v>2558.65</v>
      </c>
      <c r="R31" s="62">
        <v>2620.89</v>
      </c>
      <c r="S31" s="62">
        <v>2155.3200000000002</v>
      </c>
      <c r="T31" s="62">
        <v>1748.24</v>
      </c>
      <c r="U31" s="62">
        <v>1615.24</v>
      </c>
      <c r="V31" s="62">
        <v>1800.26</v>
      </c>
      <c r="W31" s="62">
        <v>2116.6799999999998</v>
      </c>
      <c r="X31" s="62">
        <v>2616.1999999999998</v>
      </c>
      <c r="Y31" s="62">
        <v>2695.61</v>
      </c>
      <c r="Z31" s="62">
        <v>2216.27</v>
      </c>
      <c r="AA31" s="62">
        <v>2155.13</v>
      </c>
      <c r="AB31" s="62">
        <v>2155.96</v>
      </c>
      <c r="AC31" s="62">
        <v>2540.36</v>
      </c>
      <c r="AD31" s="62">
        <v>2540.15</v>
      </c>
      <c r="AE31" s="62">
        <v>2540.52</v>
      </c>
      <c r="AF31" s="62">
        <v>2540.31</v>
      </c>
      <c r="AG31" s="63">
        <f t="shared" si="0"/>
        <v>2518.7799999999997</v>
      </c>
      <c r="AH31" s="64">
        <f t="shared" si="3"/>
        <v>6155.9716000000053</v>
      </c>
      <c r="AI31" s="64">
        <f t="shared" si="7"/>
        <v>22203.980100000066</v>
      </c>
      <c r="AJ31" s="64">
        <f t="shared" si="7"/>
        <v>141917.95840000018</v>
      </c>
      <c r="AK31" s="64">
        <f t="shared" si="7"/>
        <v>1601.6004000000351</v>
      </c>
      <c r="AL31" s="64">
        <f t="shared" si="7"/>
        <v>282152.19240000029</v>
      </c>
      <c r="AM31" s="64">
        <f t="shared" si="7"/>
        <v>464810.33290000062</v>
      </c>
      <c r="AN31" s="64">
        <f t="shared" si="7"/>
        <v>1170788.9209000005</v>
      </c>
      <c r="AO31" s="64">
        <f t="shared" si="7"/>
        <v>1909481.7856000003</v>
      </c>
      <c r="AP31" s="64">
        <f t="shared" si="7"/>
        <v>14172.902499999935</v>
      </c>
      <c r="AQ31" s="64">
        <f t="shared" si="7"/>
        <v>10389.724900000059</v>
      </c>
      <c r="AR31" s="64">
        <f t="shared" si="7"/>
        <v>9592.2436000000107</v>
      </c>
      <c r="AS31" s="64">
        <f t="shared" si="7"/>
        <v>193582.40040000042</v>
      </c>
      <c r="AT31" s="64">
        <f t="shared" si="7"/>
        <v>4451.5584000000335</v>
      </c>
      <c r="AU31" s="64">
        <f t="shared" si="7"/>
        <v>674747.2448999997</v>
      </c>
      <c r="AV31" s="64">
        <f t="shared" si="7"/>
        <v>161949.90489999988</v>
      </c>
      <c r="AW31" s="64">
        <f t="shared" si="7"/>
        <v>1589.6169000000275</v>
      </c>
      <c r="AX31" s="64">
        <f t="shared" si="6"/>
        <v>10426.452100000026</v>
      </c>
      <c r="AY31" s="64">
        <f t="shared" si="6"/>
        <v>132103.17159999968</v>
      </c>
      <c r="AZ31" s="64">
        <f t="shared" si="6"/>
        <v>593731.89159999962</v>
      </c>
      <c r="BA31" s="64">
        <f t="shared" si="6"/>
        <v>816384.53159999952</v>
      </c>
      <c r="BB31" s="64">
        <f t="shared" si="6"/>
        <v>516270.99039999966</v>
      </c>
      <c r="BC31" s="64">
        <f t="shared" si="6"/>
        <v>161684.40999999992</v>
      </c>
      <c r="BD31" s="64">
        <f t="shared" si="6"/>
        <v>9490.6564000000144</v>
      </c>
      <c r="BE31" s="64">
        <f t="shared" si="6"/>
        <v>31268.848900000135</v>
      </c>
      <c r="BF31" s="64">
        <f t="shared" si="6"/>
        <v>91512.300099999862</v>
      </c>
      <c r="BG31" s="64">
        <f t="shared" si="6"/>
        <v>132241.32249999975</v>
      </c>
      <c r="BH31" s="64">
        <f t="shared" si="6"/>
        <v>131638.3523999998</v>
      </c>
      <c r="BI31" s="64">
        <f t="shared" si="6"/>
        <v>465.69640000001647</v>
      </c>
      <c r="BJ31" s="64">
        <f t="shared" si="6"/>
        <v>456.67690000001477</v>
      </c>
      <c r="BK31" s="64">
        <f t="shared" si="6"/>
        <v>472.62760000001026</v>
      </c>
      <c r="BL31" s="64">
        <f t="shared" si="6"/>
        <v>463.54090000000861</v>
      </c>
      <c r="BM31" s="65">
        <f t="shared" si="4"/>
        <v>18.660422020951412</v>
      </c>
      <c r="BN31" s="66">
        <f t="shared" si="5"/>
        <v>348.21135000000839</v>
      </c>
    </row>
    <row r="32" spans="1:66" x14ac:dyDescent="0.35">
      <c r="A32" s="61" t="s">
        <v>260</v>
      </c>
      <c r="B32" s="62">
        <v>2558.63</v>
      </c>
      <c r="C32" s="62">
        <v>2558.7199999999998</v>
      </c>
      <c r="D32" s="62">
        <v>2756.91</v>
      </c>
      <c r="E32" s="62">
        <v>2549.81</v>
      </c>
      <c r="F32" s="62">
        <v>2958.94</v>
      </c>
      <c r="G32" s="62">
        <v>2989.67</v>
      </c>
      <c r="H32" s="62">
        <v>3433.22</v>
      </c>
      <c r="I32" s="62">
        <v>3700.73</v>
      </c>
      <c r="J32" s="62">
        <v>2200.5100000000002</v>
      </c>
      <c r="K32" s="62">
        <v>2620.14</v>
      </c>
      <c r="L32" s="62">
        <v>2619.91</v>
      </c>
      <c r="M32" s="62">
        <v>2908.92</v>
      </c>
      <c r="N32" s="62">
        <v>2598.42</v>
      </c>
      <c r="O32" s="62">
        <v>1636.52</v>
      </c>
      <c r="P32" s="62">
        <v>2087.2600000000002</v>
      </c>
      <c r="Q32" s="62">
        <v>2558.79</v>
      </c>
      <c r="R32" s="62">
        <v>2620.1999999999998</v>
      </c>
      <c r="S32" s="62">
        <v>2155.29</v>
      </c>
      <c r="T32" s="62">
        <v>1748.22</v>
      </c>
      <c r="U32" s="62">
        <v>1499.83</v>
      </c>
      <c r="V32" s="62">
        <v>1748.37</v>
      </c>
      <c r="W32" s="62">
        <v>2099.62</v>
      </c>
      <c r="X32" s="62">
        <v>2600.84</v>
      </c>
      <c r="Y32" s="62">
        <v>2697.5</v>
      </c>
      <c r="Z32" s="62">
        <v>2409.08</v>
      </c>
      <c r="AA32" s="62">
        <v>2155.4699999999998</v>
      </c>
      <c r="AB32" s="62">
        <v>2300.25</v>
      </c>
      <c r="AC32" s="62">
        <v>2540.61</v>
      </c>
      <c r="AD32" s="62">
        <v>2540.39</v>
      </c>
      <c r="AE32" s="62">
        <v>2540.29</v>
      </c>
      <c r="AF32" s="62">
        <v>2540.21</v>
      </c>
      <c r="AG32" s="63">
        <f t="shared" si="0"/>
        <v>2481.7183870967742</v>
      </c>
      <c r="AH32" s="64">
        <f t="shared" si="3"/>
        <v>5915.3961993756629</v>
      </c>
      <c r="AI32" s="64">
        <f t="shared" si="7"/>
        <v>5929.2483896981958</v>
      </c>
      <c r="AJ32" s="64">
        <f t="shared" si="7"/>
        <v>75730.423812278779</v>
      </c>
      <c r="AK32" s="64">
        <f t="shared" si="7"/>
        <v>4636.4677477627356</v>
      </c>
      <c r="AL32" s="64">
        <f t="shared" si="7"/>
        <v>227740.46782195632</v>
      </c>
      <c r="AM32" s="64">
        <f t="shared" si="7"/>
        <v>258014.84105098859</v>
      </c>
      <c r="AN32" s="64">
        <f t="shared" si="7"/>
        <v>905355.31935743976</v>
      </c>
      <c r="AO32" s="64">
        <f t="shared" si="7"/>
        <v>1485989.312392924</v>
      </c>
      <c r="AP32" s="64">
        <f t="shared" si="7"/>
        <v>79078.156973569086</v>
      </c>
      <c r="AQ32" s="64">
        <f t="shared" si="7"/>
        <v>19160.542918730447</v>
      </c>
      <c r="AR32" s="64">
        <f t="shared" si="7"/>
        <v>19096.921876794957</v>
      </c>
      <c r="AS32" s="64">
        <f t="shared" si="7"/>
        <v>182501.21806711762</v>
      </c>
      <c r="AT32" s="64">
        <f t="shared" si="7"/>
        <v>13619.26645421437</v>
      </c>
      <c r="AU32" s="64">
        <f t="shared" si="7"/>
        <v>714360.31355098868</v>
      </c>
      <c r="AV32" s="64">
        <f t="shared" si="7"/>
        <v>155597.4191509884</v>
      </c>
      <c r="AW32" s="64">
        <f t="shared" si="7"/>
        <v>5940.0335155046723</v>
      </c>
      <c r="AX32" s="64">
        <f t="shared" si="6"/>
        <v>19177.157112278819</v>
      </c>
      <c r="AY32" s="64">
        <f t="shared" si="6"/>
        <v>106555.4919026015</v>
      </c>
      <c r="AZ32" s="64">
        <f t="shared" si="6"/>
        <v>538019.8838735692</v>
      </c>
      <c r="BA32" s="64">
        <f t="shared" si="6"/>
        <v>964104.80471550487</v>
      </c>
      <c r="BB32" s="64">
        <f t="shared" si="6"/>
        <v>537799.85685744032</v>
      </c>
      <c r="BC32" s="64">
        <f t="shared" si="6"/>
        <v>145999.17742195641</v>
      </c>
      <c r="BD32" s="64">
        <f t="shared" si="6"/>
        <v>14189.958660666001</v>
      </c>
      <c r="BE32" s="64">
        <f t="shared" si="6"/>
        <v>46561.704467117575</v>
      </c>
      <c r="BF32" s="64">
        <f t="shared" si="6"/>
        <v>5276.3352800208268</v>
      </c>
      <c r="BG32" s="64">
        <f t="shared" si="6"/>
        <v>106438.01008324677</v>
      </c>
      <c r="BH32" s="64">
        <f t="shared" si="6"/>
        <v>32930.775515504691</v>
      </c>
      <c r="BI32" s="64">
        <f t="shared" si="6"/>
        <v>3468.2220703434041</v>
      </c>
      <c r="BJ32" s="64">
        <f t="shared" si="6"/>
        <v>3442.3581606659545</v>
      </c>
      <c r="BK32" s="64">
        <f t="shared" si="6"/>
        <v>3430.6338380853203</v>
      </c>
      <c r="BL32" s="64">
        <f t="shared" si="6"/>
        <v>3421.2687800208128</v>
      </c>
      <c r="BM32" s="65">
        <f t="shared" si="4"/>
        <v>50.73031829875525</v>
      </c>
      <c r="BN32" s="66">
        <f t="shared" si="5"/>
        <v>2573.565194693022</v>
      </c>
    </row>
    <row r="33" spans="1:66" x14ac:dyDescent="0.35">
      <c r="A33" s="61" t="s">
        <v>261</v>
      </c>
      <c r="B33" s="62">
        <v>2558.58</v>
      </c>
      <c r="C33" s="62">
        <v>2399.58</v>
      </c>
      <c r="D33" s="62">
        <v>2727.66</v>
      </c>
      <c r="E33" s="62">
        <v>2399.84</v>
      </c>
      <c r="F33" s="62">
        <v>2958.98</v>
      </c>
      <c r="G33" s="62">
        <v>3200.49</v>
      </c>
      <c r="H33" s="62">
        <v>3655.37</v>
      </c>
      <c r="I33" s="62">
        <v>3298.32</v>
      </c>
      <c r="J33" s="62">
        <v>2087.46</v>
      </c>
      <c r="K33" s="62">
        <v>2589.75</v>
      </c>
      <c r="L33" s="62">
        <v>2619.98</v>
      </c>
      <c r="M33" s="62">
        <v>2908.66</v>
      </c>
      <c r="N33" s="62">
        <v>2616.2399999999998</v>
      </c>
      <c r="O33" s="62">
        <v>1633.23</v>
      </c>
      <c r="P33" s="62">
        <v>2087.5300000000002</v>
      </c>
      <c r="Q33" s="62">
        <v>2558.6999999999998</v>
      </c>
      <c r="R33" s="62">
        <v>2619.6999999999998</v>
      </c>
      <c r="S33" s="62">
        <v>2116.7600000000002</v>
      </c>
      <c r="T33" s="62">
        <v>1666.01</v>
      </c>
      <c r="U33" s="62">
        <v>1499.61</v>
      </c>
      <c r="V33" s="62">
        <v>1658.58</v>
      </c>
      <c r="W33" s="62">
        <v>2000.46</v>
      </c>
      <c r="X33" s="62">
        <v>2598.6799999999998</v>
      </c>
      <c r="Y33" s="62">
        <v>2845.83</v>
      </c>
      <c r="Z33" s="62">
        <v>2155.94</v>
      </c>
      <c r="AA33" s="62">
        <v>2155.1</v>
      </c>
      <c r="AB33" s="62">
        <v>2301.38</v>
      </c>
      <c r="AC33" s="62">
        <v>2540.56</v>
      </c>
      <c r="AD33" s="62">
        <v>2540.0300000000002</v>
      </c>
      <c r="AE33" s="62">
        <v>2540.13</v>
      </c>
      <c r="AF33" s="62">
        <v>2519.59</v>
      </c>
      <c r="AG33" s="63">
        <f t="shared" si="0"/>
        <v>2453.5074193548385</v>
      </c>
      <c r="AH33" s="64">
        <f t="shared" si="3"/>
        <v>11040.247203433957</v>
      </c>
      <c r="AI33" s="64">
        <f t="shared" si="7"/>
        <v>2908.1665582726155</v>
      </c>
      <c r="AJ33" s="64">
        <f t="shared" si="7"/>
        <v>75159.637474401708</v>
      </c>
      <c r="AK33" s="64">
        <f t="shared" si="7"/>
        <v>2880.1919002080758</v>
      </c>
      <c r="AL33" s="64">
        <f t="shared" si="7"/>
        <v>255502.52978407935</v>
      </c>
      <c r="AM33" s="64">
        <f t="shared" si="7"/>
        <v>557982.97578730492</v>
      </c>
      <c r="AN33" s="64">
        <f t="shared" si="7"/>
        <v>1444473.6627550472</v>
      </c>
      <c r="AO33" s="64">
        <f t="shared" si="7"/>
        <v>713708.29641633783</v>
      </c>
      <c r="AP33" s="64">
        <f t="shared" si="7"/>
        <v>133990.71321633694</v>
      </c>
      <c r="AQ33" s="64">
        <f t="shared" si="7"/>
        <v>18562.040780853342</v>
      </c>
      <c r="AR33" s="64">
        <f t="shared" si="7"/>
        <v>27713.120106659815</v>
      </c>
      <c r="AS33" s="64">
        <f t="shared" si="7"/>
        <v>207163.87166795012</v>
      </c>
      <c r="AT33" s="64">
        <f t="shared" si="7"/>
        <v>26481.89280343393</v>
      </c>
      <c r="AU33" s="64">
        <f t="shared" si="7"/>
        <v>672855.04470343352</v>
      </c>
      <c r="AV33" s="64">
        <f t="shared" si="7"/>
        <v>133939.47147762714</v>
      </c>
      <c r="AW33" s="64">
        <f t="shared" si="7"/>
        <v>11065.479022788773</v>
      </c>
      <c r="AX33" s="64">
        <f t="shared" si="6"/>
        <v>27619.973861498456</v>
      </c>
      <c r="AY33" s="64">
        <f t="shared" si="6"/>
        <v>113398.82444214329</v>
      </c>
      <c r="AZ33" s="64">
        <f t="shared" si="6"/>
        <v>620152.18549053033</v>
      </c>
      <c r="BA33" s="64">
        <f t="shared" si="6"/>
        <v>909920.28665182076</v>
      </c>
      <c r="BB33" s="64">
        <f t="shared" si="6"/>
        <v>631909.60204214335</v>
      </c>
      <c r="BC33" s="64">
        <f t="shared" si="6"/>
        <v>205251.96418407885</v>
      </c>
      <c r="BD33" s="64">
        <f t="shared" si="6"/>
        <v>21075.078171175879</v>
      </c>
      <c r="BE33" s="64">
        <f t="shared" si="6"/>
        <v>153917.00728407921</v>
      </c>
      <c r="BF33" s="64">
        <f t="shared" si="6"/>
        <v>88546.369061498262</v>
      </c>
      <c r="BG33" s="64">
        <f t="shared" si="6"/>
        <v>89046.987926014481</v>
      </c>
      <c r="BH33" s="64">
        <f t="shared" si="6"/>
        <v>23142.75171956285</v>
      </c>
      <c r="BI33" s="64">
        <f t="shared" si="6"/>
        <v>7578.1517969823417</v>
      </c>
      <c r="BJ33" s="64">
        <f t="shared" si="6"/>
        <v>7486.1569614985146</v>
      </c>
      <c r="BK33" s="64">
        <f t="shared" si="6"/>
        <v>7503.4714776275305</v>
      </c>
      <c r="BL33" s="64">
        <f t="shared" si="6"/>
        <v>4366.907464724296</v>
      </c>
      <c r="BM33" s="65">
        <f t="shared" si="4"/>
        <v>69.56388413510696</v>
      </c>
      <c r="BN33" s="66">
        <f t="shared" si="5"/>
        <v>4839.1339759625862</v>
      </c>
    </row>
    <row r="34" spans="1:66" x14ac:dyDescent="0.35">
      <c r="A34" s="61" t="s">
        <v>262</v>
      </c>
      <c r="B34" s="62">
        <v>2522.0100000000002</v>
      </c>
      <c r="C34" s="62">
        <v>2087.4699999999998</v>
      </c>
      <c r="D34" s="62">
        <v>2399.6</v>
      </c>
      <c r="E34" s="62">
        <v>2087.63</v>
      </c>
      <c r="F34" s="62">
        <v>2889.99</v>
      </c>
      <c r="G34" s="62">
        <v>3029.66</v>
      </c>
      <c r="H34" s="62">
        <v>3305.61</v>
      </c>
      <c r="I34" s="62">
        <v>3600.07</v>
      </c>
      <c r="J34" s="62">
        <v>1999.7</v>
      </c>
      <c r="K34" s="62">
        <v>2558.35</v>
      </c>
      <c r="L34" s="62">
        <v>2499.91</v>
      </c>
      <c r="M34" s="62">
        <v>2777.1</v>
      </c>
      <c r="N34" s="62">
        <v>2099.81</v>
      </c>
      <c r="O34" s="62">
        <v>1499.94</v>
      </c>
      <c r="P34" s="62">
        <v>1748.33</v>
      </c>
      <c r="Q34" s="62">
        <v>2409.35</v>
      </c>
      <c r="R34" s="62">
        <v>2500.9499999999998</v>
      </c>
      <c r="S34" s="62">
        <v>1658.96</v>
      </c>
      <c r="T34" s="62">
        <v>1615.24</v>
      </c>
      <c r="U34" s="62">
        <v>1299.3499999999999</v>
      </c>
      <c r="V34" s="62">
        <v>1099.8499999999999</v>
      </c>
      <c r="W34" s="62">
        <v>2155.13</v>
      </c>
      <c r="X34" s="62">
        <v>2540.42</v>
      </c>
      <c r="Y34" s="62">
        <v>2843.91</v>
      </c>
      <c r="Z34" s="62">
        <v>1989.91</v>
      </c>
      <c r="AA34" s="62">
        <v>1989.09</v>
      </c>
      <c r="AB34" s="62">
        <v>1999.95</v>
      </c>
      <c r="AC34" s="62">
        <v>2307.77</v>
      </c>
      <c r="AD34" s="62">
        <v>2155.5500000000002</v>
      </c>
      <c r="AE34" s="62">
        <v>2211.73</v>
      </c>
      <c r="AF34" s="62">
        <v>2399.0300000000002</v>
      </c>
      <c r="AG34" s="63">
        <f t="shared" si="0"/>
        <v>2267.1409677419342</v>
      </c>
      <c r="AH34" s="64">
        <f t="shared" si="3"/>
        <v>64958.223604163089</v>
      </c>
      <c r="AI34" s="64">
        <f t="shared" si="7"/>
        <v>32281.656649323239</v>
      </c>
      <c r="AJ34" s="64">
        <f t="shared" si="7"/>
        <v>17545.395226743287</v>
      </c>
      <c r="AK34" s="64">
        <f t="shared" si="7"/>
        <v>32224.187539645707</v>
      </c>
      <c r="AL34" s="64">
        <f t="shared" si="7"/>
        <v>387940.91698480881</v>
      </c>
      <c r="AM34" s="64">
        <f t="shared" si="7"/>
        <v>581435.27455577697</v>
      </c>
      <c r="AN34" s="64">
        <f t="shared" si="7"/>
        <v>1078417.930959004</v>
      </c>
      <c r="AO34" s="64">
        <f t="shared" si="7"/>
        <v>1776699.8050364242</v>
      </c>
      <c r="AP34" s="64">
        <f t="shared" si="7"/>
        <v>71524.67122674227</v>
      </c>
      <c r="AQ34" s="64">
        <f t="shared" si="7"/>
        <v>84802.700468679148</v>
      </c>
      <c r="AR34" s="64">
        <f t="shared" si="7"/>
        <v>54181.422378356401</v>
      </c>
      <c r="AS34" s="64">
        <f t="shared" si="7"/>
        <v>260058.21458158287</v>
      </c>
      <c r="AT34" s="64">
        <f t="shared" si="7"/>
        <v>27999.652765452247</v>
      </c>
      <c r="AU34" s="64">
        <f t="shared" si="7"/>
        <v>588597.32490416034</v>
      </c>
      <c r="AV34" s="64">
        <f t="shared" si="7"/>
        <v>269164.82024932239</v>
      </c>
      <c r="AW34" s="64">
        <f t="shared" si="7"/>
        <v>20223.408855775568</v>
      </c>
      <c r="AX34" s="64">
        <f t="shared" si="6"/>
        <v>54666.663565453156</v>
      </c>
      <c r="AY34" s="64">
        <f t="shared" si="6"/>
        <v>369884.08952351561</v>
      </c>
      <c r="AZ34" s="64">
        <f t="shared" si="6"/>
        <v>424974.87174287037</v>
      </c>
      <c r="BA34" s="64">
        <f t="shared" si="6"/>
        <v>936619.35724286968</v>
      </c>
      <c r="BB34" s="64">
        <f t="shared" si="6"/>
        <v>1362568.2033719015</v>
      </c>
      <c r="BC34" s="64">
        <f t="shared" si="6"/>
        <v>12546.456894484603</v>
      </c>
      <c r="BD34" s="64">
        <f t="shared" si="6"/>
        <v>74681.429471904994</v>
      </c>
      <c r="BE34" s="64">
        <f t="shared" si="6"/>
        <v>332662.51657190558</v>
      </c>
      <c r="BF34" s="64">
        <f t="shared" si="6"/>
        <v>76857.009475129322</v>
      </c>
      <c r="BG34" s="64">
        <f t="shared" si="6"/>
        <v>77312.340662226183</v>
      </c>
      <c r="BH34" s="64">
        <f t="shared" si="6"/>
        <v>71391.013242871311</v>
      </c>
      <c r="BI34" s="64">
        <f t="shared" si="6"/>
        <v>1650.7182622269484</v>
      </c>
      <c r="BJ34" s="64">
        <f t="shared" si="6"/>
        <v>12452.544081581364</v>
      </c>
      <c r="BK34" s="64">
        <f t="shared" si="6"/>
        <v>3070.3753460976727</v>
      </c>
      <c r="BL34" s="64">
        <f t="shared" ref="BL34:BL97" si="8">(AF34-$AG34)*(AF34-$AG34)</f>
        <v>17394.716829969169</v>
      </c>
      <c r="BM34" s="65">
        <f t="shared" si="4"/>
        <v>90.716090438312278</v>
      </c>
      <c r="BN34" s="66">
        <f t="shared" si="5"/>
        <v>8229.4090644120515</v>
      </c>
    </row>
    <row r="35" spans="1:66" x14ac:dyDescent="0.35">
      <c r="A35" s="61" t="s">
        <v>263</v>
      </c>
      <c r="B35" s="62">
        <v>2679.1</v>
      </c>
      <c r="C35" s="62">
        <v>2399.58</v>
      </c>
      <c r="D35" s="62">
        <v>2597.92</v>
      </c>
      <c r="E35" s="62">
        <v>2399.92</v>
      </c>
      <c r="F35" s="62">
        <v>2739.97</v>
      </c>
      <c r="G35" s="62">
        <v>3029.24</v>
      </c>
      <c r="H35" s="62">
        <v>3400.52</v>
      </c>
      <c r="I35" s="62">
        <v>3780.16</v>
      </c>
      <c r="J35" s="62">
        <v>2500.39</v>
      </c>
      <c r="K35" s="62">
        <v>2548.88</v>
      </c>
      <c r="L35" s="62">
        <v>2600.41</v>
      </c>
      <c r="M35" s="62">
        <v>2961.37</v>
      </c>
      <c r="N35" s="62">
        <v>2557</v>
      </c>
      <c r="O35" s="62">
        <v>1499.92</v>
      </c>
      <c r="P35" s="62">
        <v>1999.77</v>
      </c>
      <c r="Q35" s="62">
        <v>2558.19</v>
      </c>
      <c r="R35" s="62">
        <v>2540.25</v>
      </c>
      <c r="S35" s="62">
        <v>1748.2</v>
      </c>
      <c r="T35" s="62">
        <v>1615.07</v>
      </c>
      <c r="U35" s="62">
        <v>1299.31</v>
      </c>
      <c r="V35" s="62">
        <v>1099.78</v>
      </c>
      <c r="W35" s="62">
        <v>2004.6</v>
      </c>
      <c r="X35" s="62">
        <v>2598.46</v>
      </c>
      <c r="Y35" s="62">
        <v>2845.86</v>
      </c>
      <c r="Z35" s="62">
        <v>1999.75</v>
      </c>
      <c r="AA35" s="62">
        <v>1799.78</v>
      </c>
      <c r="AB35" s="62">
        <v>2116.21</v>
      </c>
      <c r="AC35" s="62">
        <v>2303.21</v>
      </c>
      <c r="AD35" s="62">
        <v>2155.0500000000002</v>
      </c>
      <c r="AE35" s="62">
        <v>2155.63</v>
      </c>
      <c r="AF35" s="62">
        <v>2353.38</v>
      </c>
      <c r="AG35" s="63">
        <f t="shared" si="0"/>
        <v>2351.1896774193551</v>
      </c>
      <c r="AH35" s="64">
        <f t="shared" si="3"/>
        <v>107525.17965494252</v>
      </c>
      <c r="AI35" s="64">
        <f t="shared" ref="AI35:AX50" si="9">(C35-$AG35)*(C35-$AG35)</f>
        <v>2341.6233194588626</v>
      </c>
      <c r="AJ35" s="64">
        <f t="shared" si="9"/>
        <v>60875.852080749115</v>
      </c>
      <c r="AK35" s="64">
        <f t="shared" si="9"/>
        <v>2374.6443388137154</v>
      </c>
      <c r="AL35" s="64">
        <f t="shared" si="9"/>
        <v>151150.13922591013</v>
      </c>
      <c r="AM35" s="64">
        <f t="shared" si="9"/>
        <v>459752.23995171627</v>
      </c>
      <c r="AN35" s="64">
        <f t="shared" si="9"/>
        <v>1101094.1258872002</v>
      </c>
      <c r="AO35" s="64">
        <f t="shared" si="9"/>
        <v>2041956.1828162319</v>
      </c>
      <c r="AP35" s="64">
        <f t="shared" si="9"/>
        <v>22260.736258168454</v>
      </c>
      <c r="AQ35" s="64">
        <f t="shared" si="9"/>
        <v>39081.463642039475</v>
      </c>
      <c r="AR35" s="64">
        <f t="shared" si="9"/>
        <v>62110.769187200618</v>
      </c>
      <c r="AS35" s="64">
        <f t="shared" si="9"/>
        <v>372320.02606461971</v>
      </c>
      <c r="AT35" s="64">
        <f t="shared" si="9"/>
        <v>42357.888880749102</v>
      </c>
      <c r="AU35" s="64">
        <f t="shared" si="9"/>
        <v>724660.06369365274</v>
      </c>
      <c r="AV35" s="64">
        <f t="shared" si="9"/>
        <v>123495.78967752363</v>
      </c>
      <c r="AW35" s="64">
        <f t="shared" si="9"/>
        <v>42849.13354849106</v>
      </c>
      <c r="AX35" s="64">
        <f t="shared" si="9"/>
        <v>35743.805574297498</v>
      </c>
      <c r="AY35" s="64">
        <f t="shared" ref="AY35:BK54" si="10">(S35-$AG35)*(S35-$AG35)</f>
        <v>363596.55107429787</v>
      </c>
      <c r="AZ35" s="64">
        <f t="shared" si="10"/>
        <v>541872.17948397552</v>
      </c>
      <c r="BA35" s="64">
        <f t="shared" si="10"/>
        <v>1106450.8557678468</v>
      </c>
      <c r="BB35" s="64">
        <f t="shared" si="10"/>
        <v>1566026.1807388144</v>
      </c>
      <c r="BC35" s="64">
        <f t="shared" si="10"/>
        <v>120124.40449365271</v>
      </c>
      <c r="BD35" s="64">
        <f t="shared" si="10"/>
        <v>61142.612429136192</v>
      </c>
      <c r="BE35" s="64">
        <f t="shared" si="10"/>
        <v>244698.72804203938</v>
      </c>
      <c r="BF35" s="64">
        <f t="shared" si="10"/>
        <v>123509.84686462038</v>
      </c>
      <c r="BG35" s="64">
        <f t="shared" si="10"/>
        <v>304052.63235171733</v>
      </c>
      <c r="BH35" s="64">
        <f t="shared" si="10"/>
        <v>55215.448800104175</v>
      </c>
      <c r="BI35" s="64">
        <f t="shared" si="10"/>
        <v>2302.049445265372</v>
      </c>
      <c r="BJ35" s="64">
        <f t="shared" si="10"/>
        <v>38470.773058168612</v>
      </c>
      <c r="BK35" s="64">
        <f t="shared" si="10"/>
        <v>38243.58743236219</v>
      </c>
      <c r="BL35" s="64">
        <f t="shared" si="8"/>
        <v>4.797513007283321</v>
      </c>
      <c r="BM35" s="65">
        <f t="shared" si="4"/>
        <v>138.49111704685077</v>
      </c>
      <c r="BN35" s="66">
        <f t="shared" si="5"/>
        <v>19179.789500884523</v>
      </c>
    </row>
    <row r="36" spans="1:66" x14ac:dyDescent="0.35">
      <c r="A36" s="61" t="s">
        <v>264</v>
      </c>
      <c r="B36" s="62">
        <v>2799</v>
      </c>
      <c r="C36" s="62">
        <v>2598.67</v>
      </c>
      <c r="D36" s="62">
        <v>2399.85</v>
      </c>
      <c r="E36" s="62">
        <v>2558.4499999999998</v>
      </c>
      <c r="F36" s="62">
        <v>2958.24</v>
      </c>
      <c r="G36" s="62">
        <v>2997.35</v>
      </c>
      <c r="H36" s="62">
        <v>3450.53</v>
      </c>
      <c r="I36" s="62">
        <v>3595.35</v>
      </c>
      <c r="J36" s="62">
        <v>2514.36</v>
      </c>
      <c r="K36" s="62">
        <v>2548.0300000000002</v>
      </c>
      <c r="L36" s="62">
        <v>2739.18</v>
      </c>
      <c r="M36" s="62">
        <v>2958.92</v>
      </c>
      <c r="N36" s="62">
        <v>2598.66</v>
      </c>
      <c r="O36" s="62">
        <v>1499.65</v>
      </c>
      <c r="P36" s="62">
        <v>2409.4299999999998</v>
      </c>
      <c r="Q36" s="62">
        <v>2619.9</v>
      </c>
      <c r="R36" s="62">
        <v>2728.06</v>
      </c>
      <c r="S36" s="62">
        <v>1748.72</v>
      </c>
      <c r="T36" s="62">
        <v>1500</v>
      </c>
      <c r="U36" s="62">
        <v>1299.1500000000001</v>
      </c>
      <c r="V36" s="62">
        <v>1099.5999999999999</v>
      </c>
      <c r="W36" s="62">
        <v>1990</v>
      </c>
      <c r="X36" s="62">
        <v>2691.3</v>
      </c>
      <c r="Y36" s="62">
        <v>2898.8</v>
      </c>
      <c r="Z36" s="62">
        <v>1999.64</v>
      </c>
      <c r="AA36" s="62">
        <v>1748.89</v>
      </c>
      <c r="AB36" s="62">
        <v>1920.88</v>
      </c>
      <c r="AC36" s="62">
        <v>2155.63</v>
      </c>
      <c r="AD36" s="62">
        <v>2153.33</v>
      </c>
      <c r="AE36" s="62">
        <v>2210.71</v>
      </c>
      <c r="AF36" s="62">
        <v>2300.3000000000002</v>
      </c>
      <c r="AG36" s="63">
        <f t="shared" si="0"/>
        <v>2377.1154838709681</v>
      </c>
      <c r="AH36" s="64">
        <f t="shared" si="3"/>
        <v>177986.54494942739</v>
      </c>
      <c r="AI36" s="64">
        <f t="shared" si="9"/>
        <v>49086.40361716949</v>
      </c>
      <c r="AJ36" s="64">
        <f t="shared" si="9"/>
        <v>516.8582236212078</v>
      </c>
      <c r="AK36" s="64">
        <f t="shared" si="9"/>
        <v>32882.206739750065</v>
      </c>
      <c r="AL36" s="64">
        <f t="shared" si="9"/>
        <v>337705.70324620121</v>
      </c>
      <c r="AM36" s="64">
        <f t="shared" si="9"/>
        <v>384690.85499781423</v>
      </c>
      <c r="AN36" s="64">
        <f t="shared" si="9"/>
        <v>1152218.7234365242</v>
      </c>
      <c r="AO36" s="64">
        <f t="shared" si="9"/>
        <v>1484095.3362881362</v>
      </c>
      <c r="AP36" s="64">
        <f t="shared" si="9"/>
        <v>18836.057207492133</v>
      </c>
      <c r="AQ36" s="64">
        <f t="shared" si="9"/>
        <v>29211.771823621177</v>
      </c>
      <c r="AR36" s="64">
        <f t="shared" si="9"/>
        <v>131090.71383974989</v>
      </c>
      <c r="AS36" s="64">
        <f t="shared" si="9"/>
        <v>338496.49498813704</v>
      </c>
      <c r="AT36" s="64">
        <f t="shared" si="9"/>
        <v>49081.972626846815</v>
      </c>
      <c r="AU36" s="64">
        <f t="shared" si="9"/>
        <v>769945.67538491206</v>
      </c>
      <c r="AV36" s="64">
        <f t="shared" si="9"/>
        <v>1044.2279526534528</v>
      </c>
      <c r="AW36" s="64">
        <f t="shared" si="9"/>
        <v>58944.321272008201</v>
      </c>
      <c r="AX36" s="64">
        <f t="shared" si="9"/>
        <v>123162.05340104031</v>
      </c>
      <c r="AY36" s="64">
        <f t="shared" si="10"/>
        <v>394880.88414942811</v>
      </c>
      <c r="AZ36" s="64">
        <f t="shared" si="10"/>
        <v>769331.57204620249</v>
      </c>
      <c r="BA36" s="64">
        <f t="shared" si="10"/>
        <v>1162009.5844171701</v>
      </c>
      <c r="BB36" s="64">
        <f t="shared" si="10"/>
        <v>1632045.8115300739</v>
      </c>
      <c r="BC36" s="64">
        <f t="shared" si="10"/>
        <v>149858.39785265375</v>
      </c>
      <c r="BD36" s="64">
        <f t="shared" si="10"/>
        <v>98711.910175234021</v>
      </c>
      <c r="BE36" s="64">
        <f t="shared" si="10"/>
        <v>272154.73436878232</v>
      </c>
      <c r="BF36" s="64">
        <f t="shared" si="10"/>
        <v>142487.74092362143</v>
      </c>
      <c r="BG36" s="64">
        <f t="shared" si="10"/>
        <v>394667.25858491188</v>
      </c>
      <c r="BH36" s="64">
        <f t="shared" si="10"/>
        <v>208150.81674297628</v>
      </c>
      <c r="BI36" s="64">
        <f t="shared" si="10"/>
        <v>49055.81956555682</v>
      </c>
      <c r="BJ36" s="64">
        <f t="shared" si="10"/>
        <v>50079.942791363355</v>
      </c>
      <c r="BK36" s="64">
        <f t="shared" si="10"/>
        <v>27690.785062331008</v>
      </c>
      <c r="BL36" s="64">
        <f t="shared" si="8"/>
        <v>5900.6185623309311</v>
      </c>
      <c r="BM36" s="65">
        <f t="shared" si="4"/>
        <v>144.62999897672103</v>
      </c>
      <c r="BN36" s="66">
        <f t="shared" si="5"/>
        <v>20917.836604006327</v>
      </c>
    </row>
    <row r="37" spans="1:66" x14ac:dyDescent="0.35">
      <c r="A37" s="61" t="s">
        <v>265</v>
      </c>
      <c r="B37" s="62">
        <v>2756.9</v>
      </c>
      <c r="C37" s="62">
        <v>2598.91</v>
      </c>
      <c r="D37" s="62">
        <v>2499.33</v>
      </c>
      <c r="E37" s="62">
        <v>2598.4</v>
      </c>
      <c r="F37" s="62">
        <v>2958.84</v>
      </c>
      <c r="G37" s="62">
        <v>2999.58</v>
      </c>
      <c r="H37" s="62">
        <v>3671.65</v>
      </c>
      <c r="I37" s="62">
        <v>3511.69</v>
      </c>
      <c r="J37" s="62">
        <v>2514.06</v>
      </c>
      <c r="K37" s="62">
        <v>2620.63</v>
      </c>
      <c r="L37" s="62">
        <v>2889.34</v>
      </c>
      <c r="M37" s="62">
        <v>3000.1</v>
      </c>
      <c r="N37" s="62">
        <v>2850.67</v>
      </c>
      <c r="O37" s="62">
        <v>1499.78</v>
      </c>
      <c r="P37" s="62">
        <v>2477.17</v>
      </c>
      <c r="Q37" s="62">
        <v>2798.28</v>
      </c>
      <c r="R37" s="62">
        <v>3128.61</v>
      </c>
      <c r="S37" s="62">
        <v>2379.61</v>
      </c>
      <c r="T37" s="62">
        <v>1500.31</v>
      </c>
      <c r="U37" s="62">
        <v>1299.1400000000001</v>
      </c>
      <c r="V37" s="62">
        <v>1099.52</v>
      </c>
      <c r="W37" s="62">
        <v>2216.9499999999998</v>
      </c>
      <c r="X37" s="62">
        <v>2695.45</v>
      </c>
      <c r="Y37" s="62">
        <v>2859.7</v>
      </c>
      <c r="Z37" s="62">
        <v>1989.59</v>
      </c>
      <c r="AA37" s="62">
        <v>1999.74</v>
      </c>
      <c r="AB37" s="62">
        <v>2301.1</v>
      </c>
      <c r="AC37" s="62">
        <v>2522.75</v>
      </c>
      <c r="AD37" s="62">
        <v>2155.98</v>
      </c>
      <c r="AE37" s="62">
        <v>2600.83</v>
      </c>
      <c r="AF37" s="62">
        <v>2540.3000000000002</v>
      </c>
      <c r="AG37" s="63">
        <f t="shared" si="0"/>
        <v>2501.1261290322573</v>
      </c>
      <c r="AH37" s="64">
        <f t="shared" si="3"/>
        <v>65420.273069823554</v>
      </c>
      <c r="AI37" s="64">
        <f t="shared" si="9"/>
        <v>9561.6854214361319</v>
      </c>
      <c r="AJ37" s="64">
        <f t="shared" si="9"/>
        <v>3.2260795005176903</v>
      </c>
      <c r="AK37" s="64">
        <f t="shared" si="9"/>
        <v>9462.2059730490801</v>
      </c>
      <c r="AL37" s="64">
        <f t="shared" si="9"/>
        <v>209501.98767627557</v>
      </c>
      <c r="AM37" s="64">
        <f t="shared" si="9"/>
        <v>248456.26148272704</v>
      </c>
      <c r="AN37" s="64">
        <f t="shared" si="9"/>
        <v>1370126.1325053091</v>
      </c>
      <c r="AO37" s="64">
        <f t="shared" si="9"/>
        <v>1021239.3373053087</v>
      </c>
      <c r="AP37" s="64">
        <f t="shared" si="9"/>
        <v>167.28501821021692</v>
      </c>
      <c r="AQ37" s="64">
        <f t="shared" si="9"/>
        <v>14281.17517627493</v>
      </c>
      <c r="AR37" s="64">
        <f t="shared" si="9"/>
        <v>150710.00961175931</v>
      </c>
      <c r="AS37" s="64">
        <f t="shared" si="9"/>
        <v>248974.92390853347</v>
      </c>
      <c r="AT37" s="64">
        <f t="shared" si="9"/>
        <v>122180.91773111404</v>
      </c>
      <c r="AU37" s="64">
        <f t="shared" si="9"/>
        <v>1002694.070127886</v>
      </c>
      <c r="AV37" s="64">
        <f t="shared" si="9"/>
        <v>573.89611821015603</v>
      </c>
      <c r="AW37" s="64">
        <f t="shared" si="9"/>
        <v>88300.423031114013</v>
      </c>
      <c r="AX37" s="64">
        <f t="shared" si="9"/>
        <v>393736.00832466298</v>
      </c>
      <c r="AY37" s="64">
        <f t="shared" si="10"/>
        <v>14766.169614984166</v>
      </c>
      <c r="AZ37" s="64">
        <f t="shared" si="10"/>
        <v>1001632.9241311119</v>
      </c>
      <c r="BA37" s="64">
        <f t="shared" si="10"/>
        <v>1444770.65438595</v>
      </c>
      <c r="BB37" s="64">
        <f t="shared" si="10"/>
        <v>1964499.7409407888</v>
      </c>
      <c r="BC37" s="64">
        <f t="shared" si="10"/>
        <v>80756.072311758238</v>
      </c>
      <c r="BD37" s="64">
        <f t="shared" si="10"/>
        <v>37761.766827887855</v>
      </c>
      <c r="BE37" s="64">
        <f t="shared" si="10"/>
        <v>128575.22094079129</v>
      </c>
      <c r="BF37" s="64">
        <f t="shared" si="10"/>
        <v>261669.21130530623</v>
      </c>
      <c r="BG37" s="64">
        <f t="shared" si="10"/>
        <v>251388.05038595133</v>
      </c>
      <c r="BH37" s="64">
        <f t="shared" si="10"/>
        <v>40010.452295629271</v>
      </c>
      <c r="BI37" s="64">
        <f t="shared" si="10"/>
        <v>467.59179562958701</v>
      </c>
      <c r="BJ37" s="64">
        <f t="shared" si="10"/>
        <v>119125.85038595158</v>
      </c>
      <c r="BK37" s="64">
        <f t="shared" si="10"/>
        <v>9940.8618859522776</v>
      </c>
      <c r="BL37" s="64">
        <f t="shared" si="8"/>
        <v>1534.5921665973713</v>
      </c>
      <c r="BM37" s="65">
        <f t="shared" si="4"/>
        <v>180.6940123790086</v>
      </c>
      <c r="BN37" s="66">
        <f t="shared" si="5"/>
        <v>32650.326109625312</v>
      </c>
    </row>
    <row r="38" spans="1:66" x14ac:dyDescent="0.35">
      <c r="A38" s="61" t="s">
        <v>266</v>
      </c>
      <c r="B38" s="62">
        <v>2739.63</v>
      </c>
      <c r="C38" s="62">
        <v>2499.21</v>
      </c>
      <c r="D38" s="62">
        <v>2369.48</v>
      </c>
      <c r="E38" s="62">
        <v>2399.42</v>
      </c>
      <c r="F38" s="62">
        <v>2689.87</v>
      </c>
      <c r="G38" s="62">
        <v>2950.88</v>
      </c>
      <c r="H38" s="62">
        <v>3189.98</v>
      </c>
      <c r="I38" s="62">
        <v>3289.55</v>
      </c>
      <c r="J38" s="62">
        <v>2300.63</v>
      </c>
      <c r="K38" s="62">
        <v>2620.71</v>
      </c>
      <c r="L38" s="62">
        <v>2739.05</v>
      </c>
      <c r="M38" s="62">
        <v>2958.08</v>
      </c>
      <c r="N38" s="62">
        <v>2709.26</v>
      </c>
      <c r="O38" s="62">
        <v>1499.41</v>
      </c>
      <c r="P38" s="62">
        <v>2379.62</v>
      </c>
      <c r="Q38" s="62">
        <v>2793.56</v>
      </c>
      <c r="R38" s="62">
        <v>3128.03</v>
      </c>
      <c r="S38" s="62">
        <v>2400.42</v>
      </c>
      <c r="T38" s="62">
        <v>1500.41</v>
      </c>
      <c r="U38" s="62">
        <v>1299.33</v>
      </c>
      <c r="V38" s="62">
        <v>1099.79</v>
      </c>
      <c r="W38" s="62">
        <v>2500.13</v>
      </c>
      <c r="X38" s="62">
        <v>2694.86</v>
      </c>
      <c r="Y38" s="62">
        <v>2847.37</v>
      </c>
      <c r="Z38" s="62">
        <v>1499.87</v>
      </c>
      <c r="AA38" s="62">
        <v>1989.02</v>
      </c>
      <c r="AB38" s="62">
        <v>2303.25</v>
      </c>
      <c r="AC38" s="62">
        <v>2649.57</v>
      </c>
      <c r="AD38" s="62">
        <v>2620.0300000000002</v>
      </c>
      <c r="AE38" s="62">
        <v>2667.88</v>
      </c>
      <c r="AF38" s="62">
        <v>2620.46</v>
      </c>
      <c r="AG38" s="63">
        <f t="shared" si="0"/>
        <v>2449.9600000000009</v>
      </c>
      <c r="AH38" s="64">
        <f t="shared" si="3"/>
        <v>83908.708899999518</v>
      </c>
      <c r="AI38" s="64">
        <f t="shared" si="9"/>
        <v>2425.5624999999104</v>
      </c>
      <c r="AJ38" s="64">
        <f t="shared" si="9"/>
        <v>6477.0304000001497</v>
      </c>
      <c r="AK38" s="64">
        <f t="shared" si="9"/>
        <v>2554.2916000000882</v>
      </c>
      <c r="AL38" s="64">
        <f t="shared" si="9"/>
        <v>57556.808099999493</v>
      </c>
      <c r="AM38" s="64">
        <f t="shared" si="9"/>
        <v>250920.84639999917</v>
      </c>
      <c r="AN38" s="64">
        <f t="shared" si="9"/>
        <v>547629.6003999986</v>
      </c>
      <c r="AO38" s="64">
        <f t="shared" si="9"/>
        <v>704911.36809999868</v>
      </c>
      <c r="AP38" s="64">
        <f t="shared" si="9"/>
        <v>22299.44890000025</v>
      </c>
      <c r="AQ38" s="64">
        <f t="shared" si="9"/>
        <v>29155.562499999691</v>
      </c>
      <c r="AR38" s="64">
        <f t="shared" si="9"/>
        <v>83573.028099999559</v>
      </c>
      <c r="AS38" s="64">
        <f t="shared" si="9"/>
        <v>258185.93439999895</v>
      </c>
      <c r="AT38" s="64">
        <f t="shared" si="9"/>
        <v>67236.489999999627</v>
      </c>
      <c r="AU38" s="64">
        <f t="shared" si="9"/>
        <v>903545.30250000162</v>
      </c>
      <c r="AV38" s="64">
        <f t="shared" si="9"/>
        <v>4947.7156000001487</v>
      </c>
      <c r="AW38" s="64">
        <f t="shared" si="9"/>
        <v>118060.95999999931</v>
      </c>
      <c r="AX38" s="64">
        <f t="shared" si="9"/>
        <v>459778.92489999899</v>
      </c>
      <c r="AY38" s="64">
        <f t="shared" si="10"/>
        <v>2454.2116000000865</v>
      </c>
      <c r="AZ38" s="64">
        <f t="shared" si="10"/>
        <v>901645.20250000164</v>
      </c>
      <c r="BA38" s="64">
        <f t="shared" si="10"/>
        <v>1323949.3969000024</v>
      </c>
      <c r="BB38" s="64">
        <f t="shared" si="10"/>
        <v>1822959.0289000026</v>
      </c>
      <c r="BC38" s="64">
        <f t="shared" si="10"/>
        <v>2517.0288999999161</v>
      </c>
      <c r="BD38" s="64">
        <f t="shared" si="10"/>
        <v>59976.009999999602</v>
      </c>
      <c r="BE38" s="64">
        <f t="shared" si="10"/>
        <v>157934.70809999917</v>
      </c>
      <c r="BF38" s="64">
        <f t="shared" si="10"/>
        <v>902671.00810000196</v>
      </c>
      <c r="BG38" s="64">
        <f t="shared" si="10"/>
        <v>212465.68360000089</v>
      </c>
      <c r="BH38" s="64">
        <f t="shared" si="10"/>
        <v>21523.824100000278</v>
      </c>
      <c r="BI38" s="64">
        <f t="shared" si="10"/>
        <v>39844.152099999686</v>
      </c>
      <c r="BJ38" s="64">
        <f t="shared" si="10"/>
        <v>28923.804899999745</v>
      </c>
      <c r="BK38" s="64">
        <f t="shared" si="10"/>
        <v>47489.126399999637</v>
      </c>
      <c r="BL38" s="64">
        <f t="shared" si="8"/>
        <v>29070.249999999691</v>
      </c>
      <c r="BM38" s="65">
        <f t="shared" si="4"/>
        <v>162.39087204950829</v>
      </c>
      <c r="BN38" s="66">
        <f t="shared" si="5"/>
        <v>26370.795324999774</v>
      </c>
    </row>
    <row r="39" spans="1:66" x14ac:dyDescent="0.35">
      <c r="A39" s="61" t="s">
        <v>267</v>
      </c>
      <c r="B39" s="62">
        <v>2739.19</v>
      </c>
      <c r="C39" s="62">
        <v>2598.6</v>
      </c>
      <c r="D39" s="62">
        <v>2399.36</v>
      </c>
      <c r="E39" s="62">
        <v>2369.89</v>
      </c>
      <c r="F39" s="62">
        <v>2680.28</v>
      </c>
      <c r="G39" s="62">
        <v>2739.63</v>
      </c>
      <c r="H39" s="62">
        <v>3295.92</v>
      </c>
      <c r="I39" s="62">
        <v>3305.45</v>
      </c>
      <c r="J39" s="62">
        <v>2399.25</v>
      </c>
      <c r="K39" s="62">
        <v>2800.47</v>
      </c>
      <c r="L39" s="62">
        <v>2616.17</v>
      </c>
      <c r="M39" s="62">
        <v>2958.12</v>
      </c>
      <c r="N39" s="62">
        <v>2709.69</v>
      </c>
      <c r="O39" s="62">
        <v>1499.56</v>
      </c>
      <c r="P39" s="62">
        <v>2409.63</v>
      </c>
      <c r="Q39" s="62">
        <v>2795.28</v>
      </c>
      <c r="R39" s="62">
        <v>3145.57</v>
      </c>
      <c r="S39" s="62">
        <v>2379.71</v>
      </c>
      <c r="T39" s="62">
        <v>1499.87</v>
      </c>
      <c r="U39" s="62">
        <v>1299.3499999999999</v>
      </c>
      <c r="V39" s="62">
        <v>1099.79</v>
      </c>
      <c r="W39" s="62">
        <v>2489.3200000000002</v>
      </c>
      <c r="X39" s="62">
        <v>2694.62</v>
      </c>
      <c r="Y39" s="62">
        <v>2845.75</v>
      </c>
      <c r="Z39" s="62">
        <v>1499.81</v>
      </c>
      <c r="AA39" s="62">
        <v>1603.17</v>
      </c>
      <c r="AB39" s="62">
        <v>2250.89</v>
      </c>
      <c r="AC39" s="62">
        <v>2624.12</v>
      </c>
      <c r="AD39" s="62">
        <v>2850.81</v>
      </c>
      <c r="AE39" s="62">
        <v>2621.75</v>
      </c>
      <c r="AF39" s="62">
        <v>2720.24</v>
      </c>
      <c r="AG39" s="63">
        <f t="shared" si="0"/>
        <v>2449.7180645161293</v>
      </c>
      <c r="AH39" s="64">
        <f t="shared" si="3"/>
        <v>83794.001432778241</v>
      </c>
      <c r="AI39" s="64">
        <f t="shared" si="9"/>
        <v>22165.830713423413</v>
      </c>
      <c r="AJ39" s="64">
        <f t="shared" si="9"/>
        <v>2535.9346618106269</v>
      </c>
      <c r="AK39" s="64">
        <f t="shared" si="9"/>
        <v>6372.5198843913204</v>
      </c>
      <c r="AL39" s="64">
        <f t="shared" si="9"/>
        <v>53158.806094068656</v>
      </c>
      <c r="AM39" s="64">
        <f t="shared" si="9"/>
        <v>84048.930336004079</v>
      </c>
      <c r="AN39" s="64">
        <f t="shared" si="9"/>
        <v>716057.71561664902</v>
      </c>
      <c r="AO39" s="64">
        <f t="shared" si="9"/>
        <v>732277.1454069711</v>
      </c>
      <c r="AP39" s="64">
        <f t="shared" si="9"/>
        <v>2547.0255360041883</v>
      </c>
      <c r="AQ39" s="64">
        <f t="shared" si="9"/>
        <v>123026.92024568126</v>
      </c>
      <c r="AR39" s="64">
        <f t="shared" si="9"/>
        <v>27706.246826326682</v>
      </c>
      <c r="AS39" s="64">
        <f t="shared" si="9"/>
        <v>258472.52800374571</v>
      </c>
      <c r="AT39" s="64">
        <f t="shared" si="9"/>
        <v>67585.407239229869</v>
      </c>
      <c r="AU39" s="64">
        <f t="shared" si="9"/>
        <v>902800.34756503697</v>
      </c>
      <c r="AV39" s="64">
        <f t="shared" si="9"/>
        <v>1607.0529166493354</v>
      </c>
      <c r="AW39" s="64">
        <f t="shared" si="9"/>
        <v>119413.05125535897</v>
      </c>
      <c r="AX39" s="64">
        <f t="shared" si="9"/>
        <v>484209.91611664917</v>
      </c>
      <c r="AY39" s="64">
        <f t="shared" si="10"/>
        <v>4901.1290972945153</v>
      </c>
      <c r="AZ39" s="64">
        <f t="shared" si="10"/>
        <v>902211.34566503717</v>
      </c>
      <c r="BA39" s="64">
        <f t="shared" si="10"/>
        <v>1323346.6838585855</v>
      </c>
      <c r="BB39" s="64">
        <f t="shared" si="10"/>
        <v>1822305.779368263</v>
      </c>
      <c r="BC39" s="64">
        <f t="shared" si="10"/>
        <v>1568.3132940686712</v>
      </c>
      <c r="BD39" s="64">
        <f t="shared" si="10"/>
        <v>59976.958003745916</v>
      </c>
      <c r="BE39" s="64">
        <f t="shared" si="10"/>
        <v>156841.29392310075</v>
      </c>
      <c r="BF39" s="64">
        <f t="shared" si="10"/>
        <v>902325.33103277895</v>
      </c>
      <c r="BG39" s="64">
        <f t="shared" si="10"/>
        <v>716643.62553600443</v>
      </c>
      <c r="BH39" s="64">
        <f t="shared" si="10"/>
        <v>39532.59923923012</v>
      </c>
      <c r="BI39" s="64">
        <f t="shared" si="10"/>
        <v>30416.035100520163</v>
      </c>
      <c r="BJ39" s="64">
        <f t="shared" si="10"/>
        <v>160874.74071019745</v>
      </c>
      <c r="BK39" s="64">
        <f t="shared" si="10"/>
        <v>29594.986826326654</v>
      </c>
      <c r="BL39" s="64">
        <f t="shared" si="8"/>
        <v>73182.117577939396</v>
      </c>
      <c r="BM39" s="65">
        <f t="shared" si="4"/>
        <v>256.73519680522162</v>
      </c>
      <c r="BN39" s="66">
        <f t="shared" si="5"/>
        <v>65912.961278615883</v>
      </c>
    </row>
    <row r="40" spans="1:66" x14ac:dyDescent="0.35">
      <c r="A40" s="61" t="s">
        <v>268</v>
      </c>
      <c r="B40" s="62">
        <v>2721.16</v>
      </c>
      <c r="C40" s="62">
        <v>2598.48</v>
      </c>
      <c r="D40" s="62">
        <v>2399.62</v>
      </c>
      <c r="E40" s="62">
        <v>2323.19</v>
      </c>
      <c r="F40" s="62">
        <v>2689.83</v>
      </c>
      <c r="G40" s="62">
        <v>2739.13</v>
      </c>
      <c r="H40" s="62">
        <v>3333.31</v>
      </c>
      <c r="I40" s="62">
        <v>3305.63</v>
      </c>
      <c r="J40" s="62">
        <v>2514.1799999999998</v>
      </c>
      <c r="K40" s="62">
        <v>2816.07</v>
      </c>
      <c r="L40" s="62">
        <v>2548.15</v>
      </c>
      <c r="M40" s="62">
        <v>2900.29</v>
      </c>
      <c r="N40" s="62">
        <v>2619.33</v>
      </c>
      <c r="O40" s="62">
        <v>1499.68</v>
      </c>
      <c r="P40" s="62">
        <v>2409.09</v>
      </c>
      <c r="Q40" s="62">
        <v>2797.55</v>
      </c>
      <c r="R40" s="62">
        <v>3128.67</v>
      </c>
      <c r="S40" s="62">
        <v>1799.06</v>
      </c>
      <c r="T40" s="62">
        <v>1499.7</v>
      </c>
      <c r="U40" s="62">
        <v>1299.3</v>
      </c>
      <c r="V40" s="62">
        <v>1099.72</v>
      </c>
      <c r="W40" s="62">
        <v>2379.63</v>
      </c>
      <c r="X40" s="62">
        <v>2694.55</v>
      </c>
      <c r="Y40" s="62">
        <v>2844.06</v>
      </c>
      <c r="Z40" s="62">
        <v>1499.62</v>
      </c>
      <c r="AA40" s="62">
        <v>1601.17</v>
      </c>
      <c r="AB40" s="62">
        <v>1706.55</v>
      </c>
      <c r="AC40" s="62">
        <v>2465.0300000000002</v>
      </c>
      <c r="AD40" s="62">
        <v>2848.61</v>
      </c>
      <c r="AE40" s="62">
        <v>2522.37</v>
      </c>
      <c r="AF40" s="62">
        <v>2710.28</v>
      </c>
      <c r="AG40" s="63">
        <f t="shared" si="0"/>
        <v>2397.193870967742</v>
      </c>
      <c r="AH40" s="64">
        <f t="shared" si="3"/>
        <v>104954.05276014555</v>
      </c>
      <c r="AI40" s="64">
        <f t="shared" si="9"/>
        <v>40516.10574079083</v>
      </c>
      <c r="AJ40" s="64">
        <f t="shared" si="9"/>
        <v>5.8861020811646751</v>
      </c>
      <c r="AK40" s="64">
        <f t="shared" si="9"/>
        <v>5476.5729182101968</v>
      </c>
      <c r="AL40" s="64">
        <f t="shared" si="9"/>
        <v>85635.90401498432</v>
      </c>
      <c r="AM40" s="64">
        <f t="shared" si="9"/>
        <v>116920.31633756508</v>
      </c>
      <c r="AN40" s="64">
        <f t="shared" si="9"/>
        <v>876313.40703433903</v>
      </c>
      <c r="AO40" s="64">
        <f t="shared" si="9"/>
        <v>825256.20053111354</v>
      </c>
      <c r="AP40" s="64">
        <f t="shared" si="9"/>
        <v>13685.754385952083</v>
      </c>
      <c r="AQ40" s="64">
        <f t="shared" si="9"/>
        <v>175457.21147304901</v>
      </c>
      <c r="AR40" s="64">
        <f t="shared" si="9"/>
        <v>22787.752892403758</v>
      </c>
      <c r="AS40" s="64">
        <f t="shared" si="9"/>
        <v>253105.71504724238</v>
      </c>
      <c r="AT40" s="64">
        <f t="shared" si="9"/>
        <v>49344.45982143595</v>
      </c>
      <c r="AU40" s="64">
        <f t="shared" si="9"/>
        <v>805531.1485795005</v>
      </c>
      <c r="AV40" s="64">
        <f t="shared" si="9"/>
        <v>141.51788595213543</v>
      </c>
      <c r="AW40" s="64">
        <f t="shared" si="9"/>
        <v>160285.03005369418</v>
      </c>
      <c r="AX40" s="64">
        <f t="shared" si="9"/>
        <v>535057.32734401664</v>
      </c>
      <c r="AY40" s="64">
        <f t="shared" si="10"/>
        <v>357764.12759885547</v>
      </c>
      <c r="AZ40" s="64">
        <f t="shared" si="10"/>
        <v>805495.24842466181</v>
      </c>
      <c r="BA40" s="64">
        <f t="shared" si="10"/>
        <v>1205370.951908533</v>
      </c>
      <c r="BB40" s="64">
        <f t="shared" si="10"/>
        <v>1683438.4458440167</v>
      </c>
      <c r="BC40" s="64">
        <f t="shared" si="10"/>
        <v>308.48956337148599</v>
      </c>
      <c r="BD40" s="64">
        <f t="shared" si="10"/>
        <v>88420.66747304899</v>
      </c>
      <c r="BE40" s="64">
        <f t="shared" si="10"/>
        <v>199689.33727627463</v>
      </c>
      <c r="BF40" s="64">
        <f t="shared" si="10"/>
        <v>805638.85384401691</v>
      </c>
      <c r="BG40" s="64">
        <f t="shared" si="10"/>
        <v>633654.00315046823</v>
      </c>
      <c r="BH40" s="64">
        <f t="shared" si="10"/>
        <v>476988.95650530711</v>
      </c>
      <c r="BI40" s="64">
        <f t="shared" si="10"/>
        <v>4601.7404020811855</v>
      </c>
      <c r="BJ40" s="64">
        <f t="shared" si="10"/>
        <v>203776.52155046834</v>
      </c>
      <c r="BK40" s="64">
        <f t="shared" si="10"/>
        <v>15669.06327950048</v>
      </c>
      <c r="BL40" s="64">
        <f t="shared" si="8"/>
        <v>98022.924192403836</v>
      </c>
      <c r="BM40" s="65">
        <f t="shared" si="4"/>
        <v>281.72171953115929</v>
      </c>
      <c r="BN40" s="66">
        <f t="shared" si="5"/>
        <v>79367.127255593179</v>
      </c>
    </row>
    <row r="41" spans="1:66" x14ac:dyDescent="0.35">
      <c r="A41" s="61" t="s">
        <v>269</v>
      </c>
      <c r="B41" s="62">
        <v>2679.17</v>
      </c>
      <c r="C41" s="62">
        <v>2500.35</v>
      </c>
      <c r="D41" s="62">
        <v>2399.2600000000002</v>
      </c>
      <c r="E41" s="62">
        <v>2323.02</v>
      </c>
      <c r="F41" s="62">
        <v>2739.02</v>
      </c>
      <c r="G41" s="62">
        <v>2739.13</v>
      </c>
      <c r="H41" s="62">
        <v>3333.78</v>
      </c>
      <c r="I41" s="62">
        <v>3409.3</v>
      </c>
      <c r="J41" s="62">
        <v>2514.2199999999998</v>
      </c>
      <c r="K41" s="62">
        <v>2809.28</v>
      </c>
      <c r="L41" s="62">
        <v>2500.84</v>
      </c>
      <c r="M41" s="62">
        <v>2958.21</v>
      </c>
      <c r="N41" s="62">
        <v>2800.47</v>
      </c>
      <c r="O41" s="62">
        <v>1499.91</v>
      </c>
      <c r="P41" s="62">
        <v>2500.38</v>
      </c>
      <c r="Q41" s="62">
        <v>2798.22</v>
      </c>
      <c r="R41" s="62">
        <v>3146.77</v>
      </c>
      <c r="S41" s="62">
        <v>1499.77</v>
      </c>
      <c r="T41" s="62">
        <v>1499.8</v>
      </c>
      <c r="U41" s="62">
        <v>1299.32</v>
      </c>
      <c r="V41" s="62">
        <v>1099.75</v>
      </c>
      <c r="W41" s="62">
        <v>2005.75</v>
      </c>
      <c r="X41" s="62">
        <v>2693.65</v>
      </c>
      <c r="Y41" s="62">
        <v>2844.04</v>
      </c>
      <c r="Z41" s="62">
        <v>1499.5</v>
      </c>
      <c r="AA41" s="62">
        <v>1602.28</v>
      </c>
      <c r="AB41" s="62">
        <v>1700.07</v>
      </c>
      <c r="AC41" s="62">
        <v>2003</v>
      </c>
      <c r="AD41" s="62">
        <v>2619.62</v>
      </c>
      <c r="AE41" s="62">
        <v>2409.54</v>
      </c>
      <c r="AF41" s="62">
        <v>2649.09</v>
      </c>
      <c r="AG41" s="63">
        <f t="shared" si="0"/>
        <v>2357.3067741935483</v>
      </c>
      <c r="AH41" s="64">
        <f t="shared" si="3"/>
        <v>103595.93612653494</v>
      </c>
      <c r="AI41" s="64">
        <f t="shared" si="9"/>
        <v>20461.364449115492</v>
      </c>
      <c r="AJ41" s="64">
        <f t="shared" si="9"/>
        <v>1760.0731555671402</v>
      </c>
      <c r="AK41" s="64">
        <f t="shared" si="9"/>
        <v>1175.5828845993733</v>
      </c>
      <c r="AL41" s="64">
        <f t="shared" si="9"/>
        <v>145704.98675556714</v>
      </c>
      <c r="AM41" s="64">
        <f t="shared" si="9"/>
        <v>145788.97576524466</v>
      </c>
      <c r="AN41" s="64">
        <f t="shared" si="9"/>
        <v>953499.96071685792</v>
      </c>
      <c r="AO41" s="64">
        <f t="shared" si="9"/>
        <v>1106689.7471426644</v>
      </c>
      <c r="AP41" s="64">
        <f t="shared" si="9"/>
        <v>24621.760432986426</v>
      </c>
      <c r="AQ41" s="64">
        <f t="shared" si="9"/>
        <v>204279.79684588991</v>
      </c>
      <c r="AR41" s="64">
        <f t="shared" si="9"/>
        <v>20601.786910405885</v>
      </c>
      <c r="AS41" s="64">
        <f t="shared" si="9"/>
        <v>361084.6867845995</v>
      </c>
      <c r="AT41" s="64">
        <f t="shared" si="9"/>
        <v>196393.64470717989</v>
      </c>
      <c r="AU41" s="64">
        <f t="shared" si="9"/>
        <v>735129.22839750233</v>
      </c>
      <c r="AV41" s="64">
        <f t="shared" si="9"/>
        <v>20469.947942663937</v>
      </c>
      <c r="AW41" s="64">
        <f t="shared" si="9"/>
        <v>194404.47269105085</v>
      </c>
      <c r="AX41" s="64">
        <f t="shared" si="9"/>
        <v>623252.1849007284</v>
      </c>
      <c r="AY41" s="64">
        <f t="shared" si="10"/>
        <v>735369.31909427675</v>
      </c>
      <c r="AZ41" s="64">
        <f t="shared" si="10"/>
        <v>735317.86778782518</v>
      </c>
      <c r="BA41" s="64">
        <f t="shared" si="10"/>
        <v>1119336.0143684703</v>
      </c>
      <c r="BB41" s="64">
        <f t="shared" si="10"/>
        <v>1581449.040320083</v>
      </c>
      <c r="BC41" s="64">
        <f t="shared" si="10"/>
        <v>123592.16548137354</v>
      </c>
      <c r="BD41" s="64">
        <f t="shared" si="10"/>
        <v>113126.76554588979</v>
      </c>
      <c r="BE41" s="64">
        <f t="shared" si="10"/>
        <v>236909.23310395423</v>
      </c>
      <c r="BF41" s="64">
        <f t="shared" si="10"/>
        <v>735832.46185234119</v>
      </c>
      <c r="BG41" s="64">
        <f t="shared" si="10"/>
        <v>570065.42974911549</v>
      </c>
      <c r="BH41" s="64">
        <f t="shared" si="10"/>
        <v>431960.1773523413</v>
      </c>
      <c r="BI41" s="64">
        <f t="shared" si="10"/>
        <v>125533.29023943805</v>
      </c>
      <c r="BJ41" s="64">
        <f t="shared" si="10"/>
        <v>68808.228432986449</v>
      </c>
      <c r="BK41" s="64">
        <f t="shared" si="10"/>
        <v>2728.3098781477643</v>
      </c>
      <c r="BL41" s="64">
        <f t="shared" si="8"/>
        <v>85137.450862018843</v>
      </c>
      <c r="BM41" s="65">
        <f t="shared" si="4"/>
        <v>197.91032639376922</v>
      </c>
      <c r="BN41" s="66">
        <f t="shared" si="5"/>
        <v>39168.497293288267</v>
      </c>
    </row>
    <row r="42" spans="1:66" x14ac:dyDescent="0.35">
      <c r="A42" s="61" t="s">
        <v>270</v>
      </c>
      <c r="B42" s="62">
        <v>2624.02</v>
      </c>
      <c r="C42" s="62">
        <v>2399.38</v>
      </c>
      <c r="D42" s="62">
        <v>2323.75</v>
      </c>
      <c r="E42" s="62">
        <v>1979.37</v>
      </c>
      <c r="F42" s="62">
        <v>2649.48</v>
      </c>
      <c r="G42" s="62">
        <v>2700.6</v>
      </c>
      <c r="H42" s="62">
        <v>3300.82</v>
      </c>
      <c r="I42" s="62">
        <v>3150.14</v>
      </c>
      <c r="J42" s="62">
        <v>2450.84</v>
      </c>
      <c r="K42" s="62">
        <v>2809.98</v>
      </c>
      <c r="L42" s="62">
        <v>2499.7199999999998</v>
      </c>
      <c r="M42" s="62">
        <v>2900.8</v>
      </c>
      <c r="N42" s="62">
        <v>2700.11</v>
      </c>
      <c r="O42" s="62">
        <v>1499.87</v>
      </c>
      <c r="P42" s="62">
        <v>2409.27</v>
      </c>
      <c r="Q42" s="62">
        <v>2616.84</v>
      </c>
      <c r="R42" s="62">
        <v>2709.45</v>
      </c>
      <c r="S42" s="62">
        <v>1499.43</v>
      </c>
      <c r="T42" s="62">
        <v>1499.88</v>
      </c>
      <c r="U42" s="62">
        <v>1099.31</v>
      </c>
      <c r="V42" s="62">
        <v>1099.6600000000001</v>
      </c>
      <c r="W42" s="62">
        <v>1989.26</v>
      </c>
      <c r="X42" s="62">
        <v>2692.17</v>
      </c>
      <c r="Y42" s="62">
        <v>2598.1999999999998</v>
      </c>
      <c r="Z42" s="62">
        <v>1499.58</v>
      </c>
      <c r="AA42" s="62">
        <v>1499.86</v>
      </c>
      <c r="AB42" s="62">
        <v>1499.9</v>
      </c>
      <c r="AC42" s="62">
        <v>1999.46</v>
      </c>
      <c r="AD42" s="62">
        <v>2157.89</v>
      </c>
      <c r="AE42" s="62">
        <v>2049.4499999999998</v>
      </c>
      <c r="AF42" s="62">
        <v>2624.1</v>
      </c>
      <c r="AG42" s="63">
        <f t="shared" si="0"/>
        <v>2242.9867741935486</v>
      </c>
      <c r="AH42" s="64">
        <f t="shared" si="3"/>
        <v>145186.31916847016</v>
      </c>
      <c r="AI42" s="64">
        <f t="shared" si="9"/>
        <v>24458.841078147721</v>
      </c>
      <c r="AJ42" s="64">
        <f t="shared" si="9"/>
        <v>6522.6986426638532</v>
      </c>
      <c r="AK42" s="64">
        <f t="shared" si="9"/>
        <v>69493.803636212469</v>
      </c>
      <c r="AL42" s="64">
        <f t="shared" si="9"/>
        <v>165236.74262653469</v>
      </c>
      <c r="AM42" s="64">
        <f t="shared" si="9"/>
        <v>209409.86443298616</v>
      </c>
      <c r="AN42" s="64">
        <f t="shared" si="9"/>
        <v>1119011.1336200831</v>
      </c>
      <c r="AO42" s="64">
        <f t="shared" si="9"/>
        <v>822926.97509105038</v>
      </c>
      <c r="AP42" s="64">
        <f t="shared" si="9"/>
        <v>43202.963478147722</v>
      </c>
      <c r="AQ42" s="64">
        <f t="shared" si="9"/>
        <v>321481.31811040558</v>
      </c>
      <c r="AR42" s="64">
        <f t="shared" si="9"/>
        <v>65911.949232986241</v>
      </c>
      <c r="AS42" s="64">
        <f t="shared" si="9"/>
        <v>432718.24004588963</v>
      </c>
      <c r="AT42" s="64">
        <f t="shared" si="9"/>
        <v>208961.64357169604</v>
      </c>
      <c r="AU42" s="64">
        <f t="shared" si="9"/>
        <v>552222.54008782574</v>
      </c>
      <c r="AV42" s="64">
        <f t="shared" si="9"/>
        <v>27650.111184599289</v>
      </c>
      <c r="AW42" s="64">
        <f t="shared" si="9"/>
        <v>139766.23444588963</v>
      </c>
      <c r="AX42" s="64">
        <f t="shared" si="9"/>
        <v>217587.94102976026</v>
      </c>
      <c r="AY42" s="64">
        <f t="shared" si="10"/>
        <v>552876.67644911574</v>
      </c>
      <c r="AZ42" s="64">
        <f t="shared" si="10"/>
        <v>552207.67785234156</v>
      </c>
      <c r="BA42" s="64">
        <f t="shared" si="10"/>
        <v>1307996.5638297612</v>
      </c>
      <c r="BB42" s="64">
        <f t="shared" si="10"/>
        <v>1307196.1125878256</v>
      </c>
      <c r="BC42" s="64">
        <f t="shared" si="10"/>
        <v>64377.275942664019</v>
      </c>
      <c r="BD42" s="64">
        <f t="shared" si="10"/>
        <v>201765.57034588954</v>
      </c>
      <c r="BE42" s="64">
        <f t="shared" si="10"/>
        <v>126176.43578782488</v>
      </c>
      <c r="BF42" s="64">
        <f t="shared" si="10"/>
        <v>552653.63191685791</v>
      </c>
      <c r="BG42" s="64">
        <f t="shared" si="10"/>
        <v>552237.40252330957</v>
      </c>
      <c r="BH42" s="64">
        <f t="shared" si="10"/>
        <v>552177.95398137381</v>
      </c>
      <c r="BI42" s="64">
        <f t="shared" si="10"/>
        <v>59305.289749115604</v>
      </c>
      <c r="BJ42" s="64">
        <f t="shared" si="10"/>
        <v>7241.4609781478248</v>
      </c>
      <c r="BK42" s="64">
        <f t="shared" si="10"/>
        <v>37456.482965244701</v>
      </c>
      <c r="BL42" s="64">
        <f t="shared" si="8"/>
        <v>145247.29088459912</v>
      </c>
      <c r="BM42" s="65">
        <f t="shared" si="4"/>
        <v>217.91353493300483</v>
      </c>
      <c r="BN42" s="66">
        <f t="shared" si="5"/>
        <v>47486.308706997916</v>
      </c>
    </row>
    <row r="43" spans="1:66" x14ac:dyDescent="0.35">
      <c r="A43" s="61" t="s">
        <v>271</v>
      </c>
      <c r="B43" s="62">
        <v>2502.5</v>
      </c>
      <c r="C43" s="62">
        <v>2439.86</v>
      </c>
      <c r="D43" s="62">
        <v>2323.9699999999998</v>
      </c>
      <c r="E43" s="62">
        <v>1999.22</v>
      </c>
      <c r="F43" s="62">
        <v>2692.73</v>
      </c>
      <c r="G43" s="62">
        <v>2740.98</v>
      </c>
      <c r="H43" s="62">
        <v>3333.47</v>
      </c>
      <c r="I43" s="62">
        <v>3148.21</v>
      </c>
      <c r="J43" s="62">
        <v>2450.73</v>
      </c>
      <c r="K43" s="62">
        <v>2789.69</v>
      </c>
      <c r="L43" s="62">
        <v>2616.5300000000002</v>
      </c>
      <c r="M43" s="62">
        <v>2958.03</v>
      </c>
      <c r="N43" s="62">
        <v>2619.0300000000002</v>
      </c>
      <c r="O43" s="62">
        <v>1500</v>
      </c>
      <c r="P43" s="62">
        <v>2480.13</v>
      </c>
      <c r="Q43" s="62">
        <v>2616.48</v>
      </c>
      <c r="R43" s="62">
        <v>2619.73</v>
      </c>
      <c r="S43" s="62">
        <v>1499.33</v>
      </c>
      <c r="T43" s="62">
        <v>1499.95</v>
      </c>
      <c r="U43" s="62">
        <v>1099.32</v>
      </c>
      <c r="V43" s="62">
        <v>1099.71</v>
      </c>
      <c r="W43" s="62">
        <v>1800.08</v>
      </c>
      <c r="X43" s="62">
        <v>2692.79</v>
      </c>
      <c r="Y43" s="62">
        <v>2449.5100000000002</v>
      </c>
      <c r="Z43" s="62">
        <v>1499.49</v>
      </c>
      <c r="AA43" s="62">
        <v>1499.79</v>
      </c>
      <c r="AB43" s="62">
        <v>1499.88</v>
      </c>
      <c r="AC43" s="62">
        <v>1989.94</v>
      </c>
      <c r="AD43" s="62">
        <v>2154.94</v>
      </c>
      <c r="AE43" s="62">
        <v>2056.0100000000002</v>
      </c>
      <c r="AF43" s="62">
        <v>2624.28</v>
      </c>
      <c r="AG43" s="63">
        <f t="shared" si="0"/>
        <v>2235.3648387096773</v>
      </c>
      <c r="AH43" s="64">
        <f t="shared" si="3"/>
        <v>71361.194397606712</v>
      </c>
      <c r="AI43" s="64">
        <f t="shared" si="9"/>
        <v>41818.270991155143</v>
      </c>
      <c r="AJ43" s="64">
        <f t="shared" si="9"/>
        <v>7850.8746072840622</v>
      </c>
      <c r="AK43" s="64">
        <f t="shared" si="9"/>
        <v>55764.384849219503</v>
      </c>
      <c r="AL43" s="64">
        <f t="shared" si="9"/>
        <v>209182.8907621229</v>
      </c>
      <c r="AM43" s="64">
        <f t="shared" si="9"/>
        <v>255646.69132663903</v>
      </c>
      <c r="AN43" s="64">
        <f t="shared" si="9"/>
        <v>1205834.9452524451</v>
      </c>
      <c r="AO43" s="64">
        <f t="shared" si="9"/>
        <v>833286.28849115525</v>
      </c>
      <c r="AP43" s="64">
        <f t="shared" si="9"/>
        <v>46382.152697606711</v>
      </c>
      <c r="AQ43" s="64">
        <f t="shared" si="9"/>
        <v>307276.38443954231</v>
      </c>
      <c r="AR43" s="64">
        <f t="shared" si="9"/>
        <v>145286.88018147787</v>
      </c>
      <c r="AS43" s="64">
        <f t="shared" si="9"/>
        <v>522244.93534276838</v>
      </c>
      <c r="AT43" s="64">
        <f t="shared" si="9"/>
        <v>147198.95598792948</v>
      </c>
      <c r="AU43" s="64">
        <f t="shared" si="9"/>
        <v>540761.44601050974</v>
      </c>
      <c r="AV43" s="64">
        <f t="shared" si="9"/>
        <v>59909.984181477732</v>
      </c>
      <c r="AW43" s="64">
        <f t="shared" si="9"/>
        <v>145248.7661653487</v>
      </c>
      <c r="AX43" s="64">
        <f t="shared" si="9"/>
        <v>147736.57721373579</v>
      </c>
      <c r="AY43" s="64">
        <f t="shared" si="10"/>
        <v>541747.28379438084</v>
      </c>
      <c r="AZ43" s="64">
        <f t="shared" si="10"/>
        <v>540834.98499438062</v>
      </c>
      <c r="BA43" s="64">
        <f t="shared" si="10"/>
        <v>1290597.8755588969</v>
      </c>
      <c r="BB43" s="64">
        <f t="shared" si="10"/>
        <v>1289711.912684703</v>
      </c>
      <c r="BC43" s="64">
        <f t="shared" si="10"/>
        <v>189472.89081050985</v>
      </c>
      <c r="BD43" s="64">
        <f t="shared" si="10"/>
        <v>209237.77818147768</v>
      </c>
      <c r="BE43" s="64">
        <f t="shared" si="10"/>
        <v>45858.150104058412</v>
      </c>
      <c r="BF43" s="64">
        <f t="shared" si="10"/>
        <v>541511.77824599354</v>
      </c>
      <c r="BG43" s="64">
        <f t="shared" si="10"/>
        <v>541070.3433427678</v>
      </c>
      <c r="BH43" s="64">
        <f t="shared" si="10"/>
        <v>540937.94797179988</v>
      </c>
      <c r="BI43" s="64">
        <f t="shared" si="10"/>
        <v>60233.351455671094</v>
      </c>
      <c r="BJ43" s="64">
        <f t="shared" si="10"/>
        <v>6468.154681477602</v>
      </c>
      <c r="BK43" s="64">
        <f t="shared" si="10"/>
        <v>32168.158168574286</v>
      </c>
      <c r="BL43" s="64">
        <f t="shared" si="8"/>
        <v>151255.00268147787</v>
      </c>
      <c r="BM43" s="65">
        <f t="shared" si="4"/>
        <v>217.88260344250168</v>
      </c>
      <c r="BN43" s="66">
        <f t="shared" si="5"/>
        <v>47472.828882882444</v>
      </c>
    </row>
    <row r="44" spans="1:66" x14ac:dyDescent="0.35">
      <c r="A44" s="61" t="s">
        <v>272</v>
      </c>
      <c r="B44" s="62">
        <v>2598.16</v>
      </c>
      <c r="C44" s="62">
        <v>2369.9699999999998</v>
      </c>
      <c r="D44" s="62">
        <v>2399.12</v>
      </c>
      <c r="E44" s="62">
        <v>1999.06</v>
      </c>
      <c r="F44" s="62">
        <v>2689.66</v>
      </c>
      <c r="G44" s="62">
        <v>2900.82</v>
      </c>
      <c r="H44" s="62">
        <v>3333.72</v>
      </c>
      <c r="I44" s="62">
        <v>3148.24</v>
      </c>
      <c r="J44" s="62">
        <v>2399.5100000000002</v>
      </c>
      <c r="K44" s="62">
        <v>2781.86</v>
      </c>
      <c r="L44" s="62">
        <v>2548.33</v>
      </c>
      <c r="M44" s="62">
        <v>2895.63</v>
      </c>
      <c r="N44" s="62">
        <v>2709.76</v>
      </c>
      <c r="O44" s="62">
        <v>1577.1</v>
      </c>
      <c r="P44" s="62">
        <v>2409.6799999999998</v>
      </c>
      <c r="Q44" s="62">
        <v>2616.56</v>
      </c>
      <c r="R44" s="62">
        <v>2616.36</v>
      </c>
      <c r="S44" s="62">
        <v>1499.37</v>
      </c>
      <c r="T44" s="62">
        <v>1799.77</v>
      </c>
      <c r="U44" s="62">
        <v>1099.33</v>
      </c>
      <c r="V44" s="62">
        <v>1099.71</v>
      </c>
      <c r="W44" s="62">
        <v>1299.95</v>
      </c>
      <c r="X44" s="62">
        <v>2500.69</v>
      </c>
      <c r="Y44" s="62">
        <v>2409.11</v>
      </c>
      <c r="Z44" s="62">
        <v>1499.54</v>
      </c>
      <c r="AA44" s="62">
        <v>1499.8</v>
      </c>
      <c r="AB44" s="62">
        <v>1499.76</v>
      </c>
      <c r="AC44" s="62">
        <v>1989.08</v>
      </c>
      <c r="AD44" s="62">
        <v>2151.56</v>
      </c>
      <c r="AE44" s="62">
        <v>2050.2800000000002</v>
      </c>
      <c r="AF44" s="62">
        <v>2619.96</v>
      </c>
      <c r="AG44" s="63">
        <f t="shared" si="0"/>
        <v>2226.1758064516134</v>
      </c>
      <c r="AH44" s="64">
        <f t="shared" si="3"/>
        <v>138372.24024984342</v>
      </c>
      <c r="AI44" s="64">
        <f t="shared" si="9"/>
        <v>20676.770098230802</v>
      </c>
      <c r="AJ44" s="64">
        <f t="shared" si="9"/>
        <v>29909.69408210176</v>
      </c>
      <c r="AK44" s="64">
        <f t="shared" si="9"/>
        <v>51581.589540166759</v>
      </c>
      <c r="AL44" s="64">
        <f t="shared" si="9"/>
        <v>214817.59766919812</v>
      </c>
      <c r="AM44" s="64">
        <f t="shared" si="9"/>
        <v>455144.78788855311</v>
      </c>
      <c r="AN44" s="64">
        <f t="shared" si="9"/>
        <v>1226654.1406627456</v>
      </c>
      <c r="AO44" s="64">
        <f t="shared" si="9"/>
        <v>850202.37702403613</v>
      </c>
      <c r="AP44" s="64">
        <f t="shared" si="9"/>
        <v>30044.742653069614</v>
      </c>
      <c r="AQ44" s="64">
        <f t="shared" si="9"/>
        <v>308784.92295952089</v>
      </c>
      <c r="AR44" s="64">
        <f t="shared" si="9"/>
        <v>103783.32442081127</v>
      </c>
      <c r="AS44" s="64">
        <f t="shared" si="9"/>
        <v>448168.91725952079</v>
      </c>
      <c r="AT44" s="64">
        <f t="shared" si="9"/>
        <v>233853.67224984363</v>
      </c>
      <c r="AU44" s="64">
        <f t="shared" si="9"/>
        <v>421299.40252081247</v>
      </c>
      <c r="AV44" s="64">
        <f t="shared" si="9"/>
        <v>33673.789049843661</v>
      </c>
      <c r="AW44" s="64">
        <f t="shared" si="9"/>
        <v>152399.81857242412</v>
      </c>
      <c r="AX44" s="64">
        <f t="shared" si="9"/>
        <v>152243.70489500489</v>
      </c>
      <c r="AY44" s="64">
        <f t="shared" si="10"/>
        <v>528246.68029178027</v>
      </c>
      <c r="AZ44" s="64">
        <f t="shared" si="10"/>
        <v>181821.91177565083</v>
      </c>
      <c r="BA44" s="64">
        <f t="shared" si="10"/>
        <v>1269781.4715175871</v>
      </c>
      <c r="BB44" s="64">
        <f t="shared" si="10"/>
        <v>1268925.2131046837</v>
      </c>
      <c r="BC44" s="64">
        <f t="shared" si="10"/>
        <v>857894.24453694152</v>
      </c>
      <c r="BD44" s="64">
        <f t="shared" si="10"/>
        <v>75358.042459521079</v>
      </c>
      <c r="BE44" s="64">
        <f t="shared" si="10"/>
        <v>33464.919169198605</v>
      </c>
      <c r="BF44" s="64">
        <f t="shared" si="10"/>
        <v>527999.59521758661</v>
      </c>
      <c r="BG44" s="64">
        <f t="shared" si="10"/>
        <v>527621.81219823181</v>
      </c>
      <c r="BH44" s="64">
        <f t="shared" si="10"/>
        <v>527679.92386274796</v>
      </c>
      <c r="BI44" s="64">
        <f t="shared" si="10"/>
        <v>56214.421436940967</v>
      </c>
      <c r="BJ44" s="64">
        <f t="shared" si="10"/>
        <v>5567.5185724246439</v>
      </c>
      <c r="BK44" s="64">
        <f t="shared" si="10"/>
        <v>30939.33472726338</v>
      </c>
      <c r="BL44" s="64">
        <f t="shared" si="8"/>
        <v>155065.99108855322</v>
      </c>
      <c r="BM44" s="65">
        <f t="shared" si="4"/>
        <v>218.84517608816583</v>
      </c>
      <c r="BN44" s="66">
        <f t="shared" si="5"/>
        <v>47893.21109706031</v>
      </c>
    </row>
    <row r="45" spans="1:66" x14ac:dyDescent="0.35">
      <c r="A45" s="61" t="s">
        <v>273</v>
      </c>
      <c r="B45" s="62">
        <v>2624.14</v>
      </c>
      <c r="C45" s="62">
        <v>2399.61</v>
      </c>
      <c r="D45" s="62">
        <v>2500.42</v>
      </c>
      <c r="E45" s="62">
        <v>1999.79</v>
      </c>
      <c r="F45" s="62">
        <v>2689.87</v>
      </c>
      <c r="G45" s="62">
        <v>2996.03</v>
      </c>
      <c r="H45" s="62">
        <v>3494.09</v>
      </c>
      <c r="I45" s="62">
        <v>3548.02</v>
      </c>
      <c r="J45" s="62">
        <v>2440.0500000000002</v>
      </c>
      <c r="K45" s="62">
        <v>2809.96</v>
      </c>
      <c r="L45" s="62">
        <v>2600.25</v>
      </c>
      <c r="M45" s="62">
        <v>2902.66</v>
      </c>
      <c r="N45" s="62">
        <v>2900.41</v>
      </c>
      <c r="O45" s="62">
        <v>1800.61</v>
      </c>
      <c r="P45" s="62">
        <v>2500.4299999999998</v>
      </c>
      <c r="Q45" s="62">
        <v>2619.3000000000002</v>
      </c>
      <c r="R45" s="62">
        <v>2409.67</v>
      </c>
      <c r="S45" s="62">
        <v>1499.37</v>
      </c>
      <c r="T45" s="62">
        <v>1757.47</v>
      </c>
      <c r="U45" s="62">
        <v>1099.32</v>
      </c>
      <c r="V45" s="62">
        <v>1099.6600000000001</v>
      </c>
      <c r="W45" s="62">
        <v>1299.92</v>
      </c>
      <c r="X45" s="62">
        <v>2500.1999999999998</v>
      </c>
      <c r="Y45" s="62">
        <v>2260.17</v>
      </c>
      <c r="Z45" s="62">
        <v>1499.45</v>
      </c>
      <c r="AA45" s="62">
        <v>1499.75</v>
      </c>
      <c r="AB45" s="62">
        <v>1499.73</v>
      </c>
      <c r="AC45" s="62">
        <v>1757.19</v>
      </c>
      <c r="AD45" s="62">
        <v>1999.54</v>
      </c>
      <c r="AE45" s="62">
        <v>1999.8</v>
      </c>
      <c r="AF45" s="62">
        <v>2549.04</v>
      </c>
      <c r="AG45" s="63">
        <f t="shared" si="0"/>
        <v>2243.7393548387095</v>
      </c>
      <c r="AH45" s="64">
        <f t="shared" si="3"/>
        <v>144704.65083912597</v>
      </c>
      <c r="AI45" s="64">
        <f t="shared" si="9"/>
        <v>24295.658022996984</v>
      </c>
      <c r="AJ45" s="64">
        <f t="shared" si="9"/>
        <v>65884.953600416382</v>
      </c>
      <c r="AK45" s="64">
        <f t="shared" si="9"/>
        <v>59511.287726222596</v>
      </c>
      <c r="AL45" s="64">
        <f t="shared" si="9"/>
        <v>199032.55255202923</v>
      </c>
      <c r="AM45" s="64">
        <f t="shared" si="9"/>
        <v>565941.21479719109</v>
      </c>
      <c r="AN45" s="64">
        <f t="shared" si="9"/>
        <v>1563376.7358552557</v>
      </c>
      <c r="AO45" s="64">
        <f t="shared" si="9"/>
        <v>1701148.0013423522</v>
      </c>
      <c r="AP45" s="64">
        <f t="shared" si="9"/>
        <v>38537.869403642195</v>
      </c>
      <c r="AQ45" s="64">
        <f t="shared" si="9"/>
        <v>320605.81900686811</v>
      </c>
      <c r="AR45" s="64">
        <f t="shared" si="9"/>
        <v>127099.84011331962</v>
      </c>
      <c r="AS45" s="64">
        <f t="shared" si="9"/>
        <v>434176.41661977116</v>
      </c>
      <c r="AT45" s="64">
        <f t="shared" si="9"/>
        <v>431216.33621654537</v>
      </c>
      <c r="AU45" s="64">
        <f t="shared" si="9"/>
        <v>196363.62511977096</v>
      </c>
      <c r="AV45" s="64">
        <f t="shared" si="9"/>
        <v>65890.087313319484</v>
      </c>
      <c r="AW45" s="64">
        <f t="shared" si="9"/>
        <v>141045.79819396493</v>
      </c>
      <c r="AX45" s="64">
        <f t="shared" si="9"/>
        <v>27532.979003642136</v>
      </c>
      <c r="AY45" s="64">
        <f t="shared" si="10"/>
        <v>554085.73642299674</v>
      </c>
      <c r="AZ45" s="64">
        <f t="shared" si="10"/>
        <v>236457.8854552547</v>
      </c>
      <c r="BA45" s="64">
        <f t="shared" si="10"/>
        <v>1309695.6597294481</v>
      </c>
      <c r="BB45" s="64">
        <f t="shared" si="10"/>
        <v>1308917.5701681576</v>
      </c>
      <c r="BC45" s="64">
        <f t="shared" si="10"/>
        <v>890794.97456815757</v>
      </c>
      <c r="BD45" s="64">
        <f t="shared" si="10"/>
        <v>65772.06251654528</v>
      </c>
      <c r="BE45" s="64">
        <f t="shared" si="10"/>
        <v>269.96610041624263</v>
      </c>
      <c r="BF45" s="64">
        <f t="shared" si="10"/>
        <v>553966.64372622233</v>
      </c>
      <c r="BG45" s="64">
        <f t="shared" si="10"/>
        <v>553520.16011331917</v>
      </c>
      <c r="BH45" s="64">
        <f t="shared" si="10"/>
        <v>553549.9200875127</v>
      </c>
      <c r="BI45" s="64">
        <f t="shared" si="10"/>
        <v>236730.27469396437</v>
      </c>
      <c r="BJ45" s="64">
        <f t="shared" si="10"/>
        <v>59633.324903641951</v>
      </c>
      <c r="BK45" s="64">
        <f t="shared" si="10"/>
        <v>59506.408839125826</v>
      </c>
      <c r="BL45" s="64">
        <f t="shared" si="8"/>
        <v>93208.483935900222</v>
      </c>
      <c r="BM45" s="65">
        <f t="shared" si="4"/>
        <v>230.4062812070604</v>
      </c>
      <c r="BN45" s="66">
        <f t="shared" si="5"/>
        <v>53087.054419666994</v>
      </c>
    </row>
    <row r="46" spans="1:66" x14ac:dyDescent="0.35">
      <c r="A46" s="61" t="s">
        <v>274</v>
      </c>
      <c r="B46" s="62">
        <v>2500.9499999999998</v>
      </c>
      <c r="C46" s="62">
        <v>2400.96</v>
      </c>
      <c r="D46" s="62">
        <v>2556.9499999999998</v>
      </c>
      <c r="E46" s="62">
        <v>2200.33</v>
      </c>
      <c r="F46" s="62">
        <v>2739.06</v>
      </c>
      <c r="G46" s="62">
        <v>2994.21</v>
      </c>
      <c r="H46" s="62">
        <v>3492.64</v>
      </c>
      <c r="I46" s="62">
        <v>3534.8</v>
      </c>
      <c r="J46" s="62">
        <v>2399.7199999999998</v>
      </c>
      <c r="K46" s="62">
        <v>2859.45</v>
      </c>
      <c r="L46" s="62">
        <v>2499.36</v>
      </c>
      <c r="M46" s="62">
        <v>2843.88</v>
      </c>
      <c r="N46" s="62">
        <v>2709.96</v>
      </c>
      <c r="O46" s="62">
        <v>1758.96</v>
      </c>
      <c r="P46" s="62">
        <v>2299.12</v>
      </c>
      <c r="Q46" s="62">
        <v>2379.75</v>
      </c>
      <c r="R46" s="62">
        <v>2300.87</v>
      </c>
      <c r="S46" s="62">
        <v>1499.16</v>
      </c>
      <c r="T46" s="62">
        <v>1499.71</v>
      </c>
      <c r="U46" s="62">
        <v>1099.3699999999999</v>
      </c>
      <c r="V46" s="62">
        <v>1099.71</v>
      </c>
      <c r="W46" s="62">
        <v>1299.8399999999999</v>
      </c>
      <c r="X46" s="62">
        <v>2449.5500000000002</v>
      </c>
      <c r="Y46" s="62">
        <v>1999.65</v>
      </c>
      <c r="Z46" s="62">
        <v>1499.41</v>
      </c>
      <c r="AA46" s="62">
        <v>1499.69</v>
      </c>
      <c r="AB46" s="62">
        <v>1499.76</v>
      </c>
      <c r="AC46" s="62">
        <v>1755.88</v>
      </c>
      <c r="AD46" s="62">
        <v>1999.13</v>
      </c>
      <c r="AE46" s="62">
        <v>1999.56</v>
      </c>
      <c r="AF46" s="62">
        <v>2499.52</v>
      </c>
      <c r="AG46" s="63">
        <f t="shared" si="0"/>
        <v>2199.0616129032264</v>
      </c>
      <c r="AH46" s="64">
        <f t="shared" si="3"/>
        <v>91136.598263891297</v>
      </c>
      <c r="AI46" s="64">
        <f t="shared" si="9"/>
        <v>40762.95871227864</v>
      </c>
      <c r="AJ46" s="64">
        <f t="shared" si="9"/>
        <v>128084.09761872991</v>
      </c>
      <c r="AK46" s="64">
        <f t="shared" si="9"/>
        <v>1.6088058272614947</v>
      </c>
      <c r="AL46" s="64">
        <f t="shared" si="9"/>
        <v>291598.25806711684</v>
      </c>
      <c r="AM46" s="64">
        <f t="shared" si="9"/>
        <v>632260.9575026005</v>
      </c>
      <c r="AN46" s="64">
        <f t="shared" si="9"/>
        <v>1673345.0435638898</v>
      </c>
      <c r="AO46" s="64">
        <f t="shared" si="9"/>
        <v>1784197.0387638905</v>
      </c>
      <c r="AP46" s="64">
        <f t="shared" si="9"/>
        <v>40263.788312278542</v>
      </c>
      <c r="AQ46" s="64">
        <f t="shared" si="9"/>
        <v>436112.82181227783</v>
      </c>
      <c r="AR46" s="64">
        <f t="shared" si="9"/>
        <v>90179.121292923737</v>
      </c>
      <c r="AS46" s="64">
        <f t="shared" si="9"/>
        <v>415790.75233808468</v>
      </c>
      <c r="AT46" s="64">
        <f t="shared" si="9"/>
        <v>261017.16193808473</v>
      </c>
      <c r="AU46" s="64">
        <f t="shared" si="9"/>
        <v>193689.42968002133</v>
      </c>
      <c r="AV46" s="64">
        <f t="shared" si="9"/>
        <v>10011.680828407762</v>
      </c>
      <c r="AW46" s="64">
        <f t="shared" si="9"/>
        <v>32648.293231633488</v>
      </c>
      <c r="AX46" s="64">
        <f t="shared" si="9"/>
        <v>10364.947683246468</v>
      </c>
      <c r="AY46" s="64">
        <f t="shared" si="10"/>
        <v>489862.26774453768</v>
      </c>
      <c r="AZ46" s="64">
        <f t="shared" si="10"/>
        <v>489092.67847034422</v>
      </c>
      <c r="BA46" s="64">
        <f t="shared" si="10"/>
        <v>1209321.6434896998</v>
      </c>
      <c r="BB46" s="64">
        <f t="shared" si="10"/>
        <v>1208573.9687929254</v>
      </c>
      <c r="BC46" s="64">
        <f t="shared" si="10"/>
        <v>808599.50911228009</v>
      </c>
      <c r="BD46" s="64">
        <f t="shared" si="10"/>
        <v>62744.432070343173</v>
      </c>
      <c r="BE46" s="64">
        <f t="shared" si="10"/>
        <v>39764.991360666187</v>
      </c>
      <c r="BF46" s="64">
        <f t="shared" si="10"/>
        <v>489512.37943808606</v>
      </c>
      <c r="BG46" s="64">
        <f t="shared" si="10"/>
        <v>489120.65293486032</v>
      </c>
      <c r="BH46" s="64">
        <f t="shared" si="10"/>
        <v>489022.74580905394</v>
      </c>
      <c r="BI46" s="64">
        <f t="shared" si="10"/>
        <v>196409.94201550513</v>
      </c>
      <c r="BJ46" s="64">
        <f t="shared" si="10"/>
        <v>39972.649838085534</v>
      </c>
      <c r="BK46" s="64">
        <f t="shared" si="10"/>
        <v>39800.893550988825</v>
      </c>
      <c r="BL46" s="64">
        <f t="shared" si="8"/>
        <v>90275.242376794617</v>
      </c>
      <c r="BM46" s="65">
        <f t="shared" si="4"/>
        <v>206.18485987450009</v>
      </c>
      <c r="BN46" s="66">
        <f t="shared" si="5"/>
        <v>42512.19644146724</v>
      </c>
    </row>
    <row r="47" spans="1:66" x14ac:dyDescent="0.35">
      <c r="A47" s="61" t="s">
        <v>275</v>
      </c>
      <c r="B47" s="62">
        <v>2465.21</v>
      </c>
      <c r="C47" s="62">
        <v>2418.52</v>
      </c>
      <c r="D47" s="62">
        <v>2598.19</v>
      </c>
      <c r="E47" s="62">
        <v>2200.4499999999998</v>
      </c>
      <c r="F47" s="62">
        <v>2689.89</v>
      </c>
      <c r="G47" s="62">
        <v>2994.6</v>
      </c>
      <c r="H47" s="62">
        <v>3491.99</v>
      </c>
      <c r="I47" s="62">
        <v>3525</v>
      </c>
      <c r="J47" s="62">
        <v>2399.85</v>
      </c>
      <c r="K47" s="62">
        <v>2859.47</v>
      </c>
      <c r="L47" s="62">
        <v>2499.56</v>
      </c>
      <c r="M47" s="62">
        <v>2859.52</v>
      </c>
      <c r="N47" s="62">
        <v>2781.29</v>
      </c>
      <c r="O47" s="62">
        <v>1800.87</v>
      </c>
      <c r="P47" s="62">
        <v>2309.85</v>
      </c>
      <c r="Q47" s="62">
        <v>2389.08</v>
      </c>
      <c r="R47" s="62">
        <v>2350.1799999999998</v>
      </c>
      <c r="S47" s="62">
        <v>1499.19</v>
      </c>
      <c r="T47" s="62">
        <v>1499.61</v>
      </c>
      <c r="U47" s="62">
        <v>1099.3499999999999</v>
      </c>
      <c r="V47" s="62">
        <v>1099.7</v>
      </c>
      <c r="W47" s="62">
        <v>1299.8399999999999</v>
      </c>
      <c r="X47" s="62">
        <v>2409.67</v>
      </c>
      <c r="Y47" s="62">
        <v>1999.49</v>
      </c>
      <c r="Z47" s="62">
        <v>1499.41</v>
      </c>
      <c r="AA47" s="62">
        <v>1499.69</v>
      </c>
      <c r="AB47" s="62">
        <v>1499.76</v>
      </c>
      <c r="AC47" s="62">
        <v>1753.65</v>
      </c>
      <c r="AD47" s="62">
        <v>1999.13</v>
      </c>
      <c r="AE47" s="62">
        <v>1999.43</v>
      </c>
      <c r="AF47" s="62">
        <v>2390.2399999999998</v>
      </c>
      <c r="AG47" s="63">
        <f t="shared" si="0"/>
        <v>2199.4090322580646</v>
      </c>
      <c r="AH47" s="64">
        <f t="shared" si="3"/>
        <v>70650.15445254941</v>
      </c>
      <c r="AI47" s="64">
        <f t="shared" si="9"/>
        <v>48009.616184807448</v>
      </c>
      <c r="AJ47" s="64">
        <f t="shared" si="9"/>
        <v>159026.26023319457</v>
      </c>
      <c r="AK47" s="64">
        <f t="shared" si="9"/>
        <v>1.0836138397497093</v>
      </c>
      <c r="AL47" s="64">
        <f t="shared" si="9"/>
        <v>240571.57971706535</v>
      </c>
      <c r="AM47" s="64">
        <f t="shared" si="9"/>
        <v>632328.67517835565</v>
      </c>
      <c r="AN47" s="64">
        <f t="shared" si="9"/>
        <v>1670765.5581686776</v>
      </c>
      <c r="AO47" s="64">
        <f t="shared" si="9"/>
        <v>1757191.4137590008</v>
      </c>
      <c r="AP47" s="64">
        <f t="shared" si="9"/>
        <v>40176.58154932355</v>
      </c>
      <c r="AQ47" s="64">
        <f t="shared" si="9"/>
        <v>435680.48113642004</v>
      </c>
      <c r="AR47" s="64">
        <f t="shared" si="9"/>
        <v>90090.603436420308</v>
      </c>
      <c r="AS47" s="64">
        <f t="shared" si="9"/>
        <v>435746.48973319447</v>
      </c>
      <c r="AT47" s="64">
        <f t="shared" si="9"/>
        <v>338585.46062029124</v>
      </c>
      <c r="AU47" s="64">
        <f t="shared" si="9"/>
        <v>158833.36023319475</v>
      </c>
      <c r="AV47" s="64">
        <f t="shared" si="9"/>
        <v>12197.207355775196</v>
      </c>
      <c r="AW47" s="64">
        <f t="shared" si="9"/>
        <v>35975.076004162271</v>
      </c>
      <c r="AX47" s="64">
        <f t="shared" si="9"/>
        <v>22731.884713839678</v>
      </c>
      <c r="AY47" s="64">
        <f t="shared" si="10"/>
        <v>490306.69313642045</v>
      </c>
      <c r="AZ47" s="64">
        <f t="shared" si="10"/>
        <v>489718.68554932385</v>
      </c>
      <c r="BA47" s="64">
        <f t="shared" si="10"/>
        <v>1210129.8744525497</v>
      </c>
      <c r="BB47" s="64">
        <f t="shared" si="10"/>
        <v>1209359.9556299688</v>
      </c>
      <c r="BC47" s="64">
        <f t="shared" si="10"/>
        <v>809224.44379771105</v>
      </c>
      <c r="BD47" s="64">
        <f t="shared" si="10"/>
        <v>44209.674555775229</v>
      </c>
      <c r="BE47" s="64">
        <f t="shared" si="10"/>
        <v>39967.619459001071</v>
      </c>
      <c r="BF47" s="64">
        <f t="shared" si="10"/>
        <v>489998.64516222687</v>
      </c>
      <c r="BG47" s="64">
        <f t="shared" si="10"/>
        <v>489606.72410416236</v>
      </c>
      <c r="BH47" s="64">
        <f t="shared" si="10"/>
        <v>489508.76833964634</v>
      </c>
      <c r="BI47" s="64">
        <f t="shared" si="10"/>
        <v>198701.11483964621</v>
      </c>
      <c r="BJ47" s="64">
        <f t="shared" si="10"/>
        <v>40111.690762226834</v>
      </c>
      <c r="BK47" s="64">
        <f t="shared" si="10"/>
        <v>39991.613342872013</v>
      </c>
      <c r="BL47" s="64">
        <f t="shared" si="8"/>
        <v>36416.458249323507</v>
      </c>
      <c r="BM47" s="65">
        <f t="shared" si="4"/>
        <v>170.67495595020844</v>
      </c>
      <c r="BN47" s="66">
        <f t="shared" si="5"/>
        <v>29129.940588605594</v>
      </c>
    </row>
    <row r="48" spans="1:66" x14ac:dyDescent="0.35">
      <c r="A48" s="61" t="s">
        <v>276</v>
      </c>
      <c r="B48" s="62">
        <v>2540.02</v>
      </c>
      <c r="C48" s="62">
        <v>2439.33</v>
      </c>
      <c r="D48" s="62">
        <v>2500.9499999999998</v>
      </c>
      <c r="E48" s="62">
        <v>1999.8</v>
      </c>
      <c r="F48" s="62">
        <v>2798.08</v>
      </c>
      <c r="G48" s="62">
        <v>2995.24</v>
      </c>
      <c r="H48" s="62">
        <v>3448.05</v>
      </c>
      <c r="I48" s="62">
        <v>3500.74</v>
      </c>
      <c r="J48" s="62">
        <v>2399.19</v>
      </c>
      <c r="K48" s="62">
        <v>2859.56</v>
      </c>
      <c r="L48" s="62">
        <v>2499.2199999999998</v>
      </c>
      <c r="M48" s="62">
        <v>2830.63</v>
      </c>
      <c r="N48" s="62">
        <v>2757.27</v>
      </c>
      <c r="O48" s="62">
        <v>1979.4</v>
      </c>
      <c r="P48" s="62">
        <v>2389.11</v>
      </c>
      <c r="Q48" s="62">
        <v>2249.4899999999998</v>
      </c>
      <c r="R48" s="62">
        <v>2349.5500000000002</v>
      </c>
      <c r="S48" s="62">
        <v>1499.2</v>
      </c>
      <c r="T48" s="62">
        <v>1499.71</v>
      </c>
      <c r="U48" s="62">
        <v>1099.3499999999999</v>
      </c>
      <c r="V48" s="62">
        <v>1099.68</v>
      </c>
      <c r="W48" s="62">
        <v>1299.8399999999999</v>
      </c>
      <c r="X48" s="62">
        <v>2409.61</v>
      </c>
      <c r="Y48" s="62">
        <v>1989.77</v>
      </c>
      <c r="Z48" s="62">
        <v>1499.42</v>
      </c>
      <c r="AA48" s="62">
        <v>1499.72</v>
      </c>
      <c r="AB48" s="62">
        <v>1499.72</v>
      </c>
      <c r="AC48" s="62">
        <v>1756</v>
      </c>
      <c r="AD48" s="62">
        <v>1999.19</v>
      </c>
      <c r="AE48" s="62">
        <v>1999.58</v>
      </c>
      <c r="AF48" s="62">
        <v>2353.63</v>
      </c>
      <c r="AG48" s="63">
        <f t="shared" si="0"/>
        <v>2194.8403225806446</v>
      </c>
      <c r="AH48" s="64">
        <f t="shared" si="3"/>
        <v>119149.00970333023</v>
      </c>
      <c r="AI48" s="64">
        <f t="shared" si="9"/>
        <v>59775.202364620411</v>
      </c>
      <c r="AJ48" s="64">
        <f t="shared" si="9"/>
        <v>93703.1346097817</v>
      </c>
      <c r="AK48" s="64">
        <f t="shared" si="9"/>
        <v>38040.727432361928</v>
      </c>
      <c r="AL48" s="64">
        <f t="shared" si="9"/>
        <v>363898.10841300787</v>
      </c>
      <c r="AM48" s="64">
        <f t="shared" si="9"/>
        <v>640639.64361300785</v>
      </c>
      <c r="AN48" s="64">
        <f t="shared" si="9"/>
        <v>1570534.4955775251</v>
      </c>
      <c r="AO48" s="64">
        <f t="shared" si="9"/>
        <v>1705373.9674839759</v>
      </c>
      <c r="AP48" s="64">
        <f t="shared" si="9"/>
        <v>41758.790661394625</v>
      </c>
      <c r="AQ48" s="64">
        <f t="shared" si="9"/>
        <v>441852.24954849179</v>
      </c>
      <c r="AR48" s="64">
        <f t="shared" si="9"/>
        <v>92646.988025910716</v>
      </c>
      <c r="AS48" s="64">
        <f t="shared" si="9"/>
        <v>404228.51391300809</v>
      </c>
      <c r="AT48" s="64">
        <f t="shared" si="9"/>
        <v>316327.14204204013</v>
      </c>
      <c r="AU48" s="64">
        <f t="shared" si="9"/>
        <v>46414.532593652177</v>
      </c>
      <c r="AV48" s="64">
        <f t="shared" si="9"/>
        <v>37740.707564620447</v>
      </c>
      <c r="AW48" s="64">
        <f t="shared" si="9"/>
        <v>2986.5872420395772</v>
      </c>
      <c r="AX48" s="64">
        <f t="shared" si="9"/>
        <v>23935.084287201054</v>
      </c>
      <c r="AY48" s="64">
        <f t="shared" si="10"/>
        <v>483915.45840010326</v>
      </c>
      <c r="AZ48" s="64">
        <f t="shared" si="10"/>
        <v>483206.16537107102</v>
      </c>
      <c r="BA48" s="64">
        <f t="shared" si="10"/>
        <v>1200099.0468678451</v>
      </c>
      <c r="BB48" s="64">
        <f t="shared" si="10"/>
        <v>1199376.1321549416</v>
      </c>
      <c r="BC48" s="64">
        <f t="shared" si="10"/>
        <v>801025.57741945807</v>
      </c>
      <c r="BD48" s="64">
        <f t="shared" si="10"/>
        <v>46126.01433881402</v>
      </c>
      <c r="BE48" s="64">
        <f t="shared" si="10"/>
        <v>42053.837203329655</v>
      </c>
      <c r="BF48" s="64">
        <f t="shared" si="10"/>
        <v>483609.42505816772</v>
      </c>
      <c r="BG48" s="64">
        <f t="shared" si="10"/>
        <v>483192.26286461938</v>
      </c>
      <c r="BH48" s="64">
        <f t="shared" si="10"/>
        <v>483192.26286461938</v>
      </c>
      <c r="BI48" s="64">
        <f t="shared" si="10"/>
        <v>192580.82872268424</v>
      </c>
      <c r="BJ48" s="64">
        <f t="shared" si="10"/>
        <v>38279.048725910281</v>
      </c>
      <c r="BK48" s="64">
        <f t="shared" si="10"/>
        <v>38126.593574297425</v>
      </c>
      <c r="BL48" s="64">
        <f t="shared" si="8"/>
        <v>25214.161654942975</v>
      </c>
      <c r="BM48" s="65">
        <f t="shared" si="4"/>
        <v>159.38930638153764</v>
      </c>
      <c r="BN48" s="66">
        <f t="shared" si="5"/>
        <v>25404.950988787674</v>
      </c>
    </row>
    <row r="49" spans="1:66" x14ac:dyDescent="0.35">
      <c r="A49" s="61" t="s">
        <v>277</v>
      </c>
      <c r="B49" s="62">
        <v>2510.9699999999998</v>
      </c>
      <c r="C49" s="62">
        <v>2500.27</v>
      </c>
      <c r="D49" s="62">
        <v>2692.89</v>
      </c>
      <c r="E49" s="62">
        <v>2000</v>
      </c>
      <c r="F49" s="62">
        <v>2739.91</v>
      </c>
      <c r="G49" s="62">
        <v>2995.75</v>
      </c>
      <c r="H49" s="62">
        <v>3359.8</v>
      </c>
      <c r="I49" s="62">
        <v>3500.11</v>
      </c>
      <c r="J49" s="62">
        <v>2399.5500000000002</v>
      </c>
      <c r="K49" s="62">
        <v>2860</v>
      </c>
      <c r="L49" s="62">
        <v>2499.3000000000002</v>
      </c>
      <c r="M49" s="62">
        <v>2859.41</v>
      </c>
      <c r="N49" s="62">
        <v>2870.59</v>
      </c>
      <c r="O49" s="62">
        <v>1999.42</v>
      </c>
      <c r="P49" s="62">
        <v>2389.15</v>
      </c>
      <c r="Q49" s="62">
        <v>2000.38</v>
      </c>
      <c r="R49" s="62">
        <v>2099.5</v>
      </c>
      <c r="S49" s="62">
        <v>1499.2</v>
      </c>
      <c r="T49" s="62">
        <v>1499.66</v>
      </c>
      <c r="U49" s="62">
        <v>1099.3499999999999</v>
      </c>
      <c r="V49" s="62">
        <v>1099.6600000000001</v>
      </c>
      <c r="W49" s="62">
        <v>1299.8</v>
      </c>
      <c r="X49" s="62">
        <v>2409.7800000000002</v>
      </c>
      <c r="Y49" s="62">
        <v>1989.78</v>
      </c>
      <c r="Z49" s="62">
        <v>1499.38</v>
      </c>
      <c r="AA49" s="62">
        <v>1499.66</v>
      </c>
      <c r="AB49" s="62">
        <v>1499.69</v>
      </c>
      <c r="AC49" s="62">
        <v>1754.45</v>
      </c>
      <c r="AD49" s="62">
        <v>1999.12</v>
      </c>
      <c r="AE49" s="62">
        <v>1999.53</v>
      </c>
      <c r="AF49" s="62">
        <v>2199.4</v>
      </c>
      <c r="AG49" s="63">
        <f t="shared" si="0"/>
        <v>2181.4664516129033</v>
      </c>
      <c r="AH49" s="64">
        <f t="shared" si="3"/>
        <v>108572.58839968768</v>
      </c>
      <c r="AI49" s="64">
        <f t="shared" si="9"/>
        <v>101635.70246420392</v>
      </c>
      <c r="AJ49" s="64">
        <f t="shared" si="9"/>
        <v>261554.04584484897</v>
      </c>
      <c r="AK49" s="64">
        <f t="shared" si="9"/>
        <v>32930.07306097816</v>
      </c>
      <c r="AL49" s="64">
        <f t="shared" si="9"/>
        <v>311859.19673517148</v>
      </c>
      <c r="AM49" s="64">
        <f t="shared" si="9"/>
        <v>663057.69717388134</v>
      </c>
      <c r="AN49" s="64">
        <f t="shared" si="9"/>
        <v>1388469.9512545269</v>
      </c>
      <c r="AO49" s="64">
        <f t="shared" si="9"/>
        <v>1738820.8077029139</v>
      </c>
      <c r="AP49" s="64">
        <f t="shared" si="9"/>
        <v>47560.434077107246</v>
      </c>
      <c r="AQ49" s="64">
        <f t="shared" si="9"/>
        <v>460407.77628678456</v>
      </c>
      <c r="AR49" s="64">
        <f t="shared" si="9"/>
        <v>101018.16448033309</v>
      </c>
      <c r="AS49" s="64">
        <f t="shared" si="9"/>
        <v>459607.45479968761</v>
      </c>
      <c r="AT49" s="64">
        <f t="shared" si="9"/>
        <v>474891.26494162349</v>
      </c>
      <c r="AU49" s="64">
        <f t="shared" si="9"/>
        <v>33140.910544849103</v>
      </c>
      <c r="AV49" s="64">
        <f t="shared" si="9"/>
        <v>43132.456270655595</v>
      </c>
      <c r="AW49" s="64">
        <f t="shared" si="9"/>
        <v>32792.302957752312</v>
      </c>
      <c r="AX49" s="64">
        <f t="shared" si="9"/>
        <v>6718.4991900104105</v>
      </c>
      <c r="AY49" s="64">
        <f t="shared" si="10"/>
        <v>465487.51099646202</v>
      </c>
      <c r="AZ49" s="64">
        <f t="shared" si="10"/>
        <v>464860.03746097808</v>
      </c>
      <c r="BA49" s="64">
        <f t="shared" si="10"/>
        <v>1170976.014851301</v>
      </c>
      <c r="BB49" s="64">
        <f t="shared" si="10"/>
        <v>1170305.1987513006</v>
      </c>
      <c r="BC49" s="64">
        <f t="shared" si="10"/>
        <v>777335.7318996879</v>
      </c>
      <c r="BD49" s="64">
        <f t="shared" si="10"/>
        <v>52127.07637710726</v>
      </c>
      <c r="BE49" s="64">
        <f t="shared" si="10"/>
        <v>36743.695731945911</v>
      </c>
      <c r="BF49" s="64">
        <f t="shared" si="10"/>
        <v>465241.92747388128</v>
      </c>
      <c r="BG49" s="64">
        <f t="shared" si="10"/>
        <v>464860.03746097808</v>
      </c>
      <c r="BH49" s="64">
        <f t="shared" si="10"/>
        <v>464819.12997388135</v>
      </c>
      <c r="BI49" s="64">
        <f t="shared" si="10"/>
        <v>182343.04994807491</v>
      </c>
      <c r="BJ49" s="64">
        <f t="shared" si="10"/>
        <v>33250.228415816906</v>
      </c>
      <c r="BK49" s="64">
        <f t="shared" si="10"/>
        <v>33100.872425494301</v>
      </c>
      <c r="BL49" s="64">
        <f t="shared" si="8"/>
        <v>321.61215775234348</v>
      </c>
      <c r="BM49" s="65">
        <f t="shared" si="4"/>
        <v>129.10529907701655</v>
      </c>
      <c r="BN49" s="66">
        <f t="shared" si="5"/>
        <v>16668.17824976589</v>
      </c>
    </row>
    <row r="50" spans="1:66" x14ac:dyDescent="0.35">
      <c r="A50" s="61" t="s">
        <v>278</v>
      </c>
      <c r="B50" s="62">
        <v>2624.57</v>
      </c>
      <c r="C50" s="62">
        <v>2465.14</v>
      </c>
      <c r="D50" s="62">
        <v>2624.14</v>
      </c>
      <c r="E50" s="62">
        <v>1999.39</v>
      </c>
      <c r="F50" s="62">
        <v>2842.82</v>
      </c>
      <c r="G50" s="62">
        <v>2995.34</v>
      </c>
      <c r="H50" s="62">
        <v>3159.86</v>
      </c>
      <c r="I50" s="62">
        <v>3150.08</v>
      </c>
      <c r="J50" s="62">
        <v>2300.2800000000002</v>
      </c>
      <c r="K50" s="62">
        <v>2700.13</v>
      </c>
      <c r="L50" s="62">
        <v>2200.71</v>
      </c>
      <c r="M50" s="62">
        <v>2760.29</v>
      </c>
      <c r="N50" s="62">
        <v>2750.88</v>
      </c>
      <c r="O50" s="62">
        <v>1979.91</v>
      </c>
      <c r="P50" s="62">
        <v>2000</v>
      </c>
      <c r="Q50" s="62">
        <v>1499.95</v>
      </c>
      <c r="R50" s="62">
        <v>1751.5</v>
      </c>
      <c r="S50" s="62">
        <v>1499.43</v>
      </c>
      <c r="T50" s="62">
        <v>1499.51</v>
      </c>
      <c r="U50" s="62">
        <v>1099.3</v>
      </c>
      <c r="V50" s="62">
        <v>1099.6600000000001</v>
      </c>
      <c r="W50" s="62">
        <v>1299.68</v>
      </c>
      <c r="X50" s="62">
        <v>2250.84</v>
      </c>
      <c r="Y50" s="62">
        <v>1770.62</v>
      </c>
      <c r="Z50" s="62">
        <v>1499.34</v>
      </c>
      <c r="AA50" s="62">
        <v>1499.67</v>
      </c>
      <c r="AB50" s="62">
        <v>1499.59</v>
      </c>
      <c r="AC50" s="62">
        <v>1499.9</v>
      </c>
      <c r="AD50" s="62">
        <v>1989.05</v>
      </c>
      <c r="AE50" s="62">
        <v>1999.38</v>
      </c>
      <c r="AF50" s="62">
        <v>1999.85</v>
      </c>
      <c r="AG50" s="63">
        <f t="shared" si="0"/>
        <v>2074.5422580645159</v>
      </c>
      <c r="AH50" s="64">
        <f t="shared" si="3"/>
        <v>302530.51689864771</v>
      </c>
      <c r="AI50" s="64">
        <f t="shared" si="9"/>
        <v>152566.59600509895</v>
      </c>
      <c r="AJ50" s="64">
        <f t="shared" si="9"/>
        <v>302057.67794058286</v>
      </c>
      <c r="AK50" s="64">
        <f t="shared" si="9"/>
        <v>5647.8618921955749</v>
      </c>
      <c r="AL50" s="64">
        <f t="shared" si="9"/>
        <v>590250.68875348661</v>
      </c>
      <c r="AM50" s="64">
        <f t="shared" si="9"/>
        <v>847868.48155348666</v>
      </c>
      <c r="AN50" s="64">
        <f t="shared" si="9"/>
        <v>1177914.6009599385</v>
      </c>
      <c r="AO50" s="64">
        <f t="shared" si="9"/>
        <v>1156781.4343276799</v>
      </c>
      <c r="AP50" s="64">
        <f t="shared" si="9"/>
        <v>50957.528134131324</v>
      </c>
      <c r="AQ50" s="64">
        <f t="shared" si="9"/>
        <v>391360.02285993804</v>
      </c>
      <c r="AR50" s="64">
        <f t="shared" si="9"/>
        <v>15918.299105098931</v>
      </c>
      <c r="AS50" s="64">
        <f t="shared" si="9"/>
        <v>470249.96556961531</v>
      </c>
      <c r="AT50" s="64">
        <f t="shared" si="9"/>
        <v>457432.74116638966</v>
      </c>
      <c r="AU50" s="64">
        <f t="shared" si="9"/>
        <v>8955.2642663891129</v>
      </c>
      <c r="AV50" s="64">
        <f t="shared" si="9"/>
        <v>5556.5482373568802</v>
      </c>
      <c r="AW50" s="64">
        <f t="shared" si="9"/>
        <v>330156.26302767912</v>
      </c>
      <c r="AX50" s="64">
        <f t="shared" ref="AX50:BF82" si="11">(R50-$AG50)*(R50-$AG50)</f>
        <v>104356.30049542127</v>
      </c>
      <c r="AY50" s="64">
        <f t="shared" si="10"/>
        <v>330754.10937606619</v>
      </c>
      <c r="AZ50" s="64">
        <f t="shared" si="10"/>
        <v>330662.097814776</v>
      </c>
      <c r="BA50" s="64">
        <f t="shared" si="10"/>
        <v>951097.46191477589</v>
      </c>
      <c r="BB50" s="64">
        <f t="shared" si="10"/>
        <v>950395.41708896914</v>
      </c>
      <c r="BC50" s="64">
        <f t="shared" si="10"/>
        <v>600411.51897284028</v>
      </c>
      <c r="BD50" s="64">
        <f t="shared" si="10"/>
        <v>31080.893811550613</v>
      </c>
      <c r="BE50" s="64">
        <f t="shared" si="10"/>
        <v>92368.738947034246</v>
      </c>
      <c r="BF50" s="64">
        <f t="shared" si="10"/>
        <v>330857.63768251799</v>
      </c>
      <c r="BG50" s="64">
        <f t="shared" si="10"/>
        <v>330478.11309219524</v>
      </c>
      <c r="BH50" s="64">
        <f t="shared" si="10"/>
        <v>330570.09905348573</v>
      </c>
      <c r="BI50" s="64">
        <f t="shared" si="10"/>
        <v>330213.72475348553</v>
      </c>
      <c r="BJ50" s="64">
        <f t="shared" si="10"/>
        <v>7308.9261889697855</v>
      </c>
      <c r="BK50" s="64">
        <f t="shared" si="10"/>
        <v>5649.3650373568635</v>
      </c>
      <c r="BL50" s="64">
        <f t="shared" si="8"/>
        <v>5578.9334147762484</v>
      </c>
      <c r="BM50" s="65">
        <f t="shared" si="4"/>
        <v>68.075738411534871</v>
      </c>
      <c r="BN50" s="66">
        <f t="shared" si="5"/>
        <v>4634.3061602757243</v>
      </c>
    </row>
    <row r="51" spans="1:66" x14ac:dyDescent="0.35">
      <c r="A51" s="61" t="s">
        <v>279</v>
      </c>
      <c r="B51" s="62">
        <v>2679.31</v>
      </c>
      <c r="C51" s="62">
        <v>2500.84</v>
      </c>
      <c r="D51" s="62">
        <v>2689.45</v>
      </c>
      <c r="E51" s="62">
        <v>1999.29</v>
      </c>
      <c r="F51" s="62">
        <v>2869.74</v>
      </c>
      <c r="G51" s="62">
        <v>2996.55</v>
      </c>
      <c r="H51" s="62">
        <v>3189.55</v>
      </c>
      <c r="I51" s="62">
        <v>3150.67</v>
      </c>
      <c r="J51" s="62">
        <v>2399.5100000000002</v>
      </c>
      <c r="K51" s="62">
        <v>2850.69</v>
      </c>
      <c r="L51" s="62">
        <v>2409.65</v>
      </c>
      <c r="M51" s="62">
        <v>2818.92</v>
      </c>
      <c r="N51" s="62">
        <v>2800.95</v>
      </c>
      <c r="O51" s="62">
        <v>1999.75</v>
      </c>
      <c r="P51" s="62">
        <v>2200.79</v>
      </c>
      <c r="Q51" s="62">
        <v>1499.99</v>
      </c>
      <c r="R51" s="62">
        <v>1499.92</v>
      </c>
      <c r="S51" s="62">
        <v>1499.55</v>
      </c>
      <c r="T51" s="62">
        <v>1499.57</v>
      </c>
      <c r="U51" s="62">
        <v>1099.3399999999999</v>
      </c>
      <c r="V51" s="62">
        <v>1099.79</v>
      </c>
      <c r="W51" s="62">
        <v>1299.71</v>
      </c>
      <c r="X51" s="62">
        <v>2149.37</v>
      </c>
      <c r="Y51" s="62">
        <v>1800.95</v>
      </c>
      <c r="Z51" s="62">
        <v>1499.35</v>
      </c>
      <c r="AA51" s="62">
        <v>1499.71</v>
      </c>
      <c r="AB51" s="62">
        <v>1499.6</v>
      </c>
      <c r="AC51" s="62">
        <v>1499.91</v>
      </c>
      <c r="AD51" s="62">
        <v>1989.68</v>
      </c>
      <c r="AE51" s="62">
        <v>1999.4</v>
      </c>
      <c r="AF51" s="62">
        <v>1999.77</v>
      </c>
      <c r="AG51" s="63">
        <f t="shared" si="0"/>
        <v>2096.4925806451611</v>
      </c>
      <c r="AH51" s="64">
        <f t="shared" si="3"/>
        <v>339676.14430343412</v>
      </c>
      <c r="AI51" s="64">
        <f t="shared" ref="AI51:AW67" si="12">(C51-$AG51)*(C51-$AG51)</f>
        <v>163496.83553891809</v>
      </c>
      <c r="AJ51" s="64">
        <f t="shared" si="12"/>
        <v>351598.5011679501</v>
      </c>
      <c r="AK51" s="64">
        <f t="shared" si="12"/>
        <v>9448.3416840790487</v>
      </c>
      <c r="AL51" s="64">
        <f t="shared" si="12"/>
        <v>597911.57153891784</v>
      </c>
      <c r="AM51" s="64">
        <f t="shared" si="12"/>
        <v>810103.35813569266</v>
      </c>
      <c r="AN51" s="64">
        <f t="shared" si="12"/>
        <v>1194774.5220066607</v>
      </c>
      <c r="AO51" s="64">
        <f t="shared" si="12"/>
        <v>1111290.031477628</v>
      </c>
      <c r="AP51" s="64">
        <f t="shared" si="12"/>
        <v>91819.556432466445</v>
      </c>
      <c r="AQ51" s="64">
        <f t="shared" si="12"/>
        <v>568813.74736149888</v>
      </c>
      <c r="AR51" s="64">
        <f t="shared" si="12"/>
        <v>98067.569296982503</v>
      </c>
      <c r="AS51" s="64">
        <f t="shared" si="12"/>
        <v>521901.37623569241</v>
      </c>
      <c r="AT51" s="64">
        <f t="shared" si="12"/>
        <v>496260.25568407914</v>
      </c>
      <c r="AU51" s="64">
        <f t="shared" si="12"/>
        <v>9359.1269098854937</v>
      </c>
      <c r="AV51" s="64">
        <f t="shared" si="12"/>
        <v>10877.951684079122</v>
      </c>
      <c r="AW51" s="64">
        <f t="shared" si="12"/>
        <v>355815.32871633687</v>
      </c>
      <c r="AX51" s="64">
        <f t="shared" si="11"/>
        <v>355898.84397762711</v>
      </c>
      <c r="AY51" s="64">
        <f t="shared" si="10"/>
        <v>356340.44458730466</v>
      </c>
      <c r="AZ51" s="64">
        <f t="shared" si="10"/>
        <v>356316.56728407892</v>
      </c>
      <c r="BA51" s="64">
        <f t="shared" si="10"/>
        <v>994313.26908730459</v>
      </c>
      <c r="BB51" s="64">
        <f t="shared" si="10"/>
        <v>993416.03426472389</v>
      </c>
      <c r="BC51" s="64">
        <f t="shared" si="10"/>
        <v>634862.48081956257</v>
      </c>
      <c r="BD51" s="64">
        <f t="shared" si="10"/>
        <v>2796.0214776274834</v>
      </c>
      <c r="BE51" s="64">
        <f t="shared" si="10"/>
        <v>87345.416974401509</v>
      </c>
      <c r="BF51" s="64">
        <f t="shared" si="10"/>
        <v>356579.26161956281</v>
      </c>
      <c r="BG51" s="64">
        <f t="shared" si="10"/>
        <v>356149.44856149814</v>
      </c>
      <c r="BH51" s="64">
        <f t="shared" si="10"/>
        <v>356280.75282924023</v>
      </c>
      <c r="BI51" s="64">
        <f t="shared" si="10"/>
        <v>355910.77552924003</v>
      </c>
      <c r="BJ51" s="64">
        <f t="shared" si="10"/>
        <v>11408.927384079023</v>
      </c>
      <c r="BK51" s="64">
        <f t="shared" si="10"/>
        <v>9426.9692163370892</v>
      </c>
      <c r="BL51" s="64">
        <f t="shared" si="8"/>
        <v>9355.2576066596903</v>
      </c>
      <c r="BM51" s="65">
        <f t="shared" si="4"/>
        <v>86.878009598338238</v>
      </c>
      <c r="BN51" s="66">
        <f t="shared" si="5"/>
        <v>7547.788551768951</v>
      </c>
    </row>
    <row r="52" spans="1:66" x14ac:dyDescent="0.35">
      <c r="A52" s="61" t="s">
        <v>280</v>
      </c>
      <c r="B52" s="62">
        <v>2624.23</v>
      </c>
      <c r="C52" s="62">
        <v>2418.41</v>
      </c>
      <c r="D52" s="62">
        <v>2624.18</v>
      </c>
      <c r="E52" s="62">
        <v>1999.33</v>
      </c>
      <c r="F52" s="62">
        <v>2895.3</v>
      </c>
      <c r="G52" s="62">
        <v>3305.96</v>
      </c>
      <c r="H52" s="62">
        <v>3305.05</v>
      </c>
      <c r="I52" s="62">
        <v>3104.5</v>
      </c>
      <c r="J52" s="62">
        <v>2399.4</v>
      </c>
      <c r="K52" s="62">
        <v>2859.45</v>
      </c>
      <c r="L52" s="62">
        <v>2302.94</v>
      </c>
      <c r="M52" s="62">
        <v>2818.81</v>
      </c>
      <c r="N52" s="62">
        <v>2750.41</v>
      </c>
      <c r="O52" s="62">
        <v>1979.38</v>
      </c>
      <c r="P52" s="62">
        <v>2099.6</v>
      </c>
      <c r="Q52" s="62">
        <v>1800.2</v>
      </c>
      <c r="R52" s="62">
        <v>1499.98</v>
      </c>
      <c r="S52" s="62">
        <v>1499.58</v>
      </c>
      <c r="T52" s="62">
        <v>1499.57</v>
      </c>
      <c r="U52" s="62">
        <v>1099.26</v>
      </c>
      <c r="V52" s="62">
        <v>1099.6600000000001</v>
      </c>
      <c r="W52" s="62">
        <v>1299.69</v>
      </c>
      <c r="X52" s="62">
        <v>2149.2199999999998</v>
      </c>
      <c r="Y52" s="62">
        <v>1570.98</v>
      </c>
      <c r="Z52" s="62">
        <v>1499.27</v>
      </c>
      <c r="AA52" s="62">
        <v>1499.69</v>
      </c>
      <c r="AB52" s="62">
        <v>1499.61</v>
      </c>
      <c r="AC52" s="62">
        <v>1499.94</v>
      </c>
      <c r="AD52" s="62">
        <v>1989.69</v>
      </c>
      <c r="AE52" s="62">
        <v>1999.42</v>
      </c>
      <c r="AF52" s="62">
        <v>1999.35</v>
      </c>
      <c r="AG52" s="63">
        <f t="shared" si="0"/>
        <v>2096.5180645161295</v>
      </c>
      <c r="AH52" s="64">
        <f t="shared" si="3"/>
        <v>278479.88685213274</v>
      </c>
      <c r="AI52" s="64">
        <f t="shared" si="12"/>
        <v>103614.41812955217</v>
      </c>
      <c r="AJ52" s="64">
        <f t="shared" si="12"/>
        <v>278427.11815858417</v>
      </c>
      <c r="AK52" s="64">
        <f t="shared" si="12"/>
        <v>9445.5198843913586</v>
      </c>
      <c r="AL52" s="64">
        <f t="shared" si="12"/>
        <v>638052.58045535861</v>
      </c>
      <c r="AM52" s="64">
        <f t="shared" si="12"/>
        <v>1462749.7953069708</v>
      </c>
      <c r="AN52" s="64">
        <f t="shared" si="12"/>
        <v>1460549.4390843906</v>
      </c>
      <c r="AO52" s="64">
        <f t="shared" si="12"/>
        <v>1016027.5822618097</v>
      </c>
      <c r="AP52" s="64">
        <f t="shared" si="12"/>
        <v>91737.466842455571</v>
      </c>
      <c r="AQ52" s="64">
        <f t="shared" si="12"/>
        <v>582065.13818116451</v>
      </c>
      <c r="AR52" s="64">
        <f t="shared" si="12"/>
        <v>42610.01544890723</v>
      </c>
      <c r="AS52" s="64">
        <f t="shared" si="12"/>
        <v>521705.64006503572</v>
      </c>
      <c r="AT52" s="64">
        <f t="shared" si="12"/>
        <v>427574.66329084209</v>
      </c>
      <c r="AU52" s="64">
        <f t="shared" si="12"/>
        <v>13721.326158584885</v>
      </c>
      <c r="AV52" s="64">
        <f t="shared" si="12"/>
        <v>9.4983263267397131</v>
      </c>
      <c r="AW52" s="64">
        <f t="shared" si="12"/>
        <v>87804.39535858504</v>
      </c>
      <c r="AX52" s="64">
        <f t="shared" si="11"/>
        <v>355857.66241664981</v>
      </c>
      <c r="AY52" s="64">
        <f t="shared" si="10"/>
        <v>356335.05286826286</v>
      </c>
      <c r="AZ52" s="64">
        <f t="shared" si="10"/>
        <v>356346.99172955315</v>
      </c>
      <c r="BA52" s="64">
        <f t="shared" si="10"/>
        <v>994523.64724245667</v>
      </c>
      <c r="BB52" s="64">
        <f t="shared" si="10"/>
        <v>993726.00079084362</v>
      </c>
      <c r="BC52" s="64">
        <f t="shared" si="10"/>
        <v>634934.9644005209</v>
      </c>
      <c r="BD52" s="64">
        <f t="shared" si="10"/>
        <v>2777.4940037460306</v>
      </c>
      <c r="BE52" s="64">
        <f t="shared" si="10"/>
        <v>276190.25725535944</v>
      </c>
      <c r="BF52" s="64">
        <f t="shared" si="10"/>
        <v>356705.25056826277</v>
      </c>
      <c r="BG52" s="64">
        <f t="shared" si="10"/>
        <v>356203.73859406915</v>
      </c>
      <c r="BH52" s="64">
        <f t="shared" si="10"/>
        <v>356299.2374843919</v>
      </c>
      <c r="BI52" s="64">
        <f t="shared" si="10"/>
        <v>355905.38706181105</v>
      </c>
      <c r="BJ52" s="64">
        <f t="shared" si="10"/>
        <v>11412.235368262309</v>
      </c>
      <c r="BK52" s="64">
        <f t="shared" si="10"/>
        <v>9428.0341327784263</v>
      </c>
      <c r="BL52" s="64">
        <f t="shared" si="8"/>
        <v>9441.6327618107171</v>
      </c>
      <c r="BM52" s="65">
        <f t="shared" si="4"/>
        <v>87.008479849454119</v>
      </c>
      <c r="BN52" s="66">
        <f t="shared" si="5"/>
        <v>7570.4755657128635</v>
      </c>
    </row>
    <row r="53" spans="1:66" x14ac:dyDescent="0.35">
      <c r="A53" s="61" t="s">
        <v>281</v>
      </c>
      <c r="B53" s="62">
        <v>2624.34</v>
      </c>
      <c r="C53" s="62">
        <v>2418.12</v>
      </c>
      <c r="D53" s="62">
        <v>2598.5</v>
      </c>
      <c r="E53" s="62">
        <v>1999.36</v>
      </c>
      <c r="F53" s="62">
        <v>2895.22</v>
      </c>
      <c r="G53" s="62">
        <v>3359.46</v>
      </c>
      <c r="H53" s="62">
        <v>3300.85</v>
      </c>
      <c r="I53" s="62">
        <v>3020.2</v>
      </c>
      <c r="J53" s="62">
        <v>2200.7600000000002</v>
      </c>
      <c r="K53" s="62">
        <v>2859.2</v>
      </c>
      <c r="L53" s="62">
        <v>2250.89</v>
      </c>
      <c r="M53" s="62">
        <v>2800.67</v>
      </c>
      <c r="N53" s="62">
        <v>2709.38</v>
      </c>
      <c r="O53" s="62">
        <v>1979.79</v>
      </c>
      <c r="P53" s="62">
        <v>2046</v>
      </c>
      <c r="Q53" s="62">
        <v>1771.09</v>
      </c>
      <c r="R53" s="62">
        <v>1499.99</v>
      </c>
      <c r="S53" s="62">
        <v>1499.62</v>
      </c>
      <c r="T53" s="62">
        <v>1499.55</v>
      </c>
      <c r="U53" s="62">
        <v>1099.24</v>
      </c>
      <c r="V53" s="62">
        <v>1099.6300000000001</v>
      </c>
      <c r="W53" s="62">
        <v>1299.71</v>
      </c>
      <c r="X53" s="62">
        <v>2000.53</v>
      </c>
      <c r="Y53" s="62">
        <v>1989.63</v>
      </c>
      <c r="Z53" s="62">
        <v>1499.26</v>
      </c>
      <c r="AA53" s="62">
        <v>1499.69</v>
      </c>
      <c r="AB53" s="62">
        <v>1499.62</v>
      </c>
      <c r="AC53" s="62">
        <v>1499.93</v>
      </c>
      <c r="AD53" s="62">
        <v>1989.65</v>
      </c>
      <c r="AE53" s="62">
        <v>1999.34</v>
      </c>
      <c r="AF53" s="62">
        <v>1999.28</v>
      </c>
      <c r="AG53" s="63">
        <f t="shared" si="0"/>
        <v>2090.5967741935483</v>
      </c>
      <c r="AH53" s="64">
        <f t="shared" si="3"/>
        <v>284881.83109427703</v>
      </c>
      <c r="AI53" s="64">
        <f t="shared" si="12"/>
        <v>107271.46344266388</v>
      </c>
      <c r="AJ53" s="64">
        <f t="shared" si="12"/>
        <v>257965.68678459947</v>
      </c>
      <c r="AK53" s="64">
        <f t="shared" si="12"/>
        <v>8324.1489652445398</v>
      </c>
      <c r="AL53" s="64">
        <f t="shared" si="12"/>
        <v>647418.5355071798</v>
      </c>
      <c r="AM53" s="64">
        <f t="shared" si="12"/>
        <v>1610013.8858039544</v>
      </c>
      <c r="AN53" s="64">
        <f t="shared" si="12"/>
        <v>1464712.8705749218</v>
      </c>
      <c r="AO53" s="64">
        <f t="shared" si="12"/>
        <v>864162.15742976044</v>
      </c>
      <c r="AP53" s="64">
        <f t="shared" si="12"/>
        <v>12135.936320083314</v>
      </c>
      <c r="AQ53" s="64">
        <f t="shared" si="12"/>
        <v>590750.91872008308</v>
      </c>
      <c r="AR53" s="64">
        <f t="shared" si="12"/>
        <v>25693.918239438073</v>
      </c>
      <c r="AS53" s="64">
        <f t="shared" si="12"/>
        <v>504203.98600718024</v>
      </c>
      <c r="AT53" s="64">
        <f t="shared" si="12"/>
        <v>382892.68053943833</v>
      </c>
      <c r="AU53" s="64">
        <f t="shared" si="12"/>
        <v>12278.14120718001</v>
      </c>
      <c r="AV53" s="64">
        <f t="shared" si="12"/>
        <v>1988.8722684703355</v>
      </c>
      <c r="AW53" s="64">
        <f t="shared" si="12"/>
        <v>102084.57875556711</v>
      </c>
      <c r="AX53" s="64">
        <f t="shared" si="11"/>
        <v>348816.36172330892</v>
      </c>
      <c r="AY53" s="64">
        <f t="shared" si="10"/>
        <v>349253.54763621232</v>
      </c>
      <c r="AZ53" s="64">
        <f t="shared" si="10"/>
        <v>349336.2892845993</v>
      </c>
      <c r="BA53" s="64">
        <f t="shared" si="10"/>
        <v>982788.2537394379</v>
      </c>
      <c r="BB53" s="64">
        <f t="shared" si="10"/>
        <v>982015.14755556674</v>
      </c>
      <c r="BC53" s="64">
        <f t="shared" si="10"/>
        <v>625501.88959427655</v>
      </c>
      <c r="BD53" s="64">
        <f t="shared" si="10"/>
        <v>8112.0238136316229</v>
      </c>
      <c r="BE53" s="64">
        <f t="shared" si="10"/>
        <v>10194.289491050949</v>
      </c>
      <c r="BF53" s="64">
        <f t="shared" si="10"/>
        <v>349679.18051363155</v>
      </c>
      <c r="BG53" s="64">
        <f t="shared" si="10"/>
        <v>349170.81578782503</v>
      </c>
      <c r="BH53" s="64">
        <f t="shared" si="10"/>
        <v>349253.54763621232</v>
      </c>
      <c r="BI53" s="64">
        <f t="shared" si="10"/>
        <v>348887.23813621211</v>
      </c>
      <c r="BJ53" s="64">
        <f t="shared" si="10"/>
        <v>10190.25122008321</v>
      </c>
      <c r="BK53" s="64">
        <f t="shared" si="10"/>
        <v>8327.7988362122778</v>
      </c>
      <c r="BL53" s="64">
        <f t="shared" si="8"/>
        <v>8338.7532491154943</v>
      </c>
      <c r="BM53" s="65">
        <f t="shared" si="4"/>
        <v>81.940227155852739</v>
      </c>
      <c r="BN53" s="66">
        <f t="shared" si="5"/>
        <v>6714.2008263527468</v>
      </c>
    </row>
    <row r="54" spans="1:66" x14ac:dyDescent="0.35">
      <c r="A54" s="61" t="s">
        <v>282</v>
      </c>
      <c r="B54" s="62">
        <v>2500.48</v>
      </c>
      <c r="C54" s="62">
        <v>2369.7399999999998</v>
      </c>
      <c r="D54" s="62">
        <v>2450.5700000000002</v>
      </c>
      <c r="E54" s="62">
        <v>1999.28</v>
      </c>
      <c r="F54" s="62">
        <v>2756.14</v>
      </c>
      <c r="G54" s="62">
        <v>3006.04</v>
      </c>
      <c r="H54" s="62">
        <v>3006.19</v>
      </c>
      <c r="I54" s="62">
        <v>2978.85</v>
      </c>
      <c r="J54" s="62">
        <v>2302.11</v>
      </c>
      <c r="K54" s="62">
        <v>2619.33</v>
      </c>
      <c r="L54" s="62">
        <v>2200.3000000000002</v>
      </c>
      <c r="M54" s="62">
        <v>2749.29</v>
      </c>
      <c r="N54" s="62">
        <v>2520.59</v>
      </c>
      <c r="O54" s="62">
        <v>1520.53</v>
      </c>
      <c r="P54" s="62">
        <v>2223.2600000000002</v>
      </c>
      <c r="Q54" s="62">
        <v>1499.8</v>
      </c>
      <c r="R54" s="62">
        <v>1499.7</v>
      </c>
      <c r="S54" s="62">
        <v>1499.39</v>
      </c>
      <c r="T54" s="62">
        <v>1499.39</v>
      </c>
      <c r="U54" s="62">
        <v>1099.2</v>
      </c>
      <c r="V54" s="62">
        <v>1099.5</v>
      </c>
      <c r="W54" s="62">
        <v>1299.5899999999999</v>
      </c>
      <c r="X54" s="62">
        <v>1999.3</v>
      </c>
      <c r="Y54" s="62">
        <v>1499.99</v>
      </c>
      <c r="Z54" s="62">
        <v>1499.27</v>
      </c>
      <c r="AA54" s="62">
        <v>1499.75</v>
      </c>
      <c r="AB54" s="62">
        <v>1499.57</v>
      </c>
      <c r="AC54" s="62">
        <v>1499.77</v>
      </c>
      <c r="AD54" s="62">
        <v>1989.11</v>
      </c>
      <c r="AE54" s="62">
        <v>1999.07</v>
      </c>
      <c r="AF54" s="62">
        <v>1999.13</v>
      </c>
      <c r="AG54" s="63">
        <f t="shared" si="0"/>
        <v>2005.9429032258058</v>
      </c>
      <c r="AH54" s="64">
        <f t="shared" si="3"/>
        <v>244566.94008584871</v>
      </c>
      <c r="AI54" s="64">
        <f t="shared" si="12"/>
        <v>132348.32762133225</v>
      </c>
      <c r="AJ54" s="64">
        <f t="shared" si="12"/>
        <v>197693.25518584877</v>
      </c>
      <c r="AK54" s="64">
        <f t="shared" si="12"/>
        <v>44.394279396453982</v>
      </c>
      <c r="AL54" s="64">
        <f t="shared" si="12"/>
        <v>562795.68400842953</v>
      </c>
      <c r="AM54" s="64">
        <f t="shared" si="12"/>
        <v>1000194.2029761719</v>
      </c>
      <c r="AN54" s="64">
        <f t="shared" si="12"/>
        <v>1000494.2546052043</v>
      </c>
      <c r="AO54" s="64">
        <f t="shared" si="12"/>
        <v>946548.21895359107</v>
      </c>
      <c r="AP54" s="64">
        <f t="shared" si="12"/>
        <v>87714.949211654981</v>
      </c>
      <c r="AQ54" s="64">
        <f t="shared" si="12"/>
        <v>376243.73048907454</v>
      </c>
      <c r="AR54" s="64">
        <f t="shared" si="12"/>
        <v>37774.681066493555</v>
      </c>
      <c r="AS54" s="64">
        <f t="shared" si="12"/>
        <v>552564.90628262318</v>
      </c>
      <c r="AT54" s="64">
        <f t="shared" si="12"/>
        <v>264861.63421810692</v>
      </c>
      <c r="AU54" s="64">
        <f t="shared" si="12"/>
        <v>235625.68661810557</v>
      </c>
      <c r="AV54" s="64">
        <f t="shared" si="12"/>
        <v>47226.720550364575</v>
      </c>
      <c r="AW54" s="64">
        <f t="shared" si="12"/>
        <v>256180.63848584748</v>
      </c>
      <c r="AX54" s="64">
        <f t="shared" si="11"/>
        <v>256281.87706649254</v>
      </c>
      <c r="AY54" s="64">
        <f t="shared" si="10"/>
        <v>256595.8437664925</v>
      </c>
      <c r="AZ54" s="64">
        <f t="shared" si="10"/>
        <v>256595.8437664925</v>
      </c>
      <c r="BA54" s="64">
        <f t="shared" si="10"/>
        <v>822182.69255036302</v>
      </c>
      <c r="BB54" s="64">
        <f t="shared" si="10"/>
        <v>821638.73680842761</v>
      </c>
      <c r="BC54" s="64">
        <f t="shared" si="10"/>
        <v>498934.4238955247</v>
      </c>
      <c r="BD54" s="64">
        <f t="shared" si="10"/>
        <v>44.128163267421989</v>
      </c>
      <c r="BE54" s="64">
        <f t="shared" si="10"/>
        <v>255988.34028262162</v>
      </c>
      <c r="BF54" s="64">
        <f t="shared" si="10"/>
        <v>256717.43086326681</v>
      </c>
      <c r="BG54" s="64">
        <f t="shared" ref="BG54:BK97" si="13">(AA54-$AG54)*(AA54-$AG54)</f>
        <v>256231.25527617001</v>
      </c>
      <c r="BH54" s="64">
        <f t="shared" si="13"/>
        <v>256413.51712133136</v>
      </c>
      <c r="BI54" s="64">
        <f t="shared" si="13"/>
        <v>256211.007960041</v>
      </c>
      <c r="BJ54" s="64">
        <f t="shared" si="13"/>
        <v>283.34663100934739</v>
      </c>
      <c r="BK54" s="64">
        <f t="shared" si="13"/>
        <v>47.236798751292937</v>
      </c>
      <c r="BL54" s="64">
        <f t="shared" si="8"/>
        <v>46.41565036419388</v>
      </c>
      <c r="BM54" s="65">
        <f t="shared" si="4"/>
        <v>9.708232075471237</v>
      </c>
      <c r="BN54" s="66">
        <f t="shared" si="5"/>
        <v>94.249770031208556</v>
      </c>
    </row>
    <row r="55" spans="1:66" x14ac:dyDescent="0.35">
      <c r="A55" s="61" t="s">
        <v>283</v>
      </c>
      <c r="B55" s="62">
        <v>2540.9699999999998</v>
      </c>
      <c r="C55" s="62">
        <v>2369.06</v>
      </c>
      <c r="D55" s="62">
        <v>2450.13</v>
      </c>
      <c r="E55" s="62">
        <v>1999.38</v>
      </c>
      <c r="F55" s="62">
        <v>2756.65</v>
      </c>
      <c r="G55" s="62">
        <v>3029.14</v>
      </c>
      <c r="H55" s="62">
        <v>3104.04</v>
      </c>
      <c r="I55" s="62">
        <v>3000.74</v>
      </c>
      <c r="J55" s="62">
        <v>2399.36</v>
      </c>
      <c r="K55" s="62">
        <v>2789.97</v>
      </c>
      <c r="L55" s="62">
        <v>2409.4699999999998</v>
      </c>
      <c r="M55" s="62">
        <v>2800.65</v>
      </c>
      <c r="N55" s="62">
        <v>2700.8</v>
      </c>
      <c r="O55" s="62">
        <v>1938.65</v>
      </c>
      <c r="P55" s="62">
        <v>2200.34</v>
      </c>
      <c r="Q55" s="62">
        <v>1499.76</v>
      </c>
      <c r="R55" s="62">
        <v>1499.58</v>
      </c>
      <c r="S55" s="62">
        <v>1499.42</v>
      </c>
      <c r="T55" s="62">
        <v>1499.38</v>
      </c>
      <c r="U55" s="62">
        <v>1099.2</v>
      </c>
      <c r="V55" s="62">
        <v>1099.49</v>
      </c>
      <c r="W55" s="62">
        <v>1299.6199999999999</v>
      </c>
      <c r="X55" s="62">
        <v>1999.23</v>
      </c>
      <c r="Y55" s="62">
        <v>1770.05</v>
      </c>
      <c r="Z55" s="62">
        <v>1499.33</v>
      </c>
      <c r="AA55" s="62">
        <v>1499.78</v>
      </c>
      <c r="AB55" s="62">
        <v>1499.6</v>
      </c>
      <c r="AC55" s="62">
        <v>1499.75</v>
      </c>
      <c r="AD55" s="62">
        <v>1979.63</v>
      </c>
      <c r="AE55" s="62">
        <v>1999.07</v>
      </c>
      <c r="AF55" s="62">
        <v>1999.28</v>
      </c>
      <c r="AG55" s="63">
        <f t="shared" si="0"/>
        <v>2055.8554838709679</v>
      </c>
      <c r="AH55" s="64">
        <f t="shared" si="3"/>
        <v>235336.09375910478</v>
      </c>
      <c r="AI55" s="64">
        <f t="shared" si="12"/>
        <v>98097.068923621118</v>
      </c>
      <c r="AJ55" s="64">
        <f t="shared" si="12"/>
        <v>155452.39406878251</v>
      </c>
      <c r="AK55" s="64">
        <f t="shared" si="12"/>
        <v>3189.4802784599401</v>
      </c>
      <c r="AL55" s="64">
        <f t="shared" si="12"/>
        <v>491112.95383652439</v>
      </c>
      <c r="AM55" s="64">
        <f t="shared" si="12"/>
        <v>947282.74933652394</v>
      </c>
      <c r="AN55" s="64">
        <f t="shared" si="12"/>
        <v>1098690.7798526532</v>
      </c>
      <c r="AO55" s="64">
        <f t="shared" si="12"/>
        <v>892806.74882039474</v>
      </c>
      <c r="AP55" s="64">
        <f t="shared" si="12"/>
        <v>117995.35260104058</v>
      </c>
      <c r="AQ55" s="64">
        <f t="shared" si="12"/>
        <v>538924.12279136269</v>
      </c>
      <c r="AR55" s="64">
        <f t="shared" si="12"/>
        <v>125043.22601716938</v>
      </c>
      <c r="AS55" s="64">
        <f t="shared" si="12"/>
        <v>554718.87125587917</v>
      </c>
      <c r="AT55" s="64">
        <f t="shared" si="12"/>
        <v>415953.42888491164</v>
      </c>
      <c r="AU55" s="64">
        <f t="shared" si="12"/>
        <v>13737.125449427689</v>
      </c>
      <c r="AV55" s="64">
        <f t="shared" si="12"/>
        <v>20875.775401040588</v>
      </c>
      <c r="AW55" s="64">
        <f t="shared" si="12"/>
        <v>309242.18718168588</v>
      </c>
      <c r="AX55" s="64">
        <f t="shared" si="11"/>
        <v>309442.41395587951</v>
      </c>
      <c r="AY55" s="64">
        <f t="shared" si="11"/>
        <v>309620.44771071809</v>
      </c>
      <c r="AZ55" s="64">
        <f t="shared" si="11"/>
        <v>309664.96414942772</v>
      </c>
      <c r="BA55" s="64">
        <f t="shared" si="11"/>
        <v>915189.71482039557</v>
      </c>
      <c r="BB55" s="64">
        <f t="shared" si="11"/>
        <v>914634.93873975053</v>
      </c>
      <c r="BC55" s="64">
        <f t="shared" si="11"/>
        <v>571892.10706555704</v>
      </c>
      <c r="BD55" s="64">
        <f t="shared" si="11"/>
        <v>3206.4454236212409</v>
      </c>
      <c r="BE55" s="64">
        <f t="shared" si="11"/>
        <v>81684.774610718101</v>
      </c>
      <c r="BF55" s="64">
        <f t="shared" si="11"/>
        <v>309720.61419781501</v>
      </c>
      <c r="BG55" s="64">
        <f t="shared" si="13"/>
        <v>309219.9437623311</v>
      </c>
      <c r="BH55" s="64">
        <f t="shared" si="13"/>
        <v>309420.16333652468</v>
      </c>
      <c r="BI55" s="64">
        <f t="shared" si="13"/>
        <v>309253.30919136328</v>
      </c>
      <c r="BJ55" s="64">
        <f t="shared" si="13"/>
        <v>5810.3243913631668</v>
      </c>
      <c r="BK55" s="64">
        <f t="shared" si="13"/>
        <v>3224.5911784599598</v>
      </c>
      <c r="BL55" s="64">
        <f t="shared" si="8"/>
        <v>3200.7853752341489</v>
      </c>
      <c r="BM55" s="65">
        <f t="shared" si="4"/>
        <v>55.30755134938012</v>
      </c>
      <c r="BN55" s="66">
        <f t="shared" si="5"/>
        <v>3058.9252362643188</v>
      </c>
    </row>
    <row r="56" spans="1:66" x14ac:dyDescent="0.35">
      <c r="A56" s="61" t="s">
        <v>284</v>
      </c>
      <c r="B56" s="62">
        <v>2624.98</v>
      </c>
      <c r="C56" s="62">
        <v>2399.3000000000002</v>
      </c>
      <c r="D56" s="62">
        <v>2510.14</v>
      </c>
      <c r="E56" s="62">
        <v>1999.53</v>
      </c>
      <c r="F56" s="62">
        <v>2900.34</v>
      </c>
      <c r="G56" s="62">
        <v>3049.46</v>
      </c>
      <c r="H56" s="62">
        <v>3104.74</v>
      </c>
      <c r="I56" s="62">
        <v>3049.58</v>
      </c>
      <c r="J56" s="62">
        <v>2514.85</v>
      </c>
      <c r="K56" s="62">
        <v>2899.19</v>
      </c>
      <c r="L56" s="62">
        <v>2499.61</v>
      </c>
      <c r="M56" s="62">
        <v>2910.58</v>
      </c>
      <c r="N56" s="62">
        <v>2911.82</v>
      </c>
      <c r="O56" s="62">
        <v>1999.71</v>
      </c>
      <c r="P56" s="62">
        <v>2389.08</v>
      </c>
      <c r="Q56" s="62">
        <v>1499.88</v>
      </c>
      <c r="R56" s="62">
        <v>1499.6</v>
      </c>
      <c r="S56" s="62">
        <v>1499.56</v>
      </c>
      <c r="T56" s="62">
        <v>1499.48</v>
      </c>
      <c r="U56" s="62">
        <v>1099.21</v>
      </c>
      <c r="V56" s="62">
        <v>1099.51</v>
      </c>
      <c r="W56" s="62">
        <v>1299.6500000000001</v>
      </c>
      <c r="X56" s="62">
        <v>1999.57</v>
      </c>
      <c r="Y56" s="62">
        <v>1979.7</v>
      </c>
      <c r="Z56" s="62">
        <v>1499.44</v>
      </c>
      <c r="AA56" s="62">
        <v>1499.81</v>
      </c>
      <c r="AB56" s="62">
        <v>1499.65</v>
      </c>
      <c r="AC56" s="62">
        <v>1499.79</v>
      </c>
      <c r="AD56" s="62">
        <v>1989.21</v>
      </c>
      <c r="AE56" s="62">
        <v>1999.23</v>
      </c>
      <c r="AF56" s="62">
        <v>1999.34</v>
      </c>
      <c r="AG56" s="63">
        <f t="shared" si="0"/>
        <v>2104.0496774193548</v>
      </c>
      <c r="AH56" s="64">
        <f t="shared" si="3"/>
        <v>271368.40098397509</v>
      </c>
      <c r="AI56" s="64">
        <f t="shared" si="12"/>
        <v>87172.752983975166</v>
      </c>
      <c r="AJ56" s="64">
        <f t="shared" si="12"/>
        <v>164909.35009365238</v>
      </c>
      <c r="AK56" s="64">
        <f t="shared" si="12"/>
        <v>10924.362967845989</v>
      </c>
      <c r="AL56" s="64">
        <f t="shared" si="12"/>
        <v>634078.2778355882</v>
      </c>
      <c r="AM56" s="64">
        <f t="shared" si="12"/>
        <v>893800.67804203974</v>
      </c>
      <c r="AN56" s="64">
        <f t="shared" si="12"/>
        <v>1001381.1217065554</v>
      </c>
      <c r="AO56" s="64">
        <f t="shared" si="12"/>
        <v>894027.59091945889</v>
      </c>
      <c r="AP56" s="64">
        <f t="shared" si="12"/>
        <v>168756.90503236209</v>
      </c>
      <c r="AQ56" s="64">
        <f t="shared" si="12"/>
        <v>632248.13259365258</v>
      </c>
      <c r="AR56" s="64">
        <f t="shared" si="12"/>
        <v>156467.96880010419</v>
      </c>
      <c r="AS56" s="64">
        <f t="shared" si="12"/>
        <v>650491.16124203952</v>
      </c>
      <c r="AT56" s="64">
        <f t="shared" si="12"/>
        <v>652492.89404203987</v>
      </c>
      <c r="AU56" s="64">
        <f t="shared" si="12"/>
        <v>10886.768283975009</v>
      </c>
      <c r="AV56" s="64">
        <f t="shared" si="12"/>
        <v>81242.284790426624</v>
      </c>
      <c r="AW56" s="64">
        <f t="shared" si="12"/>
        <v>365020.9991130071</v>
      </c>
      <c r="AX56" s="64">
        <f t="shared" si="11"/>
        <v>365359.41253236216</v>
      </c>
      <c r="AY56" s="64">
        <f t="shared" si="11"/>
        <v>365407.77010655566</v>
      </c>
      <c r="AZ56" s="64">
        <f t="shared" si="11"/>
        <v>365504.49485494266</v>
      </c>
      <c r="BA56" s="64">
        <f t="shared" si="11"/>
        <v>1009702.7773162329</v>
      </c>
      <c r="BB56" s="64">
        <f t="shared" si="11"/>
        <v>1009099.9635097814</v>
      </c>
      <c r="BC56" s="64">
        <f t="shared" si="11"/>
        <v>647058.84103236196</v>
      </c>
      <c r="BD56" s="64">
        <f t="shared" si="11"/>
        <v>10916.00299365245</v>
      </c>
      <c r="BE56" s="64">
        <f t="shared" si="11"/>
        <v>15462.842274297584</v>
      </c>
      <c r="BF56" s="64">
        <f t="shared" si="11"/>
        <v>365552.86202913622</v>
      </c>
      <c r="BG56" s="64">
        <f t="shared" si="13"/>
        <v>365105.58776784601</v>
      </c>
      <c r="BH56" s="64">
        <f t="shared" si="13"/>
        <v>365298.97006462002</v>
      </c>
      <c r="BI56" s="64">
        <f t="shared" si="13"/>
        <v>365129.75775494275</v>
      </c>
      <c r="BJ56" s="64">
        <f t="shared" si="13"/>
        <v>13188.151509781459</v>
      </c>
      <c r="BK56" s="64">
        <f t="shared" si="13"/>
        <v>10987.164774297593</v>
      </c>
      <c r="BL56" s="64">
        <f t="shared" si="8"/>
        <v>10964.116545265357</v>
      </c>
      <c r="BM56" s="65">
        <f t="shared" si="4"/>
        <v>93.727574423624674</v>
      </c>
      <c r="BN56" s="66">
        <f t="shared" si="5"/>
        <v>8784.8582073361013</v>
      </c>
    </row>
    <row r="57" spans="1:66" x14ac:dyDescent="0.35">
      <c r="A57" s="61" t="s">
        <v>285</v>
      </c>
      <c r="B57" s="62">
        <v>2721.51</v>
      </c>
      <c r="C57" s="62">
        <v>2418.5500000000002</v>
      </c>
      <c r="D57" s="62">
        <v>2721.12</v>
      </c>
      <c r="E57" s="62">
        <v>1999.48</v>
      </c>
      <c r="F57" s="62">
        <v>2958.43</v>
      </c>
      <c r="G57" s="62">
        <v>3151.68</v>
      </c>
      <c r="H57" s="62">
        <v>3249.74</v>
      </c>
      <c r="I57" s="62">
        <v>3151.92</v>
      </c>
      <c r="J57" s="62">
        <v>2781.62</v>
      </c>
      <c r="K57" s="62">
        <v>2958.35</v>
      </c>
      <c r="L57" s="62">
        <v>2499.9</v>
      </c>
      <c r="M57" s="62">
        <v>2958.53</v>
      </c>
      <c r="N57" s="62">
        <v>2992.99</v>
      </c>
      <c r="O57" s="62">
        <v>2099.9899999999998</v>
      </c>
      <c r="P57" s="62">
        <v>2389.79</v>
      </c>
      <c r="Q57" s="62">
        <v>1979.18</v>
      </c>
      <c r="R57" s="62">
        <v>1499.69</v>
      </c>
      <c r="S57" s="62">
        <v>1499.54</v>
      </c>
      <c r="T57" s="62">
        <v>1499.49</v>
      </c>
      <c r="U57" s="62">
        <v>1099.25</v>
      </c>
      <c r="V57" s="62">
        <v>1099.57</v>
      </c>
      <c r="W57" s="62">
        <v>1299.76</v>
      </c>
      <c r="X57" s="62">
        <v>2149.3200000000002</v>
      </c>
      <c r="Y57" s="62">
        <v>1989.15</v>
      </c>
      <c r="Z57" s="62">
        <v>1499.52</v>
      </c>
      <c r="AA57" s="62">
        <v>1499.85</v>
      </c>
      <c r="AB57" s="62">
        <v>1499.71</v>
      </c>
      <c r="AC57" s="62">
        <v>1499.85</v>
      </c>
      <c r="AD57" s="62">
        <v>1989.61</v>
      </c>
      <c r="AE57" s="62">
        <v>1999.25</v>
      </c>
      <c r="AF57" s="62">
        <v>1999.45</v>
      </c>
      <c r="AG57" s="63">
        <f t="shared" si="0"/>
        <v>2166.3158064516128</v>
      </c>
      <c r="AH57" s="64">
        <f t="shared" si="3"/>
        <v>308240.59254984424</v>
      </c>
      <c r="AI57" s="64">
        <f t="shared" si="12"/>
        <v>63622.088395005325</v>
      </c>
      <c r="AJ57" s="64">
        <f t="shared" si="12"/>
        <v>307807.69317887613</v>
      </c>
      <c r="AK57" s="64">
        <f t="shared" si="12"/>
        <v>27834.186314360017</v>
      </c>
      <c r="AL57" s="64">
        <f t="shared" si="12"/>
        <v>627444.8956208115</v>
      </c>
      <c r="AM57" s="64">
        <f t="shared" si="12"/>
        <v>970942.59392726305</v>
      </c>
      <c r="AN57" s="64">
        <f t="shared" si="12"/>
        <v>1173807.9831659726</v>
      </c>
      <c r="AO57" s="64">
        <f t="shared" si="12"/>
        <v>971415.62634016678</v>
      </c>
      <c r="AP57" s="64">
        <f t="shared" si="12"/>
        <v>378599.25059823092</v>
      </c>
      <c r="AQ57" s="64">
        <f t="shared" si="12"/>
        <v>627318.16374984384</v>
      </c>
      <c r="AR57" s="64">
        <f t="shared" si="12"/>
        <v>111278.41418532789</v>
      </c>
      <c r="AS57" s="64">
        <f t="shared" si="12"/>
        <v>627603.32845952176</v>
      </c>
      <c r="AT57" s="64">
        <f t="shared" si="12"/>
        <v>683390.22227887588</v>
      </c>
      <c r="AU57" s="64">
        <f t="shared" si="12"/>
        <v>4399.1126014568372</v>
      </c>
      <c r="AV57" s="64">
        <f t="shared" si="12"/>
        <v>49940.715182101987</v>
      </c>
      <c r="AW57" s="64">
        <f t="shared" si="12"/>
        <v>35019.810056295479</v>
      </c>
      <c r="AX57" s="64">
        <f t="shared" si="11"/>
        <v>444389.96582726313</v>
      </c>
      <c r="AY57" s="64">
        <f t="shared" si="11"/>
        <v>444589.97606919875</v>
      </c>
      <c r="AZ57" s="64">
        <f t="shared" si="11"/>
        <v>444656.65614984382</v>
      </c>
      <c r="BA57" s="64">
        <f t="shared" si="11"/>
        <v>1138629.435298231</v>
      </c>
      <c r="BB57" s="64">
        <f t="shared" si="11"/>
        <v>1137946.615582102</v>
      </c>
      <c r="BC57" s="64">
        <f t="shared" si="11"/>
        <v>750918.96569500514</v>
      </c>
      <c r="BD57" s="64">
        <f t="shared" si="11"/>
        <v>288.85743694067918</v>
      </c>
      <c r="BE57" s="64">
        <f t="shared" si="11"/>
        <v>31387.722975650311</v>
      </c>
      <c r="BF57" s="64">
        <f t="shared" si="11"/>
        <v>444616.64750145678</v>
      </c>
      <c r="BG57" s="64">
        <f t="shared" si="13"/>
        <v>444176.67116919882</v>
      </c>
      <c r="BH57" s="64">
        <f t="shared" si="13"/>
        <v>444363.30119500507</v>
      </c>
      <c r="BI57" s="64">
        <f t="shared" si="13"/>
        <v>444176.67116919882</v>
      </c>
      <c r="BJ57" s="64">
        <f t="shared" si="13"/>
        <v>31224.942033714895</v>
      </c>
      <c r="BK57" s="64">
        <f t="shared" si="13"/>
        <v>27910.983685327763</v>
      </c>
      <c r="BL57" s="64">
        <f t="shared" si="8"/>
        <v>27844.197362747102</v>
      </c>
      <c r="BM57" s="65">
        <f t="shared" si="4"/>
        <v>147.4619638091377</v>
      </c>
      <c r="BN57" s="66">
        <f t="shared" si="5"/>
        <v>21745.030770447436</v>
      </c>
    </row>
    <row r="58" spans="1:66" x14ac:dyDescent="0.35">
      <c r="A58" s="61" t="s">
        <v>286</v>
      </c>
      <c r="B58" s="62">
        <v>2739.48</v>
      </c>
      <c r="C58" s="62">
        <v>2624.32</v>
      </c>
      <c r="D58" s="62">
        <v>2721.95</v>
      </c>
      <c r="E58" s="62">
        <v>2199.46</v>
      </c>
      <c r="F58" s="62">
        <v>2999.07</v>
      </c>
      <c r="G58" s="62">
        <v>3489.83</v>
      </c>
      <c r="H58" s="62">
        <v>3359.1</v>
      </c>
      <c r="I58" s="62">
        <v>3147.81</v>
      </c>
      <c r="J58" s="62">
        <v>2751.31</v>
      </c>
      <c r="K58" s="62">
        <v>2958.87</v>
      </c>
      <c r="L58" s="62">
        <v>2499.7199999999998</v>
      </c>
      <c r="M58" s="62">
        <v>2958.8</v>
      </c>
      <c r="N58" s="62">
        <v>2994.25</v>
      </c>
      <c r="O58" s="62">
        <v>2409.2199999999998</v>
      </c>
      <c r="P58" s="62">
        <v>2389.65</v>
      </c>
      <c r="Q58" s="62">
        <v>1999.62</v>
      </c>
      <c r="R58" s="62">
        <v>1800.54</v>
      </c>
      <c r="S58" s="62">
        <v>1499.4</v>
      </c>
      <c r="T58" s="62">
        <v>1499.47</v>
      </c>
      <c r="U58" s="62">
        <v>1099.29</v>
      </c>
      <c r="V58" s="62">
        <v>1099.6600000000001</v>
      </c>
      <c r="W58" s="62">
        <v>1299.77</v>
      </c>
      <c r="X58" s="62">
        <v>2005.18</v>
      </c>
      <c r="Y58" s="62">
        <v>1999.07</v>
      </c>
      <c r="Z58" s="62">
        <v>1499.57</v>
      </c>
      <c r="AA58" s="62">
        <v>1499.85</v>
      </c>
      <c r="AB58" s="62">
        <v>1499.73</v>
      </c>
      <c r="AC58" s="62">
        <v>1499.94</v>
      </c>
      <c r="AD58" s="62">
        <v>1999.09</v>
      </c>
      <c r="AE58" s="62">
        <v>1999.43</v>
      </c>
      <c r="AF58" s="62">
        <v>1999.68</v>
      </c>
      <c r="AG58" s="63">
        <f t="shared" si="0"/>
        <v>2211.0364516129034</v>
      </c>
      <c r="AH58" s="64">
        <f t="shared" si="3"/>
        <v>279252.58383194573</v>
      </c>
      <c r="AI58" s="64">
        <f t="shared" si="12"/>
        <v>170803.29136742975</v>
      </c>
      <c r="AJ58" s="64">
        <f t="shared" si="12"/>
        <v>261032.65392549388</v>
      </c>
      <c r="AK58" s="64">
        <f t="shared" si="12"/>
        <v>134.01423194589336</v>
      </c>
      <c r="AL58" s="64">
        <f t="shared" si="12"/>
        <v>620996.8733835587</v>
      </c>
      <c r="AM58" s="64">
        <f t="shared" si="12"/>
        <v>1635312.9393964612</v>
      </c>
      <c r="AN58" s="64">
        <f t="shared" si="12"/>
        <v>1318049.9111351711</v>
      </c>
      <c r="AO58" s="64">
        <f t="shared" si="12"/>
        <v>877544.68095775193</v>
      </c>
      <c r="AP58" s="64">
        <f t="shared" si="12"/>
        <v>291895.50708678435</v>
      </c>
      <c r="AQ58" s="64">
        <f t="shared" si="12"/>
        <v>559255.01609323581</v>
      </c>
      <c r="AR58" s="64">
        <f t="shared" si="12"/>
        <v>83338.191109365012</v>
      </c>
      <c r="AS58" s="64">
        <f t="shared" si="12"/>
        <v>559150.324296462</v>
      </c>
      <c r="AT58" s="64">
        <f t="shared" si="12"/>
        <v>613423.46237710689</v>
      </c>
      <c r="AU58" s="64">
        <f t="shared" si="12"/>
        <v>39276.718851300575</v>
      </c>
      <c r="AV58" s="64">
        <f t="shared" si="12"/>
        <v>31902.799667429725</v>
      </c>
      <c r="AW58" s="64">
        <f t="shared" si="12"/>
        <v>44696.91601259118</v>
      </c>
      <c r="AX58" s="64">
        <f t="shared" si="11"/>
        <v>168507.33678678478</v>
      </c>
      <c r="AY58" s="64">
        <f t="shared" si="11"/>
        <v>506426.43926420412</v>
      </c>
      <c r="AZ58" s="64">
        <f t="shared" si="11"/>
        <v>506326.81506097841</v>
      </c>
      <c r="BA58" s="64">
        <f t="shared" si="11"/>
        <v>1235980.172673882</v>
      </c>
      <c r="BB58" s="64">
        <f t="shared" si="11"/>
        <v>1235157.617199688</v>
      </c>
      <c r="BC58" s="64">
        <f t="shared" si="11"/>
        <v>830406.54583517206</v>
      </c>
      <c r="BD58" s="64">
        <f t="shared" si="11"/>
        <v>42376.87867065562</v>
      </c>
      <c r="BE58" s="64">
        <f t="shared" si="11"/>
        <v>44929.776609365355</v>
      </c>
      <c r="BF58" s="64">
        <f t="shared" si="11"/>
        <v>506184.51177065592</v>
      </c>
      <c r="BG58" s="64">
        <f t="shared" si="13"/>
        <v>505786.16895775276</v>
      </c>
      <c r="BH58" s="64">
        <f t="shared" si="13"/>
        <v>505956.86810613971</v>
      </c>
      <c r="BI58" s="64">
        <f t="shared" si="13"/>
        <v>505658.16349646222</v>
      </c>
      <c r="BJ58" s="64">
        <f t="shared" si="13"/>
        <v>44921.298351300844</v>
      </c>
      <c r="BK58" s="64">
        <f t="shared" si="13"/>
        <v>44777.290364204011</v>
      </c>
      <c r="BL58" s="64">
        <f t="shared" si="8"/>
        <v>44671.549638397555</v>
      </c>
      <c r="BM58" s="65">
        <f t="shared" si="4"/>
        <v>183.28266308758066</v>
      </c>
      <c r="BN58" s="66">
        <f t="shared" si="5"/>
        <v>33592.534588475603</v>
      </c>
    </row>
    <row r="59" spans="1:66" x14ac:dyDescent="0.35">
      <c r="A59" s="61" t="s">
        <v>287</v>
      </c>
      <c r="B59" s="62">
        <v>2800.47</v>
      </c>
      <c r="C59" s="62">
        <v>2721.26</v>
      </c>
      <c r="D59" s="62">
        <v>2806.91</v>
      </c>
      <c r="E59" s="62">
        <v>2199.87</v>
      </c>
      <c r="F59" s="62">
        <v>3200.33</v>
      </c>
      <c r="G59" s="62">
        <v>3493.99</v>
      </c>
      <c r="H59" s="62">
        <v>3489.6</v>
      </c>
      <c r="I59" s="62">
        <v>3500.51</v>
      </c>
      <c r="J59" s="62">
        <v>2958.42</v>
      </c>
      <c r="K59" s="62">
        <v>2989.1</v>
      </c>
      <c r="L59" s="62">
        <v>2751.34</v>
      </c>
      <c r="M59" s="62">
        <v>2989.83</v>
      </c>
      <c r="N59" s="62">
        <v>2996.81</v>
      </c>
      <c r="O59" s="62">
        <v>2500.2399999999998</v>
      </c>
      <c r="P59" s="62">
        <v>2700.15</v>
      </c>
      <c r="Q59" s="62">
        <v>2379.16</v>
      </c>
      <c r="R59" s="62">
        <v>2310.06</v>
      </c>
      <c r="S59" s="62">
        <v>1499.44</v>
      </c>
      <c r="T59" s="62">
        <v>1499.52</v>
      </c>
      <c r="U59" s="62">
        <v>1099.3499999999999</v>
      </c>
      <c r="V59" s="62">
        <v>1099.81</v>
      </c>
      <c r="W59" s="62">
        <v>1299.8900000000001</v>
      </c>
      <c r="X59" s="62">
        <v>2353.5500000000002</v>
      </c>
      <c r="Y59" s="62">
        <v>1999.73</v>
      </c>
      <c r="Z59" s="62">
        <v>1499.7</v>
      </c>
      <c r="AA59" s="62">
        <v>1570.9</v>
      </c>
      <c r="AB59" s="62">
        <v>1499.87</v>
      </c>
      <c r="AC59" s="62">
        <v>1752.61</v>
      </c>
      <c r="AD59" s="62">
        <v>1999.28</v>
      </c>
      <c r="AE59" s="62">
        <v>1999.76</v>
      </c>
      <c r="AF59" s="62">
        <v>1999.98</v>
      </c>
      <c r="AG59" s="63">
        <f t="shared" si="0"/>
        <v>2321.3367741935476</v>
      </c>
      <c r="AH59" s="64">
        <f t="shared" si="3"/>
        <v>229568.64807169669</v>
      </c>
      <c r="AI59" s="64">
        <f t="shared" si="12"/>
        <v>159938.58653943887</v>
      </c>
      <c r="AJ59" s="64">
        <f t="shared" si="12"/>
        <v>235781.35762008384</v>
      </c>
      <c r="AK59" s="64">
        <f t="shared" si="12"/>
        <v>14754.177232986314</v>
      </c>
      <c r="AL59" s="64">
        <f t="shared" si="12"/>
        <v>772629.09101363283</v>
      </c>
      <c r="AM59" s="64">
        <f t="shared" si="12"/>
        <v>1375115.5879942782</v>
      </c>
      <c r="AN59" s="64">
        <f t="shared" si="12"/>
        <v>1364838.9647716978</v>
      </c>
      <c r="AO59" s="64">
        <f t="shared" si="12"/>
        <v>1390449.4964587952</v>
      </c>
      <c r="AP59" s="64">
        <f t="shared" si="12"/>
        <v>405875.03660395526</v>
      </c>
      <c r="AQ59" s="64">
        <f t="shared" si="12"/>
        <v>445907.72573943896</v>
      </c>
      <c r="AR59" s="64">
        <f t="shared" si="12"/>
        <v>184902.77420395499</v>
      </c>
      <c r="AS59" s="64">
        <f t="shared" si="12"/>
        <v>446883.1929491164</v>
      </c>
      <c r="AT59" s="64">
        <f t="shared" si="12"/>
        <v>456264.0787813745</v>
      </c>
      <c r="AU59" s="64">
        <f t="shared" si="12"/>
        <v>32006.36420395441</v>
      </c>
      <c r="AV59" s="64">
        <f t="shared" si="12"/>
        <v>143499.46004589033</v>
      </c>
      <c r="AW59" s="64">
        <f t="shared" si="12"/>
        <v>3343.5254426639631</v>
      </c>
      <c r="AX59" s="64">
        <f t="shared" si="11"/>
        <v>127.16563621226294</v>
      </c>
      <c r="AY59" s="64">
        <f t="shared" si="11"/>
        <v>675514.3074297593</v>
      </c>
      <c r="AZ59" s="64">
        <f t="shared" si="11"/>
        <v>675382.81034588849</v>
      </c>
      <c r="BA59" s="64">
        <f t="shared" si="11"/>
        <v>1493251.6763039525</v>
      </c>
      <c r="BB59" s="64">
        <f t="shared" si="11"/>
        <v>1492127.6600716945</v>
      </c>
      <c r="BC59" s="64">
        <f t="shared" si="11"/>
        <v>1043353.5125104041</v>
      </c>
      <c r="BD59" s="64">
        <f t="shared" si="11"/>
        <v>1037.6919168575009</v>
      </c>
      <c r="BE59" s="64">
        <f t="shared" si="11"/>
        <v>103430.91720717952</v>
      </c>
      <c r="BF59" s="64">
        <f t="shared" si="11"/>
        <v>675086.98870717874</v>
      </c>
      <c r="BG59" s="64">
        <f t="shared" si="13"/>
        <v>563155.35206201742</v>
      </c>
      <c r="BH59" s="64">
        <f t="shared" si="13"/>
        <v>674807.66110395314</v>
      </c>
      <c r="BI59" s="64">
        <f t="shared" si="13"/>
        <v>323450.14368459862</v>
      </c>
      <c r="BJ59" s="64">
        <f t="shared" si="13"/>
        <v>103720.56580395374</v>
      </c>
      <c r="BK59" s="64">
        <f t="shared" si="13"/>
        <v>103411.62170072792</v>
      </c>
      <c r="BL59" s="64">
        <f t="shared" si="8"/>
        <v>103270.17632008274</v>
      </c>
      <c r="BM59" s="65">
        <f t="shared" si="4"/>
        <v>278.56882624620994</v>
      </c>
      <c r="BN59" s="66">
        <f t="shared" si="5"/>
        <v>77600.590956191096</v>
      </c>
    </row>
    <row r="60" spans="1:66" x14ac:dyDescent="0.35">
      <c r="A60" s="61" t="s">
        <v>288</v>
      </c>
      <c r="B60" s="62">
        <v>2900.53</v>
      </c>
      <c r="C60" s="62">
        <v>2721.75</v>
      </c>
      <c r="D60" s="62">
        <v>2878.25</v>
      </c>
      <c r="E60" s="62">
        <v>2369.3000000000002</v>
      </c>
      <c r="F60" s="62">
        <v>3244.51</v>
      </c>
      <c r="G60" s="62">
        <v>3497.86</v>
      </c>
      <c r="H60" s="62">
        <v>3898.27</v>
      </c>
      <c r="I60" s="62">
        <v>4464.12</v>
      </c>
      <c r="J60" s="62">
        <v>3029.76</v>
      </c>
      <c r="K60" s="62">
        <v>2965.8</v>
      </c>
      <c r="L60" s="62">
        <v>2898.32</v>
      </c>
      <c r="M60" s="62">
        <v>3049.82</v>
      </c>
      <c r="N60" s="62">
        <v>2997.66</v>
      </c>
      <c r="O60" s="62">
        <v>2616.7600000000002</v>
      </c>
      <c r="P60" s="62">
        <v>2749.81</v>
      </c>
      <c r="Q60" s="62">
        <v>2389.0500000000002</v>
      </c>
      <c r="R60" s="62">
        <v>2389.8000000000002</v>
      </c>
      <c r="S60" s="62">
        <v>1499.45</v>
      </c>
      <c r="T60" s="62">
        <v>1499.51</v>
      </c>
      <c r="U60" s="62">
        <v>1099.3599999999999</v>
      </c>
      <c r="V60" s="62">
        <v>1400.21</v>
      </c>
      <c r="W60" s="62">
        <v>1299.99</v>
      </c>
      <c r="X60" s="62">
        <v>2409.5300000000002</v>
      </c>
      <c r="Y60" s="62">
        <v>2260.66</v>
      </c>
      <c r="Z60" s="62">
        <v>1499.8</v>
      </c>
      <c r="AA60" s="62">
        <v>1989.06</v>
      </c>
      <c r="AB60" s="62">
        <v>1499.97</v>
      </c>
      <c r="AC60" s="62">
        <v>1799.47</v>
      </c>
      <c r="AD60" s="62">
        <v>1999.38</v>
      </c>
      <c r="AE60" s="62">
        <v>1999.95</v>
      </c>
      <c r="AF60" s="62">
        <v>2049.4</v>
      </c>
      <c r="AG60" s="63">
        <f t="shared" si="0"/>
        <v>2431.1970967741936</v>
      </c>
      <c r="AH60" s="64">
        <f t="shared" si="3"/>
        <v>220273.37405036433</v>
      </c>
      <c r="AI60" s="64">
        <f t="shared" si="12"/>
        <v>84420.989572944818</v>
      </c>
      <c r="AJ60" s="64">
        <f t="shared" si="12"/>
        <v>199856.29828262221</v>
      </c>
      <c r="AK60" s="64">
        <f t="shared" si="12"/>
        <v>3831.2505890738648</v>
      </c>
      <c r="AL60" s="64">
        <f t="shared" si="12"/>
        <v>661477.87855359027</v>
      </c>
      <c r="AM60" s="64">
        <f t="shared" si="12"/>
        <v>1137769.7491181062</v>
      </c>
      <c r="AN60" s="64">
        <f t="shared" si="12"/>
        <v>2152302.9033793961</v>
      </c>
      <c r="AO60" s="64">
        <f t="shared" si="12"/>
        <v>4132775.530460041</v>
      </c>
      <c r="AP60" s="64">
        <f t="shared" si="12"/>
        <v>358277.54911810637</v>
      </c>
      <c r="AQ60" s="64">
        <f t="shared" si="12"/>
        <v>285800.26413746114</v>
      </c>
      <c r="AR60" s="64">
        <f t="shared" si="12"/>
        <v>218203.80671810624</v>
      </c>
      <c r="AS60" s="64">
        <f t="shared" si="12"/>
        <v>382694.29639552563</v>
      </c>
      <c r="AT60" s="64">
        <f t="shared" si="12"/>
        <v>320880.22073100915</v>
      </c>
      <c r="AU60" s="64">
        <f t="shared" si="12"/>
        <v>34433.591053590077</v>
      </c>
      <c r="AV60" s="64">
        <f t="shared" si="12"/>
        <v>101514.18210197704</v>
      </c>
      <c r="AW60" s="64">
        <f t="shared" si="12"/>
        <v>1776.377766493225</v>
      </c>
      <c r="AX60" s="64">
        <f t="shared" si="11"/>
        <v>1713.7196213319348</v>
      </c>
      <c r="AY60" s="64">
        <f t="shared" si="11"/>
        <v>868152.65234713838</v>
      </c>
      <c r="AZ60" s="64">
        <f t="shared" si="11"/>
        <v>868040.84629552555</v>
      </c>
      <c r="BA60" s="64">
        <f t="shared" si="11"/>
        <v>1773790.0523439129</v>
      </c>
      <c r="BB60" s="64">
        <f t="shared" si="11"/>
        <v>1062934.3937148803</v>
      </c>
      <c r="BC60" s="64">
        <f t="shared" si="11"/>
        <v>1279629.4957922997</v>
      </c>
      <c r="BD60" s="64">
        <f t="shared" si="11"/>
        <v>469.46308262226188</v>
      </c>
      <c r="BE60" s="64">
        <f t="shared" si="11"/>
        <v>29082.901376170721</v>
      </c>
      <c r="BF60" s="64">
        <f t="shared" si="11"/>
        <v>867500.55187939666</v>
      </c>
      <c r="BG60" s="64">
        <f t="shared" si="13"/>
        <v>195485.21234391269</v>
      </c>
      <c r="BH60" s="64">
        <f t="shared" si="13"/>
        <v>867183.90576649329</v>
      </c>
      <c r="BI60" s="64">
        <f t="shared" si="13"/>
        <v>399079.12479875132</v>
      </c>
      <c r="BJ60" s="64">
        <f t="shared" si="13"/>
        <v>186466.00506649318</v>
      </c>
      <c r="BK60" s="64">
        <f t="shared" si="13"/>
        <v>185974.05847617067</v>
      </c>
      <c r="BL60" s="64">
        <f t="shared" si="8"/>
        <v>145769.02310520288</v>
      </c>
      <c r="BM60" s="65">
        <f t="shared" si="4"/>
        <v>359.93370453733098</v>
      </c>
      <c r="BN60" s="66">
        <f t="shared" si="5"/>
        <v>129552.27166196668</v>
      </c>
    </row>
    <row r="61" spans="1:66" x14ac:dyDescent="0.35">
      <c r="A61" s="61" t="s">
        <v>289</v>
      </c>
      <c r="B61" s="62">
        <v>2958.29</v>
      </c>
      <c r="C61" s="62">
        <v>2751.72</v>
      </c>
      <c r="D61" s="62">
        <v>2949.22</v>
      </c>
      <c r="E61" s="62">
        <v>2369.2199999999998</v>
      </c>
      <c r="F61" s="62">
        <v>3249.09</v>
      </c>
      <c r="G61" s="62">
        <v>3499.46</v>
      </c>
      <c r="H61" s="62">
        <v>4198.6000000000004</v>
      </c>
      <c r="I61" s="62">
        <v>4749.42</v>
      </c>
      <c r="J61" s="62">
        <v>3006.99</v>
      </c>
      <c r="K61" s="62">
        <v>2958.81</v>
      </c>
      <c r="L61" s="62">
        <v>2859.23</v>
      </c>
      <c r="M61" s="62">
        <v>3150.81</v>
      </c>
      <c r="N61" s="62">
        <v>3000.28</v>
      </c>
      <c r="O61" s="62">
        <v>2749.17</v>
      </c>
      <c r="P61" s="62">
        <v>2809.33</v>
      </c>
      <c r="Q61" s="62">
        <v>2389.42</v>
      </c>
      <c r="R61" s="62">
        <v>2619.63</v>
      </c>
      <c r="S61" s="62">
        <v>1499.48</v>
      </c>
      <c r="T61" s="62">
        <v>1499.61</v>
      </c>
      <c r="U61" s="62">
        <v>1099.4000000000001</v>
      </c>
      <c r="V61" s="62">
        <v>1989.05</v>
      </c>
      <c r="W61" s="62">
        <v>1989.05</v>
      </c>
      <c r="X61" s="62">
        <v>2519.15</v>
      </c>
      <c r="Y61" s="62">
        <v>2409.48</v>
      </c>
      <c r="Z61" s="62">
        <v>1499.85</v>
      </c>
      <c r="AA61" s="62">
        <v>1989.98</v>
      </c>
      <c r="AB61" s="62">
        <v>1989.05</v>
      </c>
      <c r="AC61" s="62">
        <v>1989.39</v>
      </c>
      <c r="AD61" s="62">
        <v>1999.53</v>
      </c>
      <c r="AE61" s="62">
        <v>2052.5700000000002</v>
      </c>
      <c r="AF61" s="62">
        <v>2155.08</v>
      </c>
      <c r="AG61" s="63">
        <f t="shared" si="0"/>
        <v>2546.7535483870975</v>
      </c>
      <c r="AH61" s="64">
        <f t="shared" si="3"/>
        <v>169362.25100613886</v>
      </c>
      <c r="AI61" s="64">
        <f t="shared" si="12"/>
        <v>42011.246286784241</v>
      </c>
      <c r="AJ61" s="64">
        <f t="shared" si="12"/>
        <v>161979.24467388066</v>
      </c>
      <c r="AK61" s="64">
        <f t="shared" si="12"/>
        <v>31518.160802913942</v>
      </c>
      <c r="AL61" s="64">
        <f t="shared" si="12"/>
        <v>493276.49126420321</v>
      </c>
      <c r="AM61" s="64">
        <f t="shared" si="12"/>
        <v>907649.58294484788</v>
      </c>
      <c r="AN61" s="64">
        <f t="shared" si="12"/>
        <v>2728596.6997061386</v>
      </c>
      <c r="AO61" s="64">
        <f t="shared" si="12"/>
        <v>4851739.4970609751</v>
      </c>
      <c r="AP61" s="64">
        <f t="shared" si="12"/>
        <v>211817.59139323537</v>
      </c>
      <c r="AQ61" s="64">
        <f t="shared" si="12"/>
        <v>169790.51931581626</v>
      </c>
      <c r="AR61" s="64">
        <f t="shared" si="12"/>
        <v>97641.532812590638</v>
      </c>
      <c r="AS61" s="64">
        <f t="shared" si="12"/>
        <v>364884.19673517079</v>
      </c>
      <c r="AT61" s="64">
        <f t="shared" si="12"/>
        <v>205686.24231259062</v>
      </c>
      <c r="AU61" s="64">
        <f t="shared" si="12"/>
        <v>40972.419883558548</v>
      </c>
      <c r="AV61" s="64">
        <f t="shared" si="12"/>
        <v>68946.392941622908</v>
      </c>
      <c r="AW61" s="64">
        <f t="shared" si="12"/>
        <v>24753.845448075113</v>
      </c>
      <c r="AX61" s="64">
        <f t="shared" si="11"/>
        <v>5310.9771996877425</v>
      </c>
      <c r="AY61" s="64">
        <f t="shared" si="11"/>
        <v>1096781.8851513022</v>
      </c>
      <c r="AZ61" s="64">
        <f t="shared" si="11"/>
        <v>1096509.6109287217</v>
      </c>
      <c r="BA61" s="64">
        <f t="shared" si="11"/>
        <v>2094832.2940287217</v>
      </c>
      <c r="BB61" s="64">
        <f t="shared" si="11"/>
        <v>311033.24788355961</v>
      </c>
      <c r="BC61" s="64">
        <f t="shared" si="11"/>
        <v>311033.24788355961</v>
      </c>
      <c r="BD61" s="64">
        <f t="shared" si="11"/>
        <v>761.95588355882535</v>
      </c>
      <c r="BE61" s="64">
        <f t="shared" si="11"/>
        <v>18844.027086784779</v>
      </c>
      <c r="BF61" s="64">
        <f t="shared" si="11"/>
        <v>1096007.0396254959</v>
      </c>
      <c r="BG61" s="64">
        <f t="shared" si="13"/>
        <v>309996.78418355953</v>
      </c>
      <c r="BH61" s="64">
        <f t="shared" si="13"/>
        <v>311033.24788355961</v>
      </c>
      <c r="BI61" s="64">
        <f t="shared" si="13"/>
        <v>310654.12507065618</v>
      </c>
      <c r="BJ61" s="64">
        <f t="shared" si="13"/>
        <v>299453.61190936604</v>
      </c>
      <c r="BK61" s="64">
        <f t="shared" si="13"/>
        <v>244217.37949646253</v>
      </c>
      <c r="BL61" s="64">
        <f t="shared" si="8"/>
        <v>153408.16850614003</v>
      </c>
      <c r="BM61" s="65">
        <f t="shared" si="4"/>
        <v>417.45633301938557</v>
      </c>
      <c r="BN61" s="66">
        <f t="shared" si="5"/>
        <v>174269.78997799216</v>
      </c>
    </row>
    <row r="62" spans="1:66" x14ac:dyDescent="0.35">
      <c r="A62" s="61" t="s">
        <v>290</v>
      </c>
      <c r="B62" s="62">
        <v>2958.44</v>
      </c>
      <c r="C62" s="62">
        <v>2740.44</v>
      </c>
      <c r="D62" s="62">
        <v>2798.47</v>
      </c>
      <c r="E62" s="62">
        <v>2689.2</v>
      </c>
      <c r="F62" s="62">
        <v>3247.09</v>
      </c>
      <c r="G62" s="62">
        <v>3499.09</v>
      </c>
      <c r="H62" s="62">
        <v>3994.7</v>
      </c>
      <c r="I62" s="62">
        <v>4500.43</v>
      </c>
      <c r="J62" s="62">
        <v>3078.79</v>
      </c>
      <c r="K62" s="62">
        <v>2965.61</v>
      </c>
      <c r="L62" s="62">
        <v>2620.73</v>
      </c>
      <c r="M62" s="62">
        <v>3103.65</v>
      </c>
      <c r="N62" s="62">
        <v>2997.17</v>
      </c>
      <c r="O62" s="62">
        <v>2749.1</v>
      </c>
      <c r="P62" s="62">
        <v>2749.8</v>
      </c>
      <c r="Q62" s="62">
        <v>2409.06</v>
      </c>
      <c r="R62" s="62">
        <v>2900.09</v>
      </c>
      <c r="S62" s="62">
        <v>1499.25</v>
      </c>
      <c r="T62" s="62">
        <v>1499.72</v>
      </c>
      <c r="U62" s="62">
        <v>1099.3800000000001</v>
      </c>
      <c r="V62" s="62">
        <v>1979.15</v>
      </c>
      <c r="W62" s="62">
        <v>1999.01</v>
      </c>
      <c r="X62" s="62">
        <v>2667.77</v>
      </c>
      <c r="Y62" s="62">
        <v>2460.83</v>
      </c>
      <c r="Z62" s="62">
        <v>1499.91</v>
      </c>
      <c r="AA62" s="62">
        <v>2149.61</v>
      </c>
      <c r="AB62" s="62">
        <v>1989.78</v>
      </c>
      <c r="AC62" s="62">
        <v>1999.76</v>
      </c>
      <c r="AD62" s="62">
        <v>2155.39</v>
      </c>
      <c r="AE62" s="62">
        <v>2056.85</v>
      </c>
      <c r="AF62" s="62">
        <v>2199.52</v>
      </c>
      <c r="AG62" s="63">
        <f t="shared" si="0"/>
        <v>2556.7029032258065</v>
      </c>
      <c r="AH62" s="64">
        <f t="shared" si="3"/>
        <v>161392.69492455776</v>
      </c>
      <c r="AI62" s="64">
        <f t="shared" si="12"/>
        <v>33759.320731009371</v>
      </c>
      <c r="AJ62" s="64">
        <f t="shared" si="12"/>
        <v>58451.329082622149</v>
      </c>
      <c r="AK62" s="64">
        <f t="shared" si="12"/>
        <v>17555.480653589952</v>
      </c>
      <c r="AL62" s="64">
        <f t="shared" si="12"/>
        <v>476634.34339229984</v>
      </c>
      <c r="AM62" s="64">
        <f t="shared" si="12"/>
        <v>888093.44016649341</v>
      </c>
      <c r="AN62" s="64">
        <f t="shared" si="12"/>
        <v>2067835.6503310087</v>
      </c>
      <c r="AO62" s="64">
        <f t="shared" si="12"/>
        <v>3778075.0267342362</v>
      </c>
      <c r="AP62" s="64">
        <f t="shared" si="12"/>
        <v>272574.93661810603</v>
      </c>
      <c r="AQ62" s="64">
        <f t="shared" si="12"/>
        <v>167205.01379229975</v>
      </c>
      <c r="AR62" s="64">
        <f t="shared" si="12"/>
        <v>4099.4691213319429</v>
      </c>
      <c r="AS62" s="64">
        <f t="shared" si="12"/>
        <v>299151.12666971912</v>
      </c>
      <c r="AT62" s="64">
        <f t="shared" si="12"/>
        <v>194011.2633406868</v>
      </c>
      <c r="AU62" s="64">
        <f t="shared" si="12"/>
        <v>37016.642847138348</v>
      </c>
      <c r="AV62" s="64">
        <f t="shared" si="12"/>
        <v>37286.48878262232</v>
      </c>
      <c r="AW62" s="64">
        <f t="shared" si="12"/>
        <v>21798.426872944878</v>
      </c>
      <c r="AX62" s="64">
        <f t="shared" si="11"/>
        <v>117914.69823100943</v>
      </c>
      <c r="AY62" s="64">
        <f t="shared" si="11"/>
        <v>1118206.6425406868</v>
      </c>
      <c r="AZ62" s="64">
        <f t="shared" si="11"/>
        <v>1117212.8577116546</v>
      </c>
      <c r="BA62" s="64">
        <f t="shared" si="11"/>
        <v>2123790.0442664931</v>
      </c>
      <c r="BB62" s="64">
        <f t="shared" si="11"/>
        <v>333567.35602455772</v>
      </c>
      <c r="BC62" s="64">
        <f t="shared" si="11"/>
        <v>311021.37430842879</v>
      </c>
      <c r="BD62" s="64">
        <f t="shared" si="11"/>
        <v>12335.899985848062</v>
      </c>
      <c r="BE62" s="64">
        <f t="shared" si="11"/>
        <v>9191.6135729448706</v>
      </c>
      <c r="BF62" s="64">
        <f t="shared" si="11"/>
        <v>1116811.2403084286</v>
      </c>
      <c r="BG62" s="64">
        <f t="shared" si="13"/>
        <v>165724.63185681574</v>
      </c>
      <c r="BH62" s="64">
        <f t="shared" si="13"/>
        <v>321401.57820197719</v>
      </c>
      <c r="BI62" s="64">
        <f t="shared" si="13"/>
        <v>310185.39745359006</v>
      </c>
      <c r="BJ62" s="64">
        <f t="shared" si="13"/>
        <v>161052.04629552562</v>
      </c>
      <c r="BK62" s="64">
        <f t="shared" si="13"/>
        <v>249852.92486326757</v>
      </c>
      <c r="BL62" s="64">
        <f t="shared" si="8"/>
        <v>127579.62635681586</v>
      </c>
      <c r="BM62" s="65">
        <f t="shared" si="4"/>
        <v>366.90754881700417</v>
      </c>
      <c r="BN62" s="66">
        <f t="shared" si="5"/>
        <v>134621.14937890231</v>
      </c>
    </row>
    <row r="63" spans="1:66" x14ac:dyDescent="0.35">
      <c r="A63" s="61" t="s">
        <v>291</v>
      </c>
      <c r="B63" s="62">
        <v>2958.39</v>
      </c>
      <c r="C63" s="62">
        <v>2739.67</v>
      </c>
      <c r="D63" s="62">
        <v>2895.54</v>
      </c>
      <c r="E63" s="62">
        <v>2689.3</v>
      </c>
      <c r="F63" s="62">
        <v>3249.48</v>
      </c>
      <c r="G63" s="62">
        <v>3548.02</v>
      </c>
      <c r="H63" s="62">
        <v>4424.4799999999996</v>
      </c>
      <c r="I63" s="62">
        <v>4989.3</v>
      </c>
      <c r="J63" s="62">
        <v>3104.37</v>
      </c>
      <c r="K63" s="62">
        <v>2908.92</v>
      </c>
      <c r="L63" s="62">
        <v>2709.34</v>
      </c>
      <c r="M63" s="62">
        <v>3103.87</v>
      </c>
      <c r="N63" s="62">
        <v>2996.31</v>
      </c>
      <c r="O63" s="62">
        <v>2760.82</v>
      </c>
      <c r="P63" s="62">
        <v>2749.89</v>
      </c>
      <c r="Q63" s="62">
        <v>2400.11</v>
      </c>
      <c r="R63" s="62">
        <v>2898.94</v>
      </c>
      <c r="S63" s="62">
        <v>1499.32</v>
      </c>
      <c r="T63" s="62">
        <v>1499.8</v>
      </c>
      <c r="U63" s="62">
        <v>1099.4000000000001</v>
      </c>
      <c r="V63" s="62">
        <v>1925.77</v>
      </c>
      <c r="W63" s="62">
        <v>2000.23</v>
      </c>
      <c r="X63" s="62">
        <v>2700.25</v>
      </c>
      <c r="Y63" s="62">
        <v>2480.11</v>
      </c>
      <c r="Z63" s="62">
        <v>1650.73</v>
      </c>
      <c r="AA63" s="62">
        <v>2409.1999999999998</v>
      </c>
      <c r="AB63" s="62">
        <v>1999.53</v>
      </c>
      <c r="AC63" s="62">
        <v>2000.76</v>
      </c>
      <c r="AD63" s="62">
        <v>2155.1799999999998</v>
      </c>
      <c r="AE63" s="62">
        <v>2353.56</v>
      </c>
      <c r="AF63" s="62">
        <v>2155.4</v>
      </c>
      <c r="AG63" s="63">
        <f t="shared" si="0"/>
        <v>2614.7093548387088</v>
      </c>
      <c r="AH63" s="64">
        <f t="shared" si="3"/>
        <v>118116.38585848126</v>
      </c>
      <c r="AI63" s="64">
        <f t="shared" si="12"/>
        <v>15615.162839126147</v>
      </c>
      <c r="AJ63" s="64">
        <f t="shared" si="12"/>
        <v>78865.851261707023</v>
      </c>
      <c r="AK63" s="64">
        <f t="shared" si="12"/>
        <v>5563.7643455776806</v>
      </c>
      <c r="AL63" s="64">
        <f t="shared" si="12"/>
        <v>402933.77195848187</v>
      </c>
      <c r="AM63" s="64">
        <f t="shared" si="12"/>
        <v>871068.76037138561</v>
      </c>
      <c r="AN63" s="64">
        <f t="shared" si="12"/>
        <v>3275269.7880875147</v>
      </c>
      <c r="AO63" s="64">
        <f t="shared" si="12"/>
        <v>5638680.7320875181</v>
      </c>
      <c r="AP63" s="64">
        <f t="shared" si="12"/>
        <v>239767.54741977181</v>
      </c>
      <c r="AQ63" s="64">
        <f t="shared" si="12"/>
        <v>86559.903726223245</v>
      </c>
      <c r="AR63" s="64">
        <f t="shared" si="12"/>
        <v>8954.9590036422323</v>
      </c>
      <c r="AS63" s="64">
        <f t="shared" si="12"/>
        <v>239278.13677461052</v>
      </c>
      <c r="AT63" s="64">
        <f t="shared" si="12"/>
        <v>145619.05238751363</v>
      </c>
      <c r="AU63" s="64">
        <f t="shared" si="12"/>
        <v>21348.320629448794</v>
      </c>
      <c r="AV63" s="64">
        <f t="shared" si="12"/>
        <v>18273.806826222884</v>
      </c>
      <c r="AW63" s="64">
        <f t="shared" si="12"/>
        <v>46052.883097189995</v>
      </c>
      <c r="AX63" s="64">
        <f t="shared" si="11"/>
        <v>80787.059648803857</v>
      </c>
      <c r="AY63" s="64">
        <f t="shared" si="11"/>
        <v>1244093.4128875113</v>
      </c>
      <c r="AZ63" s="64">
        <f t="shared" si="11"/>
        <v>1243022.869506866</v>
      </c>
      <c r="BA63" s="64">
        <f t="shared" si="11"/>
        <v>2296162.4408617038</v>
      </c>
      <c r="BB63" s="64">
        <f t="shared" si="11"/>
        <v>474637.43464557634</v>
      </c>
      <c r="BC63" s="64">
        <f t="shared" si="11"/>
        <v>377584.87752299581</v>
      </c>
      <c r="BD63" s="64">
        <f t="shared" si="11"/>
        <v>7317.2019746099304</v>
      </c>
      <c r="BE63" s="64">
        <f t="shared" si="11"/>
        <v>18116.98632299661</v>
      </c>
      <c r="BF63" s="64">
        <f t="shared" si="11"/>
        <v>929256.19655525323</v>
      </c>
      <c r="BG63" s="64">
        <f t="shared" si="13"/>
        <v>42234.094926222402</v>
      </c>
      <c r="BH63" s="64">
        <f t="shared" si="13"/>
        <v>378445.63861977</v>
      </c>
      <c r="BI63" s="64">
        <f t="shared" si="13"/>
        <v>376933.81030686677</v>
      </c>
      <c r="BJ63" s="64">
        <f t="shared" si="13"/>
        <v>211167.2279584801</v>
      </c>
      <c r="BK63" s="64">
        <f t="shared" si="13"/>
        <v>68198.985532673876</v>
      </c>
      <c r="BL63" s="64">
        <f t="shared" si="8"/>
        <v>210965.08344235082</v>
      </c>
      <c r="BM63" s="65">
        <f t="shared" si="4"/>
        <v>350.11830034057942</v>
      </c>
      <c r="BN63" s="66">
        <f t="shared" si="5"/>
        <v>122582.82423337617</v>
      </c>
    </row>
    <row r="64" spans="1:66" x14ac:dyDescent="0.35">
      <c r="A64" s="61" t="s">
        <v>292</v>
      </c>
      <c r="B64" s="62">
        <v>2960.89</v>
      </c>
      <c r="C64" s="62">
        <v>2800.25</v>
      </c>
      <c r="D64" s="62">
        <v>2895.34</v>
      </c>
      <c r="E64" s="62">
        <v>2500.9299999999998</v>
      </c>
      <c r="F64" s="62">
        <v>3247.38</v>
      </c>
      <c r="G64" s="62">
        <v>3709.57</v>
      </c>
      <c r="H64" s="62">
        <v>4500.08</v>
      </c>
      <c r="I64" s="62">
        <v>5000.8100000000004</v>
      </c>
      <c r="J64" s="62">
        <v>3136.36</v>
      </c>
      <c r="K64" s="62">
        <v>2908.4</v>
      </c>
      <c r="L64" s="62">
        <v>2620.16</v>
      </c>
      <c r="M64" s="62">
        <v>3030.9</v>
      </c>
      <c r="N64" s="62">
        <v>2996.15</v>
      </c>
      <c r="O64" s="62">
        <v>2700.88</v>
      </c>
      <c r="P64" s="62">
        <v>2751.62</v>
      </c>
      <c r="Q64" s="62">
        <v>2400.61</v>
      </c>
      <c r="R64" s="62">
        <v>2865.74</v>
      </c>
      <c r="S64" s="62">
        <v>1499.26</v>
      </c>
      <c r="T64" s="62">
        <v>1748.01</v>
      </c>
      <c r="U64" s="62">
        <v>1499.43</v>
      </c>
      <c r="V64" s="62">
        <v>1748.29</v>
      </c>
      <c r="W64" s="62">
        <v>2155.08</v>
      </c>
      <c r="X64" s="62">
        <v>2620.94</v>
      </c>
      <c r="Y64" s="62">
        <v>2500.59</v>
      </c>
      <c r="Z64" s="62">
        <v>1799.54</v>
      </c>
      <c r="AA64" s="62">
        <v>2499.19</v>
      </c>
      <c r="AB64" s="62">
        <v>1999.38</v>
      </c>
      <c r="AC64" s="62">
        <v>2155.33</v>
      </c>
      <c r="AD64" s="62">
        <v>1999.88</v>
      </c>
      <c r="AE64" s="62">
        <v>2155.5100000000002</v>
      </c>
      <c r="AF64" s="62">
        <v>2000.06</v>
      </c>
      <c r="AG64" s="63">
        <f t="shared" si="0"/>
        <v>2626.0180645161295</v>
      </c>
      <c r="AH64" s="64">
        <f t="shared" si="3"/>
        <v>112139.21317471346</v>
      </c>
      <c r="AI64" s="64">
        <f t="shared" si="12"/>
        <v>30356.767342455623</v>
      </c>
      <c r="AJ64" s="64">
        <f t="shared" si="12"/>
        <v>72534.304932778192</v>
      </c>
      <c r="AK64" s="64">
        <f t="shared" si="12"/>
        <v>15647.02388439141</v>
      </c>
      <c r="AL64" s="64">
        <f t="shared" si="12"/>
        <v>386090.65486826183</v>
      </c>
      <c r="AM64" s="64">
        <f t="shared" si="12"/>
        <v>1174084.7968908423</v>
      </c>
      <c r="AN64" s="64">
        <f t="shared" si="12"/>
        <v>3512108.1380295507</v>
      </c>
      <c r="AO64" s="64">
        <f t="shared" si="12"/>
        <v>5639636.7368392302</v>
      </c>
      <c r="AP64" s="64">
        <f t="shared" si="12"/>
        <v>260448.89111342319</v>
      </c>
      <c r="AQ64" s="64">
        <f t="shared" si="12"/>
        <v>79739.557487616868</v>
      </c>
      <c r="AR64" s="64">
        <f t="shared" si="12"/>
        <v>34.316919875136911</v>
      </c>
      <c r="AS64" s="64">
        <f t="shared" si="12"/>
        <v>163929.38168116516</v>
      </c>
      <c r="AT64" s="64">
        <f t="shared" si="12"/>
        <v>136997.64966503615</v>
      </c>
      <c r="AU64" s="64">
        <f t="shared" si="12"/>
        <v>5604.3093843912102</v>
      </c>
      <c r="AV64" s="64">
        <f t="shared" si="12"/>
        <v>15775.846197294348</v>
      </c>
      <c r="AW64" s="64">
        <f t="shared" si="12"/>
        <v>50808.795548907525</v>
      </c>
      <c r="AX64" s="64">
        <f t="shared" si="11"/>
        <v>57466.606352132883</v>
      </c>
      <c r="AY64" s="64">
        <f t="shared" si="11"/>
        <v>1269583.7359521342</v>
      </c>
      <c r="AZ64" s="64">
        <f t="shared" si="11"/>
        <v>770898.16135535983</v>
      </c>
      <c r="BA64" s="64">
        <f t="shared" si="11"/>
        <v>1269200.6671101986</v>
      </c>
      <c r="BB64" s="64">
        <f t="shared" si="11"/>
        <v>770406.55523923086</v>
      </c>
      <c r="BC64" s="64">
        <f t="shared" si="11"/>
        <v>221782.66061019819</v>
      </c>
      <c r="BD64" s="64">
        <f t="shared" si="11"/>
        <v>25.786739229972682</v>
      </c>
      <c r="BE64" s="64">
        <f t="shared" si="11"/>
        <v>15732.1993682623</v>
      </c>
      <c r="BF64" s="64">
        <f t="shared" si="11"/>
        <v>683065.99112632754</v>
      </c>
      <c r="BG64" s="64">
        <f t="shared" si="13"/>
        <v>16085.357948907485</v>
      </c>
      <c r="BH64" s="64">
        <f t="shared" si="13"/>
        <v>392675.26390052069</v>
      </c>
      <c r="BI64" s="64">
        <f t="shared" si="13"/>
        <v>221547.25407794013</v>
      </c>
      <c r="BJ64" s="64">
        <f t="shared" si="13"/>
        <v>392048.87583600456</v>
      </c>
      <c r="BK64" s="64">
        <f t="shared" si="13"/>
        <v>221377.83877471404</v>
      </c>
      <c r="BL64" s="64">
        <f t="shared" si="8"/>
        <v>391823.49853277899</v>
      </c>
      <c r="BM64" s="65">
        <f t="shared" si="4"/>
        <v>501.31083499748382</v>
      </c>
      <c r="BN64" s="66">
        <f t="shared" si="5"/>
        <v>251312.55328587446</v>
      </c>
    </row>
    <row r="65" spans="1:66" x14ac:dyDescent="0.35">
      <c r="A65" s="61" t="s">
        <v>293</v>
      </c>
      <c r="B65" s="62">
        <v>2958.08</v>
      </c>
      <c r="C65" s="62">
        <v>2798.24</v>
      </c>
      <c r="D65" s="62">
        <v>2958.69</v>
      </c>
      <c r="E65" s="62">
        <v>2500.14</v>
      </c>
      <c r="F65" s="62">
        <v>3246.68</v>
      </c>
      <c r="G65" s="62">
        <v>3497.4</v>
      </c>
      <c r="H65" s="62">
        <v>3959.57</v>
      </c>
      <c r="I65" s="62">
        <v>4489.01</v>
      </c>
      <c r="J65" s="62">
        <v>3158.21</v>
      </c>
      <c r="K65" s="62">
        <v>2799.2</v>
      </c>
      <c r="L65" s="62">
        <v>2558.87</v>
      </c>
      <c r="M65" s="62">
        <v>3095.58</v>
      </c>
      <c r="N65" s="62">
        <v>2998.86</v>
      </c>
      <c r="O65" s="62">
        <v>2749.97</v>
      </c>
      <c r="P65" s="62">
        <v>2900.16</v>
      </c>
      <c r="Q65" s="62">
        <v>2379.0500000000002</v>
      </c>
      <c r="R65" s="62">
        <v>2805.74</v>
      </c>
      <c r="S65" s="62">
        <v>1499.2</v>
      </c>
      <c r="T65" s="62">
        <v>1661.3</v>
      </c>
      <c r="U65" s="62">
        <v>1499.42</v>
      </c>
      <c r="V65" s="62">
        <v>1748.17</v>
      </c>
      <c r="W65" s="62">
        <v>2116.94</v>
      </c>
      <c r="X65" s="62">
        <v>2620.06</v>
      </c>
      <c r="Y65" s="62">
        <v>2616.06</v>
      </c>
      <c r="Z65" s="62">
        <v>1979.03</v>
      </c>
      <c r="AA65" s="62">
        <v>2489.4499999999998</v>
      </c>
      <c r="AB65" s="62">
        <v>1989.55</v>
      </c>
      <c r="AC65" s="62">
        <v>2155.0100000000002</v>
      </c>
      <c r="AD65" s="62">
        <v>1999.71</v>
      </c>
      <c r="AE65" s="62">
        <v>2155.13</v>
      </c>
      <c r="AF65" s="62">
        <v>1999.81</v>
      </c>
      <c r="AG65" s="63">
        <f t="shared" si="0"/>
        <v>2592.9770967741938</v>
      </c>
      <c r="AH65" s="64">
        <f t="shared" si="3"/>
        <v>133300.12994391235</v>
      </c>
      <c r="AI65" s="64">
        <f t="shared" si="12"/>
        <v>42132.859440686596</v>
      </c>
      <c r="AJ65" s="64">
        <f t="shared" si="12"/>
        <v>133745.92758584794</v>
      </c>
      <c r="AK65" s="64">
        <f t="shared" si="12"/>
        <v>8618.726537461047</v>
      </c>
      <c r="AL65" s="64">
        <f t="shared" si="12"/>
        <v>427327.48568584753</v>
      </c>
      <c r="AM65" s="64">
        <f t="shared" si="12"/>
        <v>817980.78787939623</v>
      </c>
      <c r="AN65" s="64">
        <f t="shared" si="12"/>
        <v>1867576.1631471382</v>
      </c>
      <c r="AO65" s="64">
        <f t="shared" si="12"/>
        <v>3594940.7701148801</v>
      </c>
      <c r="AP65" s="64">
        <f t="shared" si="12"/>
        <v>319488.23488907365</v>
      </c>
      <c r="AQ65" s="64">
        <f t="shared" si="12"/>
        <v>42527.885814880159</v>
      </c>
      <c r="AR65" s="64">
        <f t="shared" si="12"/>
        <v>1163.2940503642283</v>
      </c>
      <c r="AS65" s="64">
        <f t="shared" si="12"/>
        <v>252609.67833100905</v>
      </c>
      <c r="AT65" s="64">
        <f t="shared" si="12"/>
        <v>164740.93113100927</v>
      </c>
      <c r="AU65" s="64">
        <f t="shared" si="12"/>
        <v>24646.771663267289</v>
      </c>
      <c r="AV65" s="64">
        <f t="shared" si="12"/>
        <v>94361.336034234933</v>
      </c>
      <c r="AW65" s="64">
        <f t="shared" si="12"/>
        <v>45764.8027342352</v>
      </c>
      <c r="AX65" s="64">
        <f t="shared" si="11"/>
        <v>45268.05298907368</v>
      </c>
      <c r="AY65" s="64">
        <f t="shared" si="11"/>
        <v>1196348.337427784</v>
      </c>
      <c r="AZ65" s="64">
        <f t="shared" si="11"/>
        <v>868022.2126535906</v>
      </c>
      <c r="BA65" s="64">
        <f t="shared" si="11"/>
        <v>1195867.1239052033</v>
      </c>
      <c r="BB65" s="64">
        <f t="shared" si="11"/>
        <v>713699.0307600419</v>
      </c>
      <c r="BC65" s="64">
        <f t="shared" si="11"/>
        <v>226611.3175052031</v>
      </c>
      <c r="BD65" s="64">
        <f t="shared" si="11"/>
        <v>733.48364713838112</v>
      </c>
      <c r="BE65" s="64">
        <f t="shared" si="11"/>
        <v>532.82042133193193</v>
      </c>
      <c r="BF65" s="64">
        <f t="shared" si="11"/>
        <v>376931.03763746133</v>
      </c>
      <c r="BG65" s="64">
        <f t="shared" si="13"/>
        <v>10717.859766493326</v>
      </c>
      <c r="BH65" s="64">
        <f t="shared" si="13"/>
        <v>364124.2611213323</v>
      </c>
      <c r="BI65" s="64">
        <f t="shared" si="13"/>
        <v>191815.17785681583</v>
      </c>
      <c r="BJ65" s="64">
        <f t="shared" si="13"/>
        <v>351965.84811488056</v>
      </c>
      <c r="BK65" s="64">
        <f t="shared" si="13"/>
        <v>191710.08015359013</v>
      </c>
      <c r="BL65" s="64">
        <f t="shared" si="8"/>
        <v>351847.20469552587</v>
      </c>
      <c r="BM65" s="65">
        <f t="shared" si="4"/>
        <v>473.16042019699739</v>
      </c>
      <c r="BN65" s="66">
        <f t="shared" si="5"/>
        <v>223880.78324099912</v>
      </c>
    </row>
    <row r="66" spans="1:66" x14ac:dyDescent="0.35">
      <c r="A66" s="61" t="s">
        <v>294</v>
      </c>
      <c r="B66" s="62">
        <v>2908.58</v>
      </c>
      <c r="C66" s="62">
        <v>2739.93</v>
      </c>
      <c r="D66" s="62">
        <v>2958.13</v>
      </c>
      <c r="E66" s="62">
        <v>2509.7399999999998</v>
      </c>
      <c r="F66" s="62">
        <v>3247.28</v>
      </c>
      <c r="G66" s="62">
        <v>3487.15</v>
      </c>
      <c r="H66" s="62">
        <v>3489.02</v>
      </c>
      <c r="I66" s="62">
        <v>4389.82</v>
      </c>
      <c r="J66" s="62">
        <v>2965.51</v>
      </c>
      <c r="K66" s="62">
        <v>2616.7600000000002</v>
      </c>
      <c r="L66" s="62">
        <v>2558.34</v>
      </c>
      <c r="M66" s="62">
        <v>3049.82</v>
      </c>
      <c r="N66" s="62">
        <v>3128.62</v>
      </c>
      <c r="O66" s="62">
        <v>2700.26</v>
      </c>
      <c r="P66" s="62">
        <v>2620.4</v>
      </c>
      <c r="Q66" s="62">
        <v>2409.92</v>
      </c>
      <c r="R66" s="62">
        <v>2728.63</v>
      </c>
      <c r="S66" s="62">
        <v>1499.18</v>
      </c>
      <c r="T66" s="62">
        <v>1571.8</v>
      </c>
      <c r="U66" s="62">
        <v>1499.46</v>
      </c>
      <c r="V66" s="62">
        <v>1748</v>
      </c>
      <c r="W66" s="62">
        <v>1999.85</v>
      </c>
      <c r="X66" s="62">
        <v>2540.88</v>
      </c>
      <c r="Y66" s="62">
        <v>2540.62</v>
      </c>
      <c r="Z66" s="62">
        <v>1989.01</v>
      </c>
      <c r="AA66" s="62">
        <v>2211.21</v>
      </c>
      <c r="AB66" s="62">
        <v>1920.21</v>
      </c>
      <c r="AC66" s="62">
        <v>2000.9</v>
      </c>
      <c r="AD66" s="62">
        <v>1999.27</v>
      </c>
      <c r="AE66" s="62">
        <v>2116.75</v>
      </c>
      <c r="AF66" s="62">
        <v>1999.63</v>
      </c>
      <c r="AG66" s="63">
        <f t="shared" ref="AG66:AG97" si="14">AVERAGE(B66:AF66)</f>
        <v>2520.7961290322587</v>
      </c>
      <c r="AH66" s="64">
        <f t="shared" si="3"/>
        <v>150376.33058272579</v>
      </c>
      <c r="AI66" s="64">
        <f t="shared" si="12"/>
        <v>48019.653405306621</v>
      </c>
      <c r="AJ66" s="64">
        <f t="shared" si="12"/>
        <v>191260.91469562909</v>
      </c>
      <c r="AK66" s="64">
        <f t="shared" si="12"/>
        <v>122.23798917795862</v>
      </c>
      <c r="AL66" s="64">
        <f t="shared" si="12"/>
        <v>527778.81477627403</v>
      </c>
      <c r="AM66" s="64">
        <f t="shared" si="12"/>
        <v>933839.80393433815</v>
      </c>
      <c r="AN66" s="64">
        <f t="shared" si="12"/>
        <v>937457.46431175736</v>
      </c>
      <c r="AO66" s="64">
        <f t="shared" si="12"/>
        <v>3493250.2302472391</v>
      </c>
      <c r="AP66" s="64">
        <f t="shared" si="12"/>
        <v>197770.42703111304</v>
      </c>
      <c r="AQ66" s="64">
        <f t="shared" si="12"/>
        <v>9209.064531113343</v>
      </c>
      <c r="AR66" s="64">
        <f t="shared" si="12"/>
        <v>1409.5422472424186</v>
      </c>
      <c r="AS66" s="64">
        <f t="shared" si="12"/>
        <v>279866.25605369359</v>
      </c>
      <c r="AT66" s="64">
        <f t="shared" si="12"/>
        <v>369449.85811820929</v>
      </c>
      <c r="AU66" s="64">
        <f t="shared" si="12"/>
        <v>32207.280982726174</v>
      </c>
      <c r="AV66" s="64">
        <f t="shared" si="12"/>
        <v>9920.9311117584748</v>
      </c>
      <c r="AW66" s="64">
        <f t="shared" si="12"/>
        <v>12293.515989178066</v>
      </c>
      <c r="AX66" s="64">
        <f t="shared" si="11"/>
        <v>43194.917921435786</v>
      </c>
      <c r="AY66" s="64">
        <f t="shared" si="11"/>
        <v>1043699.5150988565</v>
      </c>
      <c r="AZ66" s="64">
        <f t="shared" si="11"/>
        <v>900593.65291821153</v>
      </c>
      <c r="BA66" s="64">
        <f t="shared" si="11"/>
        <v>1043127.4884665986</v>
      </c>
      <c r="BB66" s="64">
        <f t="shared" si="11"/>
        <v>597213.85704724339</v>
      </c>
      <c r="BC66" s="64">
        <f t="shared" si="11"/>
        <v>271384.86935369484</v>
      </c>
      <c r="BD66" s="64">
        <f t="shared" si="11"/>
        <v>403.36187304888608</v>
      </c>
      <c r="BE66" s="64">
        <f t="shared" si="11"/>
        <v>392.98586014565188</v>
      </c>
      <c r="BF66" s="64">
        <f t="shared" si="11"/>
        <v>282796.48703111411</v>
      </c>
      <c r="BG66" s="64">
        <f t="shared" si="13"/>
        <v>95843.571289178319</v>
      </c>
      <c r="BH66" s="64">
        <f t="shared" si="13"/>
        <v>360703.69838595286</v>
      </c>
      <c r="BI66" s="64">
        <f t="shared" si="13"/>
        <v>270291.98498272692</v>
      </c>
      <c r="BJ66" s="64">
        <f t="shared" si="13"/>
        <v>271989.50326337217</v>
      </c>
      <c r="BK66" s="64">
        <f t="shared" si="13"/>
        <v>163253.27438595265</v>
      </c>
      <c r="BL66" s="64">
        <f t="shared" si="8"/>
        <v>271614.1340504688</v>
      </c>
      <c r="BM66" s="65">
        <f t="shared" si="4"/>
        <v>420.37391442018429</v>
      </c>
      <c r="BN66" s="66">
        <f t="shared" si="5"/>
        <v>176714.22792494841</v>
      </c>
    </row>
    <row r="67" spans="1:66" x14ac:dyDescent="0.35">
      <c r="A67" s="61" t="s">
        <v>295</v>
      </c>
      <c r="B67" s="62">
        <v>2842.69</v>
      </c>
      <c r="C67" s="62">
        <v>2667.06</v>
      </c>
      <c r="D67" s="62">
        <v>2914.51</v>
      </c>
      <c r="E67" s="62">
        <v>2500.4899999999998</v>
      </c>
      <c r="F67" s="62">
        <v>2989.25</v>
      </c>
      <c r="G67" s="62">
        <v>3216.1</v>
      </c>
      <c r="H67" s="62">
        <v>3295.76</v>
      </c>
      <c r="I67" s="62">
        <v>4464.3999999999996</v>
      </c>
      <c r="J67" s="62">
        <v>2931</v>
      </c>
      <c r="K67" s="62">
        <v>2589.0100000000002</v>
      </c>
      <c r="L67" s="62">
        <v>2300.77</v>
      </c>
      <c r="M67" s="62">
        <v>3001.11</v>
      </c>
      <c r="N67" s="62">
        <v>2961.44</v>
      </c>
      <c r="O67" s="62">
        <v>2619.56</v>
      </c>
      <c r="P67" s="62">
        <v>2558.9899999999998</v>
      </c>
      <c r="Q67" s="62">
        <v>2379.4699999999998</v>
      </c>
      <c r="R67" s="62">
        <v>2540.98</v>
      </c>
      <c r="S67" s="62">
        <v>1499.16</v>
      </c>
      <c r="T67" s="62">
        <v>1615.71</v>
      </c>
      <c r="U67" s="62">
        <v>1499.45</v>
      </c>
      <c r="V67" s="62">
        <v>1661.08</v>
      </c>
      <c r="W67" s="62">
        <v>1999.34</v>
      </c>
      <c r="X67" s="62">
        <v>2540.1999999999998</v>
      </c>
      <c r="Y67" s="62">
        <v>2540.1</v>
      </c>
      <c r="Z67" s="62">
        <v>1748.26</v>
      </c>
      <c r="AA67" s="62">
        <v>2116.1</v>
      </c>
      <c r="AB67" s="62">
        <v>1748.95</v>
      </c>
      <c r="AC67" s="62">
        <v>1999.18</v>
      </c>
      <c r="AD67" s="62">
        <v>1999.54</v>
      </c>
      <c r="AE67" s="62">
        <v>2055.64</v>
      </c>
      <c r="AF67" s="62">
        <v>1999.32</v>
      </c>
      <c r="AG67" s="63">
        <f t="shared" si="14"/>
        <v>2444.9877419354839</v>
      </c>
      <c r="AH67" s="64">
        <f t="shared" ref="AH67:AH97" si="15">(B67-AG67)*(B67-AG67)</f>
        <v>158167.086069615</v>
      </c>
      <c r="AI67" s="64">
        <f t="shared" si="12"/>
        <v>49316.087801873022</v>
      </c>
      <c r="AJ67" s="64">
        <f t="shared" si="12"/>
        <v>220451.15081800226</v>
      </c>
      <c r="AK67" s="64">
        <f t="shared" si="12"/>
        <v>3080.5006502601204</v>
      </c>
      <c r="AL67" s="64">
        <f t="shared" si="12"/>
        <v>296221.40555348597</v>
      </c>
      <c r="AM67" s="64">
        <f t="shared" si="12"/>
        <v>594614.11453735677</v>
      </c>
      <c r="AN67" s="64">
        <f t="shared" si="12"/>
        <v>723813.43509219598</v>
      </c>
      <c r="AO67" s="64">
        <f t="shared" si="12"/>
        <v>4078025.8680212265</v>
      </c>
      <c r="AP67" s="64">
        <f t="shared" si="12"/>
        <v>236207.9149889698</v>
      </c>
      <c r="AQ67" s="64">
        <f t="shared" si="12"/>
        <v>20742.410818002139</v>
      </c>
      <c r="AR67" s="64">
        <f t="shared" si="12"/>
        <v>20798.757088969833</v>
      </c>
      <c r="AS67" s="64">
        <f t="shared" si="12"/>
        <v>309271.96591477643</v>
      </c>
      <c r="AT67" s="64">
        <f t="shared" si="12"/>
        <v>266722.93485993764</v>
      </c>
      <c r="AU67" s="64">
        <f t="shared" si="12"/>
        <v>30475.473285743992</v>
      </c>
      <c r="AV67" s="64">
        <f t="shared" si="12"/>
        <v>12996.51484380848</v>
      </c>
      <c r="AW67" s="64">
        <f t="shared" si="12"/>
        <v>4292.5745083246893</v>
      </c>
      <c r="AX67" s="64">
        <f t="shared" si="11"/>
        <v>9214.5136083246634</v>
      </c>
      <c r="AY67" s="64">
        <f t="shared" si="11"/>
        <v>894590.11741477612</v>
      </c>
      <c r="AZ67" s="64">
        <f t="shared" si="11"/>
        <v>687701.57326961495</v>
      </c>
      <c r="BA67" s="64">
        <f t="shared" si="11"/>
        <v>894041.62142445368</v>
      </c>
      <c r="BB67" s="64">
        <f t="shared" si="11"/>
        <v>614511.34786638932</v>
      </c>
      <c r="BC67" s="64">
        <f t="shared" si="11"/>
        <v>198601.90989219572</v>
      </c>
      <c r="BD67" s="64">
        <f t="shared" si="11"/>
        <v>9065.3740857439807</v>
      </c>
      <c r="BE67" s="64">
        <f t="shared" si="11"/>
        <v>9046.3416341310949</v>
      </c>
      <c r="BF67" s="64">
        <f t="shared" si="11"/>
        <v>485429.54638251825</v>
      </c>
      <c r="BG67" s="64">
        <f t="shared" si="13"/>
        <v>108167.1467954215</v>
      </c>
      <c r="BH67" s="64">
        <f t="shared" si="13"/>
        <v>484468.53819864721</v>
      </c>
      <c r="BI67" s="64">
        <f t="shared" si="13"/>
        <v>198744.54276961493</v>
      </c>
      <c r="BJ67" s="64">
        <f t="shared" si="13"/>
        <v>198423.69079542148</v>
      </c>
      <c r="BK67" s="64">
        <f t="shared" si="13"/>
        <v>151591.66415026024</v>
      </c>
      <c r="BL67" s="64">
        <f t="shared" si="8"/>
        <v>198619.73620187311</v>
      </c>
      <c r="BM67" s="65">
        <f t="shared" ref="BM67:BM97" si="16">SQRT((SUM(BJ67:BL67))/4)</f>
        <v>370.34952786103116</v>
      </c>
      <c r="BN67" s="66">
        <f t="shared" ref="BN67:BN97" si="17">POWER(BM67,2)</f>
        <v>137158.7727868887</v>
      </c>
    </row>
    <row r="68" spans="1:66" x14ac:dyDescent="0.35">
      <c r="A68" s="61" t="s">
        <v>296</v>
      </c>
      <c r="B68" s="62">
        <v>2800.53</v>
      </c>
      <c r="C68" s="62">
        <v>2620.2199999999998</v>
      </c>
      <c r="D68" s="62">
        <v>2895.62</v>
      </c>
      <c r="E68" s="62">
        <v>2480.9499999999998</v>
      </c>
      <c r="F68" s="62">
        <v>2965.64</v>
      </c>
      <c r="G68" s="62">
        <v>3000.45</v>
      </c>
      <c r="H68" s="62">
        <v>3281.96</v>
      </c>
      <c r="I68" s="62">
        <v>4000.94</v>
      </c>
      <c r="J68" s="62">
        <v>2889.91</v>
      </c>
      <c r="K68" s="62">
        <v>2558.23</v>
      </c>
      <c r="L68" s="62">
        <v>2000.41</v>
      </c>
      <c r="M68" s="62">
        <v>2958.97</v>
      </c>
      <c r="N68" s="62">
        <v>2949.78</v>
      </c>
      <c r="O68" s="62">
        <v>2598.0700000000002</v>
      </c>
      <c r="P68" s="62">
        <v>2558.36</v>
      </c>
      <c r="Q68" s="62">
        <v>2087.65</v>
      </c>
      <c r="R68" s="62">
        <v>2540.5300000000002</v>
      </c>
      <c r="S68" s="62">
        <v>1499.31</v>
      </c>
      <c r="T68" s="62">
        <v>1641.31</v>
      </c>
      <c r="U68" s="62">
        <v>1499.56</v>
      </c>
      <c r="V68" s="62">
        <v>1748.4</v>
      </c>
      <c r="W68" s="62">
        <v>1999.75</v>
      </c>
      <c r="X68" s="62">
        <v>2519.6799999999998</v>
      </c>
      <c r="Y68" s="62">
        <v>2540.09</v>
      </c>
      <c r="Z68" s="62">
        <v>1658.62</v>
      </c>
      <c r="AA68" s="62">
        <v>1999.82</v>
      </c>
      <c r="AB68" s="62">
        <v>1748.64</v>
      </c>
      <c r="AC68" s="62">
        <v>1999.89</v>
      </c>
      <c r="AD68" s="62">
        <v>2000.19</v>
      </c>
      <c r="AE68" s="62">
        <v>2116.2199999999998</v>
      </c>
      <c r="AF68" s="62">
        <v>1999.44</v>
      </c>
      <c r="AG68" s="63">
        <f t="shared" si="14"/>
        <v>2392.230322580645</v>
      </c>
      <c r="AH68" s="64">
        <f t="shared" si="15"/>
        <v>166708.62658074955</v>
      </c>
      <c r="AI68" s="64">
        <f t="shared" ref="AI68:AX84" si="18">(C68-$AG68)*(C68-$AG68)</f>
        <v>51979.293009781482</v>
      </c>
      <c r="AJ68" s="64">
        <f t="shared" si="18"/>
        <v>253401.16733236224</v>
      </c>
      <c r="AK68" s="64">
        <f t="shared" si="18"/>
        <v>7871.1811613943855</v>
      </c>
      <c r="AL68" s="64">
        <f t="shared" si="18"/>
        <v>328798.65815816866</v>
      </c>
      <c r="AM68" s="64">
        <f t="shared" si="18"/>
        <v>369931.17600010411</v>
      </c>
      <c r="AN68" s="64">
        <f t="shared" si="18"/>
        <v>791618.89888074971</v>
      </c>
      <c r="AO68" s="64">
        <f t="shared" si="18"/>
        <v>2587946.8262226856</v>
      </c>
      <c r="AP68" s="64">
        <f t="shared" si="18"/>
        <v>247685.06131623316</v>
      </c>
      <c r="AQ68" s="64">
        <f t="shared" si="18"/>
        <v>27555.892903329939</v>
      </c>
      <c r="AR68" s="64">
        <f t="shared" si="18"/>
        <v>153523.16518720062</v>
      </c>
      <c r="AS68" s="64">
        <f t="shared" si="18"/>
        <v>321193.86196139437</v>
      </c>
      <c r="AT68" s="64">
        <f t="shared" si="18"/>
        <v>310861.64279042708</v>
      </c>
      <c r="AU68" s="64">
        <f t="shared" si="18"/>
        <v>42369.972800104209</v>
      </c>
      <c r="AV68" s="64">
        <f t="shared" si="18"/>
        <v>27599.06971945901</v>
      </c>
      <c r="AW68" s="64">
        <f t="shared" si="18"/>
        <v>92769.172903329687</v>
      </c>
      <c r="AX68" s="64">
        <f t="shared" si="11"/>
        <v>21992.794322684826</v>
      </c>
      <c r="AY68" s="64">
        <f t="shared" si="11"/>
        <v>797306.70247752313</v>
      </c>
      <c r="AZ68" s="64">
        <f t="shared" si="11"/>
        <v>563881.33086461993</v>
      </c>
      <c r="BA68" s="64">
        <f t="shared" si="11"/>
        <v>796860.30481623276</v>
      </c>
      <c r="BB68" s="64">
        <f t="shared" si="11"/>
        <v>414517.4842742972</v>
      </c>
      <c r="BC68" s="64">
        <f t="shared" si="11"/>
        <v>154040.80361300713</v>
      </c>
      <c r="BD68" s="64">
        <f t="shared" si="11"/>
        <v>16243.420274297618</v>
      </c>
      <c r="BE68" s="64">
        <f t="shared" si="11"/>
        <v>21862.484206555775</v>
      </c>
      <c r="BF68" s="64">
        <f t="shared" si="11"/>
        <v>538184.10539687809</v>
      </c>
      <c r="BG68" s="64">
        <f t="shared" si="13"/>
        <v>153985.86126784587</v>
      </c>
      <c r="BH68" s="64">
        <f t="shared" si="13"/>
        <v>414208.50331945851</v>
      </c>
      <c r="BI68" s="64">
        <f t="shared" si="13"/>
        <v>153930.92872268445</v>
      </c>
      <c r="BJ68" s="64">
        <f t="shared" si="13"/>
        <v>153695.6145291361</v>
      </c>
      <c r="BK68" s="64">
        <f t="shared" si="13"/>
        <v>76181.698171071796</v>
      </c>
      <c r="BL68" s="64">
        <f t="shared" si="8"/>
        <v>154284.23751300707</v>
      </c>
      <c r="BM68" s="65">
        <f t="shared" si="16"/>
        <v>309.90383597707165</v>
      </c>
      <c r="BN68" s="66">
        <f t="shared" si="17"/>
        <v>96040.387553303735</v>
      </c>
    </row>
    <row r="69" spans="1:66" x14ac:dyDescent="0.35">
      <c r="A69" s="61" t="s">
        <v>297</v>
      </c>
      <c r="B69" s="62">
        <v>2800.09</v>
      </c>
      <c r="C69" s="62">
        <v>2439.37</v>
      </c>
      <c r="D69" s="62">
        <v>2895.23</v>
      </c>
      <c r="E69" s="62">
        <v>2399.5700000000002</v>
      </c>
      <c r="F69" s="62">
        <v>2958.48</v>
      </c>
      <c r="G69" s="62">
        <v>2967.02</v>
      </c>
      <c r="H69" s="62">
        <v>3216.32</v>
      </c>
      <c r="I69" s="62">
        <v>3289.4</v>
      </c>
      <c r="J69" s="62">
        <v>2589.3000000000002</v>
      </c>
      <c r="K69" s="62">
        <v>2558.0300000000002</v>
      </c>
      <c r="L69" s="62">
        <v>1979.1</v>
      </c>
      <c r="M69" s="62">
        <v>2958.72</v>
      </c>
      <c r="N69" s="62">
        <v>2908.84</v>
      </c>
      <c r="O69" s="62">
        <v>2558.37</v>
      </c>
      <c r="P69" s="62">
        <v>2558.08</v>
      </c>
      <c r="Q69" s="62">
        <v>2218.9899999999998</v>
      </c>
      <c r="R69" s="62">
        <v>2540.0500000000002</v>
      </c>
      <c r="S69" s="62">
        <v>1499.34</v>
      </c>
      <c r="T69" s="62">
        <v>1615.83</v>
      </c>
      <c r="U69" s="62">
        <v>1499.63</v>
      </c>
      <c r="V69" s="62">
        <v>1925.36</v>
      </c>
      <c r="W69" s="62">
        <v>2155.21</v>
      </c>
      <c r="X69" s="62">
        <v>2540.64</v>
      </c>
      <c r="Y69" s="62">
        <v>2489.3000000000002</v>
      </c>
      <c r="Z69" s="62">
        <v>1650.24</v>
      </c>
      <c r="AA69" s="62">
        <v>1999.46</v>
      </c>
      <c r="AB69" s="62">
        <v>1658.7</v>
      </c>
      <c r="AC69" s="62">
        <v>2000.32</v>
      </c>
      <c r="AD69" s="62">
        <v>1999.89</v>
      </c>
      <c r="AE69" s="62">
        <v>2116.41</v>
      </c>
      <c r="AF69" s="62">
        <v>1999.28</v>
      </c>
      <c r="AG69" s="63">
        <f t="shared" si="14"/>
        <v>2354.3409677419359</v>
      </c>
      <c r="AH69" s="64">
        <f t="shared" si="15"/>
        <v>198692.19975900082</v>
      </c>
      <c r="AI69" s="64">
        <f t="shared" si="18"/>
        <v>7229.9363267428944</v>
      </c>
      <c r="AJ69" s="64">
        <f t="shared" si="18"/>
        <v>292560.94521706516</v>
      </c>
      <c r="AK69" s="64">
        <f t="shared" si="18"/>
        <v>2045.6653590010217</v>
      </c>
      <c r="AL69" s="64">
        <f t="shared" si="18"/>
        <v>364983.97029771027</v>
      </c>
      <c r="AM69" s="64">
        <f t="shared" si="18"/>
        <v>375375.59656867798</v>
      </c>
      <c r="AN69" s="64">
        <f t="shared" si="18"/>
        <v>743007.85205254902</v>
      </c>
      <c r="AO69" s="64">
        <f t="shared" si="18"/>
        <v>874335.39380738756</v>
      </c>
      <c r="AP69" s="64">
        <f t="shared" si="18"/>
        <v>55205.746839646112</v>
      </c>
      <c r="AQ69" s="64">
        <f t="shared" si="18"/>
        <v>41489.221862226776</v>
      </c>
      <c r="AR69" s="64">
        <f t="shared" si="18"/>
        <v>140805.78387190463</v>
      </c>
      <c r="AS69" s="64">
        <f t="shared" si="18"/>
        <v>365274.0146331939</v>
      </c>
      <c r="AT69" s="64">
        <f t="shared" si="18"/>
        <v>307469.1767751298</v>
      </c>
      <c r="AU69" s="64">
        <f t="shared" si="18"/>
        <v>41627.846004162137</v>
      </c>
      <c r="AV69" s="64">
        <f t="shared" si="18"/>
        <v>41509.593265452473</v>
      </c>
      <c r="AW69" s="64">
        <f t="shared" si="18"/>
        <v>18319.884468678621</v>
      </c>
      <c r="AX69" s="64">
        <f t="shared" si="11"/>
        <v>34487.844662226773</v>
      </c>
      <c r="AY69" s="64">
        <f t="shared" si="11"/>
        <v>731026.654839647</v>
      </c>
      <c r="AZ69" s="64">
        <f t="shared" si="11"/>
        <v>545398.44947513076</v>
      </c>
      <c r="BA69" s="64">
        <f t="shared" si="11"/>
        <v>730530.8383783563</v>
      </c>
      <c r="BB69" s="64">
        <f t="shared" si="11"/>
        <v>184024.6706848079</v>
      </c>
      <c r="BC69" s="64">
        <f t="shared" si="11"/>
        <v>39653.142313839882</v>
      </c>
      <c r="BD69" s="64">
        <f t="shared" si="11"/>
        <v>34707.329420291178</v>
      </c>
      <c r="BE69" s="64">
        <f t="shared" si="11"/>
        <v>18213.940388033247</v>
      </c>
      <c r="BF69" s="64">
        <f t="shared" si="11"/>
        <v>495758.1727751306</v>
      </c>
      <c r="BG69" s="64">
        <f t="shared" si="13"/>
        <v>125940.5012654529</v>
      </c>
      <c r="BH69" s="64">
        <f t="shared" si="13"/>
        <v>483916.356000937</v>
      </c>
      <c r="BI69" s="64">
        <f t="shared" si="13"/>
        <v>125330.84560093684</v>
      </c>
      <c r="BJ69" s="64">
        <f t="shared" si="13"/>
        <v>125635.48853319479</v>
      </c>
      <c r="BK69" s="64">
        <f t="shared" si="13"/>
        <v>56611.14541061419</v>
      </c>
      <c r="BL69" s="64">
        <f t="shared" si="8"/>
        <v>126068.29081384004</v>
      </c>
      <c r="BM69" s="65">
        <f t="shared" si="16"/>
        <v>277.63056602148879</v>
      </c>
      <c r="BN69" s="66">
        <f t="shared" si="17"/>
        <v>77078.731189412239</v>
      </c>
    </row>
    <row r="70" spans="1:66" x14ac:dyDescent="0.35">
      <c r="A70" s="61" t="s">
        <v>298</v>
      </c>
      <c r="B70" s="62">
        <v>2798.13</v>
      </c>
      <c r="C70" s="62">
        <v>2650.02</v>
      </c>
      <c r="D70" s="62">
        <v>2958.13</v>
      </c>
      <c r="E70" s="62">
        <v>2000.68</v>
      </c>
      <c r="F70" s="62">
        <v>2965.14</v>
      </c>
      <c r="G70" s="62">
        <v>2993.69</v>
      </c>
      <c r="H70" s="62">
        <v>3104.68</v>
      </c>
      <c r="I70" s="62">
        <v>3151.88</v>
      </c>
      <c r="J70" s="62">
        <v>2620.4499999999998</v>
      </c>
      <c r="K70" s="62">
        <v>2399.39</v>
      </c>
      <c r="L70" s="62">
        <v>1979.42</v>
      </c>
      <c r="M70" s="62">
        <v>2958.06</v>
      </c>
      <c r="N70" s="62">
        <v>2908.13</v>
      </c>
      <c r="O70" s="62">
        <v>2281.98</v>
      </c>
      <c r="P70" s="62">
        <v>2550.9699999999998</v>
      </c>
      <c r="Q70" s="62">
        <v>2399.27</v>
      </c>
      <c r="R70" s="62">
        <v>2540.41</v>
      </c>
      <c r="S70" s="62">
        <v>1499.44</v>
      </c>
      <c r="T70" s="62">
        <v>1615.87</v>
      </c>
      <c r="U70" s="62">
        <v>1499.78</v>
      </c>
      <c r="V70" s="62">
        <v>1748.45</v>
      </c>
      <c r="W70" s="62">
        <v>2155.06</v>
      </c>
      <c r="X70" s="62">
        <v>2620.67</v>
      </c>
      <c r="Y70" s="62">
        <v>2540.39</v>
      </c>
      <c r="Z70" s="62">
        <v>1748.56</v>
      </c>
      <c r="AA70" s="62">
        <v>2116.0500000000002</v>
      </c>
      <c r="AB70" s="62">
        <v>1658.21</v>
      </c>
      <c r="AC70" s="62">
        <v>2116.1999999999998</v>
      </c>
      <c r="AD70" s="62">
        <v>1999.33</v>
      </c>
      <c r="AE70" s="62">
        <v>2155.2600000000002</v>
      </c>
      <c r="AF70" s="62">
        <v>1999.06</v>
      </c>
      <c r="AG70" s="63">
        <f t="shared" si="14"/>
        <v>2346.2180645161288</v>
      </c>
      <c r="AH70" s="64">
        <f t="shared" si="15"/>
        <v>204224.39743277864</v>
      </c>
      <c r="AI70" s="64">
        <f t="shared" si="18"/>
        <v>92295.61600374621</v>
      </c>
      <c r="AJ70" s="64">
        <f t="shared" si="18"/>
        <v>374436.21678761742</v>
      </c>
      <c r="AK70" s="64">
        <f t="shared" si="18"/>
        <v>119396.55402955237</v>
      </c>
      <c r="AL70" s="64">
        <f t="shared" si="18"/>
        <v>383064.36222310102</v>
      </c>
      <c r="AM70" s="64">
        <f t="shared" si="18"/>
        <v>419219.90723923029</v>
      </c>
      <c r="AN70" s="64">
        <f t="shared" si="18"/>
        <v>575264.50757793966</v>
      </c>
      <c r="AO70" s="64">
        <f t="shared" si="18"/>
        <v>649091.15428761754</v>
      </c>
      <c r="AP70" s="64">
        <f t="shared" si="18"/>
        <v>75203.154439229984</v>
      </c>
      <c r="AQ70" s="64">
        <f t="shared" si="18"/>
        <v>2827.2547231009439</v>
      </c>
      <c r="AR70" s="64">
        <f t="shared" si="18"/>
        <v>134540.82013277814</v>
      </c>
      <c r="AS70" s="64">
        <f t="shared" si="18"/>
        <v>374350.55401664949</v>
      </c>
      <c r="AT70" s="64">
        <f t="shared" si="18"/>
        <v>315745.02323923033</v>
      </c>
      <c r="AU70" s="64">
        <f t="shared" si="18"/>
        <v>4126.5289327783285</v>
      </c>
      <c r="AV70" s="64">
        <f t="shared" si="18"/>
        <v>41923.35508439126</v>
      </c>
      <c r="AW70" s="64">
        <f t="shared" si="18"/>
        <v>2814.5078585848264</v>
      </c>
      <c r="AX70" s="64">
        <f t="shared" si="11"/>
        <v>37710.507806971924</v>
      </c>
      <c r="AY70" s="64">
        <f t="shared" si="11"/>
        <v>717033.09054568119</v>
      </c>
      <c r="AZ70" s="64">
        <f t="shared" si="11"/>
        <v>533408.29534245562</v>
      </c>
      <c r="BA70" s="64">
        <f t="shared" si="11"/>
        <v>716457.39706181036</v>
      </c>
      <c r="BB70" s="64">
        <f t="shared" si="11"/>
        <v>357326.65895535873</v>
      </c>
      <c r="BC70" s="64">
        <f t="shared" si="11"/>
        <v>36541.405629552493</v>
      </c>
      <c r="BD70" s="64">
        <f t="shared" si="11"/>
        <v>75323.864890843019</v>
      </c>
      <c r="BE70" s="64">
        <f t="shared" si="11"/>
        <v>37702.740529552575</v>
      </c>
      <c r="BF70" s="64">
        <f t="shared" si="11"/>
        <v>357195.1620811653</v>
      </c>
      <c r="BG70" s="64">
        <f t="shared" si="13"/>
        <v>52977.337923100764</v>
      </c>
      <c r="BH70" s="64">
        <f t="shared" si="13"/>
        <v>473355.09683922963</v>
      </c>
      <c r="BI70" s="64">
        <f t="shared" si="13"/>
        <v>52908.31000374609</v>
      </c>
      <c r="BJ70" s="64">
        <f t="shared" si="13"/>
        <v>120331.32930374601</v>
      </c>
      <c r="BK70" s="64">
        <f t="shared" si="13"/>
        <v>36464.98240374594</v>
      </c>
      <c r="BL70" s="64">
        <f t="shared" si="8"/>
        <v>120518.72175858471</v>
      </c>
      <c r="BM70" s="65">
        <f t="shared" si="16"/>
        <v>263.30354795657269</v>
      </c>
      <c r="BN70" s="66">
        <f t="shared" si="17"/>
        <v>69328.758366519178</v>
      </c>
    </row>
    <row r="71" spans="1:66" x14ac:dyDescent="0.35">
      <c r="A71" s="61" t="s">
        <v>299</v>
      </c>
      <c r="B71" s="62">
        <v>2806.22</v>
      </c>
      <c r="C71" s="62">
        <v>2650.28</v>
      </c>
      <c r="D71" s="62">
        <v>2900.7</v>
      </c>
      <c r="E71" s="62">
        <v>1979.79</v>
      </c>
      <c r="F71" s="62">
        <v>2960.4</v>
      </c>
      <c r="G71" s="62">
        <v>2989.84</v>
      </c>
      <c r="H71" s="62">
        <v>3104.57</v>
      </c>
      <c r="I71" s="62">
        <v>3000.46</v>
      </c>
      <c r="J71" s="62">
        <v>2620.9299999999998</v>
      </c>
      <c r="K71" s="62">
        <v>2399.31</v>
      </c>
      <c r="L71" s="62">
        <v>2087.7399999999998</v>
      </c>
      <c r="M71" s="62">
        <v>2958.12</v>
      </c>
      <c r="N71" s="62">
        <v>2848.38</v>
      </c>
      <c r="O71" s="62">
        <v>2218.34</v>
      </c>
      <c r="P71" s="62">
        <v>2558.42</v>
      </c>
      <c r="Q71" s="62">
        <v>2558.0300000000002</v>
      </c>
      <c r="R71" s="62">
        <v>2540.69</v>
      </c>
      <c r="S71" s="62">
        <v>1499.47</v>
      </c>
      <c r="T71" s="62">
        <v>1615.95</v>
      </c>
      <c r="U71" s="62">
        <v>1499.64</v>
      </c>
      <c r="V71" s="62">
        <v>1661.01</v>
      </c>
      <c r="W71" s="62">
        <v>2000.59</v>
      </c>
      <c r="X71" s="62">
        <v>2600.2800000000002</v>
      </c>
      <c r="Y71" s="62">
        <v>2540.39</v>
      </c>
      <c r="Z71" s="62">
        <v>1799.96</v>
      </c>
      <c r="AA71" s="62">
        <v>2149.41</v>
      </c>
      <c r="AB71" s="62">
        <v>1637.03</v>
      </c>
      <c r="AC71" s="62">
        <v>1999.21</v>
      </c>
      <c r="AD71" s="62">
        <v>1989.35</v>
      </c>
      <c r="AE71" s="62">
        <v>2155.94</v>
      </c>
      <c r="AF71" s="62">
        <v>1920.29</v>
      </c>
      <c r="AG71" s="63">
        <f t="shared" si="14"/>
        <v>2330.6690322580648</v>
      </c>
      <c r="AH71" s="64">
        <f t="shared" si="15"/>
        <v>226148.72292029089</v>
      </c>
      <c r="AI71" s="64">
        <f t="shared" si="18"/>
        <v>102151.17070093646</v>
      </c>
      <c r="AJ71" s="64">
        <f t="shared" si="18"/>
        <v>324935.30418480694</v>
      </c>
      <c r="AK71" s="64">
        <f t="shared" si="18"/>
        <v>123116.09527835612</v>
      </c>
      <c r="AL71" s="64">
        <f t="shared" si="18"/>
        <v>396561.09173319431</v>
      </c>
      <c r="AM71" s="64">
        <f t="shared" si="18"/>
        <v>434506.36471383955</v>
      </c>
      <c r="AN71" s="64">
        <f t="shared" si="18"/>
        <v>598922.70787190401</v>
      </c>
      <c r="AO71" s="64">
        <f t="shared" si="18"/>
        <v>448619.94046867813</v>
      </c>
      <c r="AP71" s="64">
        <f t="shared" si="18"/>
        <v>84251.429394484643</v>
      </c>
      <c r="AQ71" s="64">
        <f t="shared" si="18"/>
        <v>4711.582452549379</v>
      </c>
      <c r="AR71" s="64">
        <f t="shared" si="18"/>
        <v>59014.514713840006</v>
      </c>
      <c r="AS71" s="64">
        <f t="shared" si="18"/>
        <v>393694.71692029084</v>
      </c>
      <c r="AT71" s="64">
        <f t="shared" si="18"/>
        <v>268024.64612029115</v>
      </c>
      <c r="AU71" s="64">
        <f t="shared" si="18"/>
        <v>12617.811488033334</v>
      </c>
      <c r="AV71" s="64">
        <f t="shared" si="18"/>
        <v>51870.503307388033</v>
      </c>
      <c r="AW71" s="64">
        <f t="shared" si="18"/>
        <v>51693.009652549379</v>
      </c>
      <c r="AX71" s="64">
        <f t="shared" si="11"/>
        <v>44108.806891259002</v>
      </c>
      <c r="AY71" s="64">
        <f t="shared" si="11"/>
        <v>690891.83122674341</v>
      </c>
      <c r="AZ71" s="64">
        <f t="shared" si="11"/>
        <v>510823.29507190461</v>
      </c>
      <c r="BA71" s="64">
        <f t="shared" si="11"/>
        <v>690609.25245577563</v>
      </c>
      <c r="BB71" s="64">
        <f t="shared" si="11"/>
        <v>448443.21948480792</v>
      </c>
      <c r="BC71" s="64">
        <f t="shared" si="11"/>
        <v>108952.16753642065</v>
      </c>
      <c r="BD71" s="64">
        <f t="shared" si="11"/>
        <v>72690.073926742916</v>
      </c>
      <c r="BE71" s="64">
        <f t="shared" si="11"/>
        <v>43982.884310613765</v>
      </c>
      <c r="BF71" s="64">
        <f t="shared" si="11"/>
        <v>281652.07692029164</v>
      </c>
      <c r="BG71" s="64">
        <f t="shared" si="13"/>
        <v>32854.836775130236</v>
      </c>
      <c r="BH71" s="64">
        <f t="shared" si="13"/>
        <v>481135.1070719047</v>
      </c>
      <c r="BI71" s="64">
        <f t="shared" si="13"/>
        <v>109865.09006545282</v>
      </c>
      <c r="BJ71" s="64">
        <f t="shared" si="13"/>
        <v>116498.68178158195</v>
      </c>
      <c r="BK71" s="64">
        <f t="shared" si="13"/>
        <v>30530.234713839836</v>
      </c>
      <c r="BL71" s="64">
        <f t="shared" si="8"/>
        <v>168410.95011706583</v>
      </c>
      <c r="BM71" s="65">
        <f t="shared" si="16"/>
        <v>280.82016781763002</v>
      </c>
      <c r="BN71" s="66">
        <f t="shared" si="17"/>
        <v>78859.966653121883</v>
      </c>
    </row>
    <row r="72" spans="1:66" x14ac:dyDescent="0.35">
      <c r="A72" s="61" t="s">
        <v>300</v>
      </c>
      <c r="B72" s="62">
        <v>2721.85</v>
      </c>
      <c r="C72" s="62">
        <v>2399.8200000000002</v>
      </c>
      <c r="D72" s="62">
        <v>2895.47</v>
      </c>
      <c r="E72" s="62">
        <v>1979.78</v>
      </c>
      <c r="F72" s="62">
        <v>2958.69</v>
      </c>
      <c r="G72" s="62">
        <v>2967.64</v>
      </c>
      <c r="H72" s="62">
        <v>3035.38</v>
      </c>
      <c r="I72" s="62">
        <v>2967.46</v>
      </c>
      <c r="J72" s="62">
        <v>2515</v>
      </c>
      <c r="K72" s="62">
        <v>2221.36</v>
      </c>
      <c r="L72" s="62">
        <v>1999.08</v>
      </c>
      <c r="M72" s="62">
        <v>2910.81</v>
      </c>
      <c r="N72" s="62">
        <v>2616.38</v>
      </c>
      <c r="O72" s="62">
        <v>2558.27</v>
      </c>
      <c r="P72" s="62">
        <v>2558.84</v>
      </c>
      <c r="Q72" s="62">
        <v>2558.0500000000002</v>
      </c>
      <c r="R72" s="62">
        <v>2540.9299999999998</v>
      </c>
      <c r="S72" s="62">
        <v>1499.4</v>
      </c>
      <c r="T72" s="62">
        <v>1615.27</v>
      </c>
      <c r="U72" s="62">
        <v>1499.7</v>
      </c>
      <c r="V72" s="62">
        <v>1748.5</v>
      </c>
      <c r="W72" s="62">
        <v>2000.37</v>
      </c>
      <c r="X72" s="62">
        <v>2616.08</v>
      </c>
      <c r="Y72" s="62">
        <v>2540.5300000000002</v>
      </c>
      <c r="Z72" s="62">
        <v>1925.99</v>
      </c>
      <c r="AA72" s="62">
        <v>2155.2600000000002</v>
      </c>
      <c r="AB72" s="62">
        <v>1615.46</v>
      </c>
      <c r="AC72" s="62">
        <v>1989.48</v>
      </c>
      <c r="AD72" s="62">
        <v>1989.17</v>
      </c>
      <c r="AE72" s="62">
        <v>2211.8200000000002</v>
      </c>
      <c r="AF72" s="62">
        <v>1920.33</v>
      </c>
      <c r="AG72" s="63">
        <f t="shared" si="14"/>
        <v>2313.9409677419358</v>
      </c>
      <c r="AH72" s="64">
        <f t="shared" si="15"/>
        <v>166389.77859771042</v>
      </c>
      <c r="AI72" s="64">
        <f t="shared" si="18"/>
        <v>7375.2081815816655</v>
      </c>
      <c r="AJ72" s="64">
        <f t="shared" si="18"/>
        <v>338176.01535900048</v>
      </c>
      <c r="AK72" s="64">
        <f t="shared" si="18"/>
        <v>111663.55236222706</v>
      </c>
      <c r="AL72" s="64">
        <f t="shared" si="18"/>
        <v>415701.31459771044</v>
      </c>
      <c r="AM72" s="64">
        <f t="shared" si="18"/>
        <v>427322.42477512953</v>
      </c>
      <c r="AN72" s="64">
        <f t="shared" si="18"/>
        <v>520474.27726545243</v>
      </c>
      <c r="AO72" s="64">
        <f t="shared" si="18"/>
        <v>427087.12552351685</v>
      </c>
      <c r="AP72" s="64">
        <f t="shared" si="18"/>
        <v>40424.734452549317</v>
      </c>
      <c r="AQ72" s="64">
        <f t="shared" si="18"/>
        <v>8571.2355880333271</v>
      </c>
      <c r="AR72" s="64">
        <f t="shared" si="18"/>
        <v>99137.42900738836</v>
      </c>
      <c r="AS72" s="64">
        <f t="shared" si="18"/>
        <v>356252.64166867809</v>
      </c>
      <c r="AT72" s="64">
        <f t="shared" si="18"/>
        <v>91469.368233194487</v>
      </c>
      <c r="AU72" s="64">
        <f t="shared" si="18"/>
        <v>59696.676004162182</v>
      </c>
      <c r="AV72" s="64">
        <f t="shared" si="18"/>
        <v>59975.536000936459</v>
      </c>
      <c r="AW72" s="64">
        <f t="shared" si="18"/>
        <v>59589.219629968735</v>
      </c>
      <c r="AX72" s="64">
        <f t="shared" si="11"/>
        <v>51524.020765452449</v>
      </c>
      <c r="AY72" s="64">
        <f t="shared" si="11"/>
        <v>663476.9881299691</v>
      </c>
      <c r="AZ72" s="64">
        <f t="shared" si="11"/>
        <v>488141.12116545305</v>
      </c>
      <c r="BA72" s="64">
        <f t="shared" si="11"/>
        <v>662988.35354932398</v>
      </c>
      <c r="BB72" s="64">
        <f t="shared" si="11"/>
        <v>319723.48800093686</v>
      </c>
      <c r="BC72" s="64">
        <f t="shared" si="11"/>
        <v>98326.751810614194</v>
      </c>
      <c r="BD72" s="64">
        <f t="shared" si="11"/>
        <v>91287.994813839541</v>
      </c>
      <c r="BE72" s="64">
        <f t="shared" si="11"/>
        <v>51342.589539646164</v>
      </c>
      <c r="BF72" s="64">
        <f t="shared" si="11"/>
        <v>150505.95337190447</v>
      </c>
      <c r="BG72" s="64">
        <f t="shared" si="13"/>
        <v>25179.64952351719</v>
      </c>
      <c r="BH72" s="64">
        <f t="shared" si="13"/>
        <v>487875.66229771107</v>
      </c>
      <c r="BI72" s="64">
        <f t="shared" si="13"/>
        <v>105274.91958803347</v>
      </c>
      <c r="BJ72" s="64">
        <f t="shared" si="13"/>
        <v>105476.18148803343</v>
      </c>
      <c r="BK72" s="64">
        <f t="shared" si="13"/>
        <v>10428.692052549452</v>
      </c>
      <c r="BL72" s="64">
        <f t="shared" si="8"/>
        <v>154929.59392674325</v>
      </c>
      <c r="BM72" s="65">
        <f t="shared" si="16"/>
        <v>260.20879475304355</v>
      </c>
      <c r="BN72" s="66">
        <f t="shared" si="17"/>
        <v>67708.616866831537</v>
      </c>
    </row>
    <row r="73" spans="1:66" x14ac:dyDescent="0.35">
      <c r="A73" s="61" t="s">
        <v>301</v>
      </c>
      <c r="B73" s="62">
        <v>2679.32</v>
      </c>
      <c r="C73" s="62">
        <v>2399.77</v>
      </c>
      <c r="D73" s="62">
        <v>2798.59</v>
      </c>
      <c r="E73" s="62">
        <v>1900.35</v>
      </c>
      <c r="F73" s="62">
        <v>2850.91</v>
      </c>
      <c r="G73" s="62">
        <v>2958.33</v>
      </c>
      <c r="H73" s="62">
        <v>3049.95</v>
      </c>
      <c r="I73" s="62">
        <v>2967.2</v>
      </c>
      <c r="J73" s="62">
        <v>2440.37</v>
      </c>
      <c r="K73" s="62">
        <v>2221.0100000000002</v>
      </c>
      <c r="L73" s="62">
        <v>2087.59</v>
      </c>
      <c r="M73" s="62">
        <v>2849.21</v>
      </c>
      <c r="N73" s="62">
        <v>2598.33</v>
      </c>
      <c r="O73" s="62">
        <v>2585.06</v>
      </c>
      <c r="P73" s="62">
        <v>2620.38</v>
      </c>
      <c r="Q73" s="62">
        <v>2558.61</v>
      </c>
      <c r="R73" s="62">
        <v>2540.81</v>
      </c>
      <c r="S73" s="62">
        <v>1499.38</v>
      </c>
      <c r="T73" s="62">
        <v>1658.01</v>
      </c>
      <c r="U73" s="62">
        <v>1499.76</v>
      </c>
      <c r="V73" s="62">
        <v>1925.91</v>
      </c>
      <c r="W73" s="62">
        <v>2116.37</v>
      </c>
      <c r="X73" s="62">
        <v>2620.42</v>
      </c>
      <c r="Y73" s="62">
        <v>2540.5500000000002</v>
      </c>
      <c r="Z73" s="62">
        <v>1999.08</v>
      </c>
      <c r="AA73" s="62">
        <v>2155.25</v>
      </c>
      <c r="AB73" s="62">
        <v>1567.75</v>
      </c>
      <c r="AC73" s="62">
        <v>1755.98</v>
      </c>
      <c r="AD73" s="62">
        <v>1989.94</v>
      </c>
      <c r="AE73" s="62">
        <v>2200.29</v>
      </c>
      <c r="AF73" s="62">
        <v>1899.44</v>
      </c>
      <c r="AG73" s="63">
        <f t="shared" si="14"/>
        <v>2307.5458064516129</v>
      </c>
      <c r="AH73" s="64">
        <f t="shared" si="15"/>
        <v>138216.05098855373</v>
      </c>
      <c r="AI73" s="64">
        <f t="shared" si="18"/>
        <v>8505.3018756503679</v>
      </c>
      <c r="AJ73" s="64">
        <f t="shared" si="18"/>
        <v>241124.40001758604</v>
      </c>
      <c r="AK73" s="64">
        <f t="shared" si="18"/>
        <v>165808.42479177943</v>
      </c>
      <c r="AL73" s="64">
        <f t="shared" si="18"/>
        <v>295244.64683048899</v>
      </c>
      <c r="AM73" s="64">
        <f t="shared" si="18"/>
        <v>423520.06657242449</v>
      </c>
      <c r="AN73" s="64">
        <f t="shared" si="18"/>
        <v>551163.98659823078</v>
      </c>
      <c r="AO73" s="64">
        <f t="shared" si="18"/>
        <v>435143.65506597277</v>
      </c>
      <c r="AP73" s="64">
        <f t="shared" si="18"/>
        <v>17642.26639177938</v>
      </c>
      <c r="AQ73" s="64">
        <f t="shared" si="18"/>
        <v>7488.4457982309641</v>
      </c>
      <c r="AR73" s="64">
        <f t="shared" si="18"/>
        <v>48380.556791779316</v>
      </c>
      <c r="AS73" s="64">
        <f t="shared" si="18"/>
        <v>293400.09857242467</v>
      </c>
      <c r="AT73" s="64">
        <f t="shared" si="18"/>
        <v>84555.447217585825</v>
      </c>
      <c r="AU73" s="64">
        <f t="shared" si="18"/>
        <v>77014.127620811647</v>
      </c>
      <c r="AV73" s="64">
        <f t="shared" si="18"/>
        <v>97865.232653069819</v>
      </c>
      <c r="AW73" s="64">
        <f t="shared" si="18"/>
        <v>63033.22928210206</v>
      </c>
      <c r="AX73" s="64">
        <f t="shared" si="11"/>
        <v>54412.183991779391</v>
      </c>
      <c r="AY73" s="64">
        <f t="shared" si="11"/>
        <v>653131.97071758565</v>
      </c>
      <c r="AZ73" s="64">
        <f t="shared" si="11"/>
        <v>421896.76386274712</v>
      </c>
      <c r="BA73" s="64">
        <f t="shared" si="11"/>
        <v>652517.90910468262</v>
      </c>
      <c r="BB73" s="64">
        <f t="shared" si="11"/>
        <v>145645.88876597286</v>
      </c>
      <c r="BC73" s="64">
        <f t="shared" si="11"/>
        <v>36548.188972424585</v>
      </c>
      <c r="BD73" s="64">
        <f t="shared" si="11"/>
        <v>97890.260988553666</v>
      </c>
      <c r="BE73" s="64">
        <f t="shared" si="11"/>
        <v>54290.95421113434</v>
      </c>
      <c r="BF73" s="64">
        <f t="shared" si="11"/>
        <v>95151.153749843928</v>
      </c>
      <c r="BG73" s="64">
        <f t="shared" si="13"/>
        <v>23194.012662747125</v>
      </c>
      <c r="BH73" s="64">
        <f t="shared" si="13"/>
        <v>547297.83524339227</v>
      </c>
      <c r="BI73" s="64">
        <f t="shared" si="13"/>
        <v>304224.83884661802</v>
      </c>
      <c r="BJ73" s="64">
        <f t="shared" si="13"/>
        <v>100873.44829177934</v>
      </c>
      <c r="BK73" s="64">
        <f t="shared" si="13"/>
        <v>11503.808017585847</v>
      </c>
      <c r="BL73" s="64">
        <f t="shared" si="8"/>
        <v>166550.34925952126</v>
      </c>
      <c r="BM73" s="65">
        <f t="shared" si="16"/>
        <v>264.06798630697665</v>
      </c>
      <c r="BN73" s="66">
        <f t="shared" si="17"/>
        <v>69731.901392221611</v>
      </c>
    </row>
    <row r="74" spans="1:66" x14ac:dyDescent="0.35">
      <c r="A74" s="61" t="s">
        <v>302</v>
      </c>
      <c r="B74" s="62">
        <v>2501.1799999999998</v>
      </c>
      <c r="C74" s="62">
        <v>2399.92</v>
      </c>
      <c r="D74" s="62">
        <v>2779.12</v>
      </c>
      <c r="E74" s="62">
        <v>2200.69</v>
      </c>
      <c r="F74" s="62">
        <v>2958.57</v>
      </c>
      <c r="G74" s="62">
        <v>2939.63</v>
      </c>
      <c r="H74" s="62">
        <v>3040.82</v>
      </c>
      <c r="I74" s="62">
        <v>2959.79</v>
      </c>
      <c r="J74" s="62">
        <v>2939.94</v>
      </c>
      <c r="K74" s="62">
        <v>2558.66</v>
      </c>
      <c r="L74" s="62">
        <v>2619.0500000000002</v>
      </c>
      <c r="M74" s="62">
        <v>2865.44</v>
      </c>
      <c r="N74" s="62">
        <v>2798.89</v>
      </c>
      <c r="O74" s="62">
        <v>2846.99</v>
      </c>
      <c r="P74" s="62">
        <v>2749.27</v>
      </c>
      <c r="Q74" s="62">
        <v>2713.2</v>
      </c>
      <c r="R74" s="62">
        <v>2894.79</v>
      </c>
      <c r="S74" s="62">
        <v>2199.44</v>
      </c>
      <c r="T74" s="62">
        <v>2155.14</v>
      </c>
      <c r="U74" s="62">
        <v>1989.45</v>
      </c>
      <c r="V74" s="62">
        <v>2409.9499999999998</v>
      </c>
      <c r="W74" s="62">
        <v>2540.33</v>
      </c>
      <c r="X74" s="62">
        <v>2848.73</v>
      </c>
      <c r="Y74" s="62">
        <v>2734.92</v>
      </c>
      <c r="Z74" s="62">
        <v>2199.9699999999998</v>
      </c>
      <c r="AA74" s="62">
        <v>2540.62</v>
      </c>
      <c r="AB74" s="62">
        <v>1999.08</v>
      </c>
      <c r="AC74" s="62">
        <v>2116.48</v>
      </c>
      <c r="AD74" s="62">
        <v>2155.35</v>
      </c>
      <c r="AE74" s="62">
        <v>2541.27</v>
      </c>
      <c r="AF74" s="62">
        <v>2155.89</v>
      </c>
      <c r="AG74" s="63">
        <f t="shared" si="14"/>
        <v>2559.7603225806447</v>
      </c>
      <c r="AH74" s="64">
        <f t="shared" si="15"/>
        <v>3431.65419365241</v>
      </c>
      <c r="AI74" s="64">
        <f t="shared" si="18"/>
        <v>25548.928722684534</v>
      </c>
      <c r="AJ74" s="64">
        <f t="shared" si="18"/>
        <v>48118.668077523565</v>
      </c>
      <c r="AK74" s="64">
        <f t="shared" si="18"/>
        <v>128931.4965581682</v>
      </c>
      <c r="AL74" s="64">
        <f t="shared" si="18"/>
        <v>159049.15880333036</v>
      </c>
      <c r="AM74" s="64">
        <f t="shared" si="18"/>
        <v>144300.97182268513</v>
      </c>
      <c r="AN74" s="64">
        <f t="shared" si="18"/>
        <v>231418.41323881433</v>
      </c>
      <c r="AO74" s="64">
        <f t="shared" si="18"/>
        <v>160023.74281623343</v>
      </c>
      <c r="AP74" s="64">
        <f t="shared" si="18"/>
        <v>144536.5871226851</v>
      </c>
      <c r="AQ74" s="64">
        <f t="shared" si="18"/>
        <v>1.2107097814769263</v>
      </c>
      <c r="AR74" s="64">
        <f t="shared" si="18"/>
        <v>3515.2658484912317</v>
      </c>
      <c r="AS74" s="64">
        <f t="shared" si="18"/>
        <v>93440.065187201151</v>
      </c>
      <c r="AT74" s="64">
        <f t="shared" si="18"/>
        <v>57183.002622684864</v>
      </c>
      <c r="AU74" s="64">
        <f t="shared" si="18"/>
        <v>82500.887590426777</v>
      </c>
      <c r="AV74" s="64">
        <f t="shared" si="18"/>
        <v>35913.917835588101</v>
      </c>
      <c r="AW74" s="64">
        <f t="shared" si="18"/>
        <v>23543.734606555758</v>
      </c>
      <c r="AX74" s="64">
        <f t="shared" si="11"/>
        <v>112244.88475171725</v>
      </c>
      <c r="AY74" s="64">
        <f t="shared" si="11"/>
        <v>129830.73486461981</v>
      </c>
      <c r="AZ74" s="64">
        <f t="shared" si="11"/>
        <v>163717.60544526507</v>
      </c>
      <c r="BA74" s="64">
        <f t="shared" si="11"/>
        <v>325253.86404203897</v>
      </c>
      <c r="BB74" s="64">
        <f t="shared" si="11"/>
        <v>22443.132751716876</v>
      </c>
      <c r="BC74" s="64">
        <f t="shared" si="11"/>
        <v>377.53743558791405</v>
      </c>
      <c r="BD74" s="64">
        <f t="shared" si="11"/>
        <v>83503.474467846274</v>
      </c>
      <c r="BE74" s="64">
        <f t="shared" si="11"/>
        <v>30680.912593652632</v>
      </c>
      <c r="BF74" s="64">
        <f t="shared" si="11"/>
        <v>129449.07622268451</v>
      </c>
      <c r="BG74" s="64">
        <f t="shared" si="13"/>
        <v>366.35194849114146</v>
      </c>
      <c r="BH74" s="64">
        <f t="shared" si="13"/>
        <v>314362.42412913585</v>
      </c>
      <c r="BI74" s="64">
        <f t="shared" si="13"/>
        <v>196497.4443872004</v>
      </c>
      <c r="BJ74" s="64">
        <f t="shared" si="13"/>
        <v>163547.70900978119</v>
      </c>
      <c r="BK74" s="64">
        <f t="shared" si="13"/>
        <v>341.89202913629987</v>
      </c>
      <c r="BL74" s="64">
        <f t="shared" si="8"/>
        <v>163111.23746139411</v>
      </c>
      <c r="BM74" s="65">
        <f t="shared" si="16"/>
        <v>285.91993569018217</v>
      </c>
      <c r="BN74" s="66">
        <f t="shared" si="17"/>
        <v>81750.209625077914</v>
      </c>
    </row>
    <row r="75" spans="1:66" x14ac:dyDescent="0.35">
      <c r="A75" s="61" t="s">
        <v>303</v>
      </c>
      <c r="B75" s="62">
        <v>2624.97</v>
      </c>
      <c r="C75" s="62">
        <v>2559.71</v>
      </c>
      <c r="D75" s="62">
        <v>2811.27</v>
      </c>
      <c r="E75" s="62">
        <v>2399.2600000000002</v>
      </c>
      <c r="F75" s="62">
        <v>2900.64</v>
      </c>
      <c r="G75" s="62">
        <v>2869.72</v>
      </c>
      <c r="H75" s="62">
        <v>3006.88</v>
      </c>
      <c r="I75" s="62">
        <v>2989.48</v>
      </c>
      <c r="J75" s="62">
        <v>2806.09</v>
      </c>
      <c r="K75" s="62">
        <v>2789.98</v>
      </c>
      <c r="L75" s="62">
        <v>2499.52</v>
      </c>
      <c r="M75" s="62">
        <v>2865.3</v>
      </c>
      <c r="N75" s="62">
        <v>2806.04</v>
      </c>
      <c r="O75" s="62">
        <v>2868.41</v>
      </c>
      <c r="P75" s="62">
        <v>2868.66</v>
      </c>
      <c r="Q75" s="62">
        <v>2791.98</v>
      </c>
      <c r="R75" s="62">
        <v>2898.21</v>
      </c>
      <c r="S75" s="62">
        <v>2199.4699999999998</v>
      </c>
      <c r="T75" s="62">
        <v>2216.08</v>
      </c>
      <c r="U75" s="62">
        <v>2300.16</v>
      </c>
      <c r="V75" s="62">
        <v>2524.46</v>
      </c>
      <c r="W75" s="62">
        <v>2709.33</v>
      </c>
      <c r="X75" s="62">
        <v>2859.58</v>
      </c>
      <c r="Y75" s="62">
        <v>2842.96</v>
      </c>
      <c r="Z75" s="62">
        <v>2489.5500000000002</v>
      </c>
      <c r="AA75" s="62">
        <v>2619.91</v>
      </c>
      <c r="AB75" s="62">
        <v>2155.39</v>
      </c>
      <c r="AC75" s="62">
        <v>2155.48</v>
      </c>
      <c r="AD75" s="62">
        <v>2211.58</v>
      </c>
      <c r="AE75" s="62">
        <v>2781.45</v>
      </c>
      <c r="AF75" s="62">
        <v>2432.46</v>
      </c>
      <c r="AG75" s="63">
        <f t="shared" si="14"/>
        <v>2640.4509677419364</v>
      </c>
      <c r="AH75" s="64">
        <f t="shared" si="15"/>
        <v>239.66036222688277</v>
      </c>
      <c r="AI75" s="64">
        <f t="shared" si="18"/>
        <v>6519.1038719044145</v>
      </c>
      <c r="AJ75" s="64">
        <f t="shared" si="18"/>
        <v>29179.141781581355</v>
      </c>
      <c r="AK75" s="64">
        <f t="shared" si="18"/>
        <v>58173.082920291716</v>
      </c>
      <c r="AL75" s="64">
        <f t="shared" si="18"/>
        <v>67698.332507387575</v>
      </c>
      <c r="AM75" s="64">
        <f t="shared" si="18"/>
        <v>52564.289152548896</v>
      </c>
      <c r="AN75" s="64">
        <f t="shared" si="18"/>
        <v>134270.23568158108</v>
      </c>
      <c r="AO75" s="64">
        <f t="shared" si="18"/>
        <v>121821.26535900039</v>
      </c>
      <c r="AP75" s="64">
        <f t="shared" si="18"/>
        <v>27436.28900738787</v>
      </c>
      <c r="AQ75" s="64">
        <f t="shared" si="18"/>
        <v>22358.93148803302</v>
      </c>
      <c r="AR75" s="64">
        <f t="shared" si="18"/>
        <v>19861.537668678735</v>
      </c>
      <c r="AS75" s="64">
        <f t="shared" si="18"/>
        <v>50557.087307387788</v>
      </c>
      <c r="AT75" s="64">
        <f t="shared" si="18"/>
        <v>27419.727604162003</v>
      </c>
      <c r="AU75" s="64">
        <f t="shared" si="18"/>
        <v>51965.3203880328</v>
      </c>
      <c r="AV75" s="64">
        <f t="shared" si="18"/>
        <v>52079.362404161831</v>
      </c>
      <c r="AW75" s="64">
        <f t="shared" si="18"/>
        <v>22961.047617065273</v>
      </c>
      <c r="AX75" s="64">
        <f t="shared" si="11"/>
        <v>66439.718710613466</v>
      </c>
      <c r="AY75" s="64">
        <f t="shared" si="11"/>
        <v>194464.21391061496</v>
      </c>
      <c r="AZ75" s="64">
        <f t="shared" si="11"/>
        <v>180090.71826222772</v>
      </c>
      <c r="BA75" s="64">
        <f t="shared" si="11"/>
        <v>115797.94272674373</v>
      </c>
      <c r="BB75" s="64">
        <f t="shared" si="11"/>
        <v>13453.904597710931</v>
      </c>
      <c r="BC75" s="64">
        <f t="shared" si="11"/>
        <v>4744.3210848073504</v>
      </c>
      <c r="BD75" s="64">
        <f t="shared" si="11"/>
        <v>48017.532778355431</v>
      </c>
      <c r="BE75" s="64">
        <f t="shared" si="11"/>
        <v>41009.908146097441</v>
      </c>
      <c r="BF75" s="64">
        <f t="shared" si="11"/>
        <v>22771.102065452887</v>
      </c>
      <c r="BG75" s="64">
        <f t="shared" si="13"/>
        <v>421.93135577527931</v>
      </c>
      <c r="BH75" s="64">
        <f t="shared" si="13"/>
        <v>235284.14242674402</v>
      </c>
      <c r="BI75" s="64">
        <f t="shared" si="13"/>
        <v>235196.83955255034</v>
      </c>
      <c r="BJ75" s="64">
        <f t="shared" si="13"/>
        <v>183930.30697190514</v>
      </c>
      <c r="BK75" s="64">
        <f t="shared" si="13"/>
        <v>19880.727097710398</v>
      </c>
      <c r="BL75" s="64">
        <f t="shared" si="8"/>
        <v>43260.242662227232</v>
      </c>
      <c r="BM75" s="65">
        <f t="shared" si="16"/>
        <v>248.53132434958917</v>
      </c>
      <c r="BN75" s="66">
        <f t="shared" si="17"/>
        <v>61767.819182960695</v>
      </c>
    </row>
    <row r="76" spans="1:66" x14ac:dyDescent="0.35">
      <c r="A76" s="61" t="s">
        <v>304</v>
      </c>
      <c r="B76" s="62">
        <v>2721.66</v>
      </c>
      <c r="C76" s="62">
        <v>2549.6999999999998</v>
      </c>
      <c r="D76" s="62">
        <v>2848.66</v>
      </c>
      <c r="E76" s="62">
        <v>2200.96</v>
      </c>
      <c r="F76" s="62">
        <v>2989.28</v>
      </c>
      <c r="G76" s="62">
        <v>2806.5</v>
      </c>
      <c r="H76" s="62">
        <v>2989.62</v>
      </c>
      <c r="I76" s="62">
        <v>2989.56</v>
      </c>
      <c r="J76" s="62">
        <v>2939.17</v>
      </c>
      <c r="K76" s="62">
        <v>3128.03</v>
      </c>
      <c r="L76" s="62">
        <v>2359.87</v>
      </c>
      <c r="M76" s="62">
        <v>2865.67</v>
      </c>
      <c r="N76" s="62">
        <v>2806.6</v>
      </c>
      <c r="O76" s="62">
        <v>2944.42</v>
      </c>
      <c r="P76" s="62">
        <v>2992.21</v>
      </c>
      <c r="Q76" s="62">
        <v>2796.27</v>
      </c>
      <c r="R76" s="62">
        <v>2920.59</v>
      </c>
      <c r="S76" s="62">
        <v>2616.27</v>
      </c>
      <c r="T76" s="62">
        <v>2559.89</v>
      </c>
      <c r="U76" s="62">
        <v>2616.5100000000002</v>
      </c>
      <c r="V76" s="62">
        <v>2859.62</v>
      </c>
      <c r="W76" s="62">
        <v>2892.59</v>
      </c>
      <c r="X76" s="62">
        <v>2999.74</v>
      </c>
      <c r="Y76" s="62">
        <v>2989.03</v>
      </c>
      <c r="Z76" s="62">
        <v>2749.73</v>
      </c>
      <c r="AA76" s="62">
        <v>2877.64</v>
      </c>
      <c r="AB76" s="62">
        <v>2620.42</v>
      </c>
      <c r="AC76" s="62">
        <v>2649.07</v>
      </c>
      <c r="AD76" s="62">
        <v>2620.67</v>
      </c>
      <c r="AE76" s="62">
        <v>2897.86</v>
      </c>
      <c r="AF76" s="62">
        <v>2700.41</v>
      </c>
      <c r="AG76" s="63">
        <f t="shared" si="14"/>
        <v>2790.2651612903228</v>
      </c>
      <c r="AH76" s="64">
        <f t="shared" si="15"/>
        <v>4706.6681556712256</v>
      </c>
      <c r="AI76" s="64">
        <f t="shared" si="18"/>
        <v>57871.596826639106</v>
      </c>
      <c r="AJ76" s="64">
        <f t="shared" si="18"/>
        <v>3409.9571879291984</v>
      </c>
      <c r="AK76" s="64">
        <f t="shared" si="18"/>
        <v>347280.57312341331</v>
      </c>
      <c r="AL76" s="64">
        <f t="shared" si="18"/>
        <v>39606.906026638913</v>
      </c>
      <c r="AM76" s="64">
        <f t="shared" si="18"/>
        <v>263.56998792923343</v>
      </c>
      <c r="AN76" s="64">
        <f t="shared" si="18"/>
        <v>39742.35171696137</v>
      </c>
      <c r="AO76" s="64">
        <f t="shared" si="18"/>
        <v>39718.43273631623</v>
      </c>
      <c r="AP76" s="64">
        <f t="shared" si="18"/>
        <v>22172.650991155006</v>
      </c>
      <c r="AQ76" s="64">
        <f t="shared" si="18"/>
        <v>114085.08626857439</v>
      </c>
      <c r="AR76" s="64">
        <f t="shared" si="18"/>
        <v>185239.99486212307</v>
      </c>
      <c r="AS76" s="64">
        <f t="shared" si="18"/>
        <v>5685.8897008324448</v>
      </c>
      <c r="AT76" s="64">
        <f t="shared" si="18"/>
        <v>266.82695567116593</v>
      </c>
      <c r="AU76" s="64">
        <f t="shared" si="18"/>
        <v>23763.714297606617</v>
      </c>
      <c r="AV76" s="64">
        <f t="shared" si="18"/>
        <v>40781.717881477554</v>
      </c>
      <c r="AW76" s="64">
        <f t="shared" si="18"/>
        <v>36.058087929237594</v>
      </c>
      <c r="AX76" s="64">
        <f t="shared" si="11"/>
        <v>16984.563584703417</v>
      </c>
      <c r="AY76" s="64">
        <f t="shared" si="11"/>
        <v>30274.316152445452</v>
      </c>
      <c r="AZ76" s="64">
        <f t="shared" si="11"/>
        <v>53072.714939542304</v>
      </c>
      <c r="BA76" s="64">
        <f t="shared" si="11"/>
        <v>30190.856075026011</v>
      </c>
      <c r="BB76" s="64">
        <f t="shared" si="11"/>
        <v>4810.0936524453246</v>
      </c>
      <c r="BC76" s="64">
        <f t="shared" si="11"/>
        <v>10470.372616961484</v>
      </c>
      <c r="BD76" s="64">
        <f t="shared" si="11"/>
        <v>43879.708052445189</v>
      </c>
      <c r="BE76" s="64">
        <f t="shared" si="11"/>
        <v>39507.461107284071</v>
      </c>
      <c r="BF76" s="64">
        <f t="shared" si="11"/>
        <v>1643.099300832482</v>
      </c>
      <c r="BG76" s="64">
        <f t="shared" si="13"/>
        <v>7634.3624395420838</v>
      </c>
      <c r="BH76" s="64">
        <f t="shared" si="13"/>
        <v>28847.378813735741</v>
      </c>
      <c r="BI76" s="64">
        <f t="shared" si="13"/>
        <v>19936.073571800222</v>
      </c>
      <c r="BJ76" s="64">
        <f t="shared" si="13"/>
        <v>28762.518733090579</v>
      </c>
      <c r="BK76" s="64">
        <f t="shared" si="13"/>
        <v>11576.649316961481</v>
      </c>
      <c r="BL76" s="64">
        <f t="shared" si="8"/>
        <v>8073.9500105099505</v>
      </c>
      <c r="BM76" s="65">
        <f t="shared" si="16"/>
        <v>110.01490587706969</v>
      </c>
      <c r="BN76" s="66">
        <f t="shared" si="17"/>
        <v>12103.279515140504</v>
      </c>
    </row>
    <row r="77" spans="1:66" x14ac:dyDescent="0.35">
      <c r="A77" s="61" t="s">
        <v>305</v>
      </c>
      <c r="B77" s="62">
        <v>3104.09</v>
      </c>
      <c r="C77" s="62">
        <v>2878.3</v>
      </c>
      <c r="D77" s="62">
        <v>3511.07</v>
      </c>
      <c r="E77" s="62">
        <v>2399.31</v>
      </c>
      <c r="F77" s="62">
        <v>3148.07</v>
      </c>
      <c r="G77" s="62">
        <v>2839.79</v>
      </c>
      <c r="H77" s="62">
        <v>3000.45</v>
      </c>
      <c r="I77" s="62">
        <v>2959.2</v>
      </c>
      <c r="J77" s="62">
        <v>2991.45</v>
      </c>
      <c r="K77" s="62">
        <v>3241.13</v>
      </c>
      <c r="L77" s="62">
        <v>2499.38</v>
      </c>
      <c r="M77" s="62">
        <v>2989.57</v>
      </c>
      <c r="N77" s="62">
        <v>2949.41</v>
      </c>
      <c r="O77" s="62">
        <v>2947.04</v>
      </c>
      <c r="P77" s="62">
        <v>2998</v>
      </c>
      <c r="Q77" s="62">
        <v>2798.41</v>
      </c>
      <c r="R77" s="62">
        <v>3289.41</v>
      </c>
      <c r="S77" s="62">
        <v>2709.22</v>
      </c>
      <c r="T77" s="62">
        <v>2619.37</v>
      </c>
      <c r="U77" s="62">
        <v>2559.91</v>
      </c>
      <c r="V77" s="62">
        <v>2945.54</v>
      </c>
      <c r="W77" s="62">
        <v>2897.85</v>
      </c>
      <c r="X77" s="62">
        <v>3331.08</v>
      </c>
      <c r="Y77" s="62">
        <v>2992.08</v>
      </c>
      <c r="Z77" s="62">
        <v>2749.7</v>
      </c>
      <c r="AA77" s="62">
        <v>3450.65</v>
      </c>
      <c r="AB77" s="62">
        <v>2649.42</v>
      </c>
      <c r="AC77" s="62">
        <v>2749.23</v>
      </c>
      <c r="AD77" s="62">
        <v>2749.99</v>
      </c>
      <c r="AE77" s="62">
        <v>2989.97</v>
      </c>
      <c r="AF77" s="62">
        <v>2989.52</v>
      </c>
      <c r="AG77" s="63">
        <f t="shared" si="14"/>
        <v>2933.1487096774194</v>
      </c>
      <c r="AH77" s="64">
        <f t="shared" si="15"/>
        <v>29220.92473714882</v>
      </c>
      <c r="AI77" s="64">
        <f t="shared" si="18"/>
        <v>3008.3809532778259</v>
      </c>
      <c r="AJ77" s="64">
        <f t="shared" si="18"/>
        <v>333993.01780811662</v>
      </c>
      <c r="AK77" s="64">
        <f t="shared" si="18"/>
        <v>284983.76795005216</v>
      </c>
      <c r="AL77" s="64">
        <f t="shared" si="18"/>
        <v>46191.161033923025</v>
      </c>
      <c r="AM77" s="64">
        <f t="shared" si="18"/>
        <v>8715.8486726326992</v>
      </c>
      <c r="AN77" s="64">
        <f t="shared" si="18"/>
        <v>4529.4636790842505</v>
      </c>
      <c r="AO77" s="64">
        <f t="shared" si="18"/>
        <v>678.6697274713697</v>
      </c>
      <c r="AP77" s="64">
        <f t="shared" si="18"/>
        <v>3399.0404532778039</v>
      </c>
      <c r="AQ77" s="64">
        <f t="shared" si="18"/>
        <v>94852.475188761717</v>
      </c>
      <c r="AR77" s="64">
        <f t="shared" si="18"/>
        <v>188155.29349521329</v>
      </c>
      <c r="AS77" s="64">
        <f t="shared" si="18"/>
        <v>3183.3620016649406</v>
      </c>
      <c r="AT77" s="64">
        <f t="shared" si="18"/>
        <v>264.42956295524721</v>
      </c>
      <c r="AU77" s="64">
        <f t="shared" si="18"/>
        <v>192.96794682621911</v>
      </c>
      <c r="AV77" s="64">
        <f t="shared" si="18"/>
        <v>4205.6898565036299</v>
      </c>
      <c r="AW77" s="64">
        <f t="shared" si="18"/>
        <v>18154.519885535963</v>
      </c>
      <c r="AX77" s="64">
        <f t="shared" si="11"/>
        <v>126922.10698230992</v>
      </c>
      <c r="AY77" s="64">
        <f t="shared" si="11"/>
        <v>50144.067017794092</v>
      </c>
      <c r="AZ77" s="64">
        <f t="shared" si="11"/>
        <v>98457.078646826354</v>
      </c>
      <c r="BA77" s="64">
        <f t="shared" si="11"/>
        <v>139307.1344016651</v>
      </c>
      <c r="BB77" s="64">
        <f t="shared" si="11"/>
        <v>153.54407585847756</v>
      </c>
      <c r="BC77" s="64">
        <f t="shared" si="11"/>
        <v>1245.9989048907516</v>
      </c>
      <c r="BD77" s="64">
        <f t="shared" si="11"/>
        <v>158349.31181779384</v>
      </c>
      <c r="BE77" s="64">
        <f t="shared" si="11"/>
        <v>3472.896979084268</v>
      </c>
      <c r="BF77" s="64">
        <f t="shared" si="11"/>
        <v>33653.429082310191</v>
      </c>
      <c r="BG77" s="64">
        <f t="shared" si="13"/>
        <v>267807.58548553591</v>
      </c>
      <c r="BH77" s="64">
        <f t="shared" si="13"/>
        <v>80501.980695213337</v>
      </c>
      <c r="BI77" s="64">
        <f t="shared" si="13"/>
        <v>33826.091769406892</v>
      </c>
      <c r="BJ77" s="64">
        <f t="shared" si="13"/>
        <v>33547.112930697302</v>
      </c>
      <c r="BK77" s="64">
        <f t="shared" si="13"/>
        <v>3228.6590339229638</v>
      </c>
      <c r="BL77" s="64">
        <f t="shared" si="8"/>
        <v>3177.722372632662</v>
      </c>
      <c r="BM77" s="65">
        <f t="shared" si="16"/>
        <v>99.941851015043909</v>
      </c>
      <c r="BN77" s="66">
        <f t="shared" si="17"/>
        <v>9988.3735843132326</v>
      </c>
    </row>
    <row r="78" spans="1:66" x14ac:dyDescent="0.35">
      <c r="A78" s="61" t="s">
        <v>306</v>
      </c>
      <c r="B78" s="62">
        <v>3406.23</v>
      </c>
      <c r="C78" s="62">
        <v>3100.42</v>
      </c>
      <c r="D78" s="62">
        <v>4000.01</v>
      </c>
      <c r="E78" s="62">
        <v>2598.5500000000002</v>
      </c>
      <c r="F78" s="62">
        <v>4200.41</v>
      </c>
      <c r="G78" s="62">
        <v>3300.57</v>
      </c>
      <c r="H78" s="62">
        <v>3548.47</v>
      </c>
      <c r="I78" s="62">
        <v>3450.88</v>
      </c>
      <c r="J78" s="62">
        <v>3491.24</v>
      </c>
      <c r="K78" s="62">
        <v>3503.58</v>
      </c>
      <c r="L78" s="62">
        <v>2869.42</v>
      </c>
      <c r="M78" s="62">
        <v>3248.26</v>
      </c>
      <c r="N78" s="62">
        <v>3000.58</v>
      </c>
      <c r="O78" s="62">
        <v>3128.18</v>
      </c>
      <c r="P78" s="62">
        <v>3500.12</v>
      </c>
      <c r="Q78" s="62">
        <v>3498</v>
      </c>
      <c r="R78" s="62">
        <v>4250.7</v>
      </c>
      <c r="S78" s="62">
        <v>2806.95</v>
      </c>
      <c r="T78" s="62">
        <v>2853.81</v>
      </c>
      <c r="U78" s="62">
        <v>2720.41</v>
      </c>
      <c r="V78" s="62">
        <v>3124.06</v>
      </c>
      <c r="W78" s="62">
        <v>3048.14</v>
      </c>
      <c r="X78" s="62">
        <v>3600.58</v>
      </c>
      <c r="Y78" s="62">
        <v>3128.59</v>
      </c>
      <c r="Z78" s="62">
        <v>2894.37</v>
      </c>
      <c r="AA78" s="62">
        <v>3999.94</v>
      </c>
      <c r="AB78" s="62">
        <v>2800.43</v>
      </c>
      <c r="AC78" s="62">
        <v>3266.92</v>
      </c>
      <c r="AD78" s="62">
        <v>3100.46</v>
      </c>
      <c r="AE78" s="62">
        <v>3000.28</v>
      </c>
      <c r="AF78" s="62">
        <v>3091.67</v>
      </c>
      <c r="AG78" s="63">
        <f t="shared" si="14"/>
        <v>3275.2332258064512</v>
      </c>
      <c r="AH78" s="64">
        <f t="shared" si="15"/>
        <v>17160.154849115625</v>
      </c>
      <c r="AI78" s="64">
        <f t="shared" si="18"/>
        <v>30559.663916857262</v>
      </c>
      <c r="AJ78" s="64">
        <f t="shared" si="18"/>
        <v>525301.37241040682</v>
      </c>
      <c r="AK78" s="64">
        <f t="shared" si="18"/>
        <v>457900.18808782432</v>
      </c>
      <c r="AL78" s="64">
        <f t="shared" si="18"/>
        <v>855952.06350718054</v>
      </c>
      <c r="AM78" s="64">
        <f t="shared" si="18"/>
        <v>641.95212653489011</v>
      </c>
      <c r="AN78" s="64">
        <f t="shared" si="18"/>
        <v>74658.334771696274</v>
      </c>
      <c r="AO78" s="64">
        <f t="shared" si="18"/>
        <v>30851.789284599567</v>
      </c>
      <c r="AP78" s="64">
        <f t="shared" si="18"/>
        <v>46658.926497502696</v>
      </c>
      <c r="AQ78" s="64">
        <f t="shared" si="18"/>
        <v>52142.249284599544</v>
      </c>
      <c r="AR78" s="64">
        <f t="shared" si="18"/>
        <v>164684.37423943766</v>
      </c>
      <c r="AS78" s="64">
        <f t="shared" si="18"/>
        <v>727.55491040579182</v>
      </c>
      <c r="AT78" s="64">
        <f t="shared" si="18"/>
        <v>75434.394445889498</v>
      </c>
      <c r="AU78" s="64">
        <f t="shared" si="18"/>
        <v>21624.651220083164</v>
      </c>
      <c r="AV78" s="64">
        <f t="shared" si="18"/>
        <v>50574.061207180166</v>
      </c>
      <c r="AW78" s="64">
        <f t="shared" si="18"/>
        <v>49625.03568459957</v>
      </c>
      <c r="AX78" s="64">
        <f t="shared" si="11"/>
        <v>951535.42755556758</v>
      </c>
      <c r="AY78" s="64">
        <f t="shared" si="11"/>
        <v>219289.17957169592</v>
      </c>
      <c r="AZ78" s="64">
        <f t="shared" si="11"/>
        <v>177597.53524911517</v>
      </c>
      <c r="BA78" s="64">
        <f t="shared" si="11"/>
        <v>307828.81189427647</v>
      </c>
      <c r="BB78" s="64">
        <f t="shared" si="11"/>
        <v>22853.34420072829</v>
      </c>
      <c r="BC78" s="64">
        <f t="shared" si="11"/>
        <v>51571.33320717988</v>
      </c>
      <c r="BD78" s="64">
        <f t="shared" si="11"/>
        <v>105850.523478148</v>
      </c>
      <c r="BE78" s="64">
        <f t="shared" si="11"/>
        <v>21504.235674921783</v>
      </c>
      <c r="BF78" s="64">
        <f t="shared" si="11"/>
        <v>145056.7967716959</v>
      </c>
      <c r="BG78" s="64">
        <f t="shared" si="13"/>
        <v>525199.90856201947</v>
      </c>
      <c r="BH78" s="64">
        <f t="shared" si="13"/>
        <v>225438.10323621202</v>
      </c>
      <c r="BI78" s="64">
        <f t="shared" si="13"/>
        <v>69.109723309044554</v>
      </c>
      <c r="BJ78" s="64">
        <f t="shared" si="13"/>
        <v>30545.680458792758</v>
      </c>
      <c r="BK78" s="64">
        <f t="shared" si="13"/>
        <v>75599.276381373216</v>
      </c>
      <c r="BL78" s="64">
        <f t="shared" si="8"/>
        <v>33695.457868470156</v>
      </c>
      <c r="BM78" s="65">
        <f t="shared" si="16"/>
        <v>186.97621152745347</v>
      </c>
      <c r="BN78" s="66">
        <f t="shared" si="17"/>
        <v>34960.103677159022</v>
      </c>
    </row>
    <row r="79" spans="1:66" x14ac:dyDescent="0.35">
      <c r="A79" s="61" t="s">
        <v>307</v>
      </c>
      <c r="B79" s="62">
        <v>3636.82</v>
      </c>
      <c r="C79" s="62">
        <v>3509.28</v>
      </c>
      <c r="D79" s="62">
        <v>3989.6</v>
      </c>
      <c r="E79" s="62">
        <v>2598.4299999999998</v>
      </c>
      <c r="F79" s="62">
        <v>4929.83</v>
      </c>
      <c r="G79" s="62">
        <v>3511.27</v>
      </c>
      <c r="H79" s="62">
        <v>3638.91</v>
      </c>
      <c r="I79" s="62">
        <v>3548.47</v>
      </c>
      <c r="J79" s="62">
        <v>3494.8</v>
      </c>
      <c r="K79" s="62">
        <v>3593.37</v>
      </c>
      <c r="L79" s="62">
        <v>2999.61</v>
      </c>
      <c r="M79" s="62">
        <v>3650.03</v>
      </c>
      <c r="N79" s="62">
        <v>3128.64</v>
      </c>
      <c r="O79" s="62">
        <v>3150.4</v>
      </c>
      <c r="P79" s="62">
        <v>3700.9</v>
      </c>
      <c r="Q79" s="62">
        <v>3503.56</v>
      </c>
      <c r="R79" s="62">
        <v>4475.46</v>
      </c>
      <c r="S79" s="62">
        <v>2859.07</v>
      </c>
      <c r="T79" s="62">
        <v>2868.15</v>
      </c>
      <c r="U79" s="62">
        <v>2749.4</v>
      </c>
      <c r="V79" s="62">
        <v>3232.61</v>
      </c>
      <c r="W79" s="62">
        <v>3232.92</v>
      </c>
      <c r="X79" s="62">
        <v>4200.29</v>
      </c>
      <c r="Y79" s="62">
        <v>3503.68</v>
      </c>
      <c r="Z79" s="62">
        <v>2895.5</v>
      </c>
      <c r="AA79" s="62">
        <v>4000.32</v>
      </c>
      <c r="AB79" s="62">
        <v>3000.46</v>
      </c>
      <c r="AC79" s="62">
        <v>3350.87</v>
      </c>
      <c r="AD79" s="62">
        <v>3500.13</v>
      </c>
      <c r="AE79" s="62">
        <v>3420.93</v>
      </c>
      <c r="AF79" s="62">
        <v>3196.87</v>
      </c>
      <c r="AG79" s="63">
        <f t="shared" si="14"/>
        <v>3453.8896774193545</v>
      </c>
      <c r="AH79" s="64">
        <f t="shared" si="15"/>
        <v>33463.50291945909</v>
      </c>
      <c r="AI79" s="64">
        <f t="shared" si="18"/>
        <v>3068.0878355879909</v>
      </c>
      <c r="AJ79" s="64">
        <f t="shared" si="18"/>
        <v>286985.5497194592</v>
      </c>
      <c r="AK79" s="64">
        <f t="shared" si="18"/>
        <v>731811.25969042629</v>
      </c>
      <c r="AL79" s="64">
        <f t="shared" si="18"/>
        <v>2178399.8358194595</v>
      </c>
      <c r="AM79" s="64">
        <f t="shared" si="18"/>
        <v>3292.5014194589357</v>
      </c>
      <c r="AN79" s="64">
        <f t="shared" si="18"/>
        <v>34232.519767846068</v>
      </c>
      <c r="AO79" s="64">
        <f t="shared" si="18"/>
        <v>8945.4374194589254</v>
      </c>
      <c r="AP79" s="64">
        <f t="shared" si="18"/>
        <v>1673.6544936524892</v>
      </c>
      <c r="AQ79" s="64">
        <f t="shared" si="18"/>
        <v>19454.760387200902</v>
      </c>
      <c r="AR79" s="64">
        <f t="shared" si="18"/>
        <v>206370.02531623264</v>
      </c>
      <c r="AS79" s="64">
        <f t="shared" si="18"/>
        <v>38471.026142039758</v>
      </c>
      <c r="AT79" s="64">
        <f t="shared" si="18"/>
        <v>105787.35266139424</v>
      </c>
      <c r="AU79" s="64">
        <f t="shared" si="18"/>
        <v>92105.984300103781</v>
      </c>
      <c r="AV79" s="64">
        <f t="shared" si="18"/>
        <v>61014.099461394602</v>
      </c>
      <c r="AW79" s="64">
        <f t="shared" si="18"/>
        <v>2467.1409452653784</v>
      </c>
      <c r="AX79" s="64">
        <f t="shared" si="11"/>
        <v>1043605.9239775242</v>
      </c>
      <c r="AY79" s="64">
        <f t="shared" si="11"/>
        <v>353810.44864526473</v>
      </c>
      <c r="AZ79" s="64">
        <f t="shared" si="11"/>
        <v>343090.96970332932</v>
      </c>
      <c r="BA79" s="64">
        <f t="shared" si="11"/>
        <v>496305.70559042599</v>
      </c>
      <c r="BB79" s="64">
        <f t="shared" si="11"/>
        <v>48964.695638813522</v>
      </c>
      <c r="BC79" s="64">
        <f t="shared" si="11"/>
        <v>48827.59833881355</v>
      </c>
      <c r="BD79" s="64">
        <f t="shared" si="11"/>
        <v>557113.4415484916</v>
      </c>
      <c r="BE79" s="64">
        <f t="shared" si="11"/>
        <v>2479.0762226847223</v>
      </c>
      <c r="BF79" s="64">
        <f t="shared" si="11"/>
        <v>311799.03184849076</v>
      </c>
      <c r="BG79" s="64">
        <f t="shared" si="13"/>
        <v>298586.09743558848</v>
      </c>
      <c r="BH79" s="64">
        <f t="shared" si="13"/>
        <v>205598.47236461984</v>
      </c>
      <c r="BI79" s="64">
        <f t="shared" si="13"/>
        <v>10613.053935587879</v>
      </c>
      <c r="BJ79" s="64">
        <f t="shared" si="13"/>
        <v>2138.1674323621655</v>
      </c>
      <c r="BK79" s="64">
        <f t="shared" si="13"/>
        <v>1086.3403355879166</v>
      </c>
      <c r="BL79" s="64">
        <f t="shared" si="8"/>
        <v>66059.114580749098</v>
      </c>
      <c r="BM79" s="65">
        <f t="shared" si="16"/>
        <v>131.60891150364702</v>
      </c>
      <c r="BN79" s="66">
        <f t="shared" si="17"/>
        <v>17320.905587174795</v>
      </c>
    </row>
    <row r="80" spans="1:66" x14ac:dyDescent="0.35">
      <c r="A80" s="61" t="s">
        <v>308</v>
      </c>
      <c r="B80" s="62">
        <v>4489.95</v>
      </c>
      <c r="C80" s="62">
        <v>3850.58</v>
      </c>
      <c r="D80" s="62">
        <v>3989.36</v>
      </c>
      <c r="E80" s="62">
        <v>2598.08</v>
      </c>
      <c r="F80" s="62">
        <v>4929.59</v>
      </c>
      <c r="G80" s="62">
        <v>4250.66</v>
      </c>
      <c r="H80" s="62">
        <v>4537.41</v>
      </c>
      <c r="I80" s="62">
        <v>4389.8100000000004</v>
      </c>
      <c r="J80" s="62">
        <v>3548.45</v>
      </c>
      <c r="K80" s="62">
        <v>3710.95</v>
      </c>
      <c r="L80" s="62">
        <v>3104.62</v>
      </c>
      <c r="M80" s="62">
        <v>4000.16</v>
      </c>
      <c r="N80" s="62">
        <v>3548.13</v>
      </c>
      <c r="O80" s="62">
        <v>3430.81</v>
      </c>
      <c r="P80" s="62">
        <v>4000.92</v>
      </c>
      <c r="Q80" s="62">
        <v>4200.01</v>
      </c>
      <c r="R80" s="62">
        <v>4475.6000000000004</v>
      </c>
      <c r="S80" s="62">
        <v>2859.77</v>
      </c>
      <c r="T80" s="62">
        <v>2868.73</v>
      </c>
      <c r="U80" s="62">
        <v>2806.7</v>
      </c>
      <c r="V80" s="62">
        <v>3503.26</v>
      </c>
      <c r="W80" s="62">
        <v>3661.72</v>
      </c>
      <c r="X80" s="62">
        <v>4629.25</v>
      </c>
      <c r="Y80" s="62">
        <v>4050.14</v>
      </c>
      <c r="Z80" s="62">
        <v>2892.13</v>
      </c>
      <c r="AA80" s="62">
        <v>3920.34</v>
      </c>
      <c r="AB80" s="62">
        <v>3104.78</v>
      </c>
      <c r="AC80" s="62">
        <v>3450.18</v>
      </c>
      <c r="AD80" s="62">
        <v>3559.58</v>
      </c>
      <c r="AE80" s="62">
        <v>3560.42</v>
      </c>
      <c r="AF80" s="62">
        <v>3100.56</v>
      </c>
      <c r="AG80" s="63">
        <f t="shared" si="14"/>
        <v>3710.4080645161284</v>
      </c>
      <c r="AH80" s="64">
        <f t="shared" si="15"/>
        <v>607685.62917794031</v>
      </c>
      <c r="AI80" s="64">
        <f t="shared" si="18"/>
        <v>19648.171497294632</v>
      </c>
      <c r="AJ80" s="64">
        <f t="shared" si="18"/>
        <v>77814.182310198114</v>
      </c>
      <c r="AK80" s="64">
        <f t="shared" si="18"/>
        <v>1237273.7231101966</v>
      </c>
      <c r="AL80" s="64">
        <f t="shared" si="18"/>
        <v>1486404.5918101994</v>
      </c>
      <c r="AM80" s="64">
        <f t="shared" si="18"/>
        <v>291872.15379406919</v>
      </c>
      <c r="AN80" s="64">
        <f t="shared" si="18"/>
        <v>683932.20129406941</v>
      </c>
      <c r="AO80" s="64">
        <f t="shared" si="18"/>
        <v>461586.98993923131</v>
      </c>
      <c r="AP80" s="64">
        <f t="shared" si="18"/>
        <v>26230.414661810479</v>
      </c>
      <c r="AQ80" s="64">
        <f t="shared" si="18"/>
        <v>0.29369406867891151</v>
      </c>
      <c r="AR80" s="64">
        <f t="shared" si="18"/>
        <v>366979.17911019712</v>
      </c>
      <c r="AS80" s="64">
        <f t="shared" si="18"/>
        <v>83956.184116649587</v>
      </c>
      <c r="AT80" s="64">
        <f t="shared" si="18"/>
        <v>26334.170223100708</v>
      </c>
      <c r="AU80" s="64">
        <f t="shared" si="18"/>
        <v>78175.077681165145</v>
      </c>
      <c r="AV80" s="64">
        <f t="shared" si="18"/>
        <v>84397.184658585204</v>
      </c>
      <c r="AW80" s="64">
        <f t="shared" si="18"/>
        <v>239710.05522955334</v>
      </c>
      <c r="AX80" s="64">
        <f t="shared" si="11"/>
        <v>585518.69812955405</v>
      </c>
      <c r="AY80" s="64">
        <f t="shared" si="11"/>
        <v>723585.11680374516</v>
      </c>
      <c r="AZ80" s="64">
        <f t="shared" si="11"/>
        <v>708421.96428761608</v>
      </c>
      <c r="BA80" s="64">
        <f t="shared" si="11"/>
        <v>816688.26587148733</v>
      </c>
      <c r="BB80" s="64">
        <f t="shared" si="11"/>
        <v>42910.320632778021</v>
      </c>
      <c r="BC80" s="64">
        <f t="shared" si="11"/>
        <v>2370.5276263267042</v>
      </c>
      <c r="BD80" s="64">
        <f t="shared" si="11"/>
        <v>844270.50240374717</v>
      </c>
      <c r="BE80" s="64">
        <f t="shared" si="11"/>
        <v>115417.78798761738</v>
      </c>
      <c r="BF80" s="64">
        <f t="shared" si="11"/>
        <v>669578.99086826108</v>
      </c>
      <c r="BG80" s="64">
        <f t="shared" si="13"/>
        <v>44071.417536004476</v>
      </c>
      <c r="BH80" s="64">
        <f t="shared" si="13"/>
        <v>366785.3525295516</v>
      </c>
      <c r="BI80" s="64">
        <f t="shared" si="13"/>
        <v>67718.645561810394</v>
      </c>
      <c r="BJ80" s="64">
        <f t="shared" si="13"/>
        <v>22749.105045681423</v>
      </c>
      <c r="BK80" s="64">
        <f t="shared" si="13"/>
        <v>22496.419497294282</v>
      </c>
      <c r="BL80" s="64">
        <f t="shared" si="8"/>
        <v>371914.661794068</v>
      </c>
      <c r="BM80" s="65">
        <f t="shared" si="16"/>
        <v>322.93969496526893</v>
      </c>
      <c r="BN80" s="66">
        <f t="shared" si="17"/>
        <v>104290.04658426094</v>
      </c>
    </row>
    <row r="81" spans="1:66" x14ac:dyDescent="0.35">
      <c r="A81" s="61" t="s">
        <v>309</v>
      </c>
      <c r="B81" s="62">
        <v>4549.18</v>
      </c>
      <c r="C81" s="62">
        <v>4489.41</v>
      </c>
      <c r="D81" s="62">
        <v>4537.4399999999996</v>
      </c>
      <c r="E81" s="62">
        <v>2950.96</v>
      </c>
      <c r="F81" s="62">
        <v>5363.47</v>
      </c>
      <c r="G81" s="62">
        <v>5000.12</v>
      </c>
      <c r="H81" s="62">
        <v>5320.8</v>
      </c>
      <c r="I81" s="62">
        <v>5688.15</v>
      </c>
      <c r="J81" s="62">
        <v>4000.13</v>
      </c>
      <c r="K81" s="62">
        <v>3989.77</v>
      </c>
      <c r="L81" s="62">
        <v>3147.43</v>
      </c>
      <c r="M81" s="62">
        <v>4526.7</v>
      </c>
      <c r="N81" s="62">
        <v>3900.61</v>
      </c>
      <c r="O81" s="62">
        <v>3598.12</v>
      </c>
      <c r="P81" s="62">
        <v>4429.8500000000004</v>
      </c>
      <c r="Q81" s="62">
        <v>4865.6000000000004</v>
      </c>
      <c r="R81" s="62">
        <v>5700.27</v>
      </c>
      <c r="S81" s="62">
        <v>2989.11</v>
      </c>
      <c r="T81" s="62">
        <v>2989.9</v>
      </c>
      <c r="U81" s="62">
        <v>2868.59</v>
      </c>
      <c r="V81" s="62">
        <v>3700.38</v>
      </c>
      <c r="W81" s="62">
        <v>3852.86</v>
      </c>
      <c r="X81" s="62">
        <v>4831.3599999999997</v>
      </c>
      <c r="Y81" s="62">
        <v>4831.5200000000004</v>
      </c>
      <c r="Z81" s="62">
        <v>3000.44</v>
      </c>
      <c r="AA81" s="62">
        <v>4170.08</v>
      </c>
      <c r="AB81" s="62">
        <v>3359.84</v>
      </c>
      <c r="AC81" s="62">
        <v>3517.6</v>
      </c>
      <c r="AD81" s="62">
        <v>4000.93</v>
      </c>
      <c r="AE81" s="62">
        <v>3900.75</v>
      </c>
      <c r="AF81" s="62">
        <v>3104.22</v>
      </c>
      <c r="AG81" s="63">
        <f t="shared" si="14"/>
        <v>4102.438387096774</v>
      </c>
      <c r="AH81" s="64">
        <f t="shared" si="15"/>
        <v>199578.06869937608</v>
      </c>
      <c r="AI81" s="64">
        <f t="shared" si="18"/>
        <v>149747.02919292406</v>
      </c>
      <c r="AJ81" s="64">
        <f t="shared" si="18"/>
        <v>189226.4032284077</v>
      </c>
      <c r="AK81" s="64">
        <f t="shared" si="18"/>
        <v>1325902.475950988</v>
      </c>
      <c r="AL81" s="64">
        <f t="shared" si="18"/>
        <v>1590200.7287413122</v>
      </c>
      <c r="AM81" s="64">
        <f t="shared" si="18"/>
        <v>805832.27814453701</v>
      </c>
      <c r="AN81" s="64">
        <f t="shared" si="18"/>
        <v>1484405.0197961507</v>
      </c>
      <c r="AO81" s="64">
        <f t="shared" si="18"/>
        <v>2514481.3192961491</v>
      </c>
      <c r="AP81" s="64">
        <f t="shared" si="18"/>
        <v>10467.006070343336</v>
      </c>
      <c r="AQ81" s="64">
        <f t="shared" si="18"/>
        <v>12694.165450988519</v>
      </c>
      <c r="AR81" s="64">
        <f t="shared" si="18"/>
        <v>912041.01942518214</v>
      </c>
      <c r="AS81" s="64">
        <f t="shared" si="18"/>
        <v>179997.91618324662</v>
      </c>
      <c r="AT81" s="64">
        <f t="shared" si="18"/>
        <v>40734.697838085209</v>
      </c>
      <c r="AU81" s="64">
        <f t="shared" si="18"/>
        <v>254337.03556389172</v>
      </c>
      <c r="AV81" s="64">
        <f t="shared" si="18"/>
        <v>107198.36426389213</v>
      </c>
      <c r="AW81" s="64">
        <f t="shared" si="18"/>
        <v>582415.64740905387</v>
      </c>
      <c r="AX81" s="64">
        <f t="shared" si="11"/>
        <v>2553065.8631929262</v>
      </c>
      <c r="AY81" s="64">
        <f t="shared" si="11"/>
        <v>1239500.0975155041</v>
      </c>
      <c r="AZ81" s="64">
        <f t="shared" si="11"/>
        <v>1237741.6627638913</v>
      </c>
      <c r="BA81" s="64">
        <f t="shared" si="11"/>
        <v>1522381.8423413103</v>
      </c>
      <c r="BB81" s="64">
        <f t="shared" si="11"/>
        <v>161650.94663485928</v>
      </c>
      <c r="BC81" s="64">
        <f t="shared" si="11"/>
        <v>62289.371305827117</v>
      </c>
      <c r="BD81" s="64">
        <f t="shared" si="11"/>
        <v>531326.71775743994</v>
      </c>
      <c r="BE81" s="64">
        <f t="shared" si="11"/>
        <v>531559.99827357009</v>
      </c>
      <c r="BF81" s="64">
        <f t="shared" si="11"/>
        <v>1214400.4451638912</v>
      </c>
      <c r="BG81" s="64">
        <f t="shared" si="13"/>
        <v>4575.3877961498574</v>
      </c>
      <c r="BH81" s="64">
        <f t="shared" si="13"/>
        <v>551452.36451872997</v>
      </c>
      <c r="BI81" s="64">
        <f t="shared" si="13"/>
        <v>342035.93902195618</v>
      </c>
      <c r="BJ81" s="64">
        <f t="shared" si="13"/>
        <v>10303.952650988553</v>
      </c>
      <c r="BK81" s="64">
        <f t="shared" si="13"/>
        <v>40678.205489698164</v>
      </c>
      <c r="BL81" s="64">
        <f t="shared" si="8"/>
        <v>996439.94833808544</v>
      </c>
      <c r="BM81" s="65">
        <f t="shared" si="16"/>
        <v>511.71821017010234</v>
      </c>
      <c r="BN81" s="66">
        <f t="shared" si="17"/>
        <v>261855.52661969303</v>
      </c>
    </row>
    <row r="82" spans="1:66" x14ac:dyDescent="0.35">
      <c r="A82" s="61" t="s">
        <v>310</v>
      </c>
      <c r="B82" s="62">
        <v>4200.2299999999996</v>
      </c>
      <c r="C82" s="62">
        <v>4489.1099999999997</v>
      </c>
      <c r="D82" s="62">
        <v>4929.9799999999996</v>
      </c>
      <c r="E82" s="62">
        <v>2889.54</v>
      </c>
      <c r="F82" s="62">
        <v>5500.09</v>
      </c>
      <c r="G82" s="62">
        <v>5000.8500000000004</v>
      </c>
      <c r="H82" s="62">
        <v>6000.09</v>
      </c>
      <c r="I82" s="62">
        <v>6207.7</v>
      </c>
      <c r="J82" s="62">
        <v>4151.05</v>
      </c>
      <c r="K82" s="62">
        <v>3996.32</v>
      </c>
      <c r="L82" s="62">
        <v>3128.66</v>
      </c>
      <c r="M82" s="62">
        <v>4838.13</v>
      </c>
      <c r="N82" s="62">
        <v>4250.1099999999997</v>
      </c>
      <c r="O82" s="62">
        <v>3902.15</v>
      </c>
      <c r="P82" s="62">
        <v>4151.45</v>
      </c>
      <c r="Q82" s="62">
        <v>4678.1000000000004</v>
      </c>
      <c r="R82" s="62">
        <v>5645.65</v>
      </c>
      <c r="S82" s="62">
        <v>2859.94</v>
      </c>
      <c r="T82" s="62">
        <v>2868.81</v>
      </c>
      <c r="U82" s="62">
        <v>2868.28</v>
      </c>
      <c r="V82" s="62">
        <v>3450.81</v>
      </c>
      <c r="W82" s="62">
        <v>3503.75</v>
      </c>
      <c r="X82" s="62">
        <v>4097.8</v>
      </c>
      <c r="Y82" s="62">
        <v>4832.55</v>
      </c>
      <c r="Z82" s="62">
        <v>3048.42</v>
      </c>
      <c r="AA82" s="62">
        <v>3740.7</v>
      </c>
      <c r="AB82" s="62">
        <v>3012.6</v>
      </c>
      <c r="AC82" s="62">
        <v>3200.78</v>
      </c>
      <c r="AD82" s="62">
        <v>3559.56</v>
      </c>
      <c r="AE82" s="62">
        <v>3559.98</v>
      </c>
      <c r="AF82" s="62">
        <v>3046.8</v>
      </c>
      <c r="AG82" s="63">
        <f t="shared" si="14"/>
        <v>4051.9351612903224</v>
      </c>
      <c r="AH82" s="64">
        <f t="shared" si="15"/>
        <v>21991.35918792916</v>
      </c>
      <c r="AI82" s="64">
        <f t="shared" si="18"/>
        <v>191121.83960083232</v>
      </c>
      <c r="AJ82" s="64">
        <f t="shared" si="18"/>
        <v>770962.73878470296</v>
      </c>
      <c r="AK82" s="64">
        <f t="shared" si="18"/>
        <v>1351162.5109911547</v>
      </c>
      <c r="AL82" s="64">
        <f t="shared" si="18"/>
        <v>2097152.4368782528</v>
      </c>
      <c r="AM82" s="64">
        <f t="shared" si="18"/>
        <v>900439.37112341414</v>
      </c>
      <c r="AN82" s="64">
        <f t="shared" si="18"/>
        <v>3795307.2755879303</v>
      </c>
      <c r="AO82" s="64">
        <f t="shared" si="18"/>
        <v>4647322.0398169616</v>
      </c>
      <c r="AP82" s="64">
        <f t="shared" si="18"/>
        <v>9823.7512524454396</v>
      </c>
      <c r="AQ82" s="64">
        <f t="shared" si="18"/>
        <v>3093.0461653485581</v>
      </c>
      <c r="AR82" s="64">
        <f t="shared" si="18"/>
        <v>852437.02345567115</v>
      </c>
      <c r="AS82" s="64">
        <f t="shared" si="18"/>
        <v>618102.32441373612</v>
      </c>
      <c r="AT82" s="64">
        <f t="shared" si="18"/>
        <v>39273.266697606596</v>
      </c>
      <c r="AU82" s="64">
        <f t="shared" si="18"/>
        <v>22435.594542767871</v>
      </c>
      <c r="AV82" s="64">
        <f t="shared" si="18"/>
        <v>9903.2031234131082</v>
      </c>
      <c r="AW82" s="64">
        <f t="shared" si="18"/>
        <v>392082.40523631702</v>
      </c>
      <c r="AX82" s="64">
        <f t="shared" si="11"/>
        <v>2539926.9871234125</v>
      </c>
      <c r="AY82" s="64">
        <f t="shared" si="11"/>
        <v>1420852.4645395416</v>
      </c>
      <c r="AZ82" s="64">
        <f t="shared" si="11"/>
        <v>1399785.1472782516</v>
      </c>
      <c r="BA82" s="64">
        <f t="shared" si="11"/>
        <v>1401039.5408492186</v>
      </c>
      <c r="BB82" s="64">
        <f t="shared" si="11"/>
        <v>361351.45953631622</v>
      </c>
      <c r="BC82" s="64">
        <f t="shared" si="11"/>
        <v>300506.9710588968</v>
      </c>
      <c r="BD82" s="64">
        <f t="shared" si="11"/>
        <v>2103.5834298647565</v>
      </c>
      <c r="BE82" s="64">
        <f t="shared" ref="BE82:BF97" si="19">(Y82-$AG82)*(Y82-$AG82)</f>
        <v>609359.52641373628</v>
      </c>
      <c r="BF82" s="64">
        <f t="shared" si="19"/>
        <v>1007042.6789395417</v>
      </c>
      <c r="BG82" s="64">
        <f t="shared" si="13"/>
        <v>96867.325623413126</v>
      </c>
      <c r="BH82" s="64">
        <f t="shared" si="13"/>
        <v>1080217.5774943808</v>
      </c>
      <c r="BI82" s="64">
        <f t="shared" si="13"/>
        <v>724465.10859115445</v>
      </c>
      <c r="BJ82" s="64">
        <f t="shared" si="13"/>
        <v>242433.29945567108</v>
      </c>
      <c r="BK82" s="64">
        <f t="shared" si="13"/>
        <v>242019.88072018712</v>
      </c>
      <c r="BL82" s="64">
        <f t="shared" si="8"/>
        <v>1010296.6924621221</v>
      </c>
      <c r="BM82" s="65">
        <f t="shared" si="16"/>
        <v>611.2998185501898</v>
      </c>
      <c r="BN82" s="66">
        <f t="shared" si="17"/>
        <v>373687.46815949498</v>
      </c>
    </row>
    <row r="83" spans="1:66" x14ac:dyDescent="0.35">
      <c r="A83" s="61" t="s">
        <v>311</v>
      </c>
      <c r="B83" s="62">
        <v>4479.87</v>
      </c>
      <c r="C83" s="62">
        <v>4929.28</v>
      </c>
      <c r="D83" s="62">
        <v>5645.64</v>
      </c>
      <c r="E83" s="62">
        <v>2807.69</v>
      </c>
      <c r="F83" s="62">
        <v>6000.65</v>
      </c>
      <c r="G83" s="62">
        <v>5723.73</v>
      </c>
      <c r="H83" s="62">
        <v>6218.8</v>
      </c>
      <c r="I83" s="62">
        <v>6989.02</v>
      </c>
      <c r="J83" s="62">
        <v>4729.8100000000004</v>
      </c>
      <c r="K83" s="62">
        <v>3994.39</v>
      </c>
      <c r="L83" s="62">
        <v>3149.44</v>
      </c>
      <c r="M83" s="62">
        <v>4839.26</v>
      </c>
      <c r="N83" s="62">
        <v>4567.07</v>
      </c>
      <c r="O83" s="62">
        <v>3929.39</v>
      </c>
      <c r="P83" s="62">
        <v>4431.3999999999996</v>
      </c>
      <c r="Q83" s="62">
        <v>4641.8999999999996</v>
      </c>
      <c r="R83" s="62">
        <v>5667.9</v>
      </c>
      <c r="S83" s="62">
        <v>2990</v>
      </c>
      <c r="T83" s="62">
        <v>2989.12</v>
      </c>
      <c r="U83" s="62">
        <v>2992.57</v>
      </c>
      <c r="V83" s="62">
        <v>3128.21</v>
      </c>
      <c r="W83" s="62">
        <v>3852.31</v>
      </c>
      <c r="X83" s="62">
        <v>4500.25</v>
      </c>
      <c r="Y83" s="62">
        <v>4835.62</v>
      </c>
      <c r="Z83" s="62">
        <v>3270.02</v>
      </c>
      <c r="AA83" s="62">
        <v>4012.8</v>
      </c>
      <c r="AB83" s="62">
        <v>2989.79</v>
      </c>
      <c r="AC83" s="62">
        <v>3350.68</v>
      </c>
      <c r="AD83" s="62">
        <v>3559.39</v>
      </c>
      <c r="AE83" s="62">
        <v>3794.5</v>
      </c>
      <c r="AF83" s="62">
        <v>3041.34</v>
      </c>
      <c r="AG83" s="63">
        <f t="shared" si="14"/>
        <v>4259.7367741935477</v>
      </c>
      <c r="AH83" s="64">
        <f t="shared" si="15"/>
        <v>48458.637103954461</v>
      </c>
      <c r="AI83" s="64">
        <f t="shared" si="18"/>
        <v>448288.13122330961</v>
      </c>
      <c r="AJ83" s="64">
        <f t="shared" si="18"/>
        <v>1920727.7513007312</v>
      </c>
      <c r="AK83" s="64">
        <f t="shared" si="18"/>
        <v>2108439.8344458877</v>
      </c>
      <c r="AL83" s="64">
        <f t="shared" si="18"/>
        <v>3030778.8597878264</v>
      </c>
      <c r="AM83" s="64">
        <f t="shared" si="18"/>
        <v>2143276.1652071807</v>
      </c>
      <c r="AN83" s="64">
        <f t="shared" si="18"/>
        <v>3837928.7227071836</v>
      </c>
      <c r="AO83" s="64">
        <f t="shared" si="18"/>
        <v>7448986.9266684763</v>
      </c>
      <c r="AP83" s="64">
        <f t="shared" si="18"/>
        <v>220968.83762008426</v>
      </c>
      <c r="AQ83" s="64">
        <f t="shared" si="18"/>
        <v>70408.910574921669</v>
      </c>
      <c r="AR83" s="64">
        <f t="shared" si="18"/>
        <v>1232758.9267845978</v>
      </c>
      <c r="AS83" s="64">
        <f t="shared" si="18"/>
        <v>335847.16924911656</v>
      </c>
      <c r="AT83" s="64">
        <f t="shared" si="18"/>
        <v>94453.711684599606</v>
      </c>
      <c r="AU83" s="64">
        <f t="shared" si="18"/>
        <v>109128.99122008288</v>
      </c>
      <c r="AV83" s="64">
        <f t="shared" si="18"/>
        <v>29468.263094276899</v>
      </c>
      <c r="AW83" s="64">
        <f t="shared" si="18"/>
        <v>146048.73115879315</v>
      </c>
      <c r="AX83" s="64">
        <f t="shared" si="18"/>
        <v>1982923.6705136325</v>
      </c>
      <c r="AY83" s="64">
        <f t="shared" ref="AY83:BD97" si="20">(S83-$AG83)*(S83-$AG83)</f>
        <v>1612231.4757394365</v>
      </c>
      <c r="AZ83" s="64">
        <f t="shared" si="20"/>
        <v>1614466.9868620173</v>
      </c>
      <c r="BA83" s="64">
        <f t="shared" si="20"/>
        <v>1605711.6336200812</v>
      </c>
      <c r="BB83" s="64">
        <f t="shared" si="20"/>
        <v>1280352.8407168558</v>
      </c>
      <c r="BC83" s="64">
        <f t="shared" si="20"/>
        <v>165996.57632976017</v>
      </c>
      <c r="BD83" s="64">
        <f t="shared" si="20"/>
        <v>57846.611787825503</v>
      </c>
      <c r="BE83" s="64">
        <f t="shared" si="19"/>
        <v>331641.48976524518</v>
      </c>
      <c r="BF83" s="64">
        <f t="shared" si="19"/>
        <v>979539.293120082</v>
      </c>
      <c r="BG83" s="64">
        <f t="shared" si="13"/>
        <v>60977.770449115087</v>
      </c>
      <c r="BH83" s="64">
        <f t="shared" si="13"/>
        <v>1612764.8092845979</v>
      </c>
      <c r="BI83" s="64">
        <f t="shared" si="13"/>
        <v>826384.21870717907</v>
      </c>
      <c r="BJ83" s="64">
        <f t="shared" si="13"/>
        <v>490485.60412330827</v>
      </c>
      <c r="BK83" s="64">
        <f t="shared" si="13"/>
        <v>216445.2560620181</v>
      </c>
      <c r="BL83" s="64">
        <f t="shared" si="8"/>
        <v>1484490.6993652426</v>
      </c>
      <c r="BM83" s="65">
        <f t="shared" si="16"/>
        <v>740.1725406198492</v>
      </c>
      <c r="BN83" s="66">
        <f t="shared" si="17"/>
        <v>547855.38988764235</v>
      </c>
    </row>
    <row r="84" spans="1:66" x14ac:dyDescent="0.35">
      <c r="A84" s="61" t="s">
        <v>312</v>
      </c>
      <c r="B84" s="62">
        <v>4929.25</v>
      </c>
      <c r="C84" s="62">
        <v>4989.95</v>
      </c>
      <c r="D84" s="62">
        <v>6100.98</v>
      </c>
      <c r="E84" s="62">
        <v>2739.03</v>
      </c>
      <c r="F84" s="62">
        <v>6039.23</v>
      </c>
      <c r="G84" s="62">
        <v>4929.7299999999996</v>
      </c>
      <c r="H84" s="62">
        <v>6450.7</v>
      </c>
      <c r="I84" s="62">
        <v>6999.21</v>
      </c>
      <c r="J84" s="62">
        <v>4929.58</v>
      </c>
      <c r="K84" s="62">
        <v>3994.97</v>
      </c>
      <c r="L84" s="62">
        <v>3407.17</v>
      </c>
      <c r="M84" s="62">
        <v>4800.26</v>
      </c>
      <c r="N84" s="62">
        <v>4700.3500000000004</v>
      </c>
      <c r="O84" s="62">
        <v>4170.58</v>
      </c>
      <c r="P84" s="62">
        <v>4593.57</v>
      </c>
      <c r="Q84" s="62">
        <v>4506.83</v>
      </c>
      <c r="R84" s="62">
        <v>5642.91</v>
      </c>
      <c r="S84" s="62">
        <v>3359.19</v>
      </c>
      <c r="T84" s="62">
        <v>2989.62</v>
      </c>
      <c r="U84" s="62">
        <v>2994.78</v>
      </c>
      <c r="V84" s="62">
        <v>3128.32</v>
      </c>
      <c r="W84" s="62">
        <v>3852.48</v>
      </c>
      <c r="X84" s="62">
        <v>4500.12</v>
      </c>
      <c r="Y84" s="62">
        <v>4837.3900000000003</v>
      </c>
      <c r="Z84" s="62">
        <v>3450.36</v>
      </c>
      <c r="AA84" s="62">
        <v>3999.71</v>
      </c>
      <c r="AB84" s="62">
        <v>2989.01</v>
      </c>
      <c r="AC84" s="62">
        <v>3400.43</v>
      </c>
      <c r="AD84" s="62">
        <v>3559.73</v>
      </c>
      <c r="AE84" s="62">
        <v>4000.08</v>
      </c>
      <c r="AF84" s="62">
        <v>3100.04</v>
      </c>
      <c r="AG84" s="63">
        <f t="shared" si="14"/>
        <v>4325.34064516129</v>
      </c>
      <c r="AH84" s="64">
        <f t="shared" si="15"/>
        <v>364706.50886170694</v>
      </c>
      <c r="AI84" s="64">
        <f t="shared" si="18"/>
        <v>441705.59453912609</v>
      </c>
      <c r="AJ84" s="64">
        <f t="shared" si="18"/>
        <v>3152895.1184520288</v>
      </c>
      <c r="AK84" s="64">
        <f t="shared" si="18"/>
        <v>2516381.4629520276</v>
      </c>
      <c r="AL84" s="64">
        <f t="shared" si="18"/>
        <v>2937416.7206294481</v>
      </c>
      <c r="AM84" s="64">
        <f t="shared" si="18"/>
        <v>365286.49224235158</v>
      </c>
      <c r="AN84" s="64">
        <f t="shared" si="18"/>
        <v>4517152.387200417</v>
      </c>
      <c r="AO84" s="64">
        <f t="shared" si="18"/>
        <v>7149577.326745579</v>
      </c>
      <c r="AP84" s="64">
        <f t="shared" si="18"/>
        <v>365105.19793590042</v>
      </c>
      <c r="AQ84" s="64">
        <f t="shared" si="18"/>
        <v>109144.76318428713</v>
      </c>
      <c r="AR84" s="64">
        <f t="shared" si="18"/>
        <v>843037.33363589935</v>
      </c>
      <c r="AS84" s="64">
        <f t="shared" si="18"/>
        <v>225548.39360041675</v>
      </c>
      <c r="AT84" s="64">
        <f t="shared" si="18"/>
        <v>140632.01621654577</v>
      </c>
      <c r="AU84" s="64">
        <f t="shared" si="18"/>
        <v>23950.857290738739</v>
      </c>
      <c r="AV84" s="64">
        <f t="shared" si="18"/>
        <v>71946.986797190431</v>
      </c>
      <c r="AW84" s="64">
        <f t="shared" ref="AW84:AX97" si="21">(Q84-$AG84)*(Q84-$AG84)</f>
        <v>32938.385919771157</v>
      </c>
      <c r="AX84" s="64">
        <f t="shared" si="21"/>
        <v>1735989.0048100941</v>
      </c>
      <c r="AY84" s="64">
        <f t="shared" si="20"/>
        <v>933447.0691455768</v>
      </c>
      <c r="AZ84" s="64">
        <f t="shared" si="20"/>
        <v>1784149.6419100931</v>
      </c>
      <c r="BA84" s="64">
        <f t="shared" si="20"/>
        <v>1770391.6304520278</v>
      </c>
      <c r="BB84" s="64">
        <f t="shared" si="20"/>
        <v>1432858.4249423505</v>
      </c>
      <c r="BC84" s="64">
        <f t="shared" si="20"/>
        <v>223597.18974235142</v>
      </c>
      <c r="BD84" s="64">
        <f t="shared" si="20"/>
        <v>30547.822877835657</v>
      </c>
      <c r="BE84" s="64">
        <f t="shared" si="19"/>
        <v>262194.54179073946</v>
      </c>
      <c r="BF84" s="64">
        <f t="shared" si="19"/>
        <v>765591.12940686708</v>
      </c>
      <c r="BG84" s="64">
        <f t="shared" si="13"/>
        <v>106035.31706815794</v>
      </c>
      <c r="BH84" s="64">
        <f t="shared" si="13"/>
        <v>1785779.593197189</v>
      </c>
      <c r="BI84" s="64">
        <f t="shared" si="13"/>
        <v>855459.70153267402</v>
      </c>
      <c r="BJ84" s="64">
        <f t="shared" si="13"/>
        <v>586159.65998428664</v>
      </c>
      <c r="BK84" s="64">
        <f t="shared" si="13"/>
        <v>105794.48729073866</v>
      </c>
      <c r="BL84" s="64">
        <f t="shared" si="8"/>
        <v>1501361.6710326737</v>
      </c>
      <c r="BM84" s="65">
        <f t="shared" si="16"/>
        <v>740.49237307140754</v>
      </c>
      <c r="BN84" s="66">
        <f t="shared" si="17"/>
        <v>548328.95457692456</v>
      </c>
    </row>
    <row r="85" spans="1:66" x14ac:dyDescent="0.35">
      <c r="A85" s="61" t="s">
        <v>313</v>
      </c>
      <c r="B85" s="62">
        <v>5112.54</v>
      </c>
      <c r="C85" s="62">
        <v>5645.43</v>
      </c>
      <c r="D85" s="62">
        <v>6382.12</v>
      </c>
      <c r="E85" s="62">
        <v>2401.48</v>
      </c>
      <c r="F85" s="62">
        <v>6107.6</v>
      </c>
      <c r="G85" s="62">
        <v>5645.03</v>
      </c>
      <c r="H85" s="62">
        <v>6782.52</v>
      </c>
      <c r="I85" s="62">
        <v>6999.75</v>
      </c>
      <c r="J85" s="62">
        <v>4992.1499999999996</v>
      </c>
      <c r="K85" s="62">
        <v>3996.48</v>
      </c>
      <c r="L85" s="62">
        <v>3405.32</v>
      </c>
      <c r="M85" s="62">
        <v>4929.59</v>
      </c>
      <c r="N85" s="62">
        <v>4831.8900000000003</v>
      </c>
      <c r="O85" s="62">
        <v>3902.45</v>
      </c>
      <c r="P85" s="62">
        <v>4568.2</v>
      </c>
      <c r="Q85" s="62">
        <v>4600</v>
      </c>
      <c r="R85" s="62">
        <v>5818.87</v>
      </c>
      <c r="S85" s="62">
        <v>3359.69</v>
      </c>
      <c r="T85" s="62">
        <v>2989.6</v>
      </c>
      <c r="U85" s="62">
        <v>2994.64</v>
      </c>
      <c r="V85" s="62">
        <v>3232.21</v>
      </c>
      <c r="W85" s="62">
        <v>3852.66</v>
      </c>
      <c r="X85" s="62">
        <v>4170.38</v>
      </c>
      <c r="Y85" s="62">
        <v>4835.6000000000004</v>
      </c>
      <c r="Z85" s="62">
        <v>3500.8</v>
      </c>
      <c r="AA85" s="62">
        <v>3999.11</v>
      </c>
      <c r="AB85" s="62">
        <v>2989.79</v>
      </c>
      <c r="AC85" s="62">
        <v>3517.97</v>
      </c>
      <c r="AD85" s="62">
        <v>3559.87</v>
      </c>
      <c r="AE85" s="62">
        <v>3942.5</v>
      </c>
      <c r="AF85" s="62">
        <v>3071.1</v>
      </c>
      <c r="AG85" s="63">
        <f t="shared" si="14"/>
        <v>4391.5270967741944</v>
      </c>
      <c r="AH85" s="64">
        <f t="shared" si="15"/>
        <v>519859.60661810479</v>
      </c>
      <c r="AI85" s="64">
        <f t="shared" ref="AI85:AV97" si="22">(C85-$AG85)*(C85-$AG85)</f>
        <v>1572272.4907181046</v>
      </c>
      <c r="AJ85" s="64">
        <f t="shared" si="22"/>
        <v>3962460.1063729408</v>
      </c>
      <c r="AK85" s="64">
        <f t="shared" si="22"/>
        <v>3960287.4473794</v>
      </c>
      <c r="AL85" s="64">
        <f t="shared" si="22"/>
        <v>2944906.2091858461</v>
      </c>
      <c r="AM85" s="64">
        <f t="shared" si="22"/>
        <v>1571269.5283955226</v>
      </c>
      <c r="AN85" s="64">
        <f t="shared" si="22"/>
        <v>5716847.0632761689</v>
      </c>
      <c r="AO85" s="64">
        <f t="shared" si="22"/>
        <v>6802826.7129116496</v>
      </c>
      <c r="AP85" s="64">
        <f t="shared" si="22"/>
        <v>360747.87187939498</v>
      </c>
      <c r="AQ85" s="64">
        <f t="shared" si="22"/>
        <v>156062.20866971972</v>
      </c>
      <c r="AR85" s="64">
        <f t="shared" si="22"/>
        <v>972604.43772778497</v>
      </c>
      <c r="AS85" s="64">
        <f t="shared" si="22"/>
        <v>289511.68782778276</v>
      </c>
      <c r="AT85" s="64">
        <f t="shared" si="22"/>
        <v>193919.4865374605</v>
      </c>
      <c r="AU85" s="64">
        <f t="shared" si="22"/>
        <v>239196.40658907493</v>
      </c>
      <c r="AV85" s="64">
        <f t="shared" si="22"/>
        <v>31213.314734234795</v>
      </c>
      <c r="AW85" s="64">
        <f t="shared" si="21"/>
        <v>43460.951379396094</v>
      </c>
      <c r="AX85" s="64">
        <f t="shared" si="21"/>
        <v>2037307.763389071</v>
      </c>
      <c r="AY85" s="64">
        <f t="shared" si="20"/>
        <v>1064687.7942793982</v>
      </c>
      <c r="AZ85" s="64">
        <f t="shared" si="20"/>
        <v>1965399.5846697218</v>
      </c>
      <c r="BA85" s="64">
        <f t="shared" si="20"/>
        <v>1951293.561134238</v>
      </c>
      <c r="BB85" s="64">
        <f t="shared" si="20"/>
        <v>1344016.1308729469</v>
      </c>
      <c r="BC85" s="64">
        <f t="shared" si="20"/>
        <v>290377.74798584916</v>
      </c>
      <c r="BD85" s="64">
        <f t="shared" si="20"/>
        <v>48906.038411654867</v>
      </c>
      <c r="BE85" s="64">
        <f t="shared" si="19"/>
        <v>197200.74337939601</v>
      </c>
      <c r="BF85" s="64">
        <f t="shared" si="19"/>
        <v>793394.76092778484</v>
      </c>
      <c r="BG85" s="64">
        <f t="shared" si="13"/>
        <v>153991.17784068739</v>
      </c>
      <c r="BH85" s="64">
        <f t="shared" si="13"/>
        <v>1964866.8884729475</v>
      </c>
      <c r="BI85" s="64">
        <f t="shared" si="13"/>
        <v>763102.00132455968</v>
      </c>
      <c r="BJ85" s="64">
        <f t="shared" si="13"/>
        <v>691653.52661488194</v>
      </c>
      <c r="BK85" s="64">
        <f t="shared" si="13"/>
        <v>201625.33363746176</v>
      </c>
      <c r="BL85" s="64">
        <f t="shared" si="8"/>
        <v>1743527.7178955281</v>
      </c>
      <c r="BM85" s="65">
        <f t="shared" si="16"/>
        <v>811.9123379632606</v>
      </c>
      <c r="BN85" s="66">
        <f t="shared" si="17"/>
        <v>659201.64453696785</v>
      </c>
    </row>
    <row r="86" spans="1:66" x14ac:dyDescent="0.35">
      <c r="A86" s="61" t="s">
        <v>314</v>
      </c>
      <c r="B86" s="62">
        <v>6100.97</v>
      </c>
      <c r="C86" s="62">
        <v>6999.68</v>
      </c>
      <c r="D86" s="62">
        <v>6999.41</v>
      </c>
      <c r="E86" s="62">
        <v>3136.75</v>
      </c>
      <c r="F86" s="62">
        <v>6587.9</v>
      </c>
      <c r="G86" s="62">
        <v>6100.33</v>
      </c>
      <c r="H86" s="62">
        <v>6999.37</v>
      </c>
      <c r="I86" s="62">
        <v>8047.9</v>
      </c>
      <c r="J86" s="62">
        <v>5996.32</v>
      </c>
      <c r="K86" s="62">
        <v>4100.88</v>
      </c>
      <c r="L86" s="62">
        <v>3500.36</v>
      </c>
      <c r="M86" s="62">
        <v>5929.16</v>
      </c>
      <c r="N86" s="62">
        <v>4839.32</v>
      </c>
      <c r="O86" s="62">
        <v>4170.8599999999997</v>
      </c>
      <c r="P86" s="62">
        <v>4593.29</v>
      </c>
      <c r="Q86" s="62">
        <v>5164.67</v>
      </c>
      <c r="R86" s="62">
        <v>6100.93</v>
      </c>
      <c r="S86" s="62">
        <v>3432.03</v>
      </c>
      <c r="T86" s="62">
        <v>2868.31</v>
      </c>
      <c r="U86" s="62">
        <v>3000.37</v>
      </c>
      <c r="V86" s="62">
        <v>2989.75</v>
      </c>
      <c r="W86" s="62">
        <v>3128.51</v>
      </c>
      <c r="X86" s="62">
        <v>4050.11</v>
      </c>
      <c r="Y86" s="62">
        <v>4834.45</v>
      </c>
      <c r="Z86" s="62">
        <v>3600.63</v>
      </c>
      <c r="AA86" s="62">
        <v>4002.03</v>
      </c>
      <c r="AB86" s="62">
        <v>2989.51</v>
      </c>
      <c r="AC86" s="62">
        <v>3500.91</v>
      </c>
      <c r="AD86" s="62">
        <v>3559.26</v>
      </c>
      <c r="AE86" s="62">
        <v>3779</v>
      </c>
      <c r="AF86" s="62">
        <v>3099.47</v>
      </c>
      <c r="AG86" s="63">
        <f t="shared" si="14"/>
        <v>4651.6916129032261</v>
      </c>
      <c r="AH86" s="64">
        <f t="shared" si="15"/>
        <v>2100407.8433058271</v>
      </c>
      <c r="AI86" s="64">
        <f t="shared" si="22"/>
        <v>5513049.4659413109</v>
      </c>
      <c r="AJ86" s="64">
        <f t="shared" si="22"/>
        <v>5511781.6251122765</v>
      </c>
      <c r="AK86" s="64">
        <f t="shared" si="22"/>
        <v>2295048.0905058281</v>
      </c>
      <c r="AL86" s="64">
        <f t="shared" si="22"/>
        <v>3748902.9182638894</v>
      </c>
      <c r="AM86" s="64">
        <f t="shared" si="22"/>
        <v>2098553.1765703424</v>
      </c>
      <c r="AN86" s="64">
        <f t="shared" si="22"/>
        <v>5511593.8092413098</v>
      </c>
      <c r="AO86" s="64">
        <f t="shared" si="22"/>
        <v>11534231.408586469</v>
      </c>
      <c r="AP86" s="64">
        <f t="shared" si="22"/>
        <v>1808025.499386471</v>
      </c>
      <c r="AQ86" s="64">
        <f t="shared" si="22"/>
        <v>303393.43290905328</v>
      </c>
      <c r="AR86" s="64">
        <f t="shared" si="22"/>
        <v>1325564.4828703438</v>
      </c>
      <c r="AS86" s="64">
        <f t="shared" si="22"/>
        <v>1631925.4800316326</v>
      </c>
      <c r="AT86" s="64">
        <f t="shared" si="22"/>
        <v>35204.411644536725</v>
      </c>
      <c r="AU86" s="64">
        <f t="shared" si="22"/>
        <v>231199.03996711818</v>
      </c>
      <c r="AV86" s="64">
        <f t="shared" si="22"/>
        <v>3410.7483896982681</v>
      </c>
      <c r="AW86" s="64">
        <f t="shared" si="21"/>
        <v>263146.82562840771</v>
      </c>
      <c r="AX86" s="64">
        <f t="shared" si="21"/>
        <v>2100291.9026348596</v>
      </c>
      <c r="AY86" s="64">
        <f t="shared" si="20"/>
        <v>1487574.4499896984</v>
      </c>
      <c r="AZ86" s="64">
        <f t="shared" si="20"/>
        <v>3180449.9772413122</v>
      </c>
      <c r="BA86" s="64">
        <f t="shared" si="20"/>
        <v>2726863.0692413123</v>
      </c>
      <c r="BB86" s="64">
        <f t="shared" si="20"/>
        <v>2762049.9246993768</v>
      </c>
      <c r="BC86" s="64">
        <f t="shared" si="20"/>
        <v>2320082.2258864725</v>
      </c>
      <c r="BD86" s="64">
        <f t="shared" si="20"/>
        <v>361900.43698324682</v>
      </c>
      <c r="BE86" s="64">
        <f t="shared" si="19"/>
        <v>33400.62805421419</v>
      </c>
      <c r="BF86" s="64">
        <f t="shared" si="19"/>
        <v>1104730.5141187308</v>
      </c>
      <c r="BG86" s="64">
        <f t="shared" si="13"/>
        <v>422060.21128002094</v>
      </c>
      <c r="BH86" s="64">
        <f t="shared" si="13"/>
        <v>2762847.7142735692</v>
      </c>
      <c r="BI86" s="64">
        <f t="shared" si="13"/>
        <v>1324298.3205961508</v>
      </c>
      <c r="BJ86" s="64">
        <f t="shared" si="13"/>
        <v>1193406.8288703435</v>
      </c>
      <c r="BK86" s="64">
        <f t="shared" si="13"/>
        <v>761590.6512316342</v>
      </c>
      <c r="BL86" s="64">
        <f t="shared" si="8"/>
        <v>2409391.9355638931</v>
      </c>
      <c r="BM86" s="65">
        <f t="shared" si="16"/>
        <v>1044.556055899571</v>
      </c>
      <c r="BN86" s="66">
        <f t="shared" si="17"/>
        <v>1091097.3539164676</v>
      </c>
    </row>
    <row r="87" spans="1:66" x14ac:dyDescent="0.35">
      <c r="A87" s="61" t="s">
        <v>315</v>
      </c>
      <c r="B87" s="62">
        <v>6999.53</v>
      </c>
      <c r="C87" s="62">
        <v>7000.58</v>
      </c>
      <c r="D87" s="62">
        <v>6999.78</v>
      </c>
      <c r="E87" s="62">
        <v>3511.31</v>
      </c>
      <c r="F87" s="62">
        <v>6726.8</v>
      </c>
      <c r="G87" s="62">
        <v>6100.88</v>
      </c>
      <c r="H87" s="62">
        <v>6999.54</v>
      </c>
      <c r="I87" s="62">
        <v>8101.26</v>
      </c>
      <c r="J87" s="62">
        <v>6910.1</v>
      </c>
      <c r="K87" s="62">
        <v>4475.41</v>
      </c>
      <c r="L87" s="62">
        <v>3593.46</v>
      </c>
      <c r="M87" s="62">
        <v>6000.09</v>
      </c>
      <c r="N87" s="62">
        <v>5400.42</v>
      </c>
      <c r="O87" s="62">
        <v>4444.9399999999996</v>
      </c>
      <c r="P87" s="62">
        <v>4727.5200000000004</v>
      </c>
      <c r="Q87" s="62">
        <v>5310.8</v>
      </c>
      <c r="R87" s="62">
        <v>6724.82</v>
      </c>
      <c r="S87" s="62">
        <v>3432.75</v>
      </c>
      <c r="T87" s="62">
        <v>2868.96</v>
      </c>
      <c r="U87" s="62">
        <v>3041.34</v>
      </c>
      <c r="V87" s="62">
        <v>3095.34</v>
      </c>
      <c r="W87" s="62">
        <v>3128.11</v>
      </c>
      <c r="X87" s="62">
        <v>4350.91</v>
      </c>
      <c r="Y87" s="62">
        <v>4832.79</v>
      </c>
      <c r="Z87" s="62">
        <v>3925.83</v>
      </c>
      <c r="AA87" s="62">
        <v>4540.09</v>
      </c>
      <c r="AB87" s="62">
        <v>3349.24</v>
      </c>
      <c r="AC87" s="62">
        <v>3517.5</v>
      </c>
      <c r="AD87" s="62">
        <v>3559.82</v>
      </c>
      <c r="AE87" s="62">
        <v>3952.72</v>
      </c>
      <c r="AF87" s="62">
        <v>3148.01</v>
      </c>
      <c r="AG87" s="63">
        <f t="shared" si="14"/>
        <v>4863.5693548387108</v>
      </c>
      <c r="AH87" s="64">
        <f t="shared" si="15"/>
        <v>4562327.8776778299</v>
      </c>
      <c r="AI87" s="64">
        <f t="shared" si="22"/>
        <v>4566814.4975326695</v>
      </c>
      <c r="AJ87" s="64">
        <f t="shared" si="22"/>
        <v>4563395.9205004107</v>
      </c>
      <c r="AK87" s="64">
        <f t="shared" si="22"/>
        <v>1828605.3627488064</v>
      </c>
      <c r="AL87" s="64">
        <f t="shared" si="22"/>
        <v>3471628.437068155</v>
      </c>
      <c r="AM87" s="64">
        <f t="shared" si="22"/>
        <v>1530937.6326294462</v>
      </c>
      <c r="AN87" s="64">
        <f t="shared" si="22"/>
        <v>4562370.5969907343</v>
      </c>
      <c r="AO87" s="64">
        <f t="shared" si="22"/>
        <v>10482640.713764926</v>
      </c>
      <c r="AP87" s="64">
        <f t="shared" si="22"/>
        <v>4188287.6815842842</v>
      </c>
      <c r="AQ87" s="64">
        <f t="shared" si="22"/>
        <v>150667.68474880428</v>
      </c>
      <c r="AR87" s="64">
        <f t="shared" si="22"/>
        <v>1613177.7732488059</v>
      </c>
      <c r="AS87" s="64">
        <f t="shared" si="22"/>
        <v>1291679.1768778334</v>
      </c>
      <c r="AT87" s="64">
        <f t="shared" si="22"/>
        <v>288208.61521009257</v>
      </c>
      <c r="AU87" s="64">
        <f t="shared" si="22"/>
        <v>175250.53673267554</v>
      </c>
      <c r="AV87" s="64">
        <f t="shared" si="22"/>
        <v>18509.426952029309</v>
      </c>
      <c r="AW87" s="64">
        <f t="shared" si="21"/>
        <v>200015.24997138316</v>
      </c>
      <c r="AX87" s="64">
        <f t="shared" si="21"/>
        <v>3464253.9641133142</v>
      </c>
      <c r="AY87" s="64">
        <f t="shared" si="20"/>
        <v>2047244.0261810645</v>
      </c>
      <c r="AZ87" s="64">
        <f t="shared" si="20"/>
        <v>3978466.4784100978</v>
      </c>
      <c r="BA87" s="64">
        <f t="shared" si="20"/>
        <v>3320519.8216359033</v>
      </c>
      <c r="BB87" s="64">
        <f t="shared" si="20"/>
        <v>3126635.051313323</v>
      </c>
      <c r="BC87" s="64">
        <f t="shared" si="20"/>
        <v>3011819.1722971937</v>
      </c>
      <c r="BD87" s="64">
        <f t="shared" si="20"/>
        <v>262819.61410364328</v>
      </c>
      <c r="BE87" s="64">
        <f t="shared" si="19"/>
        <v>947.36868428726916</v>
      </c>
      <c r="BF87" s="64">
        <f t="shared" si="19"/>
        <v>879355.09761332162</v>
      </c>
      <c r="BG87" s="64">
        <f t="shared" si="13"/>
        <v>104638.89300686844</v>
      </c>
      <c r="BH87" s="64">
        <f t="shared" si="13"/>
        <v>2293193.3949262267</v>
      </c>
      <c r="BI87" s="64">
        <f t="shared" si="13"/>
        <v>1811902.7080359031</v>
      </c>
      <c r="BJ87" s="64">
        <f t="shared" si="13"/>
        <v>1699762.380242354</v>
      </c>
      <c r="BK87" s="64">
        <f t="shared" si="13"/>
        <v>829646.54721009592</v>
      </c>
      <c r="BL87" s="64">
        <f t="shared" si="8"/>
        <v>2943143.8999746125</v>
      </c>
      <c r="BM87" s="65">
        <f t="shared" si="16"/>
        <v>1169.6744020695526</v>
      </c>
      <c r="BN87" s="66">
        <f t="shared" si="17"/>
        <v>1368138.2068567653</v>
      </c>
    </row>
    <row r="88" spans="1:66" x14ac:dyDescent="0.35">
      <c r="A88" s="61" t="s">
        <v>316</v>
      </c>
      <c r="B88" s="62">
        <v>6999.95</v>
      </c>
      <c r="C88" s="62">
        <v>8401.59</v>
      </c>
      <c r="D88" s="62">
        <v>7409.62</v>
      </c>
      <c r="E88" s="62">
        <v>3548.9</v>
      </c>
      <c r="F88" s="62">
        <v>6979.8</v>
      </c>
      <c r="G88" s="62">
        <v>6422.2</v>
      </c>
      <c r="H88" s="62">
        <v>6999.98</v>
      </c>
      <c r="I88" s="62">
        <v>9490.09</v>
      </c>
      <c r="J88" s="62">
        <v>6999.66</v>
      </c>
      <c r="K88" s="62">
        <v>4475.46</v>
      </c>
      <c r="L88" s="62">
        <v>3729.52</v>
      </c>
      <c r="M88" s="62">
        <v>6100.17</v>
      </c>
      <c r="N88" s="62">
        <v>5626.93</v>
      </c>
      <c r="O88" s="62">
        <v>4399.55</v>
      </c>
      <c r="P88" s="62">
        <v>4929.62</v>
      </c>
      <c r="Q88" s="62">
        <v>5724.2</v>
      </c>
      <c r="R88" s="62">
        <v>6999.47</v>
      </c>
      <c r="S88" s="62">
        <v>3777.08</v>
      </c>
      <c r="T88" s="62">
        <v>2989.89</v>
      </c>
      <c r="U88" s="62">
        <v>3041.04</v>
      </c>
      <c r="V88" s="62">
        <v>3100.4</v>
      </c>
      <c r="W88" s="62">
        <v>3232.87</v>
      </c>
      <c r="X88" s="62">
        <v>4500.03</v>
      </c>
      <c r="Y88" s="62">
        <v>4831.87</v>
      </c>
      <c r="Z88" s="62">
        <v>3999.21</v>
      </c>
      <c r="AA88" s="62">
        <v>4619.16</v>
      </c>
      <c r="AB88" s="62">
        <v>3500.42</v>
      </c>
      <c r="AC88" s="62">
        <v>3699.78</v>
      </c>
      <c r="AD88" s="62">
        <v>3559.35</v>
      </c>
      <c r="AE88" s="62">
        <v>4250.2700000000004</v>
      </c>
      <c r="AF88" s="62">
        <v>3349.4</v>
      </c>
      <c r="AG88" s="63">
        <f t="shared" si="14"/>
        <v>5086.6929032258058</v>
      </c>
      <c r="AH88" s="64">
        <f t="shared" si="15"/>
        <v>3660552.7183568175</v>
      </c>
      <c r="AI88" s="64">
        <f t="shared" si="22"/>
        <v>10988542.762201982</v>
      </c>
      <c r="AJ88" s="64">
        <f t="shared" si="22"/>
        <v>5395990.2969277864</v>
      </c>
      <c r="AK88" s="64">
        <f t="shared" si="22"/>
        <v>2364807.0132116522</v>
      </c>
      <c r="AL88" s="64">
        <f t="shared" si="22"/>
        <v>3583854.4798568189</v>
      </c>
      <c r="AM88" s="64">
        <f t="shared" si="22"/>
        <v>1783579.2055342363</v>
      </c>
      <c r="AN88" s="64">
        <f t="shared" si="22"/>
        <v>3660667.5146826231</v>
      </c>
      <c r="AO88" s="64">
        <f t="shared" si="22"/>
        <v>19389905.991879404</v>
      </c>
      <c r="AP88" s="64">
        <f t="shared" si="22"/>
        <v>3659443.1133406889</v>
      </c>
      <c r="AQ88" s="64">
        <f t="shared" si="22"/>
        <v>373605.66198584728</v>
      </c>
      <c r="AR88" s="64">
        <f t="shared" si="22"/>
        <v>1841918.2892503624</v>
      </c>
      <c r="AS88" s="64">
        <f t="shared" si="22"/>
        <v>1027135.8256858495</v>
      </c>
      <c r="AT88" s="64">
        <f t="shared" si="22"/>
        <v>291856.12073101033</v>
      </c>
      <c r="AU88" s="64">
        <f t="shared" si="22"/>
        <v>472165.36945358891</v>
      </c>
      <c r="AV88" s="64">
        <f t="shared" si="22"/>
        <v>24671.896927783397</v>
      </c>
      <c r="AW88" s="64">
        <f t="shared" si="21"/>
        <v>406415.29843746155</v>
      </c>
      <c r="AX88" s="64">
        <f t="shared" si="21"/>
        <v>3658716.2219439158</v>
      </c>
      <c r="AY88" s="64">
        <f t="shared" si="20"/>
        <v>1715085.956295524</v>
      </c>
      <c r="AZ88" s="64">
        <f t="shared" si="20"/>
        <v>4396582.4149761684</v>
      </c>
      <c r="BA88" s="64">
        <f t="shared" si="20"/>
        <v>4184695.8004761683</v>
      </c>
      <c r="BB88" s="64">
        <f t="shared" si="20"/>
        <v>3945359.4974052003</v>
      </c>
      <c r="BC88" s="64">
        <f t="shared" si="20"/>
        <v>3436659.3565245559</v>
      </c>
      <c r="BD88" s="64">
        <f t="shared" si="20"/>
        <v>344173.3620213315</v>
      </c>
      <c r="BE88" s="64">
        <f t="shared" si="19"/>
        <v>64934.712008428454</v>
      </c>
      <c r="BF88" s="64">
        <f t="shared" si="19"/>
        <v>1182619.0648084274</v>
      </c>
      <c r="BG88" s="64">
        <f t="shared" si="13"/>
        <v>218587.01559875085</v>
      </c>
      <c r="BH88" s="64">
        <f t="shared" si="13"/>
        <v>2516261.7235084265</v>
      </c>
      <c r="BI88" s="64">
        <f t="shared" si="13"/>
        <v>1923527.4011342328</v>
      </c>
      <c r="BJ88" s="64">
        <f t="shared" si="13"/>
        <v>2332776.3440342336</v>
      </c>
      <c r="BK88" s="64">
        <f t="shared" si="13"/>
        <v>699603.27304068499</v>
      </c>
      <c r="BL88" s="64">
        <f t="shared" si="8"/>
        <v>3018186.6315987487</v>
      </c>
      <c r="BM88" s="65">
        <f t="shared" si="16"/>
        <v>1229.8949394840263</v>
      </c>
      <c r="BN88" s="66">
        <f t="shared" si="17"/>
        <v>1512641.5621684166</v>
      </c>
    </row>
    <row r="89" spans="1:66" x14ac:dyDescent="0.35">
      <c r="A89" s="61" t="s">
        <v>317</v>
      </c>
      <c r="B89" s="62">
        <v>7496.13</v>
      </c>
      <c r="C89" s="62">
        <v>8814.0400000000009</v>
      </c>
      <c r="D89" s="62">
        <v>9473.2199999999993</v>
      </c>
      <c r="E89" s="62">
        <v>3898.62</v>
      </c>
      <c r="F89" s="62">
        <v>6995.1</v>
      </c>
      <c r="G89" s="62">
        <v>6481.8</v>
      </c>
      <c r="H89" s="62">
        <v>9384.33</v>
      </c>
      <c r="I89" s="62">
        <v>10900.04</v>
      </c>
      <c r="J89" s="62">
        <v>6999.42</v>
      </c>
      <c r="K89" s="62">
        <v>4500.16</v>
      </c>
      <c r="L89" s="62">
        <v>3680.96</v>
      </c>
      <c r="M89" s="62">
        <v>6000.82</v>
      </c>
      <c r="N89" s="62">
        <v>5645.36</v>
      </c>
      <c r="O89" s="62">
        <v>4200.03</v>
      </c>
      <c r="P89" s="62">
        <v>4661.8</v>
      </c>
      <c r="Q89" s="62">
        <v>5645.51</v>
      </c>
      <c r="R89" s="62">
        <v>6999.8</v>
      </c>
      <c r="S89" s="62">
        <v>3777.63</v>
      </c>
      <c r="T89" s="62">
        <v>2989.91</v>
      </c>
      <c r="U89" s="62">
        <v>3000.67</v>
      </c>
      <c r="V89" s="62">
        <v>3128.05</v>
      </c>
      <c r="W89" s="62">
        <v>3200.96</v>
      </c>
      <c r="X89" s="62">
        <v>4500.4399999999996</v>
      </c>
      <c r="Y89" s="62">
        <v>4648.5</v>
      </c>
      <c r="Z89" s="62">
        <v>3989.8</v>
      </c>
      <c r="AA89" s="62">
        <v>4619.51</v>
      </c>
      <c r="AB89" s="62">
        <v>3528.81</v>
      </c>
      <c r="AC89" s="62">
        <v>3699.77</v>
      </c>
      <c r="AD89" s="62">
        <v>3559.35</v>
      </c>
      <c r="AE89" s="62">
        <v>4219.75</v>
      </c>
      <c r="AF89" s="62">
        <v>3391.88</v>
      </c>
      <c r="AG89" s="63">
        <f t="shared" si="14"/>
        <v>5291.3603225806455</v>
      </c>
      <c r="AH89" s="64">
        <f t="shared" si="15"/>
        <v>4861009.3304678453</v>
      </c>
      <c r="AI89" s="64">
        <f t="shared" si="22"/>
        <v>12409272.109703334</v>
      </c>
      <c r="AJ89" s="64">
        <f t="shared" si="22"/>
        <v>17487950.361625902</v>
      </c>
      <c r="AK89" s="64">
        <f t="shared" si="22"/>
        <v>1939725.6061420408</v>
      </c>
      <c r="AL89" s="64">
        <f t="shared" si="22"/>
        <v>2902728.8884130074</v>
      </c>
      <c r="AM89" s="64">
        <f t="shared" si="22"/>
        <v>1417146.6255742973</v>
      </c>
      <c r="AN89" s="64">
        <f t="shared" si="22"/>
        <v>16752400.780274294</v>
      </c>
      <c r="AO89" s="64">
        <f t="shared" si="22"/>
        <v>31457287.723896883</v>
      </c>
      <c r="AP89" s="64">
        <f t="shared" si="22"/>
        <v>2917467.8616259093</v>
      </c>
      <c r="AQ89" s="64">
        <f t="shared" si="22"/>
        <v>625997.95045171771</v>
      </c>
      <c r="AR89" s="64">
        <f t="shared" si="22"/>
        <v>2593389.198967847</v>
      </c>
      <c r="AS89" s="64">
        <f t="shared" si="22"/>
        <v>503333.03388397413</v>
      </c>
      <c r="AT89" s="64">
        <f t="shared" si="22"/>
        <v>125315.7716130068</v>
      </c>
      <c r="AU89" s="64">
        <f t="shared" si="22"/>
        <v>1191001.8729839763</v>
      </c>
      <c r="AV89" s="64">
        <f t="shared" si="22"/>
        <v>396346.19976784621</v>
      </c>
      <c r="AW89" s="64">
        <f t="shared" si="21"/>
        <v>125421.99401623299</v>
      </c>
      <c r="AX89" s="64">
        <f t="shared" si="21"/>
        <v>2918766.1313807485</v>
      </c>
      <c r="AY89" s="64">
        <f t="shared" si="20"/>
        <v>2291379.4895001049</v>
      </c>
      <c r="AZ89" s="64">
        <f t="shared" si="20"/>
        <v>5296673.5873065582</v>
      </c>
      <c r="BA89" s="64">
        <f t="shared" si="20"/>
        <v>5247262.153964621</v>
      </c>
      <c r="BB89" s="64">
        <f t="shared" si="20"/>
        <v>4679911.5517839761</v>
      </c>
      <c r="BC89" s="64">
        <f t="shared" si="20"/>
        <v>4369773.5086452663</v>
      </c>
      <c r="BD89" s="64">
        <f t="shared" si="20"/>
        <v>625554.95667107299</v>
      </c>
      <c r="BE89" s="64">
        <f t="shared" si="19"/>
        <v>413269.39434849162</v>
      </c>
      <c r="BF89" s="64">
        <f t="shared" si="19"/>
        <v>1694059.2733162337</v>
      </c>
      <c r="BG89" s="64">
        <f t="shared" si="13"/>
        <v>451382.85595171712</v>
      </c>
      <c r="BH89" s="64">
        <f t="shared" si="13"/>
        <v>3106583.6396291377</v>
      </c>
      <c r="BI89" s="64">
        <f t="shared" si="13"/>
        <v>2533159.7549323635</v>
      </c>
      <c r="BJ89" s="64">
        <f t="shared" si="13"/>
        <v>2999859.757525912</v>
      </c>
      <c r="BK89" s="64">
        <f t="shared" si="13"/>
        <v>1148348.6834613951</v>
      </c>
      <c r="BL89" s="64">
        <f t="shared" si="8"/>
        <v>3608025.4958710726</v>
      </c>
      <c r="BM89" s="65">
        <f t="shared" si="16"/>
        <v>1392.5008022312213</v>
      </c>
      <c r="BN89" s="66">
        <f t="shared" si="17"/>
        <v>1939058.4842145948</v>
      </c>
    </row>
    <row r="90" spans="1:66" x14ac:dyDescent="0.35">
      <c r="A90" s="61" t="s">
        <v>318</v>
      </c>
      <c r="B90" s="62">
        <v>6999.8</v>
      </c>
      <c r="C90" s="62">
        <v>7000.33</v>
      </c>
      <c r="D90" s="62">
        <v>8585.7900000000009</v>
      </c>
      <c r="E90" s="62">
        <v>3548.1</v>
      </c>
      <c r="F90" s="62">
        <v>8656.19</v>
      </c>
      <c r="G90" s="62">
        <v>6359.4</v>
      </c>
      <c r="H90" s="62">
        <v>6999.96</v>
      </c>
      <c r="I90" s="62">
        <v>10000.48</v>
      </c>
      <c r="J90" s="62">
        <v>6999.56</v>
      </c>
      <c r="K90" s="62">
        <v>3995.97</v>
      </c>
      <c r="L90" s="62">
        <v>3661.12</v>
      </c>
      <c r="M90" s="62">
        <v>6000.46</v>
      </c>
      <c r="N90" s="62">
        <v>5497.24</v>
      </c>
      <c r="O90" s="62">
        <v>4245.09</v>
      </c>
      <c r="P90" s="62">
        <v>4640.57</v>
      </c>
      <c r="Q90" s="62">
        <v>5645.56</v>
      </c>
      <c r="R90" s="62">
        <v>6969.2</v>
      </c>
      <c r="S90" s="62">
        <v>3360.67</v>
      </c>
      <c r="T90" s="62">
        <v>2765.19</v>
      </c>
      <c r="U90" s="62">
        <v>2616.15</v>
      </c>
      <c r="V90" s="62">
        <v>2988.21</v>
      </c>
      <c r="W90" s="62">
        <v>2947.33</v>
      </c>
      <c r="X90" s="62">
        <v>3359.23</v>
      </c>
      <c r="Y90" s="62">
        <v>4161.5</v>
      </c>
      <c r="Z90" s="62">
        <v>3048.67</v>
      </c>
      <c r="AA90" s="62">
        <v>3750.54</v>
      </c>
      <c r="AB90" s="62">
        <v>2989.42</v>
      </c>
      <c r="AC90" s="62">
        <v>3071.73</v>
      </c>
      <c r="AD90" s="62">
        <v>2838</v>
      </c>
      <c r="AE90" s="62">
        <v>3559.27</v>
      </c>
      <c r="AF90" s="62">
        <v>2899.54</v>
      </c>
      <c r="AG90" s="63">
        <f t="shared" si="14"/>
        <v>4843.8796774193552</v>
      </c>
      <c r="AH90" s="64">
        <f t="shared" si="15"/>
        <v>4647992.4373162324</v>
      </c>
      <c r="AI90" s="64">
        <f t="shared" si="22"/>
        <v>4650277.9937581671</v>
      </c>
      <c r="AJ90" s="64">
        <f t="shared" si="22"/>
        <v>14001892.862235593</v>
      </c>
      <c r="AK90" s="64">
        <f t="shared" si="22"/>
        <v>1679044.9724130083</v>
      </c>
      <c r="AL90" s="64">
        <f t="shared" si="22"/>
        <v>14533709.995654944</v>
      </c>
      <c r="AM90" s="64">
        <f t="shared" si="22"/>
        <v>2296801.8481549406</v>
      </c>
      <c r="AN90" s="64">
        <f t="shared" si="22"/>
        <v>4648682.3574194573</v>
      </c>
      <c r="AO90" s="64">
        <f t="shared" si="22"/>
        <v>26590526.886838805</v>
      </c>
      <c r="AP90" s="64">
        <f t="shared" si="22"/>
        <v>4646957.6531613944</v>
      </c>
      <c r="AQ90" s="64">
        <f t="shared" si="22"/>
        <v>718950.82106139534</v>
      </c>
      <c r="AR90" s="64">
        <f t="shared" si="22"/>
        <v>1398920.4545291374</v>
      </c>
      <c r="AS90" s="64">
        <f t="shared" si="22"/>
        <v>1337678.0425807484</v>
      </c>
      <c r="AT90" s="64">
        <f t="shared" si="22"/>
        <v>426879.71112268401</v>
      </c>
      <c r="AU90" s="64">
        <f t="shared" si="22"/>
        <v>358549.07778397523</v>
      </c>
      <c r="AV90" s="64">
        <f t="shared" si="22"/>
        <v>41334.824932362375</v>
      </c>
      <c r="AW90" s="64">
        <f t="shared" si="21"/>
        <v>642691.33961300738</v>
      </c>
      <c r="AX90" s="64">
        <f t="shared" si="21"/>
        <v>4516986.4735742956</v>
      </c>
      <c r="AY90" s="64">
        <f t="shared" si="20"/>
        <v>2199910.9471904272</v>
      </c>
      <c r="AZ90" s="64">
        <f t="shared" si="20"/>
        <v>4320950.775009783</v>
      </c>
      <c r="BA90" s="64">
        <f t="shared" si="20"/>
        <v>4962779.5156549439</v>
      </c>
      <c r="BB90" s="64">
        <f t="shared" si="20"/>
        <v>3443509.9516936536</v>
      </c>
      <c r="BC90" s="64">
        <f t="shared" si="20"/>
        <v>3596900.6789194606</v>
      </c>
      <c r="BD90" s="64">
        <f t="shared" si="20"/>
        <v>2204184.6646613954</v>
      </c>
      <c r="BE90" s="64">
        <f t="shared" si="19"/>
        <v>465642.02415494324</v>
      </c>
      <c r="BF90" s="64">
        <f t="shared" si="19"/>
        <v>3222777.7859001048</v>
      </c>
      <c r="BG90" s="64">
        <f t="shared" si="13"/>
        <v>1195391.6502194598</v>
      </c>
      <c r="BH90" s="64">
        <f t="shared" si="13"/>
        <v>3439020.6951742987</v>
      </c>
      <c r="BI90" s="64">
        <f t="shared" si="13"/>
        <v>3140514.4791775243</v>
      </c>
      <c r="BJ90" s="64">
        <f t="shared" si="13"/>
        <v>4023553.2802839763</v>
      </c>
      <c r="BK90" s="64">
        <f t="shared" si="13"/>
        <v>1650222.0233194598</v>
      </c>
      <c r="BL90" s="64">
        <f t="shared" si="8"/>
        <v>3780456.7811872023</v>
      </c>
      <c r="BM90" s="65">
        <f t="shared" si="16"/>
        <v>1537.3867506901636</v>
      </c>
      <c r="BN90" s="66">
        <f t="shared" si="17"/>
        <v>2363558.021197659</v>
      </c>
    </row>
    <row r="91" spans="1:66" x14ac:dyDescent="0.35">
      <c r="A91" s="61" t="s">
        <v>319</v>
      </c>
      <c r="B91" s="62">
        <v>7497.66</v>
      </c>
      <c r="C91" s="62">
        <v>8660.39</v>
      </c>
      <c r="D91" s="62">
        <v>8888.4</v>
      </c>
      <c r="E91" s="62">
        <v>3989.11</v>
      </c>
      <c r="F91" s="62">
        <v>9106.92</v>
      </c>
      <c r="G91" s="62">
        <v>6405.28</v>
      </c>
      <c r="H91" s="62">
        <v>7000.12</v>
      </c>
      <c r="I91" s="62">
        <v>10000.969999999999</v>
      </c>
      <c r="J91" s="62">
        <v>7409.38</v>
      </c>
      <c r="K91" s="62">
        <v>3999.3</v>
      </c>
      <c r="L91" s="62">
        <v>3989.91</v>
      </c>
      <c r="M91" s="62">
        <v>6000.65</v>
      </c>
      <c r="N91" s="62">
        <v>5645.04</v>
      </c>
      <c r="O91" s="62">
        <v>4243.43</v>
      </c>
      <c r="P91" s="62">
        <v>4929.13</v>
      </c>
      <c r="Q91" s="62">
        <v>5800.42</v>
      </c>
      <c r="R91" s="62">
        <v>6999.2</v>
      </c>
      <c r="S91" s="62">
        <v>3661.98</v>
      </c>
      <c r="T91" s="62">
        <v>2853.69</v>
      </c>
      <c r="U91" s="62">
        <v>2800.85</v>
      </c>
      <c r="V91" s="62">
        <v>2989.25</v>
      </c>
      <c r="W91" s="62">
        <v>2947.79</v>
      </c>
      <c r="X91" s="62">
        <v>3503.38</v>
      </c>
      <c r="Y91" s="62">
        <v>4500.3</v>
      </c>
      <c r="Z91" s="62">
        <v>3128.17</v>
      </c>
      <c r="AA91" s="62">
        <v>3989.78</v>
      </c>
      <c r="AB91" s="62">
        <v>2989.46</v>
      </c>
      <c r="AC91" s="62">
        <v>3295.77</v>
      </c>
      <c r="AD91" s="62">
        <v>2999.58</v>
      </c>
      <c r="AE91" s="62">
        <v>3528.81</v>
      </c>
      <c r="AF91" s="62">
        <v>2848.5</v>
      </c>
      <c r="AG91" s="63">
        <f t="shared" si="14"/>
        <v>5051.6974193548376</v>
      </c>
      <c r="AH91" s="64">
        <f t="shared" si="15"/>
        <v>5982732.9459163416</v>
      </c>
      <c r="AI91" s="64">
        <f t="shared" si="22"/>
        <v>13022662.141603438</v>
      </c>
      <c r="AJ91" s="64">
        <f t="shared" si="22"/>
        <v>14720286.692329247</v>
      </c>
      <c r="AK91" s="64">
        <f t="shared" si="22"/>
        <v>1129092.0237711733</v>
      </c>
      <c r="AL91" s="64">
        <f t="shared" si="22"/>
        <v>16444830.178574411</v>
      </c>
      <c r="AM91" s="64">
        <f t="shared" si="22"/>
        <v>1832185.8026260168</v>
      </c>
      <c r="AN91" s="64">
        <f t="shared" si="22"/>
        <v>3796350.5527679538</v>
      </c>
      <c r="AO91" s="64">
        <f t="shared" si="22"/>
        <v>24495299.077526018</v>
      </c>
      <c r="AP91" s="64">
        <f t="shared" si="22"/>
        <v>5558667.1510776328</v>
      </c>
      <c r="AQ91" s="64">
        <f t="shared" si="22"/>
        <v>1107540.3282647217</v>
      </c>
      <c r="AR91" s="64">
        <f t="shared" si="22"/>
        <v>1127392.5239002062</v>
      </c>
      <c r="AS91" s="64">
        <f t="shared" si="22"/>
        <v>900511.00031311275</v>
      </c>
      <c r="AT91" s="64">
        <f t="shared" si="22"/>
        <v>352055.418006661</v>
      </c>
      <c r="AU91" s="64">
        <f t="shared" si="22"/>
        <v>653296.22119052848</v>
      </c>
      <c r="AV91" s="64">
        <f t="shared" si="22"/>
        <v>15022.772287304597</v>
      </c>
      <c r="AW91" s="64">
        <f t="shared" si="21"/>
        <v>560585.50276795181</v>
      </c>
      <c r="AX91" s="64">
        <f t="shared" si="21"/>
        <v>3792766.3016195665</v>
      </c>
      <c r="AY91" s="64">
        <f t="shared" si="20"/>
        <v>1931314.5056582696</v>
      </c>
      <c r="AZ91" s="64">
        <f t="shared" si="20"/>
        <v>4831236.6155389128</v>
      </c>
      <c r="BA91" s="64">
        <f t="shared" si="20"/>
        <v>5066314.1052163327</v>
      </c>
      <c r="BB91" s="64">
        <f t="shared" si="20"/>
        <v>4253689.3576034298</v>
      </c>
      <c r="BC91" s="64">
        <f t="shared" si="20"/>
        <v>4426426.4292163327</v>
      </c>
      <c r="BD91" s="64">
        <f t="shared" si="20"/>
        <v>2397286.8310776236</v>
      </c>
      <c r="BE91" s="64">
        <f t="shared" si="19"/>
        <v>304039.11407117447</v>
      </c>
      <c r="BF91" s="64">
        <f t="shared" si="19"/>
        <v>3699957.7330098809</v>
      </c>
      <c r="BG91" s="64">
        <f t="shared" si="13"/>
        <v>1127668.6055292375</v>
      </c>
      <c r="BH91" s="64">
        <f t="shared" si="13"/>
        <v>4252823.1737873005</v>
      </c>
      <c r="BI91" s="64">
        <f t="shared" si="13"/>
        <v>3083281.10204214</v>
      </c>
      <c r="BJ91" s="64">
        <f t="shared" si="13"/>
        <v>4211185.902819559</v>
      </c>
      <c r="BK91" s="64">
        <f t="shared" si="13"/>
        <v>2319186.0920292372</v>
      </c>
      <c r="BL91" s="64">
        <f t="shared" si="8"/>
        <v>4854078.8686518166</v>
      </c>
      <c r="BM91" s="65">
        <f t="shared" si="16"/>
        <v>1687.0425945645693</v>
      </c>
      <c r="BN91" s="66">
        <f t="shared" si="17"/>
        <v>2846112.7158751539</v>
      </c>
    </row>
    <row r="92" spans="1:66" x14ac:dyDescent="0.35">
      <c r="A92" s="61" t="s">
        <v>320</v>
      </c>
      <c r="B92" s="62">
        <v>7497.49</v>
      </c>
      <c r="C92" s="62">
        <v>8202.9</v>
      </c>
      <c r="D92" s="62">
        <v>7989.75</v>
      </c>
      <c r="E92" s="62">
        <v>4537.13</v>
      </c>
      <c r="F92" s="62">
        <v>7000.04</v>
      </c>
      <c r="G92" s="62">
        <v>6368.59</v>
      </c>
      <c r="H92" s="62">
        <v>8001.03</v>
      </c>
      <c r="I92" s="62">
        <v>10002.370000000001</v>
      </c>
      <c r="J92" s="62">
        <v>6999.62</v>
      </c>
      <c r="K92" s="62">
        <v>3996.53</v>
      </c>
      <c r="L92" s="62">
        <v>3989.7</v>
      </c>
      <c r="M92" s="62">
        <v>6000.47</v>
      </c>
      <c r="N92" s="62">
        <v>5499.32</v>
      </c>
      <c r="O92" s="62">
        <v>4244.34</v>
      </c>
      <c r="P92" s="62">
        <v>4737.16</v>
      </c>
      <c r="Q92" s="62">
        <v>5600.75</v>
      </c>
      <c r="R92" s="62">
        <v>6734.67</v>
      </c>
      <c r="S92" s="62">
        <v>4152.0600000000004</v>
      </c>
      <c r="T92" s="62">
        <v>2999.14</v>
      </c>
      <c r="U92" s="62">
        <v>3041.17</v>
      </c>
      <c r="V92" s="62">
        <v>3503.24</v>
      </c>
      <c r="W92" s="62">
        <v>2947.07</v>
      </c>
      <c r="X92" s="62">
        <v>3661.66</v>
      </c>
      <c r="Y92" s="62">
        <v>4500.92</v>
      </c>
      <c r="Z92" s="62">
        <v>3432.86</v>
      </c>
      <c r="AA92" s="62">
        <v>4213.6000000000004</v>
      </c>
      <c r="AB92" s="62">
        <v>2790.21</v>
      </c>
      <c r="AC92" s="62">
        <v>3049.31</v>
      </c>
      <c r="AD92" s="62">
        <v>2989.77</v>
      </c>
      <c r="AE92" s="62">
        <v>3559.27</v>
      </c>
      <c r="AF92" s="62">
        <v>2649.18</v>
      </c>
      <c r="AG92" s="63">
        <f t="shared" si="14"/>
        <v>4996.4941935483866</v>
      </c>
      <c r="AH92" s="64">
        <f t="shared" si="15"/>
        <v>6254980.0238885544</v>
      </c>
      <c r="AI92" s="64">
        <f t="shared" si="22"/>
        <v>10281038.195646619</v>
      </c>
      <c r="AJ92" s="64">
        <f t="shared" si="22"/>
        <v>8959580.3228562977</v>
      </c>
      <c r="AK92" s="64">
        <f t="shared" si="22"/>
        <v>211015.46231435952</v>
      </c>
      <c r="AL92" s="64">
        <f t="shared" si="22"/>
        <v>4014195.7985498453</v>
      </c>
      <c r="AM92" s="64">
        <f t="shared" si="22"/>
        <v>1882646.9020821035</v>
      </c>
      <c r="AN92" s="64">
        <f t="shared" si="22"/>
        <v>9027235.4122498445</v>
      </c>
      <c r="AO92" s="64">
        <f t="shared" si="22"/>
        <v>25058792.589617599</v>
      </c>
      <c r="AP92" s="64">
        <f t="shared" si="22"/>
        <v>4012512.9964724258</v>
      </c>
      <c r="AQ92" s="64">
        <f t="shared" si="22"/>
        <v>999928.38837887486</v>
      </c>
      <c r="AR92" s="64">
        <f t="shared" si="22"/>
        <v>1013634.5481627466</v>
      </c>
      <c r="AS92" s="64">
        <f t="shared" si="22"/>
        <v>1007967.4199401679</v>
      </c>
      <c r="AT92" s="64">
        <f t="shared" si="22"/>
        <v>252833.79163371504</v>
      </c>
      <c r="AU92" s="64">
        <f t="shared" si="22"/>
        <v>565735.93087242369</v>
      </c>
      <c r="AV92" s="64">
        <f t="shared" si="22"/>
        <v>67254.223943392135</v>
      </c>
      <c r="AW92" s="64">
        <f t="shared" si="21"/>
        <v>365125.07963048964</v>
      </c>
      <c r="AX92" s="64">
        <f t="shared" si="21"/>
        <v>3021255.1341337166</v>
      </c>
      <c r="AY92" s="64">
        <f t="shared" si="20"/>
        <v>713069.1072337135</v>
      </c>
      <c r="AZ92" s="64">
        <f t="shared" si="20"/>
        <v>3989423.7744853264</v>
      </c>
      <c r="BA92" s="64">
        <f t="shared" si="20"/>
        <v>3823292.7018756485</v>
      </c>
      <c r="BB92" s="64">
        <f t="shared" si="20"/>
        <v>2229808.0865498432</v>
      </c>
      <c r="BC92" s="64">
        <f t="shared" si="20"/>
        <v>4200139.525101454</v>
      </c>
      <c r="BD92" s="64">
        <f t="shared" si="20"/>
        <v>1781782.3242659722</v>
      </c>
      <c r="BE92" s="64">
        <f t="shared" si="19"/>
        <v>245593.78131113373</v>
      </c>
      <c r="BF92" s="64">
        <f t="shared" si="19"/>
        <v>2444951.8912337129</v>
      </c>
      <c r="BG92" s="64">
        <f t="shared" si="13"/>
        <v>612923.31829177809</v>
      </c>
      <c r="BH92" s="64">
        <f t="shared" si="13"/>
        <v>4867689.9427014543</v>
      </c>
      <c r="BI92" s="64">
        <f t="shared" si="13"/>
        <v>3791526.283604681</v>
      </c>
      <c r="BJ92" s="64">
        <f t="shared" si="13"/>
        <v>4026941.9889724227</v>
      </c>
      <c r="BK92" s="64">
        <f t="shared" si="13"/>
        <v>2065613.3825208105</v>
      </c>
      <c r="BL92" s="64">
        <f t="shared" si="8"/>
        <v>5509883.923233714</v>
      </c>
      <c r="BM92" s="65">
        <f t="shared" si="16"/>
        <v>1703.1176775788974</v>
      </c>
      <c r="BN92" s="66">
        <f t="shared" si="17"/>
        <v>2900609.8236817373</v>
      </c>
    </row>
    <row r="93" spans="1:66" x14ac:dyDescent="0.35">
      <c r="A93" s="61" t="s">
        <v>321</v>
      </c>
      <c r="B93" s="62">
        <v>7495.08</v>
      </c>
      <c r="C93" s="62">
        <v>8201.08</v>
      </c>
      <c r="D93" s="62">
        <v>7409.77</v>
      </c>
      <c r="E93" s="62">
        <v>4537.42</v>
      </c>
      <c r="F93" s="62">
        <v>6909.29</v>
      </c>
      <c r="G93" s="62">
        <v>6373.89</v>
      </c>
      <c r="H93" s="62">
        <v>7990.03</v>
      </c>
      <c r="I93" s="62">
        <v>10470.01</v>
      </c>
      <c r="J93" s="62">
        <v>6999.59</v>
      </c>
      <c r="K93" s="62">
        <v>3993.23</v>
      </c>
      <c r="L93" s="62">
        <v>3750.02</v>
      </c>
      <c r="M93" s="62">
        <v>6000.36</v>
      </c>
      <c r="N93" s="62">
        <v>5496.79</v>
      </c>
      <c r="O93" s="62">
        <v>4244.2700000000004</v>
      </c>
      <c r="P93" s="62">
        <v>4547.74</v>
      </c>
      <c r="Q93" s="62">
        <v>5400.76</v>
      </c>
      <c r="R93" s="62">
        <v>6322.03</v>
      </c>
      <c r="S93" s="62">
        <v>3777.51</v>
      </c>
      <c r="T93" s="62">
        <v>2989.57</v>
      </c>
      <c r="U93" s="62">
        <v>3041.64</v>
      </c>
      <c r="V93" s="62">
        <v>3503.53</v>
      </c>
      <c r="W93" s="62">
        <v>2945.44</v>
      </c>
      <c r="X93" s="62">
        <v>3503.45</v>
      </c>
      <c r="Y93" s="62">
        <v>4557.2299999999996</v>
      </c>
      <c r="Z93" s="62">
        <v>3503.44</v>
      </c>
      <c r="AA93" s="62">
        <v>4036.8</v>
      </c>
      <c r="AB93" s="62">
        <v>2749.35</v>
      </c>
      <c r="AC93" s="62">
        <v>3104.19</v>
      </c>
      <c r="AD93" s="62">
        <v>2989.24</v>
      </c>
      <c r="AE93" s="62">
        <v>3517.43</v>
      </c>
      <c r="AF93" s="62">
        <v>2649.36</v>
      </c>
      <c r="AG93" s="63">
        <f t="shared" si="14"/>
        <v>4935.7916129032246</v>
      </c>
      <c r="AH93" s="64">
        <f t="shared" si="15"/>
        <v>6549957.0483284136</v>
      </c>
      <c r="AI93" s="64">
        <f t="shared" si="22"/>
        <v>10662108.25090906</v>
      </c>
      <c r="AJ93" s="64">
        <f t="shared" si="22"/>
        <v>6120569.0598219642</v>
      </c>
      <c r="AK93" s="64">
        <f t="shared" si="22"/>
        <v>158699.94196711658</v>
      </c>
      <c r="AL93" s="64">
        <f t="shared" si="22"/>
        <v>3894695.8838735735</v>
      </c>
      <c r="AM93" s="64">
        <f t="shared" si="22"/>
        <v>2068126.9709703478</v>
      </c>
      <c r="AN93" s="64">
        <f t="shared" si="22"/>
        <v>9328372.1252155099</v>
      </c>
      <c r="AO93" s="64">
        <f t="shared" si="22"/>
        <v>30627573.156080037</v>
      </c>
      <c r="AP93" s="64">
        <f t="shared" si="22"/>
        <v>4259263.7825832525</v>
      </c>
      <c r="AQ93" s="64">
        <f t="shared" si="22"/>
        <v>888422.39411872823</v>
      </c>
      <c r="AR93" s="64">
        <f t="shared" si="22"/>
        <v>1406054.3179671147</v>
      </c>
      <c r="AS93" s="64">
        <f t="shared" si="22"/>
        <v>1133305.850805829</v>
      </c>
      <c r="AT93" s="64">
        <f t="shared" si="22"/>
        <v>314719.19032518339</v>
      </c>
      <c r="AU93" s="64">
        <f t="shared" si="22"/>
        <v>478202.14111227664</v>
      </c>
      <c r="AV93" s="64">
        <f t="shared" si="22"/>
        <v>150584.05427679425</v>
      </c>
      <c r="AW93" s="64">
        <f t="shared" si="21"/>
        <v>216195.60099937694</v>
      </c>
      <c r="AX93" s="64">
        <f t="shared" si="21"/>
        <v>1921656.8658606685</v>
      </c>
      <c r="AY93" s="64">
        <f t="shared" si="20"/>
        <v>1341616.2947896949</v>
      </c>
      <c r="AZ93" s="64">
        <f t="shared" si="20"/>
        <v>3787778.5665316284</v>
      </c>
      <c r="BA93" s="64">
        <f t="shared" si="20"/>
        <v>3587810.3326638876</v>
      </c>
      <c r="BB93" s="64">
        <f t="shared" si="20"/>
        <v>2051373.3277961458</v>
      </c>
      <c r="BC93" s="64">
        <f t="shared" si="20"/>
        <v>3961499.5429864675</v>
      </c>
      <c r="BD93" s="64">
        <f t="shared" si="20"/>
        <v>2051602.4960542116</v>
      </c>
      <c r="BE93" s="64">
        <f t="shared" si="19"/>
        <v>143308.89476389121</v>
      </c>
      <c r="BF93" s="64">
        <f t="shared" si="19"/>
        <v>2051631.142986469</v>
      </c>
      <c r="BG93" s="64">
        <f t="shared" si="13"/>
        <v>808185.92007034097</v>
      </c>
      <c r="BH93" s="64">
        <f t="shared" si="13"/>
        <v>4780526.9266348546</v>
      </c>
      <c r="BI93" s="64">
        <f t="shared" si="13"/>
        <v>3354764.4683896936</v>
      </c>
      <c r="BJ93" s="64">
        <f t="shared" si="13"/>
        <v>3789063.1816961463</v>
      </c>
      <c r="BK93" s="64">
        <f t="shared" si="13"/>
        <v>2011749.6649574372</v>
      </c>
      <c r="BL93" s="64">
        <f t="shared" si="8"/>
        <v>5227769.5204832405</v>
      </c>
      <c r="BM93" s="65">
        <f t="shared" si="16"/>
        <v>1660.4654744330599</v>
      </c>
      <c r="BN93" s="66">
        <f t="shared" si="17"/>
        <v>2757145.5917842067</v>
      </c>
    </row>
    <row r="94" spans="1:66" x14ac:dyDescent="0.35">
      <c r="A94" s="61" t="s">
        <v>322</v>
      </c>
      <c r="B94" s="62">
        <v>6999.44</v>
      </c>
      <c r="C94" s="62">
        <v>8202.17</v>
      </c>
      <c r="D94" s="62">
        <v>8888.75</v>
      </c>
      <c r="E94" s="62">
        <v>4837.01</v>
      </c>
      <c r="F94" s="62">
        <v>6987.28</v>
      </c>
      <c r="G94" s="62">
        <v>6447.46</v>
      </c>
      <c r="H94" s="62">
        <v>8907.99</v>
      </c>
      <c r="I94" s="62">
        <v>10600.25</v>
      </c>
      <c r="J94" s="62">
        <v>5929.94</v>
      </c>
      <c r="K94" s="62">
        <v>3992.01</v>
      </c>
      <c r="L94" s="62">
        <v>3989.27</v>
      </c>
      <c r="M94" s="62">
        <v>5969.6</v>
      </c>
      <c r="N94" s="62">
        <v>4989.34</v>
      </c>
      <c r="O94" s="62">
        <v>3747.03</v>
      </c>
      <c r="P94" s="62">
        <v>4381.0600000000004</v>
      </c>
      <c r="Q94" s="62">
        <v>4833.13</v>
      </c>
      <c r="R94" s="62">
        <v>5700.3</v>
      </c>
      <c r="S94" s="62">
        <v>3150.2</v>
      </c>
      <c r="T94" s="62">
        <v>2989.05</v>
      </c>
      <c r="U94" s="62">
        <v>2800.4</v>
      </c>
      <c r="V94" s="62">
        <v>3359.28</v>
      </c>
      <c r="W94" s="62">
        <v>2942.04</v>
      </c>
      <c r="X94" s="62">
        <v>2949.45</v>
      </c>
      <c r="Y94" s="62">
        <v>3887.51</v>
      </c>
      <c r="Z94" s="62">
        <v>3128.49</v>
      </c>
      <c r="AA94" s="62">
        <v>3128.45</v>
      </c>
      <c r="AB94" s="62">
        <v>2500.79</v>
      </c>
      <c r="AC94" s="62">
        <v>2750.86</v>
      </c>
      <c r="AD94" s="62">
        <v>2409.33</v>
      </c>
      <c r="AE94" s="62">
        <v>3064.21</v>
      </c>
      <c r="AF94" s="62">
        <v>2479.9899999999998</v>
      </c>
      <c r="AG94" s="63">
        <f t="shared" si="14"/>
        <v>4740.0670967741926</v>
      </c>
      <c r="AH94" s="64">
        <f t="shared" si="15"/>
        <v>5104765.9158310117</v>
      </c>
      <c r="AI94" s="64">
        <f t="shared" si="22"/>
        <v>11986156.512524566</v>
      </c>
      <c r="AJ94" s="64">
        <f t="shared" si="22"/>
        <v>17211569.831518114</v>
      </c>
      <c r="AK94" s="64">
        <f t="shared" si="22"/>
        <v>9397.9264858483057</v>
      </c>
      <c r="AL94" s="64">
        <f t="shared" si="22"/>
        <v>5049965.8324245606</v>
      </c>
      <c r="AM94" s="64">
        <f t="shared" si="22"/>
        <v>2915190.5259858514</v>
      </c>
      <c r="AN94" s="64">
        <f t="shared" si="22"/>
        <v>17371581.327234242</v>
      </c>
      <c r="AO94" s="64">
        <f t="shared" si="22"/>
        <v>34341743.659260049</v>
      </c>
      <c r="AP94" s="64">
        <f t="shared" si="22"/>
        <v>1415797.5258310107</v>
      </c>
      <c r="AQ94" s="64">
        <f t="shared" si="22"/>
        <v>559589.42003423336</v>
      </c>
      <c r="AR94" s="64">
        <f t="shared" si="22"/>
        <v>563696.28052455629</v>
      </c>
      <c r="AS94" s="64">
        <f t="shared" si="22"/>
        <v>1511751.1601148837</v>
      </c>
      <c r="AT94" s="64">
        <f t="shared" si="22"/>
        <v>62136.980282622826</v>
      </c>
      <c r="AU94" s="64">
        <f t="shared" si="22"/>
        <v>986122.67556971672</v>
      </c>
      <c r="AV94" s="64">
        <f t="shared" si="22"/>
        <v>128886.09553423419</v>
      </c>
      <c r="AW94" s="64">
        <f t="shared" si="21"/>
        <v>8660.703956816018</v>
      </c>
      <c r="AX94" s="64">
        <f t="shared" si="21"/>
        <v>922047.22843746317</v>
      </c>
      <c r="AY94" s="64">
        <f t="shared" si="20"/>
        <v>2527677.3854052005</v>
      </c>
      <c r="AZ94" s="64">
        <f t="shared" si="20"/>
        <v>3066060.8731955215</v>
      </c>
      <c r="BA94" s="64">
        <f t="shared" si="20"/>
        <v>3762308.4463084247</v>
      </c>
      <c r="BB94" s="64">
        <f t="shared" si="20"/>
        <v>1906573.006618103</v>
      </c>
      <c r="BC94" s="64">
        <f t="shared" si="20"/>
        <v>3232901.4407342318</v>
      </c>
      <c r="BD94" s="64">
        <f t="shared" si="20"/>
        <v>3206309.5872600386</v>
      </c>
      <c r="BE94" s="64">
        <f t="shared" si="19"/>
        <v>726853.60326003958</v>
      </c>
      <c r="BF94" s="64">
        <f t="shared" si="19"/>
        <v>2597180.738847136</v>
      </c>
      <c r="BG94" s="64">
        <f t="shared" si="13"/>
        <v>2597309.666614878</v>
      </c>
      <c r="BH94" s="64">
        <f t="shared" si="13"/>
        <v>5014361.9161374569</v>
      </c>
      <c r="BI94" s="64">
        <f t="shared" si="13"/>
        <v>3956944.8738568113</v>
      </c>
      <c r="BJ94" s="64">
        <f t="shared" si="13"/>
        <v>5432335.414279392</v>
      </c>
      <c r="BK94" s="64">
        <f t="shared" si="13"/>
        <v>2808497.0088084252</v>
      </c>
      <c r="BL94" s="64">
        <f t="shared" si="8"/>
        <v>5107948.4833632642</v>
      </c>
      <c r="BM94" s="65">
        <f t="shared" si="16"/>
        <v>1826.7991752277451</v>
      </c>
      <c r="BN94" s="66">
        <f t="shared" si="17"/>
        <v>3337195.2266127695</v>
      </c>
    </row>
    <row r="95" spans="1:66" x14ac:dyDescent="0.35">
      <c r="A95" s="61" t="s">
        <v>323</v>
      </c>
      <c r="B95" s="62">
        <v>6999.49</v>
      </c>
      <c r="C95" s="62">
        <v>8644.83</v>
      </c>
      <c r="D95" s="62">
        <v>9068.4500000000007</v>
      </c>
      <c r="E95" s="62">
        <v>4834.96</v>
      </c>
      <c r="F95" s="62">
        <v>6970.54</v>
      </c>
      <c r="G95" s="62">
        <v>6481.21</v>
      </c>
      <c r="H95" s="62">
        <v>9034.65</v>
      </c>
      <c r="I95" s="62">
        <v>10900.4</v>
      </c>
      <c r="J95" s="62">
        <v>5498.96</v>
      </c>
      <c r="K95" s="62">
        <v>3989.88</v>
      </c>
      <c r="L95" s="62">
        <v>4526.72</v>
      </c>
      <c r="M95" s="62">
        <v>6000.19</v>
      </c>
      <c r="N95" s="62">
        <v>4839.1000000000004</v>
      </c>
      <c r="O95" s="62">
        <v>3747.67</v>
      </c>
      <c r="P95" s="62">
        <v>4256.8</v>
      </c>
      <c r="Q95" s="62">
        <v>4723.57</v>
      </c>
      <c r="R95" s="62">
        <v>5509.48</v>
      </c>
      <c r="S95" s="62">
        <v>3128.61</v>
      </c>
      <c r="T95" s="62">
        <v>2878.89</v>
      </c>
      <c r="U95" s="62">
        <v>2800.27</v>
      </c>
      <c r="V95" s="62">
        <v>3232.88</v>
      </c>
      <c r="W95" s="62">
        <v>2941.34</v>
      </c>
      <c r="X95" s="62">
        <v>3029.85</v>
      </c>
      <c r="Y95" s="62">
        <v>3967.23</v>
      </c>
      <c r="Z95" s="62">
        <v>3330.1</v>
      </c>
      <c r="AA95" s="62">
        <v>2859.39</v>
      </c>
      <c r="AB95" s="62">
        <v>2499.4</v>
      </c>
      <c r="AC95" s="62">
        <v>2750.25</v>
      </c>
      <c r="AD95" s="62">
        <v>2409.7600000000002</v>
      </c>
      <c r="AE95" s="62">
        <v>2977.21</v>
      </c>
      <c r="AF95" s="62">
        <v>2479.4</v>
      </c>
      <c r="AG95" s="63">
        <f t="shared" si="14"/>
        <v>4751.9832258064516</v>
      </c>
      <c r="AH95" s="64">
        <f t="shared" si="15"/>
        <v>5051286.7000458883</v>
      </c>
      <c r="AI95" s="64">
        <f t="shared" si="22"/>
        <v>15154256.007349115</v>
      </c>
      <c r="AJ95" s="64">
        <f t="shared" si="22"/>
        <v>18631885.412716862</v>
      </c>
      <c r="AK95" s="64">
        <f t="shared" si="22"/>
        <v>6885.1450555671208</v>
      </c>
      <c r="AL95" s="64">
        <f t="shared" si="22"/>
        <v>4921994.1603200827</v>
      </c>
      <c r="AM95" s="64">
        <f t="shared" si="22"/>
        <v>2990225.2365878252</v>
      </c>
      <c r="AN95" s="64">
        <f t="shared" si="22"/>
        <v>18341234.698781371</v>
      </c>
      <c r="AO95" s="64">
        <f t="shared" si="22"/>
        <v>37803028.829184592</v>
      </c>
      <c r="AP95" s="64">
        <f t="shared" si="22"/>
        <v>557974.3011845994</v>
      </c>
      <c r="AQ95" s="64">
        <f t="shared" si="22"/>
        <v>580801.32678459922</v>
      </c>
      <c r="AR95" s="64">
        <f t="shared" si="22"/>
        <v>50743.520900728297</v>
      </c>
      <c r="AS95" s="64">
        <f t="shared" si="22"/>
        <v>1558020.1511426629</v>
      </c>
      <c r="AT95" s="64">
        <f t="shared" si="22"/>
        <v>7589.3323458897594</v>
      </c>
      <c r="AU95" s="64">
        <f t="shared" si="22"/>
        <v>1008645.0555297605</v>
      </c>
      <c r="AV95" s="64">
        <f t="shared" si="22"/>
        <v>245206.42712008307</v>
      </c>
      <c r="AW95" s="64">
        <f t="shared" si="21"/>
        <v>807.31140072842527</v>
      </c>
      <c r="AX95" s="64">
        <f t="shared" si="21"/>
        <v>573801.3629136309</v>
      </c>
      <c r="AY95" s="64">
        <f t="shared" si="20"/>
        <v>2635340.6302652443</v>
      </c>
      <c r="AZ95" s="64">
        <f t="shared" si="20"/>
        <v>3508478.2325620195</v>
      </c>
      <c r="BA95" s="64">
        <f t="shared" si="20"/>
        <v>3809184.5157878255</v>
      </c>
      <c r="BB95" s="64">
        <f t="shared" si="20"/>
        <v>2307674.6106555667</v>
      </c>
      <c r="BC95" s="64">
        <f t="shared" si="20"/>
        <v>3278428.8911587927</v>
      </c>
      <c r="BD95" s="64">
        <f t="shared" si="20"/>
        <v>2965742.8474265351</v>
      </c>
      <c r="BE95" s="64">
        <f t="shared" si="19"/>
        <v>615837.62541363167</v>
      </c>
      <c r="BF95" s="64">
        <f t="shared" si="19"/>
        <v>2021751.907829761</v>
      </c>
      <c r="BG95" s="64">
        <f t="shared" si="13"/>
        <v>3581909.118368471</v>
      </c>
      <c r="BH95" s="64">
        <f t="shared" si="13"/>
        <v>5074131.1891845986</v>
      </c>
      <c r="BI95" s="64">
        <f t="shared" si="13"/>
        <v>4006935.9072975027</v>
      </c>
      <c r="BJ95" s="64">
        <f t="shared" si="13"/>
        <v>5486009.6395071791</v>
      </c>
      <c r="BK95" s="64">
        <f t="shared" si="13"/>
        <v>3149820.0030394378</v>
      </c>
      <c r="BL95" s="64">
        <f t="shared" si="8"/>
        <v>5164634.5182168568</v>
      </c>
      <c r="BM95" s="65">
        <f t="shared" si="16"/>
        <v>1857.4487988073502</v>
      </c>
      <c r="BN95" s="66">
        <f t="shared" si="17"/>
        <v>3450116.0401908681</v>
      </c>
    </row>
    <row r="96" spans="1:66" x14ac:dyDescent="0.35">
      <c r="A96" s="61" t="s">
        <v>324</v>
      </c>
      <c r="B96" s="62">
        <v>6999.47</v>
      </c>
      <c r="C96" s="62">
        <v>8204.08</v>
      </c>
      <c r="D96" s="62">
        <v>10000.02</v>
      </c>
      <c r="E96" s="62">
        <v>4537.78</v>
      </c>
      <c r="F96" s="62">
        <v>6903.52</v>
      </c>
      <c r="G96" s="62">
        <v>6511.38</v>
      </c>
      <c r="H96" s="62">
        <v>7981.26</v>
      </c>
      <c r="I96" s="62">
        <v>10390.450000000001</v>
      </c>
      <c r="J96" s="62">
        <v>5498.4</v>
      </c>
      <c r="K96" s="62">
        <v>3991.78</v>
      </c>
      <c r="L96" s="62">
        <v>4526.2700000000004</v>
      </c>
      <c r="M96" s="62">
        <v>6000.35</v>
      </c>
      <c r="N96" s="62">
        <v>4839.5600000000004</v>
      </c>
      <c r="O96" s="62">
        <v>3748.86</v>
      </c>
      <c r="P96" s="62">
        <v>3649.12</v>
      </c>
      <c r="Q96" s="62">
        <v>4136.5200000000004</v>
      </c>
      <c r="R96" s="62">
        <v>5000.17</v>
      </c>
      <c r="S96" s="62">
        <v>3128.42</v>
      </c>
      <c r="T96" s="62">
        <v>2868.54</v>
      </c>
      <c r="U96" s="62">
        <v>2794.2</v>
      </c>
      <c r="V96" s="62">
        <v>3128.75</v>
      </c>
      <c r="W96" s="62">
        <v>2859.14</v>
      </c>
      <c r="X96" s="62">
        <v>3049.65</v>
      </c>
      <c r="Y96" s="62">
        <v>4000.35</v>
      </c>
      <c r="Z96" s="62">
        <v>3128.52</v>
      </c>
      <c r="AA96" s="62">
        <v>2989.39</v>
      </c>
      <c r="AB96" s="62">
        <v>2499.06</v>
      </c>
      <c r="AC96" s="62">
        <v>2749.95</v>
      </c>
      <c r="AD96" s="62">
        <v>2409.6</v>
      </c>
      <c r="AE96" s="62">
        <v>2752.7</v>
      </c>
      <c r="AF96" s="62">
        <v>2199.52</v>
      </c>
      <c r="AG96" s="63">
        <f t="shared" si="14"/>
        <v>4628.2832258064518</v>
      </c>
      <c r="AH96" s="64">
        <f t="shared" si="15"/>
        <v>5622526.7181104058</v>
      </c>
      <c r="AI96" s="64">
        <f t="shared" si="22"/>
        <v>12786322.570332985</v>
      </c>
      <c r="AJ96" s="64">
        <f t="shared" si="22"/>
        <v>28855555.971223313</v>
      </c>
      <c r="AK96" s="64">
        <f t="shared" si="22"/>
        <v>8190.8338813736509</v>
      </c>
      <c r="AL96" s="64">
        <f t="shared" si="22"/>
        <v>5176702.3786426652</v>
      </c>
      <c r="AM96" s="64">
        <f t="shared" si="22"/>
        <v>3546053.4609781476</v>
      </c>
      <c r="AN96" s="64">
        <f t="shared" si="22"/>
        <v>11242453.248281375</v>
      </c>
      <c r="AO96" s="64">
        <f t="shared" si="22"/>
        <v>33202565.933620088</v>
      </c>
      <c r="AP96" s="64">
        <f t="shared" si="22"/>
        <v>757103.20073298551</v>
      </c>
      <c r="AQ96" s="64">
        <f t="shared" si="22"/>
        <v>405136.35646201874</v>
      </c>
      <c r="AR96" s="64">
        <f t="shared" si="22"/>
        <v>10406.698239438036</v>
      </c>
      <c r="AS96" s="64">
        <f t="shared" si="22"/>
        <v>1882567.2328458901</v>
      </c>
      <c r="AT96" s="64">
        <f t="shared" si="22"/>
        <v>44637.875313631717</v>
      </c>
      <c r="AU96" s="64">
        <f t="shared" si="22"/>
        <v>773385.21008782531</v>
      </c>
      <c r="AV96" s="64">
        <f t="shared" si="22"/>
        <v>958760.62277169677</v>
      </c>
      <c r="AW96" s="64">
        <f t="shared" si="21"/>
        <v>241831.07025556688</v>
      </c>
      <c r="AX96" s="64">
        <f t="shared" si="21"/>
        <v>138299.77282008316</v>
      </c>
      <c r="AY96" s="64">
        <f t="shared" si="20"/>
        <v>2249589.6961265351</v>
      </c>
      <c r="AZ96" s="64">
        <f t="shared" si="20"/>
        <v>3096696.2207716969</v>
      </c>
      <c r="BA96" s="64">
        <f t="shared" si="20"/>
        <v>3363861.2791846008</v>
      </c>
      <c r="BB96" s="64">
        <f t="shared" si="20"/>
        <v>2248599.8952975031</v>
      </c>
      <c r="BC96" s="64">
        <f t="shared" si="20"/>
        <v>3129867.7534168586</v>
      </c>
      <c r="BD96" s="64">
        <f t="shared" si="20"/>
        <v>2492082.8616200835</v>
      </c>
      <c r="BE96" s="64">
        <f t="shared" si="19"/>
        <v>394300.13607169653</v>
      </c>
      <c r="BF96" s="64">
        <f t="shared" si="19"/>
        <v>2249289.7334813741</v>
      </c>
      <c r="BG96" s="64">
        <f t="shared" si="13"/>
        <v>2685971.0055942778</v>
      </c>
      <c r="BH96" s="64">
        <f t="shared" si="13"/>
        <v>4533591.545313633</v>
      </c>
      <c r="BI96" s="64">
        <f t="shared" si="13"/>
        <v>3528135.707168472</v>
      </c>
      <c r="BJ96" s="64">
        <f t="shared" si="13"/>
        <v>4922555.2564749233</v>
      </c>
      <c r="BK96" s="64">
        <f t="shared" si="13"/>
        <v>3517812.4369265363</v>
      </c>
      <c r="BL96" s="64">
        <f t="shared" si="8"/>
        <v>5898890.8070297614</v>
      </c>
      <c r="BM96" s="65">
        <f t="shared" si="16"/>
        <v>1893.3606695787798</v>
      </c>
      <c r="BN96" s="66">
        <f t="shared" si="17"/>
        <v>3584814.6251078057</v>
      </c>
    </row>
    <row r="97" spans="1:66" x14ac:dyDescent="0.35">
      <c r="A97" s="61" t="s">
        <v>325</v>
      </c>
      <c r="B97" s="62">
        <v>6989.26</v>
      </c>
      <c r="C97" s="62">
        <v>7258.52</v>
      </c>
      <c r="D97" s="62">
        <v>10000.120000000001</v>
      </c>
      <c r="E97" s="62">
        <v>4379.32</v>
      </c>
      <c r="F97" s="62">
        <v>6725.43</v>
      </c>
      <c r="G97" s="62">
        <v>5645.2</v>
      </c>
      <c r="H97" s="62">
        <v>6999.75</v>
      </c>
      <c r="I97" s="62">
        <v>9500.7900000000009</v>
      </c>
      <c r="J97" s="62">
        <v>5495.48</v>
      </c>
      <c r="K97" s="62">
        <v>3949.71</v>
      </c>
      <c r="L97" s="62">
        <v>4201.5</v>
      </c>
      <c r="M97" s="62">
        <v>6000.18</v>
      </c>
      <c r="N97" s="62">
        <v>4839.47</v>
      </c>
      <c r="O97" s="62">
        <v>3748.92</v>
      </c>
      <c r="P97" s="62">
        <v>3499.27</v>
      </c>
      <c r="Q97" s="62">
        <v>3661.36</v>
      </c>
      <c r="R97" s="62">
        <v>4832.04</v>
      </c>
      <c r="S97" s="62">
        <v>3095.65</v>
      </c>
      <c r="T97" s="62">
        <v>2853.82</v>
      </c>
      <c r="U97" s="62">
        <v>2500.14</v>
      </c>
      <c r="V97" s="62">
        <v>3099.28</v>
      </c>
      <c r="W97" s="62">
        <v>2702.35</v>
      </c>
      <c r="X97" s="62">
        <v>2989.64</v>
      </c>
      <c r="Y97" s="62">
        <v>3885.63</v>
      </c>
      <c r="Z97" s="62">
        <v>2898.07</v>
      </c>
      <c r="AA97" s="62">
        <v>2749.25</v>
      </c>
      <c r="AB97" s="62">
        <v>2409.96</v>
      </c>
      <c r="AC97" s="62">
        <v>2749.76</v>
      </c>
      <c r="AD97" s="62">
        <v>2409.0700000000002</v>
      </c>
      <c r="AE97" s="62">
        <v>2704.02</v>
      </c>
      <c r="AF97" s="62">
        <v>2200.02</v>
      </c>
      <c r="AG97" s="63">
        <f t="shared" si="14"/>
        <v>4418.4832258064516</v>
      </c>
      <c r="AH97" s="64">
        <f t="shared" si="15"/>
        <v>6608893.2227329873</v>
      </c>
      <c r="AI97" s="64">
        <f t="shared" si="22"/>
        <v>8065808.8787716981</v>
      </c>
      <c r="AJ97" s="64">
        <f t="shared" si="22"/>
        <v>31154669.079029769</v>
      </c>
      <c r="AK97" s="64">
        <f t="shared" si="22"/>
        <v>1533.7582555671415</v>
      </c>
      <c r="AL97" s="64">
        <f t="shared" si="22"/>
        <v>5322003.4189620204</v>
      </c>
      <c r="AM97" s="64">
        <f t="shared" si="22"/>
        <v>1504834.0440878246</v>
      </c>
      <c r="AN97" s="64">
        <f t="shared" si="22"/>
        <v>6662938.1595555674</v>
      </c>
      <c r="AO97" s="64">
        <f t="shared" si="22"/>
        <v>25829842.147013642</v>
      </c>
      <c r="AP97" s="64">
        <f t="shared" si="22"/>
        <v>1159922.0516233081</v>
      </c>
      <c r="AQ97" s="64">
        <f t="shared" si="22"/>
        <v>219748.33723298647</v>
      </c>
      <c r="AR97" s="64">
        <f t="shared" si="22"/>
        <v>47081.720281373578</v>
      </c>
      <c r="AS97" s="64">
        <f t="shared" si="22"/>
        <v>2501764.6854942776</v>
      </c>
      <c r="AT97" s="64">
        <f t="shared" si="22"/>
        <v>177229.8640458899</v>
      </c>
      <c r="AU97" s="64">
        <f t="shared" si="22"/>
        <v>448314.91335234122</v>
      </c>
      <c r="AV97" s="64">
        <f t="shared" si="22"/>
        <v>844952.95449750265</v>
      </c>
      <c r="AW97" s="64">
        <f t="shared" si="21"/>
        <v>573235.57905556692</v>
      </c>
      <c r="AX97" s="64">
        <f t="shared" si="21"/>
        <v>171029.20548137353</v>
      </c>
      <c r="AY97" s="64">
        <f t="shared" si="20"/>
        <v>1749887.7432975024</v>
      </c>
      <c r="AZ97" s="64">
        <f t="shared" si="20"/>
        <v>2448171.0101910504</v>
      </c>
      <c r="BA97" s="64">
        <f t="shared" si="20"/>
        <v>3680040.731997503</v>
      </c>
      <c r="BB97" s="64">
        <f t="shared" si="20"/>
        <v>1740297.1509781473</v>
      </c>
      <c r="BC97" s="64">
        <f t="shared" si="20"/>
        <v>2945113.2487168577</v>
      </c>
      <c r="BD97" s="64">
        <f t="shared" si="20"/>
        <v>2041592.9639329868</v>
      </c>
      <c r="BE97" s="64">
        <f t="shared" si="19"/>
        <v>283932.56025234121</v>
      </c>
      <c r="BF97" s="64">
        <f t="shared" si="19"/>
        <v>2311656.3772071796</v>
      </c>
      <c r="BG97" s="64">
        <f t="shared" si="13"/>
        <v>2786339.5621362124</v>
      </c>
      <c r="BH97" s="64">
        <f t="shared" si="13"/>
        <v>4034165.5486039543</v>
      </c>
      <c r="BI97" s="64">
        <f t="shared" si="13"/>
        <v>2784637.2043458889</v>
      </c>
      <c r="BJ97" s="64">
        <f t="shared" si="13"/>
        <v>4037741.5120458892</v>
      </c>
      <c r="BK97" s="64">
        <f t="shared" si="13"/>
        <v>2939384.152642664</v>
      </c>
      <c r="BL97" s="64">
        <f t="shared" si="8"/>
        <v>4921579.0842555668</v>
      </c>
      <c r="BM97" s="65">
        <f t="shared" si="16"/>
        <v>1724.7249598808589</v>
      </c>
      <c r="BN97" s="66">
        <f t="shared" si="17"/>
        <v>2974676.1872360306</v>
      </c>
    </row>
  </sheetData>
  <mergeCells count="1">
    <mergeCell ref="AH1:BL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1B92-A286-4BBA-A6EA-CFEAD16690AA}">
  <dimension ref="A1:BN97"/>
  <sheetViews>
    <sheetView topLeftCell="V1" workbookViewId="0">
      <selection activeCell="K182" sqref="K182"/>
    </sheetView>
  </sheetViews>
  <sheetFormatPr defaultRowHeight="14.5" x14ac:dyDescent="0.35"/>
  <cols>
    <col min="1" max="16384" width="8.7265625" style="60"/>
  </cols>
  <sheetData>
    <row r="1" spans="1:66" ht="32" customHeight="1" thickBot="1" x14ac:dyDescent="0.4">
      <c r="A1" s="68" t="s">
        <v>225</v>
      </c>
      <c r="B1" s="69">
        <v>44378</v>
      </c>
      <c r="C1" s="69">
        <v>44379</v>
      </c>
      <c r="D1" s="69">
        <v>44380</v>
      </c>
      <c r="E1" s="69">
        <v>44381</v>
      </c>
      <c r="F1" s="69">
        <v>44382</v>
      </c>
      <c r="G1" s="69">
        <v>44383</v>
      </c>
      <c r="H1" s="69">
        <v>44384</v>
      </c>
      <c r="I1" s="69">
        <v>44385</v>
      </c>
      <c r="J1" s="69">
        <v>44386</v>
      </c>
      <c r="K1" s="69">
        <v>44387</v>
      </c>
      <c r="L1" s="69">
        <v>44388</v>
      </c>
      <c r="M1" s="69">
        <v>44389</v>
      </c>
      <c r="N1" s="69">
        <v>44390</v>
      </c>
      <c r="O1" s="69">
        <v>44391</v>
      </c>
      <c r="P1" s="69">
        <v>44392</v>
      </c>
      <c r="Q1" s="69">
        <v>44393</v>
      </c>
      <c r="R1" s="69">
        <v>44394</v>
      </c>
      <c r="S1" s="69">
        <v>44395</v>
      </c>
      <c r="T1" s="69">
        <v>44396</v>
      </c>
      <c r="U1" s="69">
        <v>44397</v>
      </c>
      <c r="V1" s="69">
        <v>44398</v>
      </c>
      <c r="W1" s="69">
        <v>44399</v>
      </c>
      <c r="X1" s="69">
        <v>44400</v>
      </c>
      <c r="Y1" s="69">
        <v>44401</v>
      </c>
      <c r="Z1" s="69">
        <v>44402</v>
      </c>
      <c r="AA1" s="69">
        <v>44403</v>
      </c>
      <c r="AB1" s="69">
        <v>44404</v>
      </c>
      <c r="AC1" s="69">
        <v>44405</v>
      </c>
      <c r="AD1" s="69">
        <v>44406</v>
      </c>
      <c r="AE1" s="69">
        <v>44407</v>
      </c>
      <c r="AF1" s="69">
        <v>44408</v>
      </c>
      <c r="AG1" s="70" t="s">
        <v>226</v>
      </c>
      <c r="AH1" s="94" t="s">
        <v>227</v>
      </c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94"/>
      <c r="BL1" s="94"/>
      <c r="BM1" s="70" t="s">
        <v>228</v>
      </c>
      <c r="BN1" s="70" t="s">
        <v>229</v>
      </c>
    </row>
    <row r="2" spans="1:66" ht="15" thickBot="1" x14ac:dyDescent="0.4">
      <c r="A2" s="71" t="s">
        <v>326</v>
      </c>
      <c r="B2" s="62">
        <v>3498.42</v>
      </c>
      <c r="C2" s="62">
        <v>3454.83</v>
      </c>
      <c r="D2" s="62">
        <v>2849.24</v>
      </c>
      <c r="E2" s="62">
        <v>2954.52</v>
      </c>
      <c r="F2" s="62">
        <v>3550.36</v>
      </c>
      <c r="G2" s="62">
        <v>7452.77</v>
      </c>
      <c r="H2" s="62">
        <v>7992.35</v>
      </c>
      <c r="I2" s="62">
        <v>3281.69</v>
      </c>
      <c r="J2" s="62">
        <v>1899.1</v>
      </c>
      <c r="K2" s="62">
        <v>3685.65</v>
      </c>
      <c r="L2" s="62">
        <v>4118.46</v>
      </c>
      <c r="M2" s="62">
        <v>2594.37</v>
      </c>
      <c r="N2" s="62">
        <v>2909.65</v>
      </c>
      <c r="O2" s="62">
        <v>3169.28</v>
      </c>
      <c r="P2" s="62">
        <v>1499.7</v>
      </c>
      <c r="Q2" s="62">
        <v>3454.12</v>
      </c>
      <c r="R2" s="62">
        <v>4516.6899999999996</v>
      </c>
      <c r="S2" s="62">
        <v>3402.58</v>
      </c>
      <c r="T2" s="62">
        <v>1499.95</v>
      </c>
      <c r="U2" s="62">
        <v>2489.09</v>
      </c>
      <c r="V2" s="62">
        <v>1499.68</v>
      </c>
      <c r="W2" s="62">
        <v>2750.01</v>
      </c>
      <c r="X2" s="62">
        <v>2600.19</v>
      </c>
      <c r="Y2" s="62">
        <v>2448.1999999999998</v>
      </c>
      <c r="Z2" s="62">
        <v>3199.11</v>
      </c>
      <c r="AA2" s="62">
        <v>2689.98</v>
      </c>
      <c r="AB2" s="62">
        <v>3280.07</v>
      </c>
      <c r="AC2" s="62">
        <v>1752.3</v>
      </c>
      <c r="AD2" s="62">
        <v>2399.98</v>
      </c>
      <c r="AE2" s="62">
        <v>599.85</v>
      </c>
      <c r="AF2" s="62">
        <v>1640.36</v>
      </c>
      <c r="AG2" s="72">
        <f t="shared" ref="AG2:AG65" si="0">AVERAGE(B2:AF2)</f>
        <v>3068.7919354838705</v>
      </c>
      <c r="AH2" s="73">
        <f t="shared" ref="AH2:AW17" si="1">(B2-$AG2)*(B2-$AG2)</f>
        <v>184580.27381987561</v>
      </c>
      <c r="AI2" s="73">
        <f t="shared" si="1"/>
        <v>149025.38725535932</v>
      </c>
      <c r="AJ2" s="73">
        <f t="shared" si="1"/>
        <v>48203.052374713719</v>
      </c>
      <c r="AK2" s="73">
        <f t="shared" si="1"/>
        <v>13058.07523922986</v>
      </c>
      <c r="AL2" s="73">
        <f t="shared" si="1"/>
        <v>231907.8007618112</v>
      </c>
      <c r="AM2" s="73">
        <f t="shared" si="1"/>
        <v>19219263.670158591</v>
      </c>
      <c r="AN2" s="73">
        <f t="shared" si="1"/>
        <v>24241424.014661819</v>
      </c>
      <c r="AO2" s="73">
        <f t="shared" si="1"/>
        <v>45325.585874714074</v>
      </c>
      <c r="AP2" s="73">
        <f t="shared" si="1"/>
        <v>1368179.2239360032</v>
      </c>
      <c r="AQ2" s="73">
        <f t="shared" si="1"/>
        <v>380513.8717585855</v>
      </c>
      <c r="AR2" s="73">
        <f t="shared" si="1"/>
        <v>1101803.0456650376</v>
      </c>
      <c r="AS2" s="73">
        <f t="shared" si="1"/>
        <v>225076.17286826187</v>
      </c>
      <c r="AT2" s="73">
        <f t="shared" si="1"/>
        <v>25326.155629552362</v>
      </c>
      <c r="AU2" s="73">
        <f t="shared" si="1"/>
        <v>10097.851110197849</v>
      </c>
      <c r="AV2" s="73">
        <f t="shared" si="1"/>
        <v>2462049.5020005186</v>
      </c>
      <c r="AW2" s="73">
        <f t="shared" si="1"/>
        <v>148477.71730374638</v>
      </c>
      <c r="AX2" s="73">
        <f t="shared" ref="AX2:BL17" si="2">(R2-$AG2)*(R2-$AG2)</f>
        <v>2096408.8052295528</v>
      </c>
      <c r="AY2" s="73">
        <f t="shared" si="2"/>
        <v>111414.4720134238</v>
      </c>
      <c r="AZ2" s="73">
        <f t="shared" si="2"/>
        <v>2461265.0185327767</v>
      </c>
      <c r="BA2" s="73">
        <f t="shared" si="2"/>
        <v>336054.33400374535</v>
      </c>
      <c r="BB2" s="73">
        <f t="shared" si="2"/>
        <v>2462112.266077938</v>
      </c>
      <c r="BC2" s="73">
        <f t="shared" si="2"/>
        <v>101621.92239084242</v>
      </c>
      <c r="BD2" s="73">
        <f t="shared" si="2"/>
        <v>219587.77393922946</v>
      </c>
      <c r="BE2" s="73">
        <f t="shared" si="2"/>
        <v>385134.35038761667</v>
      </c>
      <c r="BF2" s="73">
        <f t="shared" si="2"/>
        <v>16982.797939230131</v>
      </c>
      <c r="BG2" s="73">
        <f t="shared" si="2"/>
        <v>143498.48246503604</v>
      </c>
      <c r="BH2" s="73">
        <f t="shared" si="2"/>
        <v>44638.42054568186</v>
      </c>
      <c r="BI2" s="73">
        <f t="shared" si="2"/>
        <v>1733151.0161940674</v>
      </c>
      <c r="BJ2" s="73">
        <f t="shared" si="2"/>
        <v>447309.40504568088</v>
      </c>
      <c r="BK2" s="73">
        <f t="shared" si="2"/>
        <v>6095674.2807908412</v>
      </c>
      <c r="BL2" s="73">
        <f t="shared" si="2"/>
        <v>2040417.7943101965</v>
      </c>
      <c r="BM2" s="74">
        <f>SQRT((SUM(AH2:BL2))/31)</f>
        <v>1487.0362659122304</v>
      </c>
      <c r="BN2" s="75">
        <f>POWER(BM2,2)</f>
        <v>2211276.8561381898</v>
      </c>
    </row>
    <row r="3" spans="1:66" ht="15" thickBot="1" x14ac:dyDescent="0.4">
      <c r="A3" s="71" t="s">
        <v>327</v>
      </c>
      <c r="B3" s="62">
        <v>3696.46</v>
      </c>
      <c r="C3" s="62">
        <v>3323.4</v>
      </c>
      <c r="D3" s="62">
        <v>2800.98</v>
      </c>
      <c r="E3" s="62">
        <v>2879.53</v>
      </c>
      <c r="F3" s="62">
        <v>3612.18</v>
      </c>
      <c r="G3" s="62">
        <v>7452.49</v>
      </c>
      <c r="H3" s="62">
        <v>7993.35</v>
      </c>
      <c r="I3" s="62">
        <v>3177.23</v>
      </c>
      <c r="J3" s="62">
        <v>1899.15</v>
      </c>
      <c r="K3" s="62">
        <v>3678.44</v>
      </c>
      <c r="L3" s="62">
        <v>4085.47</v>
      </c>
      <c r="M3" s="62">
        <v>2595.7199999999998</v>
      </c>
      <c r="N3" s="62">
        <v>2600.19</v>
      </c>
      <c r="O3" s="62">
        <v>3200.37</v>
      </c>
      <c r="P3" s="62">
        <v>1499.89</v>
      </c>
      <c r="Q3" s="62">
        <v>3499.07</v>
      </c>
      <c r="R3" s="62">
        <v>4516.5</v>
      </c>
      <c r="S3" s="62">
        <v>3350.23</v>
      </c>
      <c r="T3" s="62">
        <v>1746.05</v>
      </c>
      <c r="U3" s="62">
        <v>2489.81</v>
      </c>
      <c r="V3" s="62">
        <v>1499.29</v>
      </c>
      <c r="W3" s="62">
        <v>2589.63</v>
      </c>
      <c r="X3" s="62">
        <v>2600.12</v>
      </c>
      <c r="Y3" s="62">
        <v>2596.66</v>
      </c>
      <c r="Z3" s="62">
        <v>3290.04</v>
      </c>
      <c r="AA3" s="62">
        <v>2800.08</v>
      </c>
      <c r="AB3" s="62">
        <v>3199.96</v>
      </c>
      <c r="AC3" s="62">
        <v>1752.59</v>
      </c>
      <c r="AD3" s="62">
        <v>2499.14</v>
      </c>
      <c r="AE3" s="62">
        <v>449.46</v>
      </c>
      <c r="AF3" s="62">
        <v>1565.4</v>
      </c>
      <c r="AG3" s="72">
        <f t="shared" si="0"/>
        <v>3062.5445161290322</v>
      </c>
      <c r="AH3" s="73">
        <f t="shared" si="1"/>
        <v>401848.84069136326</v>
      </c>
      <c r="AI3" s="73">
        <f t="shared" si="1"/>
        <v>68045.583465556774</v>
      </c>
      <c r="AJ3" s="73">
        <f t="shared" si="1"/>
        <v>68415.996097814743</v>
      </c>
      <c r="AK3" s="73">
        <f t="shared" si="1"/>
        <v>33494.313113943717</v>
      </c>
      <c r="AL3" s="73">
        <f t="shared" si="1"/>
        <v>302099.16513007268</v>
      </c>
      <c r="AM3" s="73">
        <f t="shared" si="1"/>
        <v>19271621.351359107</v>
      </c>
      <c r="AN3" s="73">
        <f t="shared" si="1"/>
        <v>24312842.719772018</v>
      </c>
      <c r="AO3" s="73">
        <f t="shared" si="1"/>
        <v>13152.760210718016</v>
      </c>
      <c r="AP3" s="73">
        <f t="shared" si="1"/>
        <v>1353486.8001591049</v>
      </c>
      <c r="AQ3" s="73">
        <f t="shared" si="1"/>
        <v>379327.24705265358</v>
      </c>
      <c r="AR3" s="73">
        <f t="shared" si="1"/>
        <v>1046376.5455526531</v>
      </c>
      <c r="AS3" s="73">
        <f t="shared" si="1"/>
        <v>217925.12885910526</v>
      </c>
      <c r="AT3" s="73">
        <f t="shared" si="1"/>
        <v>213771.69858491147</v>
      </c>
      <c r="AU3" s="73">
        <f t="shared" si="1"/>
        <v>18995.864004266372</v>
      </c>
      <c r="AV3" s="73">
        <f t="shared" si="1"/>
        <v>2441889.1367784594</v>
      </c>
      <c r="AW3" s="73">
        <f t="shared" si="1"/>
        <v>190554.4980687827</v>
      </c>
      <c r="AX3" s="73">
        <f t="shared" si="2"/>
        <v>2113986.5490784599</v>
      </c>
      <c r="AY3" s="73">
        <f t="shared" si="2"/>
        <v>82762.937630072876</v>
      </c>
      <c r="AZ3" s="73">
        <f t="shared" si="2"/>
        <v>1733157.8109978149</v>
      </c>
      <c r="BA3" s="73">
        <f t="shared" si="2"/>
        <v>328024.82596555672</v>
      </c>
      <c r="BB3" s="73">
        <f t="shared" si="2"/>
        <v>2443764.6821978148</v>
      </c>
      <c r="BC3" s="73">
        <f t="shared" si="2"/>
        <v>223648.13956555657</v>
      </c>
      <c r="BD3" s="73">
        <f t="shared" si="2"/>
        <v>213836.43311716968</v>
      </c>
      <c r="BE3" s="73">
        <f t="shared" si="2"/>
        <v>217048.38236878262</v>
      </c>
      <c r="BF3" s="73">
        <f t="shared" si="2"/>
        <v>51754.195181685747</v>
      </c>
      <c r="BG3" s="73">
        <f t="shared" si="2"/>
        <v>68887.622226847045</v>
      </c>
      <c r="BH3" s="73">
        <f t="shared" si="2"/>
        <v>18883.015207492215</v>
      </c>
      <c r="BI3" s="73">
        <f t="shared" si="2"/>
        <v>1715980.8343268472</v>
      </c>
      <c r="BJ3" s="73">
        <f t="shared" si="2"/>
        <v>317424.64879458904</v>
      </c>
      <c r="BK3" s="73">
        <f t="shared" si="2"/>
        <v>6828210.6884332979</v>
      </c>
      <c r="BL3" s="73">
        <f t="shared" si="2"/>
        <v>2241441.7021752335</v>
      </c>
      <c r="BM3" s="74">
        <f t="shared" ref="BM3:BM66" si="3">SQRT((SUM(AH3:BL3))/32)</f>
        <v>1467.7007966987828</v>
      </c>
      <c r="BN3" s="75">
        <f t="shared" ref="BN3:BN66" si="4">POWER(BM3,2)</f>
        <v>2154145.6286302418</v>
      </c>
    </row>
    <row r="4" spans="1:66" ht="15" thickBot="1" x14ac:dyDescent="0.4">
      <c r="A4" s="71" t="s">
        <v>328</v>
      </c>
      <c r="B4" s="62">
        <v>3143.88</v>
      </c>
      <c r="C4" s="62">
        <v>3413.09</v>
      </c>
      <c r="D4" s="62">
        <v>2900.08</v>
      </c>
      <c r="E4" s="62">
        <v>3000.64</v>
      </c>
      <c r="F4" s="62">
        <v>3600.26</v>
      </c>
      <c r="G4" s="62">
        <v>7099.54</v>
      </c>
      <c r="H4" s="62">
        <v>6999.87</v>
      </c>
      <c r="I4" s="62">
        <v>2968.61</v>
      </c>
      <c r="J4" s="62">
        <v>2899.61</v>
      </c>
      <c r="K4" s="62">
        <v>3651.58</v>
      </c>
      <c r="L4" s="62">
        <v>4899.67</v>
      </c>
      <c r="M4" s="62">
        <v>2582.09</v>
      </c>
      <c r="N4" s="62">
        <v>2400.42</v>
      </c>
      <c r="O4" s="62">
        <v>3099.32</v>
      </c>
      <c r="P4" s="62">
        <v>2194.5</v>
      </c>
      <c r="Q4" s="62">
        <v>3489.09</v>
      </c>
      <c r="R4" s="62">
        <v>4516.22</v>
      </c>
      <c r="S4" s="62">
        <v>2399.73</v>
      </c>
      <c r="T4" s="62">
        <v>1599.07</v>
      </c>
      <c r="U4" s="62">
        <v>2449.63</v>
      </c>
      <c r="V4" s="62">
        <v>1499.22</v>
      </c>
      <c r="W4" s="62">
        <v>2350.7800000000002</v>
      </c>
      <c r="X4" s="62">
        <v>2059.4</v>
      </c>
      <c r="Y4" s="62">
        <v>2596.0300000000002</v>
      </c>
      <c r="Z4" s="62">
        <v>2989.35</v>
      </c>
      <c r="AA4" s="62">
        <v>2589.5300000000002</v>
      </c>
      <c r="AB4" s="62">
        <v>3099.17</v>
      </c>
      <c r="AC4" s="62">
        <v>1999.58</v>
      </c>
      <c r="AD4" s="62">
        <v>2200.0700000000002</v>
      </c>
      <c r="AE4" s="62">
        <v>599.6</v>
      </c>
      <c r="AF4" s="62">
        <v>2160.36</v>
      </c>
      <c r="AG4" s="72">
        <f t="shared" si="0"/>
        <v>3014.5158064516136</v>
      </c>
      <c r="AH4" s="73">
        <f t="shared" si="1"/>
        <v>16735.094572424412</v>
      </c>
      <c r="AI4" s="73">
        <f t="shared" si="1"/>
        <v>158861.38776274672</v>
      </c>
      <c r="AJ4" s="73">
        <f t="shared" si="1"/>
        <v>13095.553798231178</v>
      </c>
      <c r="AK4" s="73">
        <f t="shared" si="1"/>
        <v>192.53800468264433</v>
      </c>
      <c r="AL4" s="73">
        <f t="shared" si="1"/>
        <v>343096.26027564984</v>
      </c>
      <c r="AM4" s="73">
        <f t="shared" si="1"/>
        <v>16687422.661875645</v>
      </c>
      <c r="AN4" s="73">
        <f t="shared" si="1"/>
        <v>15883048.048033709</v>
      </c>
      <c r="AO4" s="73">
        <f t="shared" si="1"/>
        <v>2107.3430659729943</v>
      </c>
      <c r="AP4" s="73">
        <f t="shared" si="1"/>
        <v>13203.344356295649</v>
      </c>
      <c r="AQ4" s="73">
        <f t="shared" si="1"/>
        <v>405850.78670145589</v>
      </c>
      <c r="AR4" s="73">
        <f t="shared" si="1"/>
        <v>3553806.3334530676</v>
      </c>
      <c r="AS4" s="73">
        <f t="shared" si="1"/>
        <v>186992.07808532825</v>
      </c>
      <c r="AT4" s="73">
        <f t="shared" si="1"/>
        <v>377113.65950145753</v>
      </c>
      <c r="AU4" s="73">
        <f t="shared" si="1"/>
        <v>7191.7512433922138</v>
      </c>
      <c r="AV4" s="73">
        <f t="shared" si="1"/>
        <v>672425.92283049016</v>
      </c>
      <c r="AW4" s="73">
        <f t="shared" si="1"/>
        <v>225220.66518210148</v>
      </c>
      <c r="AX4" s="73">
        <f t="shared" si="2"/>
        <v>2255115.4849208104</v>
      </c>
      <c r="AY4" s="73">
        <f t="shared" si="2"/>
        <v>377961.58781436086</v>
      </c>
      <c r="AZ4" s="73">
        <f t="shared" si="2"/>
        <v>2003486.8310014589</v>
      </c>
      <c r="BA4" s="73">
        <f t="shared" si="2"/>
        <v>319095.9743304897</v>
      </c>
      <c r="BB4" s="73">
        <f t="shared" si="2"/>
        <v>2296121.3810498458</v>
      </c>
      <c r="BC4" s="73">
        <f t="shared" si="2"/>
        <v>440545.22076597356</v>
      </c>
      <c r="BD4" s="73">
        <f t="shared" si="2"/>
        <v>912246.20373371593</v>
      </c>
      <c r="BE4" s="73">
        <f t="shared" si="2"/>
        <v>175130.3702014572</v>
      </c>
      <c r="BF4" s="73">
        <f t="shared" si="2"/>
        <v>633.31781436007986</v>
      </c>
      <c r="BG4" s="73">
        <f t="shared" si="2"/>
        <v>180612.93568532818</v>
      </c>
      <c r="BH4" s="73">
        <f t="shared" si="2"/>
        <v>7166.3324853276827</v>
      </c>
      <c r="BI4" s="73">
        <f t="shared" si="2"/>
        <v>1030094.6912175873</v>
      </c>
      <c r="BJ4" s="73">
        <f t="shared" si="2"/>
        <v>663321.97164661891</v>
      </c>
      <c r="BK4" s="73">
        <f t="shared" si="2"/>
        <v>5831818.3522498477</v>
      </c>
      <c r="BL4" s="73">
        <f t="shared" si="2"/>
        <v>729582.14169500617</v>
      </c>
      <c r="BM4" s="74">
        <f t="shared" si="3"/>
        <v>1320.1479110472198</v>
      </c>
      <c r="BN4" s="75">
        <f t="shared" si="4"/>
        <v>1742790.5070423384</v>
      </c>
    </row>
    <row r="5" spans="1:66" ht="15" thickBot="1" x14ac:dyDescent="0.4">
      <c r="A5" s="71" t="s">
        <v>329</v>
      </c>
      <c r="B5" s="62">
        <v>3143.11</v>
      </c>
      <c r="C5" s="62">
        <v>3385.94</v>
      </c>
      <c r="D5" s="62">
        <v>2850.48</v>
      </c>
      <c r="E5" s="62">
        <v>3000.48</v>
      </c>
      <c r="F5" s="62">
        <v>3600.03</v>
      </c>
      <c r="G5" s="62">
        <v>6500.41</v>
      </c>
      <c r="H5" s="62">
        <v>6999.93</v>
      </c>
      <c r="I5" s="62">
        <v>2900.3</v>
      </c>
      <c r="J5" s="62">
        <v>2999.21</v>
      </c>
      <c r="K5" s="62">
        <v>3651.32</v>
      </c>
      <c r="L5" s="62">
        <v>4899.68</v>
      </c>
      <c r="M5" s="62">
        <v>2499.77</v>
      </c>
      <c r="N5" s="62">
        <v>2337.48</v>
      </c>
      <c r="O5" s="62">
        <v>2933.93</v>
      </c>
      <c r="P5" s="62">
        <v>2258</v>
      </c>
      <c r="Q5" s="62">
        <v>3348</v>
      </c>
      <c r="R5" s="62">
        <v>4399.12</v>
      </c>
      <c r="S5" s="62">
        <v>2399.3000000000002</v>
      </c>
      <c r="T5" s="62">
        <v>1599.99</v>
      </c>
      <c r="U5" s="62">
        <v>2449.29</v>
      </c>
      <c r="V5" s="62">
        <v>1499.24</v>
      </c>
      <c r="W5" s="62">
        <v>2350.81</v>
      </c>
      <c r="X5" s="62">
        <v>2032.11</v>
      </c>
      <c r="Y5" s="62">
        <v>2596.39</v>
      </c>
      <c r="Z5" s="62">
        <v>2934.9</v>
      </c>
      <c r="AA5" s="62">
        <v>2550.3200000000002</v>
      </c>
      <c r="AB5" s="62">
        <v>3079.57</v>
      </c>
      <c r="AC5" s="62">
        <v>2194.0100000000002</v>
      </c>
      <c r="AD5" s="62">
        <v>2000.63</v>
      </c>
      <c r="AE5" s="62">
        <v>1010.19</v>
      </c>
      <c r="AF5" s="62">
        <v>2400.75</v>
      </c>
      <c r="AG5" s="72">
        <f t="shared" si="0"/>
        <v>2993.6996774193553</v>
      </c>
      <c r="AH5" s="73">
        <f t="shared" si="1"/>
        <v>22323.444493652332</v>
      </c>
      <c r="AI5" s="73">
        <f t="shared" si="1"/>
        <v>153852.47065816823</v>
      </c>
      <c r="AJ5" s="73">
        <f t="shared" si="1"/>
        <v>20511.876000104196</v>
      </c>
      <c r="AK5" s="73">
        <f t="shared" si="1"/>
        <v>45.972774297600118</v>
      </c>
      <c r="AL5" s="73">
        <f t="shared" si="1"/>
        <v>367636.46008074883</v>
      </c>
      <c r="AM5" s="73">
        <f t="shared" si="1"/>
        <v>12297017.286493648</v>
      </c>
      <c r="AN5" s="73">
        <f t="shared" si="1"/>
        <v>16049881.397564618</v>
      </c>
      <c r="AO5" s="73">
        <f t="shared" si="1"/>
        <v>8723.4997420396012</v>
      </c>
      <c r="AP5" s="73">
        <f t="shared" si="1"/>
        <v>30.363654942762835</v>
      </c>
      <c r="AQ5" s="73">
        <f t="shared" si="1"/>
        <v>432464.48867107136</v>
      </c>
      <c r="AR5" s="73">
        <f t="shared" si="1"/>
        <v>3632760.9900646196</v>
      </c>
      <c r="AS5" s="73">
        <f t="shared" si="1"/>
        <v>243966.52623558845</v>
      </c>
      <c r="AT5" s="73">
        <f t="shared" si="1"/>
        <v>430624.26503236277</v>
      </c>
      <c r="AU5" s="73">
        <f t="shared" si="1"/>
        <v>3572.414338813815</v>
      </c>
      <c r="AV5" s="73">
        <f t="shared" si="1"/>
        <v>541254.01535494346</v>
      </c>
      <c r="AW5" s="73">
        <f t="shared" si="1"/>
        <v>125528.71858074887</v>
      </c>
      <c r="AX5" s="73">
        <f t="shared" si="2"/>
        <v>1975206.2831226829</v>
      </c>
      <c r="AY5" s="73">
        <f t="shared" si="2"/>
        <v>353310.97651623347</v>
      </c>
      <c r="AZ5" s="73">
        <f t="shared" si="2"/>
        <v>1942426.6649323634</v>
      </c>
      <c r="BA5" s="73">
        <f t="shared" si="2"/>
        <v>296381.8968678466</v>
      </c>
      <c r="BB5" s="73">
        <f t="shared" si="2"/>
        <v>2233409.7274323637</v>
      </c>
      <c r="BC5" s="73">
        <f t="shared" si="2"/>
        <v>413307.13733236282</v>
      </c>
      <c r="BD5" s="73">
        <f t="shared" si="2"/>
        <v>924654.70771946001</v>
      </c>
      <c r="BE5" s="73">
        <f t="shared" si="2"/>
        <v>157854.97977107231</v>
      </c>
      <c r="BF5" s="73">
        <f t="shared" si="2"/>
        <v>3457.4020646202353</v>
      </c>
      <c r="BG5" s="73">
        <f t="shared" si="2"/>
        <v>196585.53834849145</v>
      </c>
      <c r="BH5" s="73">
        <f t="shared" si="2"/>
        <v>7373.7123001040009</v>
      </c>
      <c r="BI5" s="73">
        <f t="shared" si="2"/>
        <v>639503.58017107227</v>
      </c>
      <c r="BJ5" s="73">
        <f t="shared" si="2"/>
        <v>986187.38420978223</v>
      </c>
      <c r="BK5" s="73">
        <f t="shared" si="2"/>
        <v>3934310.6404162347</v>
      </c>
      <c r="BL5" s="73">
        <f t="shared" si="2"/>
        <v>351589.31995171757</v>
      </c>
      <c r="BM5" s="74">
        <f t="shared" si="3"/>
        <v>1234.2223531045872</v>
      </c>
      <c r="BN5" s="75">
        <f t="shared" si="4"/>
        <v>1523304.8169030244</v>
      </c>
    </row>
    <row r="6" spans="1:66" ht="15" thickBot="1" x14ac:dyDescent="0.4">
      <c r="A6" s="71" t="s">
        <v>330</v>
      </c>
      <c r="B6" s="62">
        <v>3349.1</v>
      </c>
      <c r="C6" s="62">
        <v>2900.1</v>
      </c>
      <c r="D6" s="62">
        <v>2900.17</v>
      </c>
      <c r="E6" s="62">
        <v>3010.01</v>
      </c>
      <c r="F6" s="62">
        <v>3289.54</v>
      </c>
      <c r="G6" s="62">
        <v>4899.76</v>
      </c>
      <c r="H6" s="62">
        <v>7001.78</v>
      </c>
      <c r="I6" s="62">
        <v>2258.89</v>
      </c>
      <c r="J6" s="62">
        <v>2600.66</v>
      </c>
      <c r="K6" s="62">
        <v>3634.77</v>
      </c>
      <c r="L6" s="62">
        <v>4567.7299999999996</v>
      </c>
      <c r="M6" s="62">
        <v>2510.4</v>
      </c>
      <c r="N6" s="62">
        <v>2809.25</v>
      </c>
      <c r="O6" s="62">
        <v>2629.51</v>
      </c>
      <c r="P6" s="62">
        <v>2306.4299999999998</v>
      </c>
      <c r="Q6" s="62">
        <v>3250.77</v>
      </c>
      <c r="R6" s="62">
        <v>4000.93</v>
      </c>
      <c r="S6" s="62">
        <v>2399.62</v>
      </c>
      <c r="T6" s="62">
        <v>2001</v>
      </c>
      <c r="U6" s="62">
        <v>2404.4899999999998</v>
      </c>
      <c r="V6" s="62">
        <v>1499.56</v>
      </c>
      <c r="W6" s="62">
        <v>1499.75</v>
      </c>
      <c r="X6" s="62">
        <v>1899.35</v>
      </c>
      <c r="Y6" s="62">
        <v>2130.8000000000002</v>
      </c>
      <c r="Z6" s="62">
        <v>2619.35</v>
      </c>
      <c r="AA6" s="62">
        <v>2250.96</v>
      </c>
      <c r="AB6" s="62">
        <v>2789.66</v>
      </c>
      <c r="AC6" s="62">
        <v>2270.96</v>
      </c>
      <c r="AD6" s="62">
        <v>1979.92</v>
      </c>
      <c r="AE6" s="62">
        <v>1494.32</v>
      </c>
      <c r="AF6" s="62">
        <v>1752.99</v>
      </c>
      <c r="AG6" s="72">
        <f t="shared" si="0"/>
        <v>2803.6300000000015</v>
      </c>
      <c r="AH6" s="73">
        <f t="shared" si="1"/>
        <v>297537.52089999832</v>
      </c>
      <c r="AI6" s="73">
        <f t="shared" si="1"/>
        <v>9306.4608999996981</v>
      </c>
      <c r="AJ6" s="73">
        <f t="shared" si="1"/>
        <v>9319.9715999997297</v>
      </c>
      <c r="AK6" s="73">
        <f t="shared" si="1"/>
        <v>42592.704399999478</v>
      </c>
      <c r="AL6" s="73">
        <f t="shared" si="1"/>
        <v>236108.52809999854</v>
      </c>
      <c r="AM6" s="73">
        <f t="shared" si="1"/>
        <v>4393760.9768999945</v>
      </c>
      <c r="AN6" s="73">
        <f t="shared" si="1"/>
        <v>17624463.422499981</v>
      </c>
      <c r="AO6" s="73">
        <f t="shared" si="1"/>
        <v>296741.66760000173</v>
      </c>
      <c r="AP6" s="73">
        <f t="shared" si="1"/>
        <v>41196.820900000654</v>
      </c>
      <c r="AQ6" s="73">
        <f t="shared" si="1"/>
        <v>690793.69959999749</v>
      </c>
      <c r="AR6" s="73">
        <f t="shared" si="1"/>
        <v>3112048.8099999931</v>
      </c>
      <c r="AS6" s="73">
        <f t="shared" si="1"/>
        <v>85983.832900000809</v>
      </c>
      <c r="AT6" s="73">
        <f t="shared" si="1"/>
        <v>31.584399999983439</v>
      </c>
      <c r="AU6" s="73">
        <f t="shared" si="1"/>
        <v>30317.774400000439</v>
      </c>
      <c r="AV6" s="73">
        <f t="shared" si="1"/>
        <v>247207.84000000163</v>
      </c>
      <c r="AW6" s="73">
        <f t="shared" si="1"/>
        <v>199934.17959999866</v>
      </c>
      <c r="AX6" s="73">
        <f t="shared" si="2"/>
        <v>1433527.2899999961</v>
      </c>
      <c r="AY6" s="73">
        <f t="shared" si="2"/>
        <v>163224.08010000127</v>
      </c>
      <c r="AZ6" s="73">
        <f t="shared" si="2"/>
        <v>644214.9169000024</v>
      </c>
      <c r="BA6" s="73">
        <f t="shared" si="2"/>
        <v>159312.73960000134</v>
      </c>
      <c r="BB6" s="73">
        <f t="shared" si="2"/>
        <v>1700598.5649000041</v>
      </c>
      <c r="BC6" s="73">
        <f t="shared" si="2"/>
        <v>1700103.0544000037</v>
      </c>
      <c r="BD6" s="73">
        <f t="shared" si="2"/>
        <v>817722.31840000278</v>
      </c>
      <c r="BE6" s="73">
        <f t="shared" si="2"/>
        <v>452700.20890000171</v>
      </c>
      <c r="BF6" s="73">
        <f t="shared" si="2"/>
        <v>33959.118400000574</v>
      </c>
      <c r="BG6" s="73">
        <f t="shared" si="2"/>
        <v>305444.12890000158</v>
      </c>
      <c r="BH6" s="73">
        <f t="shared" si="2"/>
        <v>195.16090000004525</v>
      </c>
      <c r="BI6" s="73">
        <f t="shared" si="2"/>
        <v>283737.32890000154</v>
      </c>
      <c r="BJ6" s="73">
        <f t="shared" si="2"/>
        <v>678498.16410000226</v>
      </c>
      <c r="BK6" s="73">
        <f t="shared" si="2"/>
        <v>1714292.676100004</v>
      </c>
      <c r="BL6" s="73">
        <f t="shared" si="2"/>
        <v>1103844.4096000032</v>
      </c>
      <c r="BM6" s="74">
        <f t="shared" si="3"/>
        <v>1096.9947577757603</v>
      </c>
      <c r="BN6" s="75">
        <f t="shared" si="4"/>
        <v>1203397.4985874989</v>
      </c>
    </row>
    <row r="7" spans="1:66" ht="15" thickBot="1" x14ac:dyDescent="0.4">
      <c r="A7" s="71" t="s">
        <v>331</v>
      </c>
      <c r="B7" s="62">
        <v>3199.87</v>
      </c>
      <c r="C7" s="62">
        <v>2749</v>
      </c>
      <c r="D7" s="62">
        <v>2900.41</v>
      </c>
      <c r="E7" s="62">
        <v>3000.49</v>
      </c>
      <c r="F7" s="62">
        <v>3350.64</v>
      </c>
      <c r="G7" s="62">
        <v>4893.54</v>
      </c>
      <c r="H7" s="62">
        <v>6982.54</v>
      </c>
      <c r="I7" s="62">
        <v>2256.98</v>
      </c>
      <c r="J7" s="62">
        <v>2499.9299999999998</v>
      </c>
      <c r="K7" s="62">
        <v>3592.03</v>
      </c>
      <c r="L7" s="62">
        <v>4300.46</v>
      </c>
      <c r="M7" s="62">
        <v>2450.4899999999998</v>
      </c>
      <c r="N7" s="62">
        <v>2599.69</v>
      </c>
      <c r="O7" s="62">
        <v>2816.64</v>
      </c>
      <c r="P7" s="62">
        <v>2305.9</v>
      </c>
      <c r="Q7" s="62">
        <v>3250</v>
      </c>
      <c r="R7" s="62">
        <v>4000.2</v>
      </c>
      <c r="S7" s="62">
        <v>2399.34</v>
      </c>
      <c r="T7" s="62">
        <v>2359.5300000000002</v>
      </c>
      <c r="U7" s="62">
        <v>2408.9499999999998</v>
      </c>
      <c r="V7" s="62">
        <v>1499.4</v>
      </c>
      <c r="W7" s="62">
        <v>2095.7399999999998</v>
      </c>
      <c r="X7" s="62">
        <v>1899.17</v>
      </c>
      <c r="Y7" s="62">
        <v>2081.58</v>
      </c>
      <c r="Z7" s="62">
        <v>2587.8000000000002</v>
      </c>
      <c r="AA7" s="62">
        <v>2250.83</v>
      </c>
      <c r="AB7" s="62">
        <v>2699.75</v>
      </c>
      <c r="AC7" s="62">
        <v>2553.19</v>
      </c>
      <c r="AD7" s="62">
        <v>1979.9</v>
      </c>
      <c r="AE7" s="62">
        <v>1600.58</v>
      </c>
      <c r="AF7" s="62">
        <v>1750.59</v>
      </c>
      <c r="AG7" s="72">
        <f t="shared" si="0"/>
        <v>2816.6180645161285</v>
      </c>
      <c r="AH7" s="73">
        <f t="shared" si="1"/>
        <v>146882.04605213355</v>
      </c>
      <c r="AI7" s="73">
        <f t="shared" si="1"/>
        <v>4572.2026489073123</v>
      </c>
      <c r="AJ7" s="73">
        <f t="shared" si="1"/>
        <v>7021.0884521332646</v>
      </c>
      <c r="AK7" s="73">
        <f t="shared" si="1"/>
        <v>33808.888658584932</v>
      </c>
      <c r="AL7" s="73">
        <f t="shared" si="1"/>
        <v>285179.42757794011</v>
      </c>
      <c r="AM7" s="73">
        <f t="shared" si="1"/>
        <v>4313604.7260940708</v>
      </c>
      <c r="AN7" s="73">
        <f t="shared" si="1"/>
        <v>17354905.572545685</v>
      </c>
      <c r="AO7" s="73">
        <f t="shared" si="1"/>
        <v>313194.76325535832</v>
      </c>
      <c r="AP7" s="73">
        <f t="shared" si="1"/>
        <v>100291.33020697164</v>
      </c>
      <c r="AQ7" s="73">
        <f t="shared" si="1"/>
        <v>601263.66969084402</v>
      </c>
      <c r="AR7" s="73">
        <f t="shared" si="1"/>
        <v>2201786.8895005221</v>
      </c>
      <c r="AS7" s="73">
        <f t="shared" si="1"/>
        <v>134049.7596263265</v>
      </c>
      <c r="AT7" s="73">
        <f t="shared" si="1"/>
        <v>47057.785174713572</v>
      </c>
      <c r="AU7" s="73">
        <f t="shared" si="1"/>
        <v>4.8116545267256093E-4</v>
      </c>
      <c r="AV7" s="73">
        <f t="shared" si="1"/>
        <v>260832.94142310027</v>
      </c>
      <c r="AW7" s="73">
        <f t="shared" si="1"/>
        <v>187819.9020037466</v>
      </c>
      <c r="AX7" s="73">
        <f t="shared" si="2"/>
        <v>1400866.198003747</v>
      </c>
      <c r="AY7" s="73">
        <f t="shared" si="2"/>
        <v>174120.98312632614</v>
      </c>
      <c r="AZ7" s="73">
        <f t="shared" si="2"/>
        <v>208929.49872310023</v>
      </c>
      <c r="BA7" s="73">
        <f t="shared" si="2"/>
        <v>166193.25082632643</v>
      </c>
      <c r="BB7" s="73">
        <f t="shared" si="2"/>
        <v>1735063.4294876154</v>
      </c>
      <c r="BC7" s="73">
        <f t="shared" si="2"/>
        <v>519665.1839005198</v>
      </c>
      <c r="BD7" s="73">
        <f t="shared" si="2"/>
        <v>841710.95108439005</v>
      </c>
      <c r="BE7" s="73">
        <f t="shared" si="2"/>
        <v>540280.9562876164</v>
      </c>
      <c r="BF7" s="73">
        <f t="shared" si="2"/>
        <v>52357.706648907049</v>
      </c>
      <c r="BG7" s="73">
        <f t="shared" si="2"/>
        <v>320116.13394890685</v>
      </c>
      <c r="BH7" s="73">
        <f t="shared" si="2"/>
        <v>13658.144503745967</v>
      </c>
      <c r="BI7" s="73">
        <f t="shared" si="2"/>
        <v>69394.345174713511</v>
      </c>
      <c r="BJ7" s="73">
        <f t="shared" si="2"/>
        <v>700097.119487616</v>
      </c>
      <c r="BK7" s="73">
        <f t="shared" si="2"/>
        <v>1478748.5743521319</v>
      </c>
      <c r="BL7" s="73">
        <f t="shared" si="2"/>
        <v>1136415.8343360031</v>
      </c>
      <c r="BM7" s="74">
        <f t="shared" si="3"/>
        <v>1051.0395048368168</v>
      </c>
      <c r="BN7" s="75">
        <f t="shared" si="4"/>
        <v>1104684.0407276212</v>
      </c>
    </row>
    <row r="8" spans="1:66" ht="15" thickBot="1" x14ac:dyDescent="0.4">
      <c r="A8" s="71" t="s">
        <v>332</v>
      </c>
      <c r="B8" s="62">
        <v>3199.53</v>
      </c>
      <c r="C8" s="62">
        <v>2786.69</v>
      </c>
      <c r="D8" s="62">
        <v>2800.36</v>
      </c>
      <c r="E8" s="62">
        <v>3350.25</v>
      </c>
      <c r="F8" s="62">
        <v>3177.6</v>
      </c>
      <c r="G8" s="62">
        <v>4929.47</v>
      </c>
      <c r="H8" s="62">
        <v>6999.05</v>
      </c>
      <c r="I8" s="62">
        <v>2669.27</v>
      </c>
      <c r="J8" s="62">
        <v>2000.74</v>
      </c>
      <c r="K8" s="62">
        <v>3634.45</v>
      </c>
      <c r="L8" s="62">
        <v>3685.5</v>
      </c>
      <c r="M8" s="62">
        <v>2440.29</v>
      </c>
      <c r="N8" s="62">
        <v>2596.0500000000002</v>
      </c>
      <c r="O8" s="62">
        <v>2980.64</v>
      </c>
      <c r="P8" s="62">
        <v>2800.9</v>
      </c>
      <c r="Q8" s="62">
        <v>3651.02</v>
      </c>
      <c r="R8" s="62">
        <v>4893.8999999999996</v>
      </c>
      <c r="S8" s="62">
        <v>2335.41</v>
      </c>
      <c r="T8" s="62">
        <v>2116.2399999999998</v>
      </c>
      <c r="U8" s="62">
        <v>2400.9899999999998</v>
      </c>
      <c r="V8" s="62">
        <v>1499.91</v>
      </c>
      <c r="W8" s="62">
        <v>1499.57</v>
      </c>
      <c r="X8" s="62">
        <v>2510.67</v>
      </c>
      <c r="Y8" s="62">
        <v>2099.6799999999998</v>
      </c>
      <c r="Z8" s="62">
        <v>2350.4499999999998</v>
      </c>
      <c r="AA8" s="62">
        <v>2689</v>
      </c>
      <c r="AB8" s="62">
        <v>2699.95</v>
      </c>
      <c r="AC8" s="62">
        <v>2330.4499999999998</v>
      </c>
      <c r="AD8" s="62">
        <v>2200.46</v>
      </c>
      <c r="AE8" s="62">
        <v>999.98</v>
      </c>
      <c r="AF8" s="62">
        <v>2409.44</v>
      </c>
      <c r="AG8" s="72">
        <f t="shared" si="0"/>
        <v>2862.5132258064518</v>
      </c>
      <c r="AH8" s="73">
        <f t="shared" si="1"/>
        <v>113580.30608782517</v>
      </c>
      <c r="AI8" s="73">
        <f t="shared" si="1"/>
        <v>5749.1615716961742</v>
      </c>
      <c r="AJ8" s="73">
        <f t="shared" si="1"/>
        <v>3863.0234781477739</v>
      </c>
      <c r="AK8" s="73">
        <f t="shared" si="1"/>
        <v>237887.16090072819</v>
      </c>
      <c r="AL8" s="73">
        <f t="shared" si="1"/>
        <v>99279.67527169596</v>
      </c>
      <c r="AM8" s="73">
        <f t="shared" si="1"/>
        <v>4272310.3063845998</v>
      </c>
      <c r="AN8" s="73">
        <f t="shared" si="1"/>
        <v>17110936.484255563</v>
      </c>
      <c r="AO8" s="73">
        <f t="shared" si="1"/>
        <v>37342.944320083334</v>
      </c>
      <c r="AP8" s="73">
        <f t="shared" si="1"/>
        <v>742653.09271685779</v>
      </c>
      <c r="AQ8" s="73">
        <f t="shared" si="1"/>
        <v>595886.38335234066</v>
      </c>
      <c r="AR8" s="73">
        <f t="shared" si="1"/>
        <v>677307.23049750226</v>
      </c>
      <c r="AS8" s="73">
        <f t="shared" si="1"/>
        <v>178272.45241040603</v>
      </c>
      <c r="AT8" s="73">
        <f t="shared" si="1"/>
        <v>71002.650707180044</v>
      </c>
      <c r="AU8" s="73">
        <f t="shared" si="1"/>
        <v>13953.934781373488</v>
      </c>
      <c r="AV8" s="73">
        <f t="shared" si="1"/>
        <v>3796.1895942768101</v>
      </c>
      <c r="AW8" s="73">
        <f t="shared" si="1"/>
        <v>621742.93294911517</v>
      </c>
      <c r="AX8" s="73">
        <f t="shared" si="2"/>
        <v>4126532.2263684678</v>
      </c>
      <c r="AY8" s="73">
        <f t="shared" si="2"/>
        <v>277837.8106555675</v>
      </c>
      <c r="AZ8" s="73">
        <f t="shared" si="2"/>
        <v>556923.72755556775</v>
      </c>
      <c r="BA8" s="73">
        <f t="shared" si="2"/>
        <v>213003.68795879334</v>
      </c>
      <c r="BB8" s="73">
        <f t="shared" si="2"/>
        <v>1856687.5509781481</v>
      </c>
      <c r="BC8" s="73">
        <f t="shared" si="2"/>
        <v>1857614.2367716969</v>
      </c>
      <c r="BD8" s="73">
        <f t="shared" si="2"/>
        <v>123793.65554588979</v>
      </c>
      <c r="BE8" s="73">
        <f t="shared" si="2"/>
        <v>581914.53039427742</v>
      </c>
      <c r="BF8" s="73">
        <f t="shared" si="2"/>
        <v>262208.74722330947</v>
      </c>
      <c r="BG8" s="73">
        <f t="shared" si="2"/>
        <v>30106.839529760742</v>
      </c>
      <c r="BH8" s="73">
        <f t="shared" si="2"/>
        <v>26426.802384599505</v>
      </c>
      <c r="BI8" s="73">
        <f t="shared" si="2"/>
        <v>283091.27625556756</v>
      </c>
      <c r="BJ8" s="73">
        <f t="shared" si="2"/>
        <v>438314.47380072862</v>
      </c>
      <c r="BK8" s="73">
        <f t="shared" si="2"/>
        <v>3469030.0172329871</v>
      </c>
      <c r="BL8" s="73">
        <f t="shared" si="2"/>
        <v>205275.34794266403</v>
      </c>
      <c r="BM8" s="74">
        <f t="shared" si="3"/>
        <v>1105.3043254557404</v>
      </c>
      <c r="BN8" s="75">
        <f t="shared" si="4"/>
        <v>1221697.6518711692</v>
      </c>
    </row>
    <row r="9" spans="1:66" ht="15" thickBot="1" x14ac:dyDescent="0.4">
      <c r="A9" s="71" t="s">
        <v>333</v>
      </c>
      <c r="B9" s="62">
        <v>3177.55</v>
      </c>
      <c r="C9" s="62">
        <v>2900.31</v>
      </c>
      <c r="D9" s="62">
        <v>2800.35</v>
      </c>
      <c r="E9" s="62">
        <v>3177.25</v>
      </c>
      <c r="F9" s="62">
        <v>3177.07</v>
      </c>
      <c r="G9" s="62">
        <v>4929.51</v>
      </c>
      <c r="H9" s="62">
        <v>6999.05</v>
      </c>
      <c r="I9" s="62">
        <v>2909.42</v>
      </c>
      <c r="J9" s="62">
        <v>1999.94</v>
      </c>
      <c r="K9" s="62">
        <v>3169.75</v>
      </c>
      <c r="L9" s="62">
        <v>3634.97</v>
      </c>
      <c r="M9" s="62">
        <v>2402.86</v>
      </c>
      <c r="N9" s="62">
        <v>2201.5</v>
      </c>
      <c r="O9" s="62">
        <v>2947.94</v>
      </c>
      <c r="P9" s="62">
        <v>2609.41</v>
      </c>
      <c r="Q9" s="62">
        <v>3356</v>
      </c>
      <c r="R9" s="62">
        <v>4215.63</v>
      </c>
      <c r="S9" s="62">
        <v>2090.86</v>
      </c>
      <c r="T9" s="62">
        <v>1499.93</v>
      </c>
      <c r="U9" s="62">
        <v>2130.5100000000002</v>
      </c>
      <c r="V9" s="62">
        <v>1449.63</v>
      </c>
      <c r="W9" s="62">
        <v>1499.61</v>
      </c>
      <c r="X9" s="62">
        <v>2300.39</v>
      </c>
      <c r="Y9" s="62">
        <v>1843.28</v>
      </c>
      <c r="Z9" s="62">
        <v>2554.31</v>
      </c>
      <c r="AA9" s="62">
        <v>2589.44</v>
      </c>
      <c r="AB9" s="62">
        <v>2689.02</v>
      </c>
      <c r="AC9" s="62">
        <v>1979.42</v>
      </c>
      <c r="AD9" s="62">
        <v>2200.2600000000002</v>
      </c>
      <c r="AE9" s="62">
        <v>1510.44</v>
      </c>
      <c r="AF9" s="62">
        <v>2409.1999999999998</v>
      </c>
      <c r="AG9" s="72">
        <f t="shared" si="0"/>
        <v>2753.3809677419354</v>
      </c>
      <c r="AH9" s="73">
        <f t="shared" si="1"/>
        <v>179919.36792674323</v>
      </c>
      <c r="AI9" s="73">
        <f t="shared" si="1"/>
        <v>21588.140520291381</v>
      </c>
      <c r="AJ9" s="73">
        <f t="shared" si="1"/>
        <v>2206.0899912591076</v>
      </c>
      <c r="AK9" s="73">
        <f t="shared" si="1"/>
        <v>179664.95650738824</v>
      </c>
      <c r="AL9" s="73">
        <f t="shared" si="1"/>
        <v>179512.39605577546</v>
      </c>
      <c r="AM9" s="73">
        <f t="shared" si="1"/>
        <v>4735537.5650364216</v>
      </c>
      <c r="AN9" s="73">
        <f t="shared" si="1"/>
        <v>18025705.531475138</v>
      </c>
      <c r="AO9" s="73">
        <f t="shared" si="1"/>
        <v>24348.179588033359</v>
      </c>
      <c r="AP9" s="73">
        <f t="shared" si="1"/>
        <v>567673.29187190405</v>
      </c>
      <c r="AQ9" s="73">
        <f t="shared" si="1"/>
        <v>173363.17102351726</v>
      </c>
      <c r="AR9" s="73">
        <f t="shared" si="1"/>
        <v>777199.22179771052</v>
      </c>
      <c r="AS9" s="73">
        <f t="shared" si="1"/>
        <v>122864.94882674281</v>
      </c>
      <c r="AT9" s="73">
        <f t="shared" si="1"/>
        <v>304572.60255577508</v>
      </c>
      <c r="AU9" s="73">
        <f t="shared" si="1"/>
        <v>37853.217033194655</v>
      </c>
      <c r="AV9" s="73">
        <f t="shared" si="1"/>
        <v>20727.639552549434</v>
      </c>
      <c r="AW9" s="73">
        <f t="shared" si="1"/>
        <v>363149.69803964632</v>
      </c>
      <c r="AX9" s="73">
        <f t="shared" si="2"/>
        <v>2138172.2323396467</v>
      </c>
      <c r="AY9" s="73">
        <f t="shared" si="2"/>
        <v>438934.03269771038</v>
      </c>
      <c r="AZ9" s="73">
        <f t="shared" si="2"/>
        <v>1571139.328533194</v>
      </c>
      <c r="BA9" s="73">
        <f t="shared" si="2"/>
        <v>387968.2424557748</v>
      </c>
      <c r="BB9" s="73">
        <f t="shared" si="2"/>
        <v>1699766.5858880328</v>
      </c>
      <c r="BC9" s="73">
        <f t="shared" si="2"/>
        <v>1571941.6395525495</v>
      </c>
      <c r="BD9" s="73">
        <f t="shared" si="2"/>
        <v>205200.81685577525</v>
      </c>
      <c r="BE9" s="73">
        <f t="shared" si="2"/>
        <v>828283.77148480737</v>
      </c>
      <c r="BF9" s="73">
        <f t="shared" si="2"/>
        <v>39629.250197710695</v>
      </c>
      <c r="BG9" s="73">
        <f t="shared" si="2"/>
        <v>26876.640904162276</v>
      </c>
      <c r="BH9" s="73">
        <f t="shared" si="2"/>
        <v>4142.334168678447</v>
      </c>
      <c r="BI9" s="73">
        <f t="shared" si="2"/>
        <v>599015.57958803303</v>
      </c>
      <c r="BJ9" s="73">
        <f t="shared" si="2"/>
        <v>305942.80495577486</v>
      </c>
      <c r="BK9" s="73">
        <f t="shared" si="2"/>
        <v>1544902.2492912586</v>
      </c>
      <c r="BL9" s="73">
        <f t="shared" si="2"/>
        <v>118460.53855577527</v>
      </c>
      <c r="BM9" s="74">
        <f t="shared" si="3"/>
        <v>1078.1387617276905</v>
      </c>
      <c r="BN9" s="75">
        <f t="shared" si="4"/>
        <v>1162383.1895397177</v>
      </c>
    </row>
    <row r="10" spans="1:66" ht="15" thickBot="1" x14ac:dyDescent="0.4">
      <c r="A10" s="71" t="s">
        <v>334</v>
      </c>
      <c r="B10" s="62">
        <v>3099.72</v>
      </c>
      <c r="C10" s="62">
        <v>2865.72</v>
      </c>
      <c r="D10" s="62">
        <v>2228.4</v>
      </c>
      <c r="E10" s="62">
        <v>3250.35</v>
      </c>
      <c r="F10" s="62">
        <v>2999.3</v>
      </c>
      <c r="G10" s="62">
        <v>4893.9399999999996</v>
      </c>
      <c r="H10" s="62">
        <v>4989.43</v>
      </c>
      <c r="I10" s="62">
        <v>3177.05</v>
      </c>
      <c r="J10" s="62">
        <v>2500.06</v>
      </c>
      <c r="K10" s="62">
        <v>3080.08</v>
      </c>
      <c r="L10" s="62">
        <v>3604.47</v>
      </c>
      <c r="M10" s="62">
        <v>1499.82</v>
      </c>
      <c r="N10" s="62">
        <v>2333.21</v>
      </c>
      <c r="O10" s="62">
        <v>3000.01</v>
      </c>
      <c r="P10" s="62">
        <v>1831.49</v>
      </c>
      <c r="Q10" s="62">
        <v>3199.39</v>
      </c>
      <c r="R10" s="62">
        <v>4000.3</v>
      </c>
      <c r="S10" s="62">
        <v>2399.5500000000002</v>
      </c>
      <c r="T10" s="62">
        <v>1499.81</v>
      </c>
      <c r="U10" s="62">
        <v>1710.31</v>
      </c>
      <c r="V10" s="62">
        <v>1449.41</v>
      </c>
      <c r="W10" s="62">
        <v>1499.9</v>
      </c>
      <c r="X10" s="62">
        <v>2000.95</v>
      </c>
      <c r="Y10" s="62">
        <v>2000.62</v>
      </c>
      <c r="Z10" s="62">
        <v>2350.86</v>
      </c>
      <c r="AA10" s="62">
        <v>2571.89</v>
      </c>
      <c r="AB10" s="62">
        <v>2689.27</v>
      </c>
      <c r="AC10" s="62">
        <v>1979.44</v>
      </c>
      <c r="AD10" s="62">
        <v>2500.0100000000002</v>
      </c>
      <c r="AE10" s="62">
        <v>999.17</v>
      </c>
      <c r="AF10" s="62">
        <v>1607.96</v>
      </c>
      <c r="AG10" s="72">
        <f t="shared" si="0"/>
        <v>2574.5770967741942</v>
      </c>
      <c r="AH10" s="73">
        <f t="shared" si="1"/>
        <v>275775.0688084279</v>
      </c>
      <c r="AI10" s="73">
        <f t="shared" si="1"/>
        <v>84764.190098750827</v>
      </c>
      <c r="AJ10" s="73">
        <f t="shared" si="1"/>
        <v>119838.58233100973</v>
      </c>
      <c r="AK10" s="73">
        <f t="shared" si="1"/>
        <v>456669.01673423423</v>
      </c>
      <c r="AL10" s="73">
        <f t="shared" si="1"/>
        <v>180389.54452455739</v>
      </c>
      <c r="AM10" s="73">
        <f t="shared" si="1"/>
        <v>5379444.2768600369</v>
      </c>
      <c r="AN10" s="73">
        <f t="shared" si="1"/>
        <v>5831514.5442181043</v>
      </c>
      <c r="AO10" s="73">
        <f t="shared" si="1"/>
        <v>362973.59912133141</v>
      </c>
      <c r="AP10" s="73">
        <f t="shared" si="1"/>
        <v>5552.7977116546263</v>
      </c>
      <c r="AQ10" s="73">
        <f t="shared" si="1"/>
        <v>255533.18516971834</v>
      </c>
      <c r="AR10" s="73">
        <f t="shared" si="1"/>
        <v>1060679.3921148786</v>
      </c>
      <c r="AS10" s="73">
        <f t="shared" si="1"/>
        <v>1155102.8170664946</v>
      </c>
      <c r="AT10" s="73">
        <f t="shared" si="1"/>
        <v>58258.075405203192</v>
      </c>
      <c r="AU10" s="73">
        <f t="shared" si="1"/>
        <v>180993.15514713805</v>
      </c>
      <c r="AV10" s="73">
        <f t="shared" si="1"/>
        <v>552178.43339230062</v>
      </c>
      <c r="AW10" s="73">
        <f t="shared" si="1"/>
        <v>390391.16403746005</v>
      </c>
      <c r="AX10" s="73">
        <f t="shared" si="2"/>
        <v>2032685.7967826209</v>
      </c>
      <c r="AY10" s="73">
        <f t="shared" si="2"/>
        <v>30634.484605203063</v>
      </c>
      <c r="AZ10" s="73">
        <f t="shared" si="2"/>
        <v>1155124.3123084302</v>
      </c>
      <c r="BA10" s="73">
        <f t="shared" si="2"/>
        <v>746957.61456649436</v>
      </c>
      <c r="BB10" s="73">
        <f t="shared" si="2"/>
        <v>1266000.9956632687</v>
      </c>
      <c r="BC10" s="73">
        <f t="shared" si="2"/>
        <v>1154930.8623310104</v>
      </c>
      <c r="BD10" s="73">
        <f t="shared" si="2"/>
        <v>329048.04615359067</v>
      </c>
      <c r="BE10" s="73">
        <f t="shared" si="2"/>
        <v>329426.74893746182</v>
      </c>
      <c r="BF10" s="73">
        <f t="shared" si="2"/>
        <v>50049.339389074099</v>
      </c>
      <c r="BG10" s="73">
        <f t="shared" si="2"/>
        <v>7.2204890738853464</v>
      </c>
      <c r="BH10" s="73">
        <f t="shared" si="2"/>
        <v>13154.46205036406</v>
      </c>
      <c r="BI10" s="73">
        <f t="shared" si="2"/>
        <v>354188.16395681648</v>
      </c>
      <c r="BJ10" s="73">
        <f t="shared" si="2"/>
        <v>5560.2519213320047</v>
      </c>
      <c r="BK10" s="73">
        <f t="shared" si="2"/>
        <v>2481907.5205664951</v>
      </c>
      <c r="BL10" s="73">
        <f t="shared" si="2"/>
        <v>934348.61177617172</v>
      </c>
      <c r="BM10" s="74">
        <f t="shared" si="3"/>
        <v>922.53188078784569</v>
      </c>
      <c r="BN10" s="75">
        <f t="shared" si="4"/>
        <v>851065.0710699599</v>
      </c>
    </row>
    <row r="11" spans="1:66" ht="15" thickBot="1" x14ac:dyDescent="0.4">
      <c r="A11" s="71" t="s">
        <v>335</v>
      </c>
      <c r="B11" s="62">
        <v>2949.98</v>
      </c>
      <c r="C11" s="62">
        <v>2781.9</v>
      </c>
      <c r="D11" s="62">
        <v>2295.29</v>
      </c>
      <c r="E11" s="62">
        <v>3177.74</v>
      </c>
      <c r="F11" s="62">
        <v>3119.14</v>
      </c>
      <c r="G11" s="62">
        <v>4593</v>
      </c>
      <c r="H11" s="62">
        <v>4929.71</v>
      </c>
      <c r="I11" s="62">
        <v>3177.13</v>
      </c>
      <c r="J11" s="62">
        <v>2550.31</v>
      </c>
      <c r="K11" s="62">
        <v>2989.08</v>
      </c>
      <c r="L11" s="62">
        <v>3604.12</v>
      </c>
      <c r="M11" s="62">
        <v>1499.86</v>
      </c>
      <c r="N11" s="62">
        <v>2009.71</v>
      </c>
      <c r="O11" s="62">
        <v>2969.99</v>
      </c>
      <c r="P11" s="62">
        <v>2035</v>
      </c>
      <c r="Q11" s="62">
        <v>3169.76</v>
      </c>
      <c r="R11" s="62">
        <v>4000.99</v>
      </c>
      <c r="S11" s="62">
        <v>2560.02</v>
      </c>
      <c r="T11" s="62">
        <v>1499.82</v>
      </c>
      <c r="U11" s="62">
        <v>1550.8</v>
      </c>
      <c r="V11" s="62">
        <v>1449.34</v>
      </c>
      <c r="W11" s="62">
        <v>1499.96</v>
      </c>
      <c r="X11" s="62">
        <v>2081.4699999999998</v>
      </c>
      <c r="Y11" s="62">
        <v>2047.5</v>
      </c>
      <c r="Z11" s="62">
        <v>2350.25</v>
      </c>
      <c r="AA11" s="62">
        <v>2550.41</v>
      </c>
      <c r="AB11" s="62">
        <v>2670.55</v>
      </c>
      <c r="AC11" s="62">
        <v>1979.08</v>
      </c>
      <c r="AD11" s="62">
        <v>2110.7399999999998</v>
      </c>
      <c r="AE11" s="62">
        <v>999.68</v>
      </c>
      <c r="AF11" s="62">
        <v>1604.17</v>
      </c>
      <c r="AG11" s="72">
        <f t="shared" si="0"/>
        <v>2542.1451612903224</v>
      </c>
      <c r="AH11" s="73">
        <f t="shared" si="1"/>
        <v>166329.25566534873</v>
      </c>
      <c r="AI11" s="73">
        <f t="shared" si="1"/>
        <v>57482.382684703538</v>
      </c>
      <c r="AJ11" s="73">
        <f t="shared" si="1"/>
        <v>60937.470655671132</v>
      </c>
      <c r="AK11" s="73">
        <f t="shared" si="1"/>
        <v>403980.79899438075</v>
      </c>
      <c r="AL11" s="73">
        <f t="shared" si="1"/>
        <v>332923.04389760667</v>
      </c>
      <c r="AM11" s="73">
        <f t="shared" si="1"/>
        <v>4206005.5694588972</v>
      </c>
      <c r="AN11" s="73">
        <f t="shared" si="1"/>
        <v>5700465.8590427684</v>
      </c>
      <c r="AO11" s="73">
        <f t="shared" si="1"/>
        <v>403205.74539115536</v>
      </c>
      <c r="AP11" s="73">
        <f t="shared" si="1"/>
        <v>66.664591155048086</v>
      </c>
      <c r="AQ11" s="73">
        <f t="shared" si="1"/>
        <v>199750.75005244542</v>
      </c>
      <c r="AR11" s="73">
        <f t="shared" si="1"/>
        <v>1127790.5580524455</v>
      </c>
      <c r="AS11" s="73">
        <f t="shared" si="1"/>
        <v>1086358.3574459937</v>
      </c>
      <c r="AT11" s="73">
        <f t="shared" si="1"/>
        <v>283487.20097825164</v>
      </c>
      <c r="AU11" s="73">
        <f t="shared" si="1"/>
        <v>183051.20601050981</v>
      </c>
      <c r="AV11" s="73">
        <f t="shared" si="1"/>
        <v>257196.21462018718</v>
      </c>
      <c r="AW11" s="73">
        <f t="shared" si="1"/>
        <v>393900.38576857484</v>
      </c>
      <c r="AX11" s="73">
        <f t="shared" si="2"/>
        <v>2128228.2634298643</v>
      </c>
      <c r="AY11" s="73">
        <f t="shared" si="2"/>
        <v>319.50985889698637</v>
      </c>
      <c r="AZ11" s="73">
        <f t="shared" si="2"/>
        <v>1086441.7418588968</v>
      </c>
      <c r="BA11" s="73">
        <f t="shared" si="2"/>
        <v>982765.22881373554</v>
      </c>
      <c r="BB11" s="73">
        <f t="shared" si="2"/>
        <v>1194223.1205427679</v>
      </c>
      <c r="BC11" s="73">
        <f t="shared" si="2"/>
        <v>1086149.9104137353</v>
      </c>
      <c r="BD11" s="73">
        <f t="shared" si="2"/>
        <v>212221.60422986478</v>
      </c>
      <c r="BE11" s="73">
        <f t="shared" si="2"/>
        <v>244673.83558792912</v>
      </c>
      <c r="BF11" s="73">
        <f t="shared" si="2"/>
        <v>36823.752926638866</v>
      </c>
      <c r="BG11" s="73">
        <f t="shared" si="2"/>
        <v>68.307558896982087</v>
      </c>
      <c r="BH11" s="73">
        <f t="shared" si="2"/>
        <v>16487.802604058354</v>
      </c>
      <c r="BI11" s="73">
        <f t="shared" si="2"/>
        <v>317042.37585889694</v>
      </c>
      <c r="BJ11" s="73">
        <f t="shared" si="2"/>
        <v>186110.41318792931</v>
      </c>
      <c r="BK11" s="73">
        <f t="shared" si="2"/>
        <v>2379198.7737943809</v>
      </c>
      <c r="BL11" s="73">
        <f t="shared" si="2"/>
        <v>879797.40319760633</v>
      </c>
      <c r="BM11" s="74">
        <f t="shared" si="3"/>
        <v>894.66270716912834</v>
      </c>
      <c r="BN11" s="75">
        <f t="shared" si="4"/>
        <v>800421.35959919344</v>
      </c>
    </row>
    <row r="12" spans="1:66" ht="15" thickBot="1" x14ac:dyDescent="0.4">
      <c r="A12" s="71" t="s">
        <v>336</v>
      </c>
      <c r="B12" s="62">
        <v>3289.27</v>
      </c>
      <c r="C12" s="62">
        <v>2926.77</v>
      </c>
      <c r="D12" s="62">
        <v>2019.81</v>
      </c>
      <c r="E12" s="62">
        <v>3177.05</v>
      </c>
      <c r="F12" s="62">
        <v>3497.82</v>
      </c>
      <c r="G12" s="62">
        <v>4762.8599999999997</v>
      </c>
      <c r="H12" s="62">
        <v>4578.92</v>
      </c>
      <c r="I12" s="62">
        <v>2909.9</v>
      </c>
      <c r="J12" s="62">
        <v>2250.67</v>
      </c>
      <c r="K12" s="62">
        <v>2909.36</v>
      </c>
      <c r="L12" s="62">
        <v>3169.93</v>
      </c>
      <c r="M12" s="62">
        <v>1499.9</v>
      </c>
      <c r="N12" s="62">
        <v>2009.39</v>
      </c>
      <c r="O12" s="62">
        <v>2160.4</v>
      </c>
      <c r="P12" s="62">
        <v>1793.47</v>
      </c>
      <c r="Q12" s="62">
        <v>3169.26</v>
      </c>
      <c r="R12" s="62">
        <v>3700.17</v>
      </c>
      <c r="S12" s="62">
        <v>2560.4899999999998</v>
      </c>
      <c r="T12" s="62">
        <v>1749.6</v>
      </c>
      <c r="U12" s="62">
        <v>2379.3000000000002</v>
      </c>
      <c r="V12" s="62">
        <v>1449.07</v>
      </c>
      <c r="W12" s="62">
        <v>1500.98</v>
      </c>
      <c r="X12" s="62">
        <v>2370.5500000000002</v>
      </c>
      <c r="Y12" s="62">
        <v>2543.89</v>
      </c>
      <c r="Z12" s="62">
        <v>2550.62</v>
      </c>
      <c r="AA12" s="62">
        <v>2695.77</v>
      </c>
      <c r="AB12" s="62">
        <v>2440.46</v>
      </c>
      <c r="AC12" s="62">
        <v>1979.23</v>
      </c>
      <c r="AD12" s="62">
        <v>2090.88</v>
      </c>
      <c r="AE12" s="62">
        <v>1500.25</v>
      </c>
      <c r="AF12" s="62">
        <v>1751</v>
      </c>
      <c r="AG12" s="72">
        <f t="shared" si="0"/>
        <v>2560.8722580645167</v>
      </c>
      <c r="AH12" s="73">
        <f t="shared" si="1"/>
        <v>530563.27045671095</v>
      </c>
      <c r="AI12" s="73">
        <f t="shared" si="1"/>
        <v>133881.15755348551</v>
      </c>
      <c r="AJ12" s="73">
        <f t="shared" si="1"/>
        <v>292748.36710187374</v>
      </c>
      <c r="AK12" s="73">
        <f t="shared" si="1"/>
        <v>379675.00965671131</v>
      </c>
      <c r="AL12" s="73">
        <f t="shared" si="1"/>
        <v>877871.07111800136</v>
      </c>
      <c r="AM12" s="73">
        <f t="shared" si="1"/>
        <v>4848750.015634127</v>
      </c>
      <c r="AN12" s="73">
        <f t="shared" si="1"/>
        <v>4072516.6887309034</v>
      </c>
      <c r="AO12" s="73">
        <f t="shared" si="1"/>
        <v>121820.3646405824</v>
      </c>
      <c r="AP12" s="73">
        <f t="shared" si="1"/>
        <v>96225.440908324977</v>
      </c>
      <c r="AQ12" s="73">
        <f t="shared" si="1"/>
        <v>121443.70627929209</v>
      </c>
      <c r="AR12" s="73">
        <f t="shared" si="1"/>
        <v>370951.33301154955</v>
      </c>
      <c r="AS12" s="73">
        <f t="shared" si="1"/>
        <v>1125662.1323825193</v>
      </c>
      <c r="AT12" s="73">
        <f t="shared" si="1"/>
        <v>304132.68095993809</v>
      </c>
      <c r="AU12" s="73">
        <f t="shared" si="1"/>
        <v>160378.02947929277</v>
      </c>
      <c r="AV12" s="73">
        <f t="shared" si="1"/>
        <v>588906.22568251903</v>
      </c>
      <c r="AW12" s="73">
        <f t="shared" si="1"/>
        <v>370135.64453735651</v>
      </c>
      <c r="AX12" s="73">
        <f t="shared" si="2"/>
        <v>1297999.3447792912</v>
      </c>
      <c r="AY12" s="73">
        <f t="shared" si="2"/>
        <v>0.14612122788822043</v>
      </c>
      <c r="AZ12" s="73">
        <f t="shared" si="2"/>
        <v>658162.67670509988</v>
      </c>
      <c r="BA12" s="73">
        <f t="shared" si="2"/>
        <v>32968.484898647381</v>
      </c>
      <c r="BB12" s="73">
        <f t="shared" si="2"/>
        <v>1236104.2610373583</v>
      </c>
      <c r="BC12" s="73">
        <f t="shared" si="2"/>
        <v>1123371.5987051001</v>
      </c>
      <c r="BD12" s="73">
        <f t="shared" si="2"/>
        <v>36222.561914776423</v>
      </c>
      <c r="BE12" s="73">
        <f t="shared" si="2"/>
        <v>288.39708896984683</v>
      </c>
      <c r="BF12" s="73">
        <f t="shared" si="2"/>
        <v>105.10879542144995</v>
      </c>
      <c r="BG12" s="73">
        <f t="shared" si="2"/>
        <v>18197.400779292246</v>
      </c>
      <c r="BH12" s="73">
        <f t="shared" si="2"/>
        <v>14499.111892195759</v>
      </c>
      <c r="BI12" s="73">
        <f t="shared" si="2"/>
        <v>338307.71636638982</v>
      </c>
      <c r="BJ12" s="73">
        <f t="shared" si="2"/>
        <v>220892.72264058315</v>
      </c>
      <c r="BK12" s="73">
        <f t="shared" si="2"/>
        <v>1124919.5743018743</v>
      </c>
      <c r="BL12" s="73">
        <f t="shared" si="2"/>
        <v>655893.07438251912</v>
      </c>
      <c r="BM12" s="74">
        <f t="shared" si="3"/>
        <v>813.04968556936024</v>
      </c>
      <c r="BN12" s="75">
        <f t="shared" si="4"/>
        <v>661049.79120443552</v>
      </c>
    </row>
    <row r="13" spans="1:66" ht="15" thickBot="1" x14ac:dyDescent="0.4">
      <c r="A13" s="71" t="s">
        <v>337</v>
      </c>
      <c r="B13" s="62">
        <v>3177.48</v>
      </c>
      <c r="C13" s="62">
        <v>2827.73</v>
      </c>
      <c r="D13" s="62">
        <v>1979.61</v>
      </c>
      <c r="E13" s="62">
        <v>3143.09</v>
      </c>
      <c r="F13" s="62">
        <v>3572.24</v>
      </c>
      <c r="G13" s="62">
        <v>4588.59</v>
      </c>
      <c r="H13" s="62">
        <v>4593.2700000000004</v>
      </c>
      <c r="I13" s="62">
        <v>2781</v>
      </c>
      <c r="J13" s="62">
        <v>2336.21</v>
      </c>
      <c r="K13" s="62">
        <v>2800.28</v>
      </c>
      <c r="L13" s="62">
        <v>3044</v>
      </c>
      <c r="M13" s="62">
        <v>1800.46</v>
      </c>
      <c r="N13" s="62">
        <v>1979.13</v>
      </c>
      <c r="O13" s="62">
        <v>2059.5500000000002</v>
      </c>
      <c r="P13" s="62">
        <v>1795.14</v>
      </c>
      <c r="Q13" s="62">
        <v>2909.05</v>
      </c>
      <c r="R13" s="62">
        <v>3662.14</v>
      </c>
      <c r="S13" s="62">
        <v>2560.33</v>
      </c>
      <c r="T13" s="62">
        <v>1499.83</v>
      </c>
      <c r="U13" s="62">
        <v>2110.52</v>
      </c>
      <c r="V13" s="62">
        <v>479.65</v>
      </c>
      <c r="W13" s="62">
        <v>1499.95</v>
      </c>
      <c r="X13" s="62">
        <v>2300.58</v>
      </c>
      <c r="Y13" s="62">
        <v>2300.9299999999998</v>
      </c>
      <c r="Z13" s="62">
        <v>2521.6</v>
      </c>
      <c r="AA13" s="62">
        <v>2695.26</v>
      </c>
      <c r="AB13" s="62">
        <v>2440.2800000000002</v>
      </c>
      <c r="AC13" s="62">
        <v>1848.3</v>
      </c>
      <c r="AD13" s="62">
        <v>2000.77</v>
      </c>
      <c r="AE13" s="62">
        <v>1500.26</v>
      </c>
      <c r="AF13" s="62">
        <v>1750.39</v>
      </c>
      <c r="AG13" s="72">
        <f t="shared" si="0"/>
        <v>2469.6006451612902</v>
      </c>
      <c r="AH13" s="73">
        <f t="shared" si="1"/>
        <v>501093.18100686802</v>
      </c>
      <c r="AI13" s="73">
        <f t="shared" si="1"/>
        <v>128256.63479719051</v>
      </c>
      <c r="AJ13" s="73">
        <f t="shared" si="1"/>
        <v>240090.83234557754</v>
      </c>
      <c r="AK13" s="73">
        <f t="shared" si="1"/>
        <v>453587.9110810617</v>
      </c>
      <c r="AL13" s="73">
        <f t="shared" si="1"/>
        <v>1215813.5468391257</v>
      </c>
      <c r="AM13" s="73">
        <f t="shared" si="1"/>
        <v>4490115.8859197721</v>
      </c>
      <c r="AN13" s="73">
        <f t="shared" si="1"/>
        <v>4509971.528681064</v>
      </c>
      <c r="AO13" s="73">
        <f t="shared" si="1"/>
        <v>96969.55819396468</v>
      </c>
      <c r="AP13" s="73">
        <f t="shared" si="1"/>
        <v>17793.06421654523</v>
      </c>
      <c r="AQ13" s="73">
        <f t="shared" si="1"/>
        <v>109348.83571654547</v>
      </c>
      <c r="AR13" s="73">
        <f t="shared" si="1"/>
        <v>329934.61883912602</v>
      </c>
      <c r="AS13" s="73">
        <f t="shared" si="1"/>
        <v>447749.20300686767</v>
      </c>
      <c r="AT13" s="73">
        <f t="shared" si="1"/>
        <v>240561.45376493217</v>
      </c>
      <c r="AU13" s="73">
        <f t="shared" si="1"/>
        <v>168141.53159719022</v>
      </c>
      <c r="AV13" s="73">
        <f t="shared" si="1"/>
        <v>454897.16187138372</v>
      </c>
      <c r="AW13" s="73">
        <f t="shared" si="1"/>
        <v>193115.73546815841</v>
      </c>
      <c r="AX13" s="73">
        <f t="shared" si="2"/>
        <v>1422150.1128391258</v>
      </c>
      <c r="AY13" s="73">
        <f t="shared" si="2"/>
        <v>8231.8158294484947</v>
      </c>
      <c r="AZ13" s="73">
        <f t="shared" si="2"/>
        <v>940455.10421654524</v>
      </c>
      <c r="BA13" s="73">
        <f t="shared" si="2"/>
        <v>128938.90972944844</v>
      </c>
      <c r="BB13" s="73">
        <f t="shared" si="2"/>
        <v>3959903.5701778349</v>
      </c>
      <c r="BC13" s="73">
        <f t="shared" si="2"/>
        <v>940222.37366170634</v>
      </c>
      <c r="BD13" s="73">
        <f t="shared" si="2"/>
        <v>28567.978490738806</v>
      </c>
      <c r="BE13" s="73">
        <f t="shared" si="2"/>
        <v>28449.786539125937</v>
      </c>
      <c r="BF13" s="73">
        <f t="shared" si="2"/>
        <v>2703.9329036420395</v>
      </c>
      <c r="BG13" s="73">
        <f t="shared" si="2"/>
        <v>50922.144426222825</v>
      </c>
      <c r="BH13" s="73">
        <f t="shared" si="2"/>
        <v>859.70023267428053</v>
      </c>
      <c r="BI13" s="73">
        <f t="shared" si="2"/>
        <v>386014.49167783553</v>
      </c>
      <c r="BJ13" s="73">
        <f t="shared" si="2"/>
        <v>219802.17384235165</v>
      </c>
      <c r="BK13" s="73">
        <f t="shared" si="2"/>
        <v>939621.28636170644</v>
      </c>
      <c r="BL13" s="73">
        <f t="shared" si="2"/>
        <v>517263.95211331919</v>
      </c>
      <c r="BM13" s="74">
        <f t="shared" si="3"/>
        <v>850.94704624441636</v>
      </c>
      <c r="BN13" s="75">
        <f t="shared" si="4"/>
        <v>724110.87551209691</v>
      </c>
    </row>
    <row r="14" spans="1:66" ht="15" thickBot="1" x14ac:dyDescent="0.4">
      <c r="A14" s="71" t="s">
        <v>338</v>
      </c>
      <c r="B14" s="62">
        <v>3177.65</v>
      </c>
      <c r="C14" s="62">
        <v>2800.31</v>
      </c>
      <c r="D14" s="62">
        <v>2500.2600000000002</v>
      </c>
      <c r="E14" s="62">
        <v>3100.31</v>
      </c>
      <c r="F14" s="62">
        <v>3177.85</v>
      </c>
      <c r="G14" s="62">
        <v>4193.8500000000004</v>
      </c>
      <c r="H14" s="62">
        <v>4578.99</v>
      </c>
      <c r="I14" s="62">
        <v>2500.5</v>
      </c>
      <c r="J14" s="62">
        <v>2564.3200000000002</v>
      </c>
      <c r="K14" s="62">
        <v>2596.9499999999998</v>
      </c>
      <c r="L14" s="62">
        <v>3200.16</v>
      </c>
      <c r="M14" s="62">
        <v>1600.37</v>
      </c>
      <c r="N14" s="62">
        <v>1831.72</v>
      </c>
      <c r="O14" s="62">
        <v>2309.0700000000002</v>
      </c>
      <c r="P14" s="62">
        <v>2209.81</v>
      </c>
      <c r="Q14" s="62">
        <v>2520.75</v>
      </c>
      <c r="R14" s="62">
        <v>3650.86</v>
      </c>
      <c r="S14" s="62">
        <v>2560.21</v>
      </c>
      <c r="T14" s="62">
        <v>1499.85</v>
      </c>
      <c r="U14" s="62">
        <v>1979.78</v>
      </c>
      <c r="V14" s="62">
        <v>1299.71</v>
      </c>
      <c r="W14" s="62">
        <v>1500.69</v>
      </c>
      <c r="X14" s="62">
        <v>2370.2399999999998</v>
      </c>
      <c r="Y14" s="62">
        <v>2081.9499999999998</v>
      </c>
      <c r="Z14" s="62">
        <v>2699.61</v>
      </c>
      <c r="AA14" s="62">
        <v>2689.13</v>
      </c>
      <c r="AB14" s="62">
        <v>2450.9499999999998</v>
      </c>
      <c r="AC14" s="62">
        <v>1979.79</v>
      </c>
      <c r="AD14" s="62">
        <v>1979.88</v>
      </c>
      <c r="AE14" s="62">
        <v>1979.24</v>
      </c>
      <c r="AF14" s="62">
        <v>1800.67</v>
      </c>
      <c r="AG14" s="72">
        <f t="shared" si="0"/>
        <v>2496.304193548387</v>
      </c>
      <c r="AH14" s="73">
        <f t="shared" si="1"/>
        <v>464232.10796919896</v>
      </c>
      <c r="AI14" s="73">
        <f t="shared" si="1"/>
        <v>92419.530356295523</v>
      </c>
      <c r="AJ14" s="73">
        <f t="shared" si="1"/>
        <v>15.648404682624385</v>
      </c>
      <c r="AK14" s="73">
        <f t="shared" si="1"/>
        <v>364823.01422726328</v>
      </c>
      <c r="AL14" s="73">
        <f t="shared" si="1"/>
        <v>464504.68629177933</v>
      </c>
      <c r="AM14" s="73">
        <f t="shared" si="1"/>
        <v>2881661.7650014581</v>
      </c>
      <c r="AN14" s="73">
        <f t="shared" si="1"/>
        <v>4337580.1683950042</v>
      </c>
      <c r="AO14" s="73">
        <f t="shared" si="1"/>
        <v>17.604791779396876</v>
      </c>
      <c r="AP14" s="73">
        <f t="shared" si="1"/>
        <v>4626.1499272632964</v>
      </c>
      <c r="AQ14" s="73">
        <f t="shared" si="1"/>
        <v>10129.578356295498</v>
      </c>
      <c r="AR14" s="73">
        <f t="shared" si="1"/>
        <v>495412.99627565022</v>
      </c>
      <c r="AS14" s="73">
        <f t="shared" si="1"/>
        <v>802698.07916919887</v>
      </c>
      <c r="AT14" s="73">
        <f t="shared" si="1"/>
        <v>441672.15031435993</v>
      </c>
      <c r="AU14" s="73">
        <f t="shared" si="1"/>
        <v>35056.6432337148</v>
      </c>
      <c r="AV14" s="73">
        <f t="shared" si="1"/>
        <v>82078.922936940697</v>
      </c>
      <c r="AW14" s="73">
        <f t="shared" si="1"/>
        <v>597.5974530697215</v>
      </c>
      <c r="AX14" s="73">
        <f t="shared" si="2"/>
        <v>1332999.1102111347</v>
      </c>
      <c r="AY14" s="73">
        <f t="shared" si="2"/>
        <v>4083.9520982310205</v>
      </c>
      <c r="AZ14" s="73">
        <f t="shared" si="2"/>
        <v>992920.95984016662</v>
      </c>
      <c r="BA14" s="73">
        <f t="shared" si="2"/>
        <v>266797.24252081162</v>
      </c>
      <c r="BB14" s="73">
        <f t="shared" si="2"/>
        <v>1431837.6640337147</v>
      </c>
      <c r="BC14" s="73">
        <f t="shared" si="2"/>
        <v>991247.62239500496</v>
      </c>
      <c r="BD14" s="73">
        <f t="shared" si="2"/>
        <v>15892.180895005245</v>
      </c>
      <c r="BE14" s="73">
        <f t="shared" si="2"/>
        <v>171689.39771113434</v>
      </c>
      <c r="BF14" s="73">
        <f t="shared" si="2"/>
        <v>41333.250936940756</v>
      </c>
      <c r="BG14" s="73">
        <f t="shared" si="2"/>
        <v>37181.791633714944</v>
      </c>
      <c r="BH14" s="73">
        <f t="shared" si="2"/>
        <v>2057.0028724245699</v>
      </c>
      <c r="BI14" s="73">
        <f t="shared" si="2"/>
        <v>266786.91213694069</v>
      </c>
      <c r="BJ14" s="73">
        <f t="shared" si="2"/>
        <v>266693.9476821018</v>
      </c>
      <c r="BK14" s="73">
        <f t="shared" si="2"/>
        <v>267355.38024984387</v>
      </c>
      <c r="BL14" s="73">
        <f t="shared" si="2"/>
        <v>483906.93123371468</v>
      </c>
      <c r="BM14" s="74">
        <f t="shared" si="3"/>
        <v>729.94670159785539</v>
      </c>
      <c r="BN14" s="75">
        <f t="shared" si="4"/>
        <v>532822.18717358855</v>
      </c>
    </row>
    <row r="15" spans="1:66" ht="15" thickBot="1" x14ac:dyDescent="0.4">
      <c r="A15" s="71" t="s">
        <v>339</v>
      </c>
      <c r="B15" s="62">
        <v>2989.82</v>
      </c>
      <c r="C15" s="62">
        <v>2700.18</v>
      </c>
      <c r="D15" s="62">
        <v>2201.86</v>
      </c>
      <c r="E15" s="62">
        <v>3088.98</v>
      </c>
      <c r="F15" s="62">
        <v>3200.86</v>
      </c>
      <c r="G15" s="62">
        <v>3989.68</v>
      </c>
      <c r="H15" s="62">
        <v>4578.0600000000004</v>
      </c>
      <c r="I15" s="62">
        <v>2500.27</v>
      </c>
      <c r="J15" s="62">
        <v>2561.9899999999998</v>
      </c>
      <c r="K15" s="62">
        <v>2596.1</v>
      </c>
      <c r="L15" s="62">
        <v>3169.48</v>
      </c>
      <c r="M15" s="62">
        <v>2130.5</v>
      </c>
      <c r="N15" s="62">
        <v>1810.78</v>
      </c>
      <c r="O15" s="62">
        <v>1989.5</v>
      </c>
      <c r="P15" s="62">
        <v>1990.74</v>
      </c>
      <c r="Q15" s="62">
        <v>2780.78</v>
      </c>
      <c r="R15" s="62">
        <v>3651.44</v>
      </c>
      <c r="S15" s="62">
        <v>2560.09</v>
      </c>
      <c r="T15" s="62">
        <v>1979.05</v>
      </c>
      <c r="U15" s="62">
        <v>1979.72</v>
      </c>
      <c r="V15" s="62">
        <v>1299.6600000000001</v>
      </c>
      <c r="W15" s="62">
        <v>1800.6</v>
      </c>
      <c r="X15" s="62">
        <v>2370.65</v>
      </c>
      <c r="Y15" s="62">
        <v>1999.7</v>
      </c>
      <c r="Z15" s="62">
        <v>2596.1</v>
      </c>
      <c r="AA15" s="62">
        <v>2589.8000000000002</v>
      </c>
      <c r="AB15" s="62">
        <v>2689.31</v>
      </c>
      <c r="AC15" s="62">
        <v>1979.23</v>
      </c>
      <c r="AD15" s="62">
        <v>1852.99</v>
      </c>
      <c r="AE15" s="62">
        <v>1979.44</v>
      </c>
      <c r="AF15" s="62">
        <v>1500.43</v>
      </c>
      <c r="AG15" s="72">
        <f t="shared" si="0"/>
        <v>2487.3480645161289</v>
      </c>
      <c r="AH15" s="73">
        <f t="shared" si="1"/>
        <v>252478.04594890765</v>
      </c>
      <c r="AI15" s="73">
        <f t="shared" si="1"/>
        <v>45297.432761810582</v>
      </c>
      <c r="AJ15" s="73">
        <f t="shared" si="1"/>
        <v>81503.434981165323</v>
      </c>
      <c r="AK15" s="73">
        <f t="shared" si="1"/>
        <v>361960.98579406878</v>
      </c>
      <c r="AL15" s="73">
        <f t="shared" si="1"/>
        <v>509099.28207793995</v>
      </c>
      <c r="AM15" s="73">
        <f t="shared" si="1"/>
        <v>2257001.2443747134</v>
      </c>
      <c r="AN15" s="73">
        <f t="shared" si="1"/>
        <v>4371076.397174716</v>
      </c>
      <c r="AO15" s="73">
        <f t="shared" si="1"/>
        <v>166.97641664932544</v>
      </c>
      <c r="AP15" s="73">
        <f t="shared" si="1"/>
        <v>5571.4185327783362</v>
      </c>
      <c r="AQ15" s="73">
        <f t="shared" si="1"/>
        <v>11826.983471488033</v>
      </c>
      <c r="AR15" s="73">
        <f t="shared" si="1"/>
        <v>465303.97740697203</v>
      </c>
      <c r="AS15" s="73">
        <f t="shared" si="1"/>
        <v>127340.54114890733</v>
      </c>
      <c r="AT15" s="73">
        <f t="shared" si="1"/>
        <v>457744.34592310083</v>
      </c>
      <c r="AU15" s="73">
        <f t="shared" si="1"/>
        <v>247852.6953424557</v>
      </c>
      <c r="AV15" s="73">
        <f t="shared" si="1"/>
        <v>246619.56974245567</v>
      </c>
      <c r="AW15" s="73">
        <f t="shared" si="1"/>
        <v>86102.30076181078</v>
      </c>
      <c r="AX15" s="73">
        <f t="shared" si="2"/>
        <v>1355110.0342585852</v>
      </c>
      <c r="AY15" s="73">
        <f t="shared" si="2"/>
        <v>5291.3891779396799</v>
      </c>
      <c r="AZ15" s="73">
        <f t="shared" si="2"/>
        <v>258366.92239084284</v>
      </c>
      <c r="BA15" s="73">
        <f t="shared" si="2"/>
        <v>257686.25188439115</v>
      </c>
      <c r="BB15" s="73">
        <f t="shared" si="2"/>
        <v>1410602.9385940682</v>
      </c>
      <c r="BC15" s="73">
        <f t="shared" si="2"/>
        <v>471622.9041166493</v>
      </c>
      <c r="BD15" s="73">
        <f t="shared" si="2"/>
        <v>13618.438261810572</v>
      </c>
      <c r="BE15" s="73">
        <f t="shared" si="2"/>
        <v>237800.6348263266</v>
      </c>
      <c r="BF15" s="73">
        <f t="shared" si="2"/>
        <v>11826.983471488033</v>
      </c>
      <c r="BG15" s="73">
        <f t="shared" si="2"/>
        <v>10496.399084391314</v>
      </c>
      <c r="BH15" s="73">
        <f t="shared" si="2"/>
        <v>40788.623384391271</v>
      </c>
      <c r="BI15" s="73">
        <f t="shared" si="2"/>
        <v>258183.96748761696</v>
      </c>
      <c r="BJ15" s="73">
        <f t="shared" si="2"/>
        <v>402410.15401664918</v>
      </c>
      <c r="BK15" s="73">
        <f t="shared" si="2"/>
        <v>257970.60200052016</v>
      </c>
      <c r="BL15" s="73">
        <f t="shared" si="2"/>
        <v>974007.26606826193</v>
      </c>
      <c r="BM15" s="74">
        <f t="shared" si="3"/>
        <v>695.80729060036515</v>
      </c>
      <c r="BN15" s="75">
        <f t="shared" si="4"/>
        <v>484147.78565262101</v>
      </c>
    </row>
    <row r="16" spans="1:66" ht="15" thickBot="1" x14ac:dyDescent="0.4">
      <c r="A16" s="71" t="s">
        <v>340</v>
      </c>
      <c r="B16" s="62">
        <v>2499.08</v>
      </c>
      <c r="C16" s="62">
        <v>2600.29</v>
      </c>
      <c r="D16" s="62">
        <v>1979.94</v>
      </c>
      <c r="E16" s="62">
        <v>2863.14</v>
      </c>
      <c r="F16" s="62">
        <v>3177.16</v>
      </c>
      <c r="G16" s="62">
        <v>3299.79</v>
      </c>
      <c r="H16" s="62">
        <v>4000.55</v>
      </c>
      <c r="I16" s="62">
        <v>2898.16</v>
      </c>
      <c r="J16" s="62">
        <v>2550.59</v>
      </c>
      <c r="K16" s="62">
        <v>2500.4</v>
      </c>
      <c r="L16" s="62">
        <v>3169.9</v>
      </c>
      <c r="M16" s="62">
        <v>2249.2399999999998</v>
      </c>
      <c r="N16" s="62">
        <v>2050.96</v>
      </c>
      <c r="O16" s="62">
        <v>2202.12</v>
      </c>
      <c r="P16" s="62">
        <v>2415.5500000000002</v>
      </c>
      <c r="Q16" s="62">
        <v>2370.4499999999998</v>
      </c>
      <c r="R16" s="62">
        <v>3700.89</v>
      </c>
      <c r="S16" s="62">
        <v>2090.64</v>
      </c>
      <c r="T16" s="62">
        <v>1499.35</v>
      </c>
      <c r="U16" s="62">
        <v>1979.6</v>
      </c>
      <c r="V16" s="62">
        <v>689.5</v>
      </c>
      <c r="W16" s="62">
        <v>1499.79</v>
      </c>
      <c r="X16" s="62">
        <v>1745.79</v>
      </c>
      <c r="Y16" s="62">
        <v>2000.86</v>
      </c>
      <c r="Z16" s="62">
        <v>1990.26</v>
      </c>
      <c r="AA16" s="62">
        <v>2591.91</v>
      </c>
      <c r="AB16" s="62">
        <v>2450.77</v>
      </c>
      <c r="AC16" s="62">
        <v>1817.08</v>
      </c>
      <c r="AD16" s="62">
        <v>1499.89</v>
      </c>
      <c r="AE16" s="62">
        <v>1979.09</v>
      </c>
      <c r="AF16" s="62">
        <v>1774.38</v>
      </c>
      <c r="AG16" s="72">
        <f t="shared" si="0"/>
        <v>2327.0038709677419</v>
      </c>
      <c r="AH16" s="73">
        <f t="shared" si="1"/>
        <v>29610.194182726304</v>
      </c>
      <c r="AI16" s="73">
        <f t="shared" si="1"/>
        <v>74685.308321435979</v>
      </c>
      <c r="AJ16" s="73">
        <f t="shared" si="1"/>
        <v>120453.33053111339</v>
      </c>
      <c r="AK16" s="73">
        <f t="shared" si="1"/>
        <v>287441.94885369396</v>
      </c>
      <c r="AL16" s="73">
        <f t="shared" si="1"/>
        <v>722765.44373111322</v>
      </c>
      <c r="AM16" s="73">
        <f t="shared" si="1"/>
        <v>946312.85283756501</v>
      </c>
      <c r="AN16" s="73">
        <f t="shared" si="1"/>
        <v>2800756.6459988561</v>
      </c>
      <c r="AO16" s="73">
        <f t="shared" si="1"/>
        <v>326219.32373111328</v>
      </c>
      <c r="AP16" s="73">
        <f t="shared" si="1"/>
        <v>49990.757095629619</v>
      </c>
      <c r="AQ16" s="73">
        <f t="shared" si="1"/>
        <v>30066.21756337152</v>
      </c>
      <c r="AR16" s="73">
        <f t="shared" si="1"/>
        <v>710473.88433756516</v>
      </c>
      <c r="AS16" s="73">
        <f t="shared" si="1"/>
        <v>6047.2196278876509</v>
      </c>
      <c r="AT16" s="73">
        <f t="shared" si="1"/>
        <v>76200.218698855344</v>
      </c>
      <c r="AU16" s="73">
        <f t="shared" si="1"/>
        <v>15595.981227887643</v>
      </c>
      <c r="AV16" s="73">
        <f t="shared" si="1"/>
        <v>7840.4169665973277</v>
      </c>
      <c r="AW16" s="73">
        <f t="shared" si="1"/>
        <v>1887.5661278876016</v>
      </c>
      <c r="AX16" s="73">
        <f t="shared" si="2"/>
        <v>1887563.0955472421</v>
      </c>
      <c r="AY16" s="73">
        <f t="shared" si="2"/>
        <v>55867.879498855415</v>
      </c>
      <c r="AZ16" s="73">
        <f t="shared" si="2"/>
        <v>685010.93012788775</v>
      </c>
      <c r="BA16" s="73">
        <f t="shared" si="2"/>
        <v>120689.44956337156</v>
      </c>
      <c r="BB16" s="73">
        <f t="shared" si="2"/>
        <v>2681418.9274343392</v>
      </c>
      <c r="BC16" s="73">
        <f t="shared" si="2"/>
        <v>684282.78832143603</v>
      </c>
      <c r="BD16" s="73">
        <f t="shared" si="2"/>
        <v>337809.56380530703</v>
      </c>
      <c r="BE16" s="73">
        <f t="shared" si="2"/>
        <v>106369.82456982316</v>
      </c>
      <c r="BF16" s="73">
        <f t="shared" si="2"/>
        <v>113396.43463433924</v>
      </c>
      <c r="BG16" s="73">
        <f t="shared" si="2"/>
        <v>70175.257198855281</v>
      </c>
      <c r="BH16" s="73">
        <f t="shared" si="2"/>
        <v>15318.054695629549</v>
      </c>
      <c r="BI16" s="73">
        <f t="shared" si="2"/>
        <v>260022.35418272638</v>
      </c>
      <c r="BJ16" s="73">
        <f t="shared" si="2"/>
        <v>684117.35554724233</v>
      </c>
      <c r="BK16" s="73">
        <f t="shared" si="2"/>
        <v>121044.06161175863</v>
      </c>
      <c r="BL16" s="73">
        <f t="shared" si="2"/>
        <v>305393.14276337135</v>
      </c>
      <c r="BM16" s="74">
        <f t="shared" si="3"/>
        <v>669.30062447059902</v>
      </c>
      <c r="BN16" s="75">
        <f t="shared" si="4"/>
        <v>447963.32591673383</v>
      </c>
    </row>
    <row r="17" spans="1:66" ht="15" thickBot="1" x14ac:dyDescent="0.4">
      <c r="A17" s="71" t="s">
        <v>341</v>
      </c>
      <c r="B17" s="62">
        <v>2499.11</v>
      </c>
      <c r="C17" s="62">
        <v>2489.04</v>
      </c>
      <c r="D17" s="62">
        <v>1913.46</v>
      </c>
      <c r="E17" s="62">
        <v>2449.58</v>
      </c>
      <c r="F17" s="62">
        <v>3177.56</v>
      </c>
      <c r="G17" s="62">
        <v>3299.59</v>
      </c>
      <c r="H17" s="62">
        <v>3989.71</v>
      </c>
      <c r="I17" s="62">
        <v>2739.03</v>
      </c>
      <c r="J17" s="62">
        <v>2500.2399999999998</v>
      </c>
      <c r="K17" s="62">
        <v>2596.4299999999998</v>
      </c>
      <c r="L17" s="62">
        <v>3169.25</v>
      </c>
      <c r="M17" s="62">
        <v>2130.81</v>
      </c>
      <c r="N17" s="62">
        <v>2000.93</v>
      </c>
      <c r="O17" s="62">
        <v>2026.85</v>
      </c>
      <c r="P17" s="62">
        <v>2300.71</v>
      </c>
      <c r="Q17" s="62">
        <v>2012.81</v>
      </c>
      <c r="R17" s="62">
        <v>3650.86</v>
      </c>
      <c r="S17" s="62">
        <v>2090.84</v>
      </c>
      <c r="T17" s="62">
        <v>1499.29</v>
      </c>
      <c r="U17" s="62">
        <v>1979.11</v>
      </c>
      <c r="V17" s="62">
        <v>499.66</v>
      </c>
      <c r="W17" s="62">
        <v>1499.64</v>
      </c>
      <c r="X17" s="62">
        <v>1746.28</v>
      </c>
      <c r="Y17" s="62">
        <v>2010.13</v>
      </c>
      <c r="Z17" s="62">
        <v>1499.79</v>
      </c>
      <c r="AA17" s="62">
        <v>2540.75</v>
      </c>
      <c r="AB17" s="62">
        <v>2589.3200000000002</v>
      </c>
      <c r="AC17" s="62">
        <v>1826.4</v>
      </c>
      <c r="AD17" s="62">
        <v>1499.92</v>
      </c>
      <c r="AE17" s="62">
        <v>1900.86</v>
      </c>
      <c r="AF17" s="62">
        <v>1800.13</v>
      </c>
      <c r="AG17" s="72">
        <f t="shared" si="0"/>
        <v>2255.7448387096779</v>
      </c>
      <c r="AH17" s="73">
        <f t="shared" si="1"/>
        <v>59226.60172986456</v>
      </c>
      <c r="AI17" s="73">
        <f t="shared" si="1"/>
        <v>54426.632281477396</v>
      </c>
      <c r="AJ17" s="73">
        <f t="shared" si="1"/>
        <v>117158.91081051018</v>
      </c>
      <c r="AK17" s="73">
        <f t="shared" si="1"/>
        <v>37572.069752445161</v>
      </c>
      <c r="AL17" s="73">
        <f t="shared" si="1"/>
        <v>849743.19158470246</v>
      </c>
      <c r="AM17" s="73">
        <f t="shared" si="1"/>
        <v>1089612.7207492189</v>
      </c>
      <c r="AN17" s="73">
        <f t="shared" si="1"/>
        <v>3006635.1805685731</v>
      </c>
      <c r="AO17" s="73">
        <f t="shared" si="1"/>
        <v>233564.54712341286</v>
      </c>
      <c r="AP17" s="73">
        <f t="shared" si="1"/>
        <v>59777.883894380524</v>
      </c>
      <c r="AQ17" s="73">
        <f t="shared" si="1"/>
        <v>116066.37912341268</v>
      </c>
      <c r="AR17" s="73">
        <f t="shared" si="1"/>
        <v>834491.6797040574</v>
      </c>
      <c r="AS17" s="73">
        <f t="shared" si="1"/>
        <v>15608.713923413239</v>
      </c>
      <c r="AT17" s="73">
        <f t="shared" si="1"/>
        <v>64930.602026639121</v>
      </c>
      <c r="AU17" s="73">
        <f t="shared" si="1"/>
        <v>52392.847187929496</v>
      </c>
      <c r="AV17" s="73">
        <f t="shared" si="1"/>
        <v>2021.8657298646863</v>
      </c>
      <c r="AW17" s="73">
        <f t="shared" ref="AW17:BL33" si="5">(Q17-$AG17)*(Q17-$AG17)</f>
        <v>59017.335858897233</v>
      </c>
      <c r="AX17" s="73">
        <f t="shared" si="2"/>
        <v>1946346.3132621218</v>
      </c>
      <c r="AY17" s="73">
        <f t="shared" si="2"/>
        <v>27193.605829864828</v>
      </c>
      <c r="AZ17" s="73">
        <f t="shared" si="2"/>
        <v>572223.92300728487</v>
      </c>
      <c r="BA17" s="73">
        <f t="shared" si="2"/>
        <v>76526.833987929553</v>
      </c>
      <c r="BB17" s="73">
        <f t="shared" si="2"/>
        <v>3083833.9607459949</v>
      </c>
      <c r="BC17" s="73">
        <f t="shared" si="2"/>
        <v>571694.52712018788</v>
      </c>
      <c r="BD17" s="73">
        <f t="shared" si="2"/>
        <v>259554.42188147813</v>
      </c>
      <c r="BE17" s="73">
        <f t="shared" si="2"/>
        <v>60326.648994381023</v>
      </c>
      <c r="BF17" s="73">
        <f t="shared" si="2"/>
        <v>571467.7181685752</v>
      </c>
      <c r="BG17" s="73">
        <f t="shared" si="2"/>
        <v>81227.941962122524</v>
      </c>
      <c r="BH17" s="73">
        <f t="shared" si="2"/>
        <v>111272.38822986453</v>
      </c>
      <c r="BI17" s="73">
        <f t="shared" si="2"/>
        <v>184336.99052663925</v>
      </c>
      <c r="BJ17" s="73">
        <f t="shared" si="2"/>
        <v>571271.18681051047</v>
      </c>
      <c r="BK17" s="73">
        <f t="shared" si="2"/>
        <v>125943.24874599415</v>
      </c>
      <c r="BL17" s="73">
        <f t="shared" si="2"/>
        <v>207584.88125244569</v>
      </c>
      <c r="BM17" s="74">
        <f t="shared" si="3"/>
        <v>687.00099509967492</v>
      </c>
      <c r="BN17" s="75">
        <f t="shared" si="4"/>
        <v>471970.36726794357</v>
      </c>
    </row>
    <row r="18" spans="1:66" ht="15" thickBot="1" x14ac:dyDescent="0.4">
      <c r="A18" s="71" t="s">
        <v>342</v>
      </c>
      <c r="B18" s="62">
        <v>3029.95</v>
      </c>
      <c r="C18" s="62">
        <v>2600.4899999999998</v>
      </c>
      <c r="D18" s="62">
        <v>1370.07</v>
      </c>
      <c r="E18" s="62">
        <v>2600.87</v>
      </c>
      <c r="F18" s="62">
        <v>3249.62</v>
      </c>
      <c r="G18" s="62">
        <v>3219.84</v>
      </c>
      <c r="H18" s="62">
        <v>4000.78</v>
      </c>
      <c r="I18" s="62">
        <v>2494.7800000000002</v>
      </c>
      <c r="J18" s="62">
        <v>2000.28</v>
      </c>
      <c r="K18" s="62">
        <v>2800.96</v>
      </c>
      <c r="L18" s="62">
        <v>3136.12</v>
      </c>
      <c r="M18" s="62">
        <v>2050.84</v>
      </c>
      <c r="N18" s="62">
        <v>1499.04</v>
      </c>
      <c r="O18" s="62">
        <v>2130.86</v>
      </c>
      <c r="P18" s="62">
        <v>2356.4</v>
      </c>
      <c r="Q18" s="62">
        <v>2010</v>
      </c>
      <c r="R18" s="62">
        <v>3444.99</v>
      </c>
      <c r="S18" s="62">
        <v>2499.41</v>
      </c>
      <c r="T18" s="62">
        <v>1099.8</v>
      </c>
      <c r="U18" s="62">
        <v>1499.39</v>
      </c>
      <c r="V18" s="62">
        <v>499.08</v>
      </c>
      <c r="W18" s="62">
        <v>2469.44</v>
      </c>
      <c r="X18" s="62">
        <v>1746.08</v>
      </c>
      <c r="Y18" s="62">
        <v>2047.09</v>
      </c>
      <c r="Z18" s="62">
        <v>2350.1</v>
      </c>
      <c r="AA18" s="62">
        <v>2499.83</v>
      </c>
      <c r="AB18" s="62">
        <v>1952.73</v>
      </c>
      <c r="AC18" s="62">
        <v>1979.47</v>
      </c>
      <c r="AD18" s="62">
        <v>1710.05</v>
      </c>
      <c r="AE18" s="62">
        <v>1489.67</v>
      </c>
      <c r="AF18" s="62">
        <v>1800.09</v>
      </c>
      <c r="AG18" s="72">
        <f t="shared" si="0"/>
        <v>2246.3909677419351</v>
      </c>
      <c r="AH18" s="73">
        <f t="shared" ref="AH18:AV34" si="6">(B18-$AG18)*(B18-$AG18)</f>
        <v>613964.75703319488</v>
      </c>
      <c r="AI18" s="73">
        <f t="shared" si="6"/>
        <v>125386.12464609792</v>
      </c>
      <c r="AJ18" s="73">
        <f t="shared" si="6"/>
        <v>767938.43850416178</v>
      </c>
      <c r="AK18" s="73">
        <f t="shared" si="6"/>
        <v>125655.38431061411</v>
      </c>
      <c r="AL18" s="73">
        <f t="shared" si="6"/>
        <v>1006468.4911654531</v>
      </c>
      <c r="AM18" s="73">
        <f t="shared" si="6"/>
        <v>947603.0184041633</v>
      </c>
      <c r="AN18" s="73">
        <f t="shared" si="6"/>
        <v>3077880.8765073903</v>
      </c>
      <c r="AO18" s="73">
        <f t="shared" si="6"/>
        <v>61697.111346098092</v>
      </c>
      <c r="AP18" s="73">
        <f t="shared" si="6"/>
        <v>60570.608442871846</v>
      </c>
      <c r="AQ18" s="73">
        <f t="shared" si="6"/>
        <v>307546.81153964665</v>
      </c>
      <c r="AR18" s="73">
        <f t="shared" si="6"/>
        <v>791617.75084287242</v>
      </c>
      <c r="AS18" s="73">
        <f t="shared" si="6"/>
        <v>38240.180984807295</v>
      </c>
      <c r="AT18" s="73">
        <f t="shared" si="6"/>
        <v>558533.46898480703</v>
      </c>
      <c r="AU18" s="73">
        <f t="shared" si="6"/>
        <v>13347.404507388026</v>
      </c>
      <c r="AV18" s="73">
        <f t="shared" si="6"/>
        <v>12101.987178355977</v>
      </c>
      <c r="AW18" s="73">
        <f t="shared" si="5"/>
        <v>55880.689629968612</v>
      </c>
      <c r="AX18" s="73">
        <f t="shared" si="5"/>
        <v>1436639.6401299692</v>
      </c>
      <c r="AY18" s="73">
        <f t="shared" si="5"/>
        <v>64018.630684807598</v>
      </c>
      <c r="AZ18" s="73">
        <f t="shared" si="5"/>
        <v>1314670.8473073875</v>
      </c>
      <c r="BA18" s="73">
        <f t="shared" si="5"/>
        <v>558010.44580738747</v>
      </c>
      <c r="BB18" s="73">
        <f t="shared" si="5"/>
        <v>3053095.6179912579</v>
      </c>
      <c r="BC18" s="73">
        <f t="shared" si="5"/>
        <v>49750.870791259287</v>
      </c>
      <c r="BD18" s="73">
        <f t="shared" si="5"/>
        <v>250311.06444287172</v>
      </c>
      <c r="BE18" s="73">
        <f t="shared" si="5"/>
        <v>39720.875742871896</v>
      </c>
      <c r="BF18" s="73">
        <f t="shared" si="5"/>
        <v>10755.563371904322</v>
      </c>
      <c r="BG18" s="73">
        <f t="shared" si="5"/>
        <v>64231.343071904412</v>
      </c>
      <c r="BH18" s="73">
        <f t="shared" si="5"/>
        <v>86236.763975129856</v>
      </c>
      <c r="BI18" s="73">
        <f t="shared" si="5"/>
        <v>71246.803020291161</v>
      </c>
      <c r="BJ18" s="73">
        <f t="shared" si="5"/>
        <v>287661.63367835555</v>
      </c>
      <c r="BK18" s="73">
        <f t="shared" si="5"/>
        <v>572626.62302029075</v>
      </c>
      <c r="BL18" s="73">
        <f t="shared" si="5"/>
        <v>199184.55380738789</v>
      </c>
      <c r="BM18" s="74">
        <f t="shared" si="3"/>
        <v>720.73301187209245</v>
      </c>
      <c r="BN18" s="75">
        <f t="shared" si="4"/>
        <v>519456.07440221775</v>
      </c>
    </row>
    <row r="19" spans="1:66" ht="15" thickBot="1" x14ac:dyDescent="0.4">
      <c r="A19" s="71" t="s">
        <v>343</v>
      </c>
      <c r="B19" s="62">
        <v>3084.97</v>
      </c>
      <c r="C19" s="62">
        <v>2500.62</v>
      </c>
      <c r="D19" s="62">
        <v>1370.21</v>
      </c>
      <c r="E19" s="62">
        <v>2749.56</v>
      </c>
      <c r="F19" s="62">
        <v>3249.79</v>
      </c>
      <c r="G19" s="62">
        <v>3245.29</v>
      </c>
      <c r="H19" s="62">
        <v>4578.12</v>
      </c>
      <c r="I19" s="62">
        <v>2500.33</v>
      </c>
      <c r="J19" s="62">
        <v>2429.39</v>
      </c>
      <c r="K19" s="62">
        <v>2893.26</v>
      </c>
      <c r="L19" s="62">
        <v>3000.64</v>
      </c>
      <c r="M19" s="62">
        <v>2249.6999999999998</v>
      </c>
      <c r="N19" s="62">
        <v>1831.22</v>
      </c>
      <c r="O19" s="62">
        <v>2499.69</v>
      </c>
      <c r="P19" s="62">
        <v>2356.17</v>
      </c>
      <c r="Q19" s="62">
        <v>2370.64</v>
      </c>
      <c r="R19" s="62">
        <v>3650.34</v>
      </c>
      <c r="S19" s="62">
        <v>2090.73</v>
      </c>
      <c r="T19" s="62">
        <v>1099.77</v>
      </c>
      <c r="U19" s="62">
        <v>1499.63</v>
      </c>
      <c r="V19" s="62">
        <v>499.49</v>
      </c>
      <c r="W19" s="62">
        <v>2379.52</v>
      </c>
      <c r="X19" s="62">
        <v>1749.05</v>
      </c>
      <c r="Y19" s="62">
        <v>2160.98</v>
      </c>
      <c r="Z19" s="62">
        <v>2430.34</v>
      </c>
      <c r="AA19" s="62">
        <v>2260.16</v>
      </c>
      <c r="AB19" s="62">
        <v>1952.97</v>
      </c>
      <c r="AC19" s="62">
        <v>1979.79</v>
      </c>
      <c r="AD19" s="62">
        <v>1950.68</v>
      </c>
      <c r="AE19" s="62">
        <v>1494.32</v>
      </c>
      <c r="AF19" s="62">
        <v>1800.86</v>
      </c>
      <c r="AG19" s="72">
        <f t="shared" si="0"/>
        <v>2319.6203225806448</v>
      </c>
      <c r="AH19" s="73">
        <f t="shared" si="6"/>
        <v>585760.12872591068</v>
      </c>
      <c r="AI19" s="73">
        <f t="shared" si="6"/>
        <v>32760.883225910591</v>
      </c>
      <c r="AJ19" s="73">
        <f t="shared" si="6"/>
        <v>901379.96062268398</v>
      </c>
      <c r="AK19" s="73">
        <f t="shared" si="6"/>
        <v>184848.12621945914</v>
      </c>
      <c r="AL19" s="73">
        <f t="shared" si="6"/>
        <v>865215.62879042723</v>
      </c>
      <c r="AM19" s="73">
        <f t="shared" si="6"/>
        <v>856864.35169365304</v>
      </c>
      <c r="AN19" s="73">
        <f t="shared" si="6"/>
        <v>5100820.7929033311</v>
      </c>
      <c r="AO19" s="73">
        <f t="shared" si="6"/>
        <v>32655.987513007378</v>
      </c>
      <c r="AP19" s="73">
        <f t="shared" si="6"/>
        <v>12049.382080749265</v>
      </c>
      <c r="AQ19" s="73">
        <f t="shared" si="6"/>
        <v>329062.4795097821</v>
      </c>
      <c r="AR19" s="73">
        <f t="shared" si="6"/>
        <v>463787.80103236239</v>
      </c>
      <c r="AS19" s="73">
        <f t="shared" si="6"/>
        <v>4888.8515097814561</v>
      </c>
      <c r="AT19" s="73">
        <f t="shared" si="6"/>
        <v>238534.87509687789</v>
      </c>
      <c r="AU19" s="73">
        <f t="shared" si="6"/>
        <v>32425.088725910649</v>
      </c>
      <c r="AV19" s="73">
        <f t="shared" si="6"/>
        <v>1335.8789194589269</v>
      </c>
      <c r="AW19" s="73">
        <f t="shared" si="5"/>
        <v>2603.0074839750473</v>
      </c>
      <c r="AX19" s="73">
        <f t="shared" si="5"/>
        <v>1770814.8598710732</v>
      </c>
      <c r="AY19" s="73">
        <f t="shared" si="5"/>
        <v>52390.77977107164</v>
      </c>
      <c r="AZ19" s="73">
        <f t="shared" si="5"/>
        <v>1488034.8095001034</v>
      </c>
      <c r="BA19" s="73">
        <f t="shared" si="5"/>
        <v>672384.12912590976</v>
      </c>
      <c r="BB19" s="73">
        <f t="shared" si="5"/>
        <v>3312874.391177522</v>
      </c>
      <c r="BC19" s="73">
        <f t="shared" si="5"/>
        <v>3587.9713549428061</v>
      </c>
      <c r="BD19" s="73">
        <f t="shared" si="5"/>
        <v>325550.49300978117</v>
      </c>
      <c r="BE19" s="73">
        <f t="shared" si="5"/>
        <v>25166.751948491041</v>
      </c>
      <c r="BF19" s="73">
        <f t="shared" si="5"/>
        <v>12258.846967846101</v>
      </c>
      <c r="BG19" s="73">
        <f t="shared" si="5"/>
        <v>3535.529961394358</v>
      </c>
      <c r="BH19" s="73">
        <f t="shared" si="5"/>
        <v>134432.45904849088</v>
      </c>
      <c r="BI19" s="73">
        <f t="shared" si="5"/>
        <v>115484.64814526515</v>
      </c>
      <c r="BJ19" s="73">
        <f t="shared" si="5"/>
        <v>136116.96162591022</v>
      </c>
      <c r="BK19" s="73">
        <f t="shared" si="5"/>
        <v>681120.62245171657</v>
      </c>
      <c r="BL19" s="73">
        <f t="shared" si="5"/>
        <v>269112.2722839748</v>
      </c>
      <c r="BM19" s="74">
        <f t="shared" si="3"/>
        <v>763.37774787242404</v>
      </c>
      <c r="BN19" s="75">
        <f t="shared" si="4"/>
        <v>582745.58594677423</v>
      </c>
    </row>
    <row r="20" spans="1:66" ht="15" thickBot="1" x14ac:dyDescent="0.4">
      <c r="A20" s="71" t="s">
        <v>344</v>
      </c>
      <c r="B20" s="62">
        <v>2781.67</v>
      </c>
      <c r="C20" s="62">
        <v>2650.72</v>
      </c>
      <c r="D20" s="62">
        <v>1581.61</v>
      </c>
      <c r="E20" s="62">
        <v>2873.52</v>
      </c>
      <c r="F20" s="62">
        <v>3119.16</v>
      </c>
      <c r="G20" s="62">
        <v>3960.02</v>
      </c>
      <c r="H20" s="62">
        <v>3659.72</v>
      </c>
      <c r="I20" s="62">
        <v>2282.37</v>
      </c>
      <c r="J20" s="62">
        <v>2250.25</v>
      </c>
      <c r="K20" s="62">
        <v>2899.44</v>
      </c>
      <c r="L20" s="62">
        <v>3136.71</v>
      </c>
      <c r="M20" s="62">
        <v>2080.33</v>
      </c>
      <c r="N20" s="62">
        <v>1550.58</v>
      </c>
      <c r="O20" s="62">
        <v>2626.32</v>
      </c>
      <c r="P20" s="62">
        <v>2069.86</v>
      </c>
      <c r="Q20" s="62">
        <v>2789.42</v>
      </c>
      <c r="R20" s="62">
        <v>3651.9</v>
      </c>
      <c r="S20" s="62">
        <v>2090.5</v>
      </c>
      <c r="T20" s="62">
        <v>799.74</v>
      </c>
      <c r="U20" s="62">
        <v>1499.66</v>
      </c>
      <c r="V20" s="62">
        <v>1651.06</v>
      </c>
      <c r="W20" s="62">
        <v>1499.81</v>
      </c>
      <c r="X20" s="62">
        <v>2500.14</v>
      </c>
      <c r="Y20" s="62">
        <v>2081.1</v>
      </c>
      <c r="Z20" s="62">
        <v>2596.14</v>
      </c>
      <c r="AA20" s="62">
        <v>1500.35</v>
      </c>
      <c r="AB20" s="62">
        <v>1999.04</v>
      </c>
      <c r="AC20" s="62">
        <v>2000.95</v>
      </c>
      <c r="AD20" s="62">
        <v>1510.9</v>
      </c>
      <c r="AE20" s="62">
        <v>1550.29</v>
      </c>
      <c r="AF20" s="62">
        <v>1979.75</v>
      </c>
      <c r="AG20" s="72">
        <f t="shared" si="0"/>
        <v>2297.5170967741929</v>
      </c>
      <c r="AH20" s="73">
        <f t="shared" si="6"/>
        <v>234404.03370197787</v>
      </c>
      <c r="AI20" s="73">
        <f t="shared" si="6"/>
        <v>124752.29084713875</v>
      </c>
      <c r="AJ20" s="73">
        <f t="shared" si="6"/>
        <v>512522.97121165367</v>
      </c>
      <c r="AK20" s="73">
        <f t="shared" si="6"/>
        <v>331779.34452455852</v>
      </c>
      <c r="AL20" s="73">
        <f t="shared" si="6"/>
        <v>675097.06042133283</v>
      </c>
      <c r="AM20" s="73">
        <f t="shared" si="6"/>
        <v>2763915.9032342373</v>
      </c>
      <c r="AN20" s="73">
        <f t="shared" si="6"/>
        <v>1855596.7495568171</v>
      </c>
      <c r="AO20" s="73">
        <f t="shared" si="6"/>
        <v>229.43454068676678</v>
      </c>
      <c r="AP20" s="73">
        <f t="shared" si="6"/>
        <v>2234.1784374609124</v>
      </c>
      <c r="AQ20" s="73">
        <f t="shared" si="6"/>
        <v>362311.18142778444</v>
      </c>
      <c r="AR20" s="73">
        <f t="shared" si="6"/>
        <v>704244.72882455902</v>
      </c>
      <c r="AS20" s="73">
        <f t="shared" si="6"/>
        <v>47170.235005202645</v>
      </c>
      <c r="AT20" s="73">
        <f t="shared" si="6"/>
        <v>557915.02653746004</v>
      </c>
      <c r="AU20" s="73">
        <f t="shared" si="6"/>
        <v>108111.34916971962</v>
      </c>
      <c r="AV20" s="73">
        <f t="shared" si="6"/>
        <v>51827.75371165415</v>
      </c>
      <c r="AW20" s="73">
        <f t="shared" si="5"/>
        <v>241968.46620197786</v>
      </c>
      <c r="AX20" s="73">
        <f t="shared" si="5"/>
        <v>1834353.0485503664</v>
      </c>
      <c r="AY20" s="73">
        <f t="shared" si="5"/>
        <v>42856.078356815531</v>
      </c>
      <c r="AZ20" s="73">
        <f t="shared" si="5"/>
        <v>2243336.2316213297</v>
      </c>
      <c r="BA20" s="73">
        <f t="shared" si="5"/>
        <v>636575.94687294366</v>
      </c>
      <c r="BB20" s="73">
        <f t="shared" si="5"/>
        <v>417906.77796971821</v>
      </c>
      <c r="BC20" s="73">
        <f t="shared" si="5"/>
        <v>636336.6122439116</v>
      </c>
      <c r="BD20" s="73">
        <f t="shared" si="5"/>
        <v>41056.04091165476</v>
      </c>
      <c r="BE20" s="73">
        <f t="shared" si="5"/>
        <v>46836.359776170393</v>
      </c>
      <c r="BF20" s="73">
        <f t="shared" si="5"/>
        <v>89175.638331009701</v>
      </c>
      <c r="BG20" s="73">
        <f t="shared" si="5"/>
        <v>635475.38017939555</v>
      </c>
      <c r="BH20" s="73">
        <f t="shared" si="5"/>
        <v>89088.577298750912</v>
      </c>
      <c r="BI20" s="73">
        <f t="shared" si="5"/>
        <v>87952.042889073447</v>
      </c>
      <c r="BJ20" s="73">
        <f t="shared" si="5"/>
        <v>618766.45693745976</v>
      </c>
      <c r="BK20" s="73">
        <f t="shared" si="5"/>
        <v>558348.33415358898</v>
      </c>
      <c r="BL20" s="73">
        <f t="shared" si="5"/>
        <v>100975.92779229925</v>
      </c>
      <c r="BM20" s="74">
        <f t="shared" si="3"/>
        <v>721.39448642106333</v>
      </c>
      <c r="BN20" s="75">
        <f t="shared" si="4"/>
        <v>520410.00503870973</v>
      </c>
    </row>
    <row r="21" spans="1:66" ht="15" thickBot="1" x14ac:dyDescent="0.4">
      <c r="A21" s="71" t="s">
        <v>345</v>
      </c>
      <c r="B21" s="62">
        <v>2420.77</v>
      </c>
      <c r="C21" s="62">
        <v>2679.1</v>
      </c>
      <c r="D21" s="62">
        <v>999.79</v>
      </c>
      <c r="E21" s="62">
        <v>2689.98</v>
      </c>
      <c r="F21" s="62">
        <v>2901.16</v>
      </c>
      <c r="G21" s="62">
        <v>3868.48</v>
      </c>
      <c r="H21" s="62">
        <v>3299.79</v>
      </c>
      <c r="I21" s="62">
        <v>2047.25</v>
      </c>
      <c r="J21" s="62">
        <v>2130.7800000000002</v>
      </c>
      <c r="K21" s="62">
        <v>2899.17</v>
      </c>
      <c r="L21" s="62">
        <v>2889.74</v>
      </c>
      <c r="M21" s="62">
        <v>1999.76</v>
      </c>
      <c r="N21" s="62">
        <v>1600.98</v>
      </c>
      <c r="O21" s="62">
        <v>2540.9499999999998</v>
      </c>
      <c r="P21" s="62">
        <v>2000.34</v>
      </c>
      <c r="Q21" s="62">
        <v>2780.16</v>
      </c>
      <c r="R21" s="62">
        <v>3650.19</v>
      </c>
      <c r="S21" s="62">
        <v>2090.3200000000002</v>
      </c>
      <c r="T21" s="62">
        <v>799.86</v>
      </c>
      <c r="U21" s="62">
        <v>1499.73</v>
      </c>
      <c r="V21" s="62">
        <v>1007.44</v>
      </c>
      <c r="W21" s="62">
        <v>1430.31</v>
      </c>
      <c r="X21" s="62">
        <v>2379.75</v>
      </c>
      <c r="Y21" s="62">
        <v>2028.21</v>
      </c>
      <c r="Z21" s="62">
        <v>2600.06</v>
      </c>
      <c r="AA21" s="62">
        <v>1499.69</v>
      </c>
      <c r="AB21" s="62">
        <v>1999.2</v>
      </c>
      <c r="AC21" s="62">
        <v>2000.93</v>
      </c>
      <c r="AD21" s="62">
        <v>1510.85</v>
      </c>
      <c r="AE21" s="62">
        <v>1774.79</v>
      </c>
      <c r="AF21" s="62">
        <v>1979.27</v>
      </c>
      <c r="AG21" s="72">
        <f t="shared" si="0"/>
        <v>2193.5096774193544</v>
      </c>
      <c r="AH21" s="73">
        <f t="shared" si="6"/>
        <v>51647.254219459101</v>
      </c>
      <c r="AI21" s="73">
        <f t="shared" si="6"/>
        <v>235797.9613839754</v>
      </c>
      <c r="AJ21" s="73">
        <f t="shared" si="6"/>
        <v>1424966.6682581676</v>
      </c>
      <c r="AK21" s="73">
        <f t="shared" si="6"/>
        <v>246482.78120333035</v>
      </c>
      <c r="AL21" s="73">
        <f t="shared" si="6"/>
        <v>500768.97904849163</v>
      </c>
      <c r="AM21" s="73">
        <f t="shared" si="6"/>
        <v>2805525.581525912</v>
      </c>
      <c r="AN21" s="73">
        <f t="shared" si="6"/>
        <v>1223856.1521291372</v>
      </c>
      <c r="AO21" s="73">
        <f t="shared" si="6"/>
        <v>21391.893238813602</v>
      </c>
      <c r="AP21" s="73">
        <f t="shared" si="6"/>
        <v>3935.0124291362331</v>
      </c>
      <c r="AQ21" s="73">
        <f t="shared" si="6"/>
        <v>497956.49086462095</v>
      </c>
      <c r="AR21" s="73">
        <f t="shared" si="6"/>
        <v>484736.66208074958</v>
      </c>
      <c r="AS21" s="73">
        <f t="shared" si="6"/>
        <v>37538.937500103879</v>
      </c>
      <c r="AT21" s="73">
        <f t="shared" si="6"/>
        <v>351091.41862268414</v>
      </c>
      <c r="AU21" s="73">
        <f t="shared" si="6"/>
        <v>120714.77775494296</v>
      </c>
      <c r="AV21" s="73">
        <f t="shared" si="6"/>
        <v>37314.524274297459</v>
      </c>
      <c r="AW21" s="73">
        <f t="shared" si="5"/>
        <v>344158.6009839754</v>
      </c>
      <c r="AX21" s="73">
        <f t="shared" si="5"/>
        <v>2121917.562193654</v>
      </c>
      <c r="AY21" s="73">
        <f t="shared" si="5"/>
        <v>10648.10952591038</v>
      </c>
      <c r="AZ21" s="73">
        <f t="shared" si="5"/>
        <v>1942259.4233710701</v>
      </c>
      <c r="BA21" s="73">
        <f t="shared" si="5"/>
        <v>481330.24080010341</v>
      </c>
      <c r="BB21" s="73">
        <f t="shared" si="5"/>
        <v>1406761.2796936512</v>
      </c>
      <c r="BC21" s="73">
        <f t="shared" si="5"/>
        <v>582473.74761300662</v>
      </c>
      <c r="BD21" s="73">
        <f t="shared" si="5"/>
        <v>34685.457754942938</v>
      </c>
      <c r="BE21" s="73">
        <f t="shared" si="5"/>
        <v>27323.983354942604</v>
      </c>
      <c r="BF21" s="73">
        <f t="shared" si="5"/>
        <v>165283.16479042696</v>
      </c>
      <c r="BG21" s="73">
        <f t="shared" si="5"/>
        <v>481385.74477429688</v>
      </c>
      <c r="BH21" s="73">
        <f t="shared" si="5"/>
        <v>37756.250738813535</v>
      </c>
      <c r="BI21" s="73">
        <f t="shared" si="5"/>
        <v>37086.932154942566</v>
      </c>
      <c r="BJ21" s="73">
        <f t="shared" si="5"/>
        <v>466024.23517429712</v>
      </c>
      <c r="BK21" s="73">
        <f t="shared" si="5"/>
        <v>175326.16825816821</v>
      </c>
      <c r="BL21" s="73">
        <f t="shared" si="5"/>
        <v>45898.639380749031</v>
      </c>
      <c r="BM21" s="74">
        <f t="shared" si="3"/>
        <v>715.97932571183514</v>
      </c>
      <c r="BN21" s="75">
        <f t="shared" si="4"/>
        <v>512626.39484677411</v>
      </c>
    </row>
    <row r="22" spans="1:66" ht="15" thickBot="1" x14ac:dyDescent="0.4">
      <c r="A22" s="71" t="s">
        <v>346</v>
      </c>
      <c r="B22" s="62">
        <v>1999.52</v>
      </c>
      <c r="C22" s="62">
        <v>2358.13</v>
      </c>
      <c r="D22" s="62">
        <v>1760.09</v>
      </c>
      <c r="E22" s="62">
        <v>3143.56</v>
      </c>
      <c r="F22" s="62">
        <v>2890.24</v>
      </c>
      <c r="G22" s="62">
        <v>4588.5</v>
      </c>
      <c r="H22" s="62">
        <v>4578.25</v>
      </c>
      <c r="I22" s="62">
        <v>2494.58</v>
      </c>
      <c r="J22" s="62">
        <v>1700.06</v>
      </c>
      <c r="K22" s="62">
        <v>2899.26</v>
      </c>
      <c r="L22" s="62">
        <v>3042.36</v>
      </c>
      <c r="M22" s="62">
        <v>2194.6799999999998</v>
      </c>
      <c r="N22" s="62">
        <v>2130.59</v>
      </c>
      <c r="O22" s="62">
        <v>2041.95</v>
      </c>
      <c r="P22" s="62">
        <v>1850.46</v>
      </c>
      <c r="Q22" s="62">
        <v>2560.9499999999998</v>
      </c>
      <c r="R22" s="62">
        <v>3444.07</v>
      </c>
      <c r="S22" s="62">
        <v>2370.7199999999998</v>
      </c>
      <c r="T22" s="62">
        <v>799.98</v>
      </c>
      <c r="U22" s="62">
        <v>1786.4</v>
      </c>
      <c r="V22" s="62">
        <v>1895.23</v>
      </c>
      <c r="W22" s="62">
        <v>1430.78</v>
      </c>
      <c r="X22" s="62">
        <v>2370.1999999999998</v>
      </c>
      <c r="Y22" s="62">
        <v>2699.09</v>
      </c>
      <c r="Z22" s="62">
        <v>2488.21</v>
      </c>
      <c r="AA22" s="62">
        <v>2006.4</v>
      </c>
      <c r="AB22" s="62">
        <v>2239.8000000000002</v>
      </c>
      <c r="AC22" s="62">
        <v>1979.12</v>
      </c>
      <c r="AD22" s="62">
        <v>1391.51</v>
      </c>
      <c r="AE22" s="62">
        <v>299.75</v>
      </c>
      <c r="AF22" s="62">
        <v>1979.55</v>
      </c>
      <c r="AG22" s="72">
        <f t="shared" si="0"/>
        <v>2303.6770967741936</v>
      </c>
      <c r="AH22" s="73">
        <f t="shared" si="6"/>
        <v>92511.53951810619</v>
      </c>
      <c r="AI22" s="73">
        <f t="shared" si="6"/>
        <v>2965.1186697190474</v>
      </c>
      <c r="AJ22" s="73">
        <f t="shared" si="6"/>
        <v>295486.9317793966</v>
      </c>
      <c r="AK22" s="73">
        <f t="shared" si="6"/>
        <v>705403.29113100911</v>
      </c>
      <c r="AL22" s="73">
        <f t="shared" si="6"/>
        <v>344056.03944068647</v>
      </c>
      <c r="AM22" s="73">
        <f t="shared" si="6"/>
        <v>5220415.6991052022</v>
      </c>
      <c r="AN22" s="73">
        <f t="shared" si="6"/>
        <v>5173681.8920890735</v>
      </c>
      <c r="AO22" s="73">
        <f t="shared" si="6"/>
        <v>36443.918460041568</v>
      </c>
      <c r="AP22" s="73">
        <f t="shared" si="6"/>
        <v>364353.59951810626</v>
      </c>
      <c r="AQ22" s="73">
        <f t="shared" si="6"/>
        <v>354718.99461488053</v>
      </c>
      <c r="AR22" s="73">
        <f t="shared" si="6"/>
        <v>545652.43151810626</v>
      </c>
      <c r="AS22" s="73">
        <f t="shared" si="6"/>
        <v>11880.367105202964</v>
      </c>
      <c r="AT22" s="73">
        <f t="shared" si="6"/>
        <v>29959.143069719015</v>
      </c>
      <c r="AU22" s="73">
        <f t="shared" si="6"/>
        <v>68501.073185848087</v>
      </c>
      <c r="AV22" s="73">
        <f t="shared" si="6"/>
        <v>205405.73680842874</v>
      </c>
      <c r="AW22" s="73">
        <f t="shared" si="5"/>
        <v>66189.346734235049</v>
      </c>
      <c r="AX22" s="73">
        <f t="shared" si="5"/>
        <v>1300495.9737277839</v>
      </c>
      <c r="AY22" s="73">
        <f t="shared" si="5"/>
        <v>4494.7508729448136</v>
      </c>
      <c r="AZ22" s="73">
        <f t="shared" si="5"/>
        <v>2261104.9588471386</v>
      </c>
      <c r="BA22" s="73">
        <f t="shared" si="5"/>
        <v>267575.59484713839</v>
      </c>
      <c r="BB22" s="73">
        <f t="shared" si="5"/>
        <v>166829.03086326746</v>
      </c>
      <c r="BC22" s="73">
        <f t="shared" si="5"/>
        <v>761949.34155681601</v>
      </c>
      <c r="BD22" s="73">
        <f t="shared" si="5"/>
        <v>4425.2966535899777</v>
      </c>
      <c r="BE22" s="73">
        <f t="shared" si="5"/>
        <v>156351.36403746105</v>
      </c>
      <c r="BF22" s="73">
        <f t="shared" si="5"/>
        <v>34052.392372944836</v>
      </c>
      <c r="BG22" s="73">
        <f t="shared" si="5"/>
        <v>88373.672266493217</v>
      </c>
      <c r="BH22" s="73">
        <f t="shared" si="5"/>
        <v>4080.2834922996731</v>
      </c>
      <c r="BI22" s="73">
        <f t="shared" si="5"/>
        <v>105337.30906649336</v>
      </c>
      <c r="BJ22" s="73">
        <f t="shared" si="5"/>
        <v>832048.81243746111</v>
      </c>
      <c r="BK22" s="73">
        <f t="shared" si="5"/>
        <v>4015723.8091858486</v>
      </c>
      <c r="BL22" s="73">
        <f t="shared" si="5"/>
        <v>105058.3748632675</v>
      </c>
      <c r="BM22" s="74">
        <f t="shared" si="3"/>
        <v>859.242509565815</v>
      </c>
      <c r="BN22" s="75">
        <f t="shared" si="4"/>
        <v>738297.69024495967</v>
      </c>
    </row>
    <row r="23" spans="1:66" ht="15" thickBot="1" x14ac:dyDescent="0.4">
      <c r="A23" s="71" t="s">
        <v>347</v>
      </c>
      <c r="B23" s="62">
        <v>2110.9699999999998</v>
      </c>
      <c r="C23" s="62">
        <v>2489.1999999999998</v>
      </c>
      <c r="D23" s="62">
        <v>1536.5</v>
      </c>
      <c r="E23" s="62">
        <v>3350.78</v>
      </c>
      <c r="F23" s="62">
        <v>2879.4</v>
      </c>
      <c r="G23" s="62">
        <v>4489.1400000000003</v>
      </c>
      <c r="H23" s="62">
        <v>3901.08</v>
      </c>
      <c r="I23" s="62">
        <v>2500.64</v>
      </c>
      <c r="J23" s="62">
        <v>1990.49</v>
      </c>
      <c r="K23" s="62">
        <v>3169.81</v>
      </c>
      <c r="L23" s="62">
        <v>3169.12</v>
      </c>
      <c r="M23" s="62">
        <v>2000.62</v>
      </c>
      <c r="N23" s="62">
        <v>1850.52</v>
      </c>
      <c r="O23" s="62">
        <v>2499.8000000000002</v>
      </c>
      <c r="P23" s="62">
        <v>1810.61</v>
      </c>
      <c r="Q23" s="62">
        <v>2781.7</v>
      </c>
      <c r="R23" s="62">
        <v>3359.73</v>
      </c>
      <c r="S23" s="62">
        <v>2446.9499999999998</v>
      </c>
      <c r="T23" s="62">
        <v>799.66</v>
      </c>
      <c r="U23" s="62">
        <v>1499.59</v>
      </c>
      <c r="V23" s="62">
        <v>1927.35</v>
      </c>
      <c r="W23" s="62">
        <v>1197.92</v>
      </c>
      <c r="X23" s="62">
        <v>2305.6</v>
      </c>
      <c r="Y23" s="62">
        <v>2500.7399999999998</v>
      </c>
      <c r="Z23" s="62">
        <v>2430.44</v>
      </c>
      <c r="AA23" s="62">
        <v>2000.15</v>
      </c>
      <c r="AB23" s="62">
        <v>2200.61</v>
      </c>
      <c r="AC23" s="62">
        <v>1752.69</v>
      </c>
      <c r="AD23" s="62">
        <v>1499.46</v>
      </c>
      <c r="AE23" s="62">
        <v>299.42</v>
      </c>
      <c r="AF23" s="62">
        <v>1979.41</v>
      </c>
      <c r="AG23" s="72">
        <f t="shared" si="0"/>
        <v>2281.6161290322584</v>
      </c>
      <c r="AH23" s="73">
        <f t="shared" si="6"/>
        <v>29120.101353694256</v>
      </c>
      <c r="AI23" s="73">
        <f t="shared" si="6"/>
        <v>43091.063485951912</v>
      </c>
      <c r="AJ23" s="73">
        <f t="shared" si="6"/>
        <v>555198.04574401712</v>
      </c>
      <c r="AK23" s="73">
        <f t="shared" si="6"/>
        <v>1143111.382982726</v>
      </c>
      <c r="AL23" s="73">
        <f t="shared" si="6"/>
        <v>357345.55638917763</v>
      </c>
      <c r="AM23" s="73">
        <f t="shared" si="6"/>
        <v>4873161.6408924032</v>
      </c>
      <c r="AN23" s="73">
        <f t="shared" si="6"/>
        <v>2622663.229369822</v>
      </c>
      <c r="AO23" s="73">
        <f t="shared" si="6"/>
        <v>47971.456053693859</v>
      </c>
      <c r="AP23" s="73">
        <f t="shared" si="6"/>
        <v>84754.423005307166</v>
      </c>
      <c r="AQ23" s="73">
        <f t="shared" si="6"/>
        <v>788888.35242466105</v>
      </c>
      <c r="AR23" s="73">
        <f t="shared" si="6"/>
        <v>787663.12098272552</v>
      </c>
      <c r="AS23" s="73">
        <f t="shared" si="6"/>
        <v>78958.824531113685</v>
      </c>
      <c r="AT23" s="73">
        <f t="shared" si="6"/>
        <v>185843.87246659762</v>
      </c>
      <c r="AU23" s="73">
        <f t="shared" si="6"/>
        <v>47604.201550468191</v>
      </c>
      <c r="AV23" s="73">
        <f t="shared" si="6"/>
        <v>221846.77358595256</v>
      </c>
      <c r="AW23" s="73">
        <f t="shared" si="5"/>
        <v>250083.87800208063</v>
      </c>
      <c r="AX23" s="73">
        <f t="shared" si="5"/>
        <v>1162329.5187730482</v>
      </c>
      <c r="AY23" s="73">
        <f t="shared" si="5"/>
        <v>27335.288889177766</v>
      </c>
      <c r="AZ23" s="73">
        <f t="shared" si="5"/>
        <v>2196193.9683762761</v>
      </c>
      <c r="BA23" s="73">
        <f t="shared" si="5"/>
        <v>611564.86648917862</v>
      </c>
      <c r="BB23" s="73">
        <f t="shared" si="5"/>
        <v>125504.49017950083</v>
      </c>
      <c r="BC23" s="73">
        <f t="shared" si="5"/>
        <v>1174397.3000795012</v>
      </c>
      <c r="BD23" s="73">
        <f t="shared" si="5"/>
        <v>575.22606659727342</v>
      </c>
      <c r="BE23" s="73">
        <f t="shared" si="5"/>
        <v>48015.270827887369</v>
      </c>
      <c r="BF23" s="73">
        <f t="shared" si="5"/>
        <v>22148.544569823014</v>
      </c>
      <c r="BG23" s="73">
        <f t="shared" si="5"/>
        <v>79223.181792403891</v>
      </c>
      <c r="BH23" s="73">
        <f t="shared" si="5"/>
        <v>6561.9929407908785</v>
      </c>
      <c r="BI23" s="73">
        <f t="shared" si="5"/>
        <v>279762.84997304925</v>
      </c>
      <c r="BJ23" s="73">
        <f t="shared" si="5"/>
        <v>611768.21018272685</v>
      </c>
      <c r="BK23" s="73">
        <f t="shared" si="5"/>
        <v>3929101.4939504694</v>
      </c>
      <c r="BL23" s="73">
        <f t="shared" si="5"/>
        <v>91328.544424661974</v>
      </c>
      <c r="BM23" s="74">
        <f t="shared" si="3"/>
        <v>838.21083024975519</v>
      </c>
      <c r="BN23" s="75">
        <f t="shared" si="4"/>
        <v>702597.39594798395</v>
      </c>
    </row>
    <row r="24" spans="1:66" ht="15" thickBot="1" x14ac:dyDescent="0.4">
      <c r="A24" s="71" t="s">
        <v>348</v>
      </c>
      <c r="B24" s="62">
        <v>3029.48</v>
      </c>
      <c r="C24" s="62">
        <v>1913.82</v>
      </c>
      <c r="D24" s="62">
        <v>1979.78</v>
      </c>
      <c r="E24" s="62">
        <v>3602.77</v>
      </c>
      <c r="F24" s="62">
        <v>3200.74</v>
      </c>
      <c r="G24" s="62">
        <v>3868.63</v>
      </c>
      <c r="H24" s="62">
        <v>3717.4</v>
      </c>
      <c r="I24" s="62">
        <v>2500.8000000000002</v>
      </c>
      <c r="J24" s="62">
        <v>2550.04</v>
      </c>
      <c r="K24" s="62">
        <v>3169.46</v>
      </c>
      <c r="L24" s="62">
        <v>3534.13</v>
      </c>
      <c r="M24" s="62">
        <v>2300.4699999999998</v>
      </c>
      <c r="N24" s="62">
        <v>2520.5</v>
      </c>
      <c r="O24" s="62">
        <v>2749.12</v>
      </c>
      <c r="P24" s="62">
        <v>2320.7399999999998</v>
      </c>
      <c r="Q24" s="62">
        <v>2789.36</v>
      </c>
      <c r="R24" s="62">
        <v>3414.68</v>
      </c>
      <c r="S24" s="62">
        <v>2301</v>
      </c>
      <c r="T24" s="62">
        <v>499.61</v>
      </c>
      <c r="U24" s="62">
        <v>2189.54</v>
      </c>
      <c r="V24" s="62">
        <v>2007.52</v>
      </c>
      <c r="W24" s="62">
        <v>1499.3</v>
      </c>
      <c r="X24" s="62">
        <v>2200.9299999999998</v>
      </c>
      <c r="Y24" s="62">
        <v>2540.11</v>
      </c>
      <c r="Z24" s="62">
        <v>2594.04</v>
      </c>
      <c r="AA24" s="62">
        <v>2221.6</v>
      </c>
      <c r="AB24" s="62">
        <v>2699.09</v>
      </c>
      <c r="AC24" s="62">
        <v>1752.5</v>
      </c>
      <c r="AD24" s="62">
        <v>1749.68</v>
      </c>
      <c r="AE24" s="62">
        <v>199.52</v>
      </c>
      <c r="AF24" s="62">
        <v>1497.91</v>
      </c>
      <c r="AG24" s="72">
        <f t="shared" si="0"/>
        <v>2423.0409677419357</v>
      </c>
      <c r="AH24" s="73">
        <f t="shared" si="6"/>
        <v>367768.29984609759</v>
      </c>
      <c r="AI24" s="73">
        <f t="shared" si="6"/>
        <v>259305.99398803356</v>
      </c>
      <c r="AJ24" s="73">
        <f t="shared" si="6"/>
        <v>196480.28552351735</v>
      </c>
      <c r="AK24" s="73">
        <f t="shared" si="6"/>
        <v>1391760.5895525489</v>
      </c>
      <c r="AL24" s="73">
        <f t="shared" si="6"/>
        <v>604815.7847751294</v>
      </c>
      <c r="AM24" s="73">
        <f t="shared" si="6"/>
        <v>2089727.6501848074</v>
      </c>
      <c r="AN24" s="73">
        <f t="shared" si="6"/>
        <v>1675365.304388033</v>
      </c>
      <c r="AO24" s="73">
        <f t="shared" si="6"/>
        <v>6046.4670977107171</v>
      </c>
      <c r="AP24" s="73">
        <f t="shared" si="6"/>
        <v>16128.754194484854</v>
      </c>
      <c r="AQ24" s="73">
        <f t="shared" si="6"/>
        <v>557141.37171706534</v>
      </c>
      <c r="AR24" s="73">
        <f t="shared" si="6"/>
        <v>1234518.8376041621</v>
      </c>
      <c r="AS24" s="73">
        <f t="shared" si="6"/>
        <v>15023.642133194684</v>
      </c>
      <c r="AT24" s="73">
        <f t="shared" si="6"/>
        <v>9498.2629686784221</v>
      </c>
      <c r="AU24" s="73">
        <f t="shared" si="6"/>
        <v>106327.53527835569</v>
      </c>
      <c r="AV24" s="73">
        <f t="shared" si="6"/>
        <v>10465.488000936608</v>
      </c>
      <c r="AW24" s="73">
        <f t="shared" si="5"/>
        <v>134189.63339448487</v>
      </c>
      <c r="AX24" s="73">
        <f t="shared" si="5"/>
        <v>983347.97029771004</v>
      </c>
      <c r="AY24" s="73">
        <f t="shared" si="5"/>
        <v>14893.997807388183</v>
      </c>
      <c r="AZ24" s="73">
        <f t="shared" si="5"/>
        <v>3699586.6876686788</v>
      </c>
      <c r="BA24" s="73">
        <f t="shared" si="5"/>
        <v>54522.701936420504</v>
      </c>
      <c r="BB24" s="73">
        <f t="shared" si="5"/>
        <v>172657.67463319475</v>
      </c>
      <c r="BC24" s="73">
        <f t="shared" si="5"/>
        <v>853297.37548480788</v>
      </c>
      <c r="BD24" s="73">
        <f t="shared" si="5"/>
        <v>49333.28199125926</v>
      </c>
      <c r="BE24" s="73">
        <f t="shared" si="5"/>
        <v>13705.158313839736</v>
      </c>
      <c r="BF24" s="73">
        <f t="shared" si="5"/>
        <v>29240.66903319451</v>
      </c>
      <c r="BG24" s="73">
        <f t="shared" si="5"/>
        <v>40578.463484807602</v>
      </c>
      <c r="BH24" s="73">
        <f t="shared" si="5"/>
        <v>76203.068210613914</v>
      </c>
      <c r="BI24" s="73">
        <f t="shared" si="5"/>
        <v>449625.18942029163</v>
      </c>
      <c r="BJ24" s="73">
        <f t="shared" si="5"/>
        <v>453414.99287835608</v>
      </c>
      <c r="BK24" s="73">
        <f t="shared" si="5"/>
        <v>4944045.4939880343</v>
      </c>
      <c r="BL24" s="73">
        <f t="shared" si="5"/>
        <v>855867.30747513031</v>
      </c>
      <c r="BM24" s="74">
        <f t="shared" si="3"/>
        <v>817.10013028680748</v>
      </c>
      <c r="BN24" s="75">
        <f t="shared" si="4"/>
        <v>667652.62291471777</v>
      </c>
    </row>
    <row r="25" spans="1:66" ht="15" thickBot="1" x14ac:dyDescent="0.4">
      <c r="A25" s="71" t="s">
        <v>349</v>
      </c>
      <c r="B25" s="62">
        <v>3029.59</v>
      </c>
      <c r="C25" s="62">
        <v>2398.67</v>
      </c>
      <c r="D25" s="62">
        <v>1979.86</v>
      </c>
      <c r="E25" s="62">
        <v>3602.06</v>
      </c>
      <c r="F25" s="62">
        <v>3200.96</v>
      </c>
      <c r="G25" s="62">
        <v>4593.01</v>
      </c>
      <c r="H25" s="62">
        <v>4230.29</v>
      </c>
      <c r="I25" s="62">
        <v>2494.02</v>
      </c>
      <c r="J25" s="62">
        <v>2550.63</v>
      </c>
      <c r="K25" s="62">
        <v>3513.55</v>
      </c>
      <c r="L25" s="62">
        <v>3634.17</v>
      </c>
      <c r="M25" s="62">
        <v>2251</v>
      </c>
      <c r="N25" s="62">
        <v>2520.56</v>
      </c>
      <c r="O25" s="62">
        <v>2767.45</v>
      </c>
      <c r="P25" s="62">
        <v>2300.7800000000002</v>
      </c>
      <c r="Q25" s="62">
        <v>2789.8</v>
      </c>
      <c r="R25" s="62">
        <v>3444.09</v>
      </c>
      <c r="S25" s="62">
        <v>2479.88</v>
      </c>
      <c r="T25" s="62">
        <v>499.47</v>
      </c>
      <c r="U25" s="62">
        <v>2155.96</v>
      </c>
      <c r="V25" s="62">
        <v>2108.75</v>
      </c>
      <c r="W25" s="62">
        <v>1280.71</v>
      </c>
      <c r="X25" s="62">
        <v>2200.2199999999998</v>
      </c>
      <c r="Y25" s="62">
        <v>2500.44</v>
      </c>
      <c r="Z25" s="62">
        <v>2594.4899999999998</v>
      </c>
      <c r="AA25" s="62">
        <v>1500.89</v>
      </c>
      <c r="AB25" s="62">
        <v>2689.57</v>
      </c>
      <c r="AC25" s="62">
        <v>1979.13</v>
      </c>
      <c r="AD25" s="62">
        <v>1710.2</v>
      </c>
      <c r="AE25" s="62">
        <v>199.58</v>
      </c>
      <c r="AF25" s="62">
        <v>1710.83</v>
      </c>
      <c r="AG25" s="72">
        <f t="shared" si="0"/>
        <v>2480.9874193548394</v>
      </c>
      <c r="AH25" s="73">
        <f t="shared" si="6"/>
        <v>300964.79149053007</v>
      </c>
      <c r="AI25" s="73">
        <f t="shared" si="6"/>
        <v>6776.1575292404768</v>
      </c>
      <c r="AJ25" s="73">
        <f t="shared" si="6"/>
        <v>251128.69042924116</v>
      </c>
      <c r="AK25" s="73">
        <f t="shared" si="6"/>
        <v>1256803.7310744</v>
      </c>
      <c r="AL25" s="73">
        <f t="shared" si="6"/>
        <v>518360.51688085234</v>
      </c>
      <c r="AM25" s="73">
        <f t="shared" si="6"/>
        <v>4460639.3811550448</v>
      </c>
      <c r="AN25" s="73">
        <f t="shared" si="6"/>
        <v>3060059.5186518184</v>
      </c>
      <c r="AO25" s="73">
        <f t="shared" si="6"/>
        <v>169.84815827261411</v>
      </c>
      <c r="AP25" s="73">
        <f t="shared" si="6"/>
        <v>4850.089038917713</v>
      </c>
      <c r="AQ25" s="73">
        <f t="shared" si="6"/>
        <v>1066185.4829485943</v>
      </c>
      <c r="AR25" s="73">
        <f t="shared" si="6"/>
        <v>1329830.0643034326</v>
      </c>
      <c r="AS25" s="73">
        <f t="shared" si="6"/>
        <v>52894.213061498755</v>
      </c>
      <c r="AT25" s="73">
        <f t="shared" si="6"/>
        <v>1565.9891389177349</v>
      </c>
      <c r="AU25" s="73">
        <f t="shared" si="6"/>
        <v>82060.810109885031</v>
      </c>
      <c r="AV25" s="73">
        <f t="shared" si="6"/>
        <v>32474.713990530876</v>
      </c>
      <c r="AW25" s="73">
        <f t="shared" si="5"/>
        <v>95365.209964723923</v>
      </c>
      <c r="AX25" s="73">
        <f t="shared" si="5"/>
        <v>927566.58084536833</v>
      </c>
      <c r="AY25" s="73">
        <f t="shared" si="5"/>
        <v>1.2263776274726783</v>
      </c>
      <c r="AZ25" s="73">
        <f t="shared" si="5"/>
        <v>3926411.2832066622</v>
      </c>
      <c r="BA25" s="73">
        <f t="shared" si="5"/>
        <v>105642.82333246661</v>
      </c>
      <c r="BB25" s="73">
        <f t="shared" si="5"/>
        <v>138560.69636795056</v>
      </c>
      <c r="BC25" s="73">
        <f t="shared" si="5"/>
        <v>1440665.883413113</v>
      </c>
      <c r="BD25" s="73">
        <f t="shared" si="5"/>
        <v>78830.343771176354</v>
      </c>
      <c r="BE25" s="73">
        <f t="shared" si="5"/>
        <v>378.40289375647876</v>
      </c>
      <c r="BF25" s="73">
        <f t="shared" si="5"/>
        <v>12882.835813111134</v>
      </c>
      <c r="BG25" s="73">
        <f t="shared" si="5"/>
        <v>960590.9514260157</v>
      </c>
      <c r="BH25" s="73">
        <f t="shared" si="5"/>
        <v>43506.692948594995</v>
      </c>
      <c r="BI25" s="73">
        <f t="shared" si="5"/>
        <v>251860.86936149903</v>
      </c>
      <c r="BJ25" s="73">
        <f t="shared" si="5"/>
        <v>594113.24583569297</v>
      </c>
      <c r="BK25" s="73">
        <f t="shared" si="5"/>
        <v>5204819.8130873088</v>
      </c>
      <c r="BL25" s="73">
        <f t="shared" si="5"/>
        <v>593142.45058730606</v>
      </c>
      <c r="BM25" s="74">
        <f t="shared" si="3"/>
        <v>915.1349508951115</v>
      </c>
      <c r="BN25" s="75">
        <f t="shared" si="4"/>
        <v>837471.97834979813</v>
      </c>
    </row>
    <row r="26" spans="1:66" ht="15" thickBot="1" x14ac:dyDescent="0.4">
      <c r="A26" s="71" t="s">
        <v>350</v>
      </c>
      <c r="B26" s="62">
        <v>2727.3</v>
      </c>
      <c r="C26" s="62">
        <v>2941.85</v>
      </c>
      <c r="D26" s="62">
        <v>2159.1999999999998</v>
      </c>
      <c r="E26" s="62">
        <v>3383.35</v>
      </c>
      <c r="F26" s="62">
        <v>3177.09</v>
      </c>
      <c r="G26" s="62">
        <v>4593.17</v>
      </c>
      <c r="H26" s="62">
        <v>3989.77</v>
      </c>
      <c r="I26" s="62">
        <v>2550.16</v>
      </c>
      <c r="J26" s="62">
        <v>2988.41</v>
      </c>
      <c r="K26" s="62">
        <v>3169.49</v>
      </c>
      <c r="L26" s="62">
        <v>3402.14</v>
      </c>
      <c r="M26" s="62">
        <v>1499.01</v>
      </c>
      <c r="N26" s="62">
        <v>2500.7399999999998</v>
      </c>
      <c r="O26" s="62">
        <v>2530.8200000000002</v>
      </c>
      <c r="P26" s="62">
        <v>2111.9</v>
      </c>
      <c r="Q26" s="62">
        <v>3169.8</v>
      </c>
      <c r="R26" s="62">
        <v>3554.61</v>
      </c>
      <c r="S26" s="62">
        <v>2116.6799999999998</v>
      </c>
      <c r="T26" s="62">
        <v>799.13</v>
      </c>
      <c r="U26" s="62">
        <v>2155.5100000000002</v>
      </c>
      <c r="V26" s="62">
        <v>1600.04</v>
      </c>
      <c r="W26" s="62">
        <v>1499.69</v>
      </c>
      <c r="X26" s="62">
        <v>1998.24</v>
      </c>
      <c r="Y26" s="62">
        <v>2340.77</v>
      </c>
      <c r="Z26" s="62">
        <v>2540.9699999999998</v>
      </c>
      <c r="AA26" s="62">
        <v>2250.75</v>
      </c>
      <c r="AB26" s="62">
        <v>2252.04</v>
      </c>
      <c r="AC26" s="62">
        <v>2000.11</v>
      </c>
      <c r="AD26" s="62">
        <v>1979.63</v>
      </c>
      <c r="AE26" s="62">
        <v>599.92999999999995</v>
      </c>
      <c r="AF26" s="62">
        <v>1752.23</v>
      </c>
      <c r="AG26" s="72">
        <f t="shared" si="0"/>
        <v>2462.4041935483865</v>
      </c>
      <c r="AH26" s="73">
        <f t="shared" si="6"/>
        <v>70169.788275650775</v>
      </c>
      <c r="AI26" s="73">
        <f t="shared" si="6"/>
        <v>229868.28132403793</v>
      </c>
      <c r="AJ26" s="73">
        <f t="shared" si="6"/>
        <v>91932.782985327533</v>
      </c>
      <c r="AK26" s="73">
        <f t="shared" si="6"/>
        <v>848141.17842081259</v>
      </c>
      <c r="AL26" s="73">
        <f t="shared" si="6"/>
        <v>510775.80194339337</v>
      </c>
      <c r="AM26" s="73">
        <f t="shared" si="6"/>
        <v>4540162.9219433954</v>
      </c>
      <c r="AN26" s="73">
        <f t="shared" si="6"/>
        <v>2332846.3067175876</v>
      </c>
      <c r="AO26" s="73">
        <f t="shared" si="6"/>
        <v>7701.0815659730233</v>
      </c>
      <c r="AP26" s="73">
        <f t="shared" si="6"/>
        <v>276682.10842081212</v>
      </c>
      <c r="AQ26" s="73">
        <f t="shared" si="6"/>
        <v>499970.33768532833</v>
      </c>
      <c r="AR26" s="73">
        <f t="shared" si="6"/>
        <v>883103.38592726411</v>
      </c>
      <c r="AS26" s="73">
        <f t="shared" si="6"/>
        <v>928128.37216274603</v>
      </c>
      <c r="AT26" s="73">
        <f t="shared" si="6"/>
        <v>1469.6340562955543</v>
      </c>
      <c r="AU26" s="73">
        <f t="shared" si="6"/>
        <v>4680.7225724246618</v>
      </c>
      <c r="AV26" s="73">
        <f t="shared" si="6"/>
        <v>122853.18969500472</v>
      </c>
      <c r="AW26" s="73">
        <f t="shared" si="5"/>
        <v>500408.82698532887</v>
      </c>
      <c r="AX26" s="73">
        <f t="shared" si="5"/>
        <v>1192913.5236466196</v>
      </c>
      <c r="AY26" s="73">
        <f t="shared" si="5"/>
        <v>119525.21800468232</v>
      </c>
      <c r="AZ26" s="73">
        <f t="shared" si="5"/>
        <v>2766481.0429240353</v>
      </c>
      <c r="BA26" s="73">
        <f t="shared" si="5"/>
        <v>94184.046033714374</v>
      </c>
      <c r="BB26" s="73">
        <f t="shared" si="5"/>
        <v>743672.00231435907</v>
      </c>
      <c r="BC26" s="73">
        <f t="shared" si="5"/>
        <v>926818.61845952005</v>
      </c>
      <c r="BD26" s="73">
        <f t="shared" si="5"/>
        <v>215448.39857242399</v>
      </c>
      <c r="BE26" s="73">
        <f t="shared" si="5"/>
        <v>14794.877040166353</v>
      </c>
      <c r="BF26" s="73">
        <f t="shared" si="5"/>
        <v>6172.5859433923615</v>
      </c>
      <c r="BG26" s="73">
        <f t="shared" si="5"/>
        <v>44797.497646617856</v>
      </c>
      <c r="BH26" s="73">
        <f t="shared" si="5"/>
        <v>44253.093927263035</v>
      </c>
      <c r="BI26" s="73">
        <f t="shared" si="5"/>
        <v>213715.92138855314</v>
      </c>
      <c r="BJ26" s="73">
        <f t="shared" si="5"/>
        <v>233070.92195629486</v>
      </c>
      <c r="BK26" s="73">
        <f t="shared" si="5"/>
        <v>3468810.1216337131</v>
      </c>
      <c r="BL26" s="73">
        <f t="shared" si="5"/>
        <v>504347.3851821011</v>
      </c>
      <c r="BM26" s="74">
        <f t="shared" si="3"/>
        <v>837.3675263764643</v>
      </c>
      <c r="BN26" s="75">
        <f t="shared" si="4"/>
        <v>701184.37422983861</v>
      </c>
    </row>
    <row r="27" spans="1:66" ht="15" thickBot="1" x14ac:dyDescent="0.4">
      <c r="A27" s="71" t="s">
        <v>351</v>
      </c>
      <c r="B27" s="62">
        <v>2881.83</v>
      </c>
      <c r="C27" s="62">
        <v>2749.88</v>
      </c>
      <c r="D27" s="62">
        <v>2559.4299999999998</v>
      </c>
      <c r="E27" s="62">
        <v>3350.01</v>
      </c>
      <c r="F27" s="62">
        <v>3200.26</v>
      </c>
      <c r="G27" s="62">
        <v>4588.9399999999996</v>
      </c>
      <c r="H27" s="62">
        <v>3696.44</v>
      </c>
      <c r="I27" s="62">
        <v>2494.64</v>
      </c>
      <c r="J27" s="62">
        <v>3177.13</v>
      </c>
      <c r="K27" s="62">
        <v>2999.01</v>
      </c>
      <c r="L27" s="62">
        <v>3600.63</v>
      </c>
      <c r="M27" s="62">
        <v>1399.8</v>
      </c>
      <c r="N27" s="62">
        <v>2500.44</v>
      </c>
      <c r="O27" s="62">
        <v>2550.41</v>
      </c>
      <c r="P27" s="62">
        <v>2191.1</v>
      </c>
      <c r="Q27" s="62">
        <v>3199.44</v>
      </c>
      <c r="R27" s="62">
        <v>3554.87</v>
      </c>
      <c r="S27" s="62">
        <v>2212.21</v>
      </c>
      <c r="T27" s="62">
        <v>799.51</v>
      </c>
      <c r="U27" s="62">
        <v>2155.73</v>
      </c>
      <c r="V27" s="62">
        <v>2155.0300000000002</v>
      </c>
      <c r="W27" s="62">
        <v>1499.71</v>
      </c>
      <c r="X27" s="62">
        <v>2116.7800000000002</v>
      </c>
      <c r="Y27" s="62">
        <v>2340.19</v>
      </c>
      <c r="Z27" s="62">
        <v>2540.9</v>
      </c>
      <c r="AA27" s="62">
        <v>2589.94</v>
      </c>
      <c r="AB27" s="62">
        <v>2450.6999999999998</v>
      </c>
      <c r="AC27" s="62">
        <v>1979.88</v>
      </c>
      <c r="AD27" s="62">
        <v>2149.15</v>
      </c>
      <c r="AE27" s="62">
        <v>1299.5</v>
      </c>
      <c r="AF27" s="62">
        <v>1752.72</v>
      </c>
      <c r="AG27" s="72">
        <f t="shared" si="0"/>
        <v>2539.8777419354842</v>
      </c>
      <c r="AH27" s="73">
        <f t="shared" si="6"/>
        <v>116931.34679542115</v>
      </c>
      <c r="AI27" s="73">
        <f t="shared" si="6"/>
        <v>44100.948392195533</v>
      </c>
      <c r="AJ27" s="73">
        <f t="shared" si="6"/>
        <v>382.29079542141636</v>
      </c>
      <c r="AK27" s="73">
        <f t="shared" si="6"/>
        <v>656314.2755567116</v>
      </c>
      <c r="AL27" s="73">
        <f t="shared" si="6"/>
        <v>436104.72676638904</v>
      </c>
      <c r="AM27" s="73">
        <f t="shared" si="6"/>
        <v>4198656.1374244504</v>
      </c>
      <c r="AN27" s="73">
        <f t="shared" si="6"/>
        <v>1337636.2567792917</v>
      </c>
      <c r="AO27" s="73">
        <f t="shared" si="6"/>
        <v>2046.4532954214781</v>
      </c>
      <c r="AP27" s="73">
        <f t="shared" si="6"/>
        <v>406090.44040832436</v>
      </c>
      <c r="AQ27" s="73">
        <f t="shared" si="6"/>
        <v>210802.43039542134</v>
      </c>
      <c r="AR27" s="73">
        <f t="shared" si="6"/>
        <v>1125195.3529889693</v>
      </c>
      <c r="AS27" s="73">
        <f t="shared" si="6"/>
        <v>1299777.2576567126</v>
      </c>
      <c r="AT27" s="73">
        <f t="shared" si="6"/>
        <v>1555.3354889698455</v>
      </c>
      <c r="AU27" s="73">
        <f t="shared" si="6"/>
        <v>110.92845993755483</v>
      </c>
      <c r="AV27" s="73">
        <f t="shared" si="6"/>
        <v>121645.91326961528</v>
      </c>
      <c r="AW27" s="73">
        <f t="shared" si="5"/>
        <v>435022.37226316298</v>
      </c>
      <c r="AX27" s="73">
        <f t="shared" si="5"/>
        <v>1030209.2839309043</v>
      </c>
      <c r="AY27" s="73">
        <f t="shared" si="5"/>
        <v>107366.14910509906</v>
      </c>
      <c r="AZ27" s="73">
        <f t="shared" si="5"/>
        <v>3028879.8771696161</v>
      </c>
      <c r="BA27" s="73">
        <f t="shared" si="5"/>
        <v>147569.48763413136</v>
      </c>
      <c r="BB27" s="73">
        <f t="shared" si="5"/>
        <v>148107.7844728409</v>
      </c>
      <c r="BC27" s="73">
        <f t="shared" si="5"/>
        <v>1081948.931363164</v>
      </c>
      <c r="BD27" s="73">
        <f t="shared" si="5"/>
        <v>179011.69923090542</v>
      </c>
      <c r="BE27" s="73">
        <f t="shared" si="5"/>
        <v>39875.194279292518</v>
      </c>
      <c r="BF27" s="73">
        <f t="shared" si="5"/>
        <v>1.045011550467756</v>
      </c>
      <c r="BG27" s="73">
        <f t="shared" si="5"/>
        <v>2506.2296825181816</v>
      </c>
      <c r="BH27" s="73">
        <f t="shared" si="5"/>
        <v>7952.6696567118515</v>
      </c>
      <c r="BI27" s="73">
        <f t="shared" si="5"/>
        <v>313597.47097284102</v>
      </c>
      <c r="BJ27" s="73">
        <f t="shared" si="5"/>
        <v>152668.16831800228</v>
      </c>
      <c r="BK27" s="73">
        <f t="shared" si="5"/>
        <v>1538536.9426889706</v>
      </c>
      <c r="BL27" s="73">
        <f t="shared" si="5"/>
        <v>619617.31068897026</v>
      </c>
      <c r="BM27" s="74">
        <f t="shared" si="3"/>
        <v>766.28610663180848</v>
      </c>
      <c r="BN27" s="75">
        <f t="shared" si="4"/>
        <v>587194.39721693541</v>
      </c>
    </row>
    <row r="28" spans="1:66" ht="15" thickBot="1" x14ac:dyDescent="0.4">
      <c r="A28" s="71" t="s">
        <v>352</v>
      </c>
      <c r="B28" s="62">
        <v>2900.04</v>
      </c>
      <c r="C28" s="62">
        <v>2900.9</v>
      </c>
      <c r="D28" s="62">
        <v>2559.56</v>
      </c>
      <c r="E28" s="62">
        <v>3296.05</v>
      </c>
      <c r="F28" s="62">
        <v>3350.31</v>
      </c>
      <c r="G28" s="62">
        <v>4593.91</v>
      </c>
      <c r="H28" s="62">
        <v>4578.9399999999996</v>
      </c>
      <c r="I28" s="62">
        <v>2899.21</v>
      </c>
      <c r="J28" s="62">
        <v>3177.72</v>
      </c>
      <c r="K28" s="62">
        <v>2900.85</v>
      </c>
      <c r="L28" s="62">
        <v>3440</v>
      </c>
      <c r="M28" s="62">
        <v>2400.37</v>
      </c>
      <c r="N28" s="62">
        <v>2501.19</v>
      </c>
      <c r="O28" s="62">
        <v>2499.75</v>
      </c>
      <c r="P28" s="62">
        <v>2501</v>
      </c>
      <c r="Q28" s="62">
        <v>3169.05</v>
      </c>
      <c r="R28" s="62">
        <v>3554.42</v>
      </c>
      <c r="S28" s="62">
        <v>2350.46</v>
      </c>
      <c r="T28" s="62">
        <v>1979.84</v>
      </c>
      <c r="U28" s="62">
        <v>2155.5100000000002</v>
      </c>
      <c r="V28" s="62">
        <v>1979.37</v>
      </c>
      <c r="W28" s="62">
        <v>1979.67</v>
      </c>
      <c r="X28" s="62">
        <v>2500.04</v>
      </c>
      <c r="Y28" s="62">
        <v>2621.09</v>
      </c>
      <c r="Z28" s="62">
        <v>2596.12</v>
      </c>
      <c r="AA28" s="62">
        <v>2540.52</v>
      </c>
      <c r="AB28" s="62">
        <v>2249.16</v>
      </c>
      <c r="AC28" s="62">
        <v>2150.39</v>
      </c>
      <c r="AD28" s="62">
        <v>2200.27</v>
      </c>
      <c r="AE28" s="62">
        <v>1615.65</v>
      </c>
      <c r="AF28" s="62">
        <v>1956.2</v>
      </c>
      <c r="AG28" s="72">
        <f t="shared" si="0"/>
        <v>2712.824516129032</v>
      </c>
      <c r="AH28" s="73">
        <f t="shared" si="6"/>
        <v>35049.63740104068</v>
      </c>
      <c r="AI28" s="73">
        <f t="shared" si="6"/>
        <v>35372.387633298793</v>
      </c>
      <c r="AJ28" s="73">
        <f t="shared" si="6"/>
        <v>23490.011904266314</v>
      </c>
      <c r="AK28" s="73">
        <f t="shared" si="6"/>
        <v>340151.96503652498</v>
      </c>
      <c r="AL28" s="73">
        <f t="shared" si="6"/>
        <v>406387.74214620219</v>
      </c>
      <c r="AM28" s="73">
        <f t="shared" si="6"/>
        <v>3538482.5976300733</v>
      </c>
      <c r="AN28" s="73">
        <f t="shared" si="6"/>
        <v>3482386.9991429755</v>
      </c>
      <c r="AO28" s="73">
        <f t="shared" si="6"/>
        <v>34739.548597814901</v>
      </c>
      <c r="AP28" s="73">
        <f t="shared" si="6"/>
        <v>216127.81092362132</v>
      </c>
      <c r="AQ28" s="73">
        <f t="shared" si="6"/>
        <v>35353.58258491163</v>
      </c>
      <c r="AR28" s="73">
        <f t="shared" si="6"/>
        <v>528784.18434297654</v>
      </c>
      <c r="AS28" s="73">
        <f t="shared" si="6"/>
        <v>97627.824649427566</v>
      </c>
      <c r="AT28" s="73">
        <f t="shared" si="6"/>
        <v>44789.168417169465</v>
      </c>
      <c r="AU28" s="73">
        <f t="shared" si="6"/>
        <v>45400.749423621099</v>
      </c>
      <c r="AV28" s="73">
        <f t="shared" si="6"/>
        <v>44869.625633298521</v>
      </c>
      <c r="AW28" s="73">
        <f t="shared" si="5"/>
        <v>208141.69213329908</v>
      </c>
      <c r="AX28" s="73">
        <f t="shared" si="5"/>
        <v>708282.95847200893</v>
      </c>
      <c r="AY28" s="73">
        <f t="shared" si="5"/>
        <v>131308.04254942745</v>
      </c>
      <c r="AZ28" s="73">
        <f t="shared" si="5"/>
        <v>537266.30088491121</v>
      </c>
      <c r="BA28" s="73">
        <f t="shared" si="5"/>
        <v>310599.46988813678</v>
      </c>
      <c r="BB28" s="73">
        <f t="shared" si="5"/>
        <v>537955.52723007253</v>
      </c>
      <c r="BC28" s="73">
        <f t="shared" si="5"/>
        <v>537515.54452039488</v>
      </c>
      <c r="BD28" s="73">
        <f t="shared" si="5"/>
        <v>45277.250304266279</v>
      </c>
      <c r="BE28" s="73">
        <f t="shared" si="5"/>
        <v>8415.2214494275995</v>
      </c>
      <c r="BF28" s="73">
        <f t="shared" si="5"/>
        <v>13619.944084911507</v>
      </c>
      <c r="BG28" s="73">
        <f t="shared" si="5"/>
        <v>29688.846278459841</v>
      </c>
      <c r="BH28" s="73">
        <f t="shared" si="5"/>
        <v>214984.78351716948</v>
      </c>
      <c r="BI28" s="73">
        <f t="shared" si="5"/>
        <v>316332.58493329847</v>
      </c>
      <c r="BJ28" s="73">
        <f t="shared" si="5"/>
        <v>262712.13200426608</v>
      </c>
      <c r="BK28" s="73">
        <f t="shared" si="5"/>
        <v>1203791.9188429753</v>
      </c>
      <c r="BL28" s="73">
        <f t="shared" si="5"/>
        <v>572480.65840749163</v>
      </c>
      <c r="BM28" s="74">
        <f t="shared" si="3"/>
        <v>674.24464011050304</v>
      </c>
      <c r="BN28" s="75">
        <f t="shared" si="4"/>
        <v>454605.83471774176</v>
      </c>
    </row>
    <row r="29" spans="1:66" ht="15" thickBot="1" x14ac:dyDescent="0.4">
      <c r="A29" s="71" t="s">
        <v>353</v>
      </c>
      <c r="B29" s="62">
        <v>2750.69</v>
      </c>
      <c r="C29" s="62">
        <v>2900.69</v>
      </c>
      <c r="D29" s="62">
        <v>2559.59</v>
      </c>
      <c r="E29" s="62">
        <v>3217.07</v>
      </c>
      <c r="F29" s="62">
        <v>3300.46</v>
      </c>
      <c r="G29" s="62">
        <v>3868.39</v>
      </c>
      <c r="H29" s="62">
        <v>4578.93</v>
      </c>
      <c r="I29" s="62">
        <v>2899.73</v>
      </c>
      <c r="J29" s="62">
        <v>3177.04</v>
      </c>
      <c r="K29" s="62">
        <v>2889.52</v>
      </c>
      <c r="L29" s="62">
        <v>3169.67</v>
      </c>
      <c r="M29" s="62">
        <v>2347.48</v>
      </c>
      <c r="N29" s="62">
        <v>2550.08</v>
      </c>
      <c r="O29" s="62">
        <v>2309.0100000000002</v>
      </c>
      <c r="P29" s="62">
        <v>2500.06</v>
      </c>
      <c r="Q29" s="62">
        <v>2931.68</v>
      </c>
      <c r="R29" s="62">
        <v>3554.07</v>
      </c>
      <c r="S29" s="62">
        <v>2155.42</v>
      </c>
      <c r="T29" s="62">
        <v>1979.44</v>
      </c>
      <c r="U29" s="62">
        <v>2155.6</v>
      </c>
      <c r="V29" s="62">
        <v>1791.27</v>
      </c>
      <c r="W29" s="62">
        <v>1749.61</v>
      </c>
      <c r="X29" s="62">
        <v>2300.6799999999998</v>
      </c>
      <c r="Y29" s="62">
        <v>2589.4499999999998</v>
      </c>
      <c r="Z29" s="62">
        <v>2572.1799999999998</v>
      </c>
      <c r="AA29" s="62">
        <v>2540.44</v>
      </c>
      <c r="AB29" s="62">
        <v>2200.9699999999998</v>
      </c>
      <c r="AC29" s="62">
        <v>1979.99</v>
      </c>
      <c r="AD29" s="62">
        <v>2200.92</v>
      </c>
      <c r="AE29" s="62">
        <v>1749.91</v>
      </c>
      <c r="AF29" s="62">
        <v>1979.38</v>
      </c>
      <c r="AG29" s="72">
        <f t="shared" si="0"/>
        <v>2627.4006451612909</v>
      </c>
      <c r="AH29" s="73">
        <f t="shared" si="6"/>
        <v>15200.265016545145</v>
      </c>
      <c r="AI29" s="73">
        <f t="shared" si="6"/>
        <v>74687.071468157897</v>
      </c>
      <c r="AJ29" s="73">
        <f t="shared" si="6"/>
        <v>4598.2835971904806</v>
      </c>
      <c r="AK29" s="73">
        <f t="shared" si="6"/>
        <v>347709.94803589967</v>
      </c>
      <c r="AL29" s="73">
        <f t="shared" si="6"/>
        <v>453008.89513589942</v>
      </c>
      <c r="AM29" s="73">
        <f t="shared" si="6"/>
        <v>1540054.5788229953</v>
      </c>
      <c r="AN29" s="73">
        <f t="shared" si="6"/>
        <v>3808466.8227971895</v>
      </c>
      <c r="AO29" s="73">
        <f t="shared" si="6"/>
        <v>74163.277506867555</v>
      </c>
      <c r="AP29" s="73">
        <f t="shared" si="6"/>
        <v>302103.42038751236</v>
      </c>
      <c r="AQ29" s="73">
        <f t="shared" si="6"/>
        <v>68706.556181061096</v>
      </c>
      <c r="AR29" s="73">
        <f t="shared" si="6"/>
        <v>294056.05319718993</v>
      </c>
      <c r="AS29" s="73">
        <f t="shared" si="6"/>
        <v>78355.567587513302</v>
      </c>
      <c r="AT29" s="73">
        <f t="shared" si="6"/>
        <v>5978.4821681582644</v>
      </c>
      <c r="AU29" s="73">
        <f t="shared" si="6"/>
        <v>101372.6029262229</v>
      </c>
      <c r="AV29" s="73">
        <f t="shared" si="6"/>
        <v>16215.639910093805</v>
      </c>
      <c r="AW29" s="73">
        <f t="shared" si="5"/>
        <v>92585.925781060956</v>
      </c>
      <c r="AX29" s="73">
        <f t="shared" si="5"/>
        <v>858716.09319718974</v>
      </c>
      <c r="AY29" s="73">
        <f t="shared" si="5"/>
        <v>222765.72940686828</v>
      </c>
      <c r="AZ29" s="73">
        <f t="shared" si="5"/>
        <v>419852.99767783622</v>
      </c>
      <c r="BA29" s="73">
        <f t="shared" si="5"/>
        <v>222595.84877461038</v>
      </c>
      <c r="BB29" s="73">
        <f t="shared" si="5"/>
        <v>699114.4557778365</v>
      </c>
      <c r="BC29" s="73">
        <f t="shared" si="5"/>
        <v>770516.4167326754</v>
      </c>
      <c r="BD29" s="73">
        <f t="shared" si="5"/>
        <v>106746.37997461024</v>
      </c>
      <c r="BE29" s="73">
        <f t="shared" si="5"/>
        <v>1440.2514681582238</v>
      </c>
      <c r="BF29" s="73">
        <f t="shared" si="5"/>
        <v>3049.3196520292145</v>
      </c>
      <c r="BG29" s="73">
        <f t="shared" si="5"/>
        <v>7562.1538068679311</v>
      </c>
      <c r="BH29" s="73">
        <f t="shared" si="5"/>
        <v>181843.09513267493</v>
      </c>
      <c r="BI29" s="73">
        <f t="shared" si="5"/>
        <v>419140.54346815887</v>
      </c>
      <c r="BJ29" s="73">
        <f t="shared" si="5"/>
        <v>181885.74069719083</v>
      </c>
      <c r="BK29" s="73">
        <f t="shared" si="5"/>
        <v>769989.83234557835</v>
      </c>
      <c r="BL29" s="73">
        <f t="shared" si="5"/>
        <v>419930.7565552555</v>
      </c>
      <c r="BM29" s="74">
        <f t="shared" si="3"/>
        <v>626.55838228539938</v>
      </c>
      <c r="BN29" s="75">
        <f t="shared" si="4"/>
        <v>392575.40641209669</v>
      </c>
    </row>
    <row r="30" spans="1:66" ht="15" thickBot="1" x14ac:dyDescent="0.4">
      <c r="A30" s="71" t="s">
        <v>354</v>
      </c>
      <c r="B30" s="62">
        <v>1936.92</v>
      </c>
      <c r="C30" s="62">
        <v>2749.41</v>
      </c>
      <c r="D30" s="62">
        <v>2749.48</v>
      </c>
      <c r="E30" s="62">
        <v>2800.78</v>
      </c>
      <c r="F30" s="62">
        <v>3300.36</v>
      </c>
      <c r="G30" s="62">
        <v>4593.96</v>
      </c>
      <c r="H30" s="62">
        <v>4893.66</v>
      </c>
      <c r="I30" s="62">
        <v>2600.86</v>
      </c>
      <c r="J30" s="62">
        <v>3300.26</v>
      </c>
      <c r="K30" s="62">
        <v>2900.93</v>
      </c>
      <c r="L30" s="62">
        <v>3169.7</v>
      </c>
      <c r="M30" s="62">
        <v>1499.78</v>
      </c>
      <c r="N30" s="62">
        <v>1499.82</v>
      </c>
      <c r="O30" s="62">
        <v>2596.29</v>
      </c>
      <c r="P30" s="62">
        <v>2087.21</v>
      </c>
      <c r="Q30" s="62">
        <v>2969.33</v>
      </c>
      <c r="R30" s="62">
        <v>3651.91</v>
      </c>
      <c r="S30" s="62">
        <v>2446.89</v>
      </c>
      <c r="T30" s="62">
        <v>1914.92</v>
      </c>
      <c r="U30" s="62">
        <v>2116.88</v>
      </c>
      <c r="V30" s="62">
        <v>2543.84</v>
      </c>
      <c r="W30" s="62">
        <v>1593.6</v>
      </c>
      <c r="X30" s="62">
        <v>2596.87</v>
      </c>
      <c r="Y30" s="62">
        <v>2540.19</v>
      </c>
      <c r="Z30" s="62">
        <v>2455.17</v>
      </c>
      <c r="AA30" s="62">
        <v>2155.04</v>
      </c>
      <c r="AB30" s="62">
        <v>1497.63</v>
      </c>
      <c r="AC30" s="62">
        <v>2155.63</v>
      </c>
      <c r="AD30" s="62">
        <v>2155.58</v>
      </c>
      <c r="AE30" s="62">
        <v>1299.8699999999999</v>
      </c>
      <c r="AF30" s="62">
        <v>999.41</v>
      </c>
      <c r="AG30" s="72">
        <f t="shared" si="0"/>
        <v>2508.7800000000002</v>
      </c>
      <c r="AH30" s="73">
        <f t="shared" si="6"/>
        <v>327023.85960000014</v>
      </c>
      <c r="AI30" s="73">
        <f t="shared" si="6"/>
        <v>57902.796899999834</v>
      </c>
      <c r="AJ30" s="73">
        <f t="shared" si="6"/>
        <v>57936.489999999911</v>
      </c>
      <c r="AK30" s="73">
        <f t="shared" si="6"/>
        <v>85264</v>
      </c>
      <c r="AL30" s="73">
        <f t="shared" si="6"/>
        <v>626598.89639999985</v>
      </c>
      <c r="AM30" s="73">
        <f t="shared" si="6"/>
        <v>4347975.6323999995</v>
      </c>
      <c r="AN30" s="73">
        <f t="shared" si="6"/>
        <v>5687652.6143999984</v>
      </c>
      <c r="AO30" s="73">
        <f t="shared" si="6"/>
        <v>8478.7263999999868</v>
      </c>
      <c r="AP30" s="73">
        <f t="shared" si="6"/>
        <v>626440.59039999999</v>
      </c>
      <c r="AQ30" s="73">
        <f t="shared" si="6"/>
        <v>153781.62249999971</v>
      </c>
      <c r="AR30" s="73">
        <f t="shared" si="6"/>
        <v>436815.24639999948</v>
      </c>
      <c r="AS30" s="73">
        <f t="shared" si="6"/>
        <v>1018081.0000000005</v>
      </c>
      <c r="AT30" s="73">
        <f t="shared" si="6"/>
        <v>1018000.2816000006</v>
      </c>
      <c r="AU30" s="73">
        <f t="shared" si="6"/>
        <v>7658.0000999999584</v>
      </c>
      <c r="AV30" s="73">
        <f t="shared" si="6"/>
        <v>177721.26490000013</v>
      </c>
      <c r="AW30" s="73">
        <f t="shared" si="5"/>
        <v>212106.30249999976</v>
      </c>
      <c r="AX30" s="73">
        <f t="shared" si="5"/>
        <v>1306746.1968999992</v>
      </c>
      <c r="AY30" s="73">
        <f t="shared" si="5"/>
        <v>3830.3721000000405</v>
      </c>
      <c r="AZ30" s="73">
        <f t="shared" si="5"/>
        <v>352669.69960000017</v>
      </c>
      <c r="BA30" s="73">
        <f t="shared" si="5"/>
        <v>153585.61000000007</v>
      </c>
      <c r="BB30" s="73">
        <f t="shared" si="5"/>
        <v>1229.2035999999962</v>
      </c>
      <c r="BC30" s="73">
        <f t="shared" si="5"/>
        <v>837554.43240000051</v>
      </c>
      <c r="BD30" s="73">
        <f t="shared" si="5"/>
        <v>7759.8480999999456</v>
      </c>
      <c r="BE30" s="73">
        <f t="shared" si="5"/>
        <v>986.58809999999085</v>
      </c>
      <c r="BF30" s="73">
        <f t="shared" si="5"/>
        <v>2874.0321000000135</v>
      </c>
      <c r="BG30" s="73">
        <f t="shared" si="5"/>
        <v>125131.98760000017</v>
      </c>
      <c r="BH30" s="73">
        <f t="shared" si="5"/>
        <v>1022424.3225000002</v>
      </c>
      <c r="BI30" s="73">
        <f t="shared" si="5"/>
        <v>124714.92250000006</v>
      </c>
      <c r="BJ30" s="73">
        <f t="shared" si="5"/>
        <v>124750.24000000019</v>
      </c>
      <c r="BK30" s="73">
        <f t="shared" si="5"/>
        <v>1461463.3881000008</v>
      </c>
      <c r="BL30" s="73">
        <f t="shared" si="5"/>
        <v>2278197.7969000009</v>
      </c>
      <c r="BM30" s="74">
        <f t="shared" si="3"/>
        <v>841.37825851768355</v>
      </c>
      <c r="BN30" s="75">
        <f t="shared" si="4"/>
        <v>707917.37390624988</v>
      </c>
    </row>
    <row r="31" spans="1:66" ht="15" thickBot="1" x14ac:dyDescent="0.4">
      <c r="A31" s="71" t="s">
        <v>355</v>
      </c>
      <c r="B31" s="62">
        <v>1999.59</v>
      </c>
      <c r="C31" s="62">
        <v>2679.29</v>
      </c>
      <c r="D31" s="62">
        <v>2600.73</v>
      </c>
      <c r="E31" s="62">
        <v>2749.99</v>
      </c>
      <c r="F31" s="62">
        <v>3300.13</v>
      </c>
      <c r="G31" s="62">
        <v>4588.84</v>
      </c>
      <c r="H31" s="62">
        <v>4893.63</v>
      </c>
      <c r="I31" s="62">
        <v>2494.5100000000002</v>
      </c>
      <c r="J31" s="62">
        <v>3177.69</v>
      </c>
      <c r="K31" s="62">
        <v>2909.29</v>
      </c>
      <c r="L31" s="62">
        <v>3067.88</v>
      </c>
      <c r="M31" s="62">
        <v>1499.97</v>
      </c>
      <c r="N31" s="62">
        <v>1499.63</v>
      </c>
      <c r="O31" s="62">
        <v>2621.11</v>
      </c>
      <c r="P31" s="62">
        <v>2087.17</v>
      </c>
      <c r="Q31" s="62">
        <v>2950.63</v>
      </c>
      <c r="R31" s="62">
        <v>3651.81</v>
      </c>
      <c r="S31" s="62">
        <v>2400.69</v>
      </c>
      <c r="T31" s="62">
        <v>1979.26</v>
      </c>
      <c r="U31" s="62">
        <v>2116.4899999999998</v>
      </c>
      <c r="V31" s="62">
        <v>2589.2199999999998</v>
      </c>
      <c r="W31" s="62">
        <v>1581.6</v>
      </c>
      <c r="X31" s="62">
        <v>2600.98</v>
      </c>
      <c r="Y31" s="62">
        <v>2589.23</v>
      </c>
      <c r="Z31" s="62">
        <v>2562.6</v>
      </c>
      <c r="AA31" s="62">
        <v>1499.85</v>
      </c>
      <c r="AB31" s="62">
        <v>1497.79</v>
      </c>
      <c r="AC31" s="62">
        <v>2116.75</v>
      </c>
      <c r="AD31" s="62">
        <v>2155.9299999999998</v>
      </c>
      <c r="AE31" s="62">
        <v>1615.82</v>
      </c>
      <c r="AF31" s="62">
        <v>1753</v>
      </c>
      <c r="AG31" s="72">
        <f t="shared" si="0"/>
        <v>2510.6806451612906</v>
      </c>
      <c r="AH31" s="73">
        <f t="shared" si="6"/>
        <v>261213.64757138435</v>
      </c>
      <c r="AI31" s="73">
        <f t="shared" si="6"/>
        <v>28429.1145391258</v>
      </c>
      <c r="AJ31" s="73">
        <f t="shared" si="6"/>
        <v>8108.8863068677965</v>
      </c>
      <c r="AK31" s="73">
        <f t="shared" si="6"/>
        <v>57268.967313319212</v>
      </c>
      <c r="AL31" s="73">
        <f t="shared" si="6"/>
        <v>623230.28385525465</v>
      </c>
      <c r="AM31" s="73">
        <f t="shared" si="6"/>
        <v>4318746.3041036418</v>
      </c>
      <c r="AN31" s="73">
        <f t="shared" si="6"/>
        <v>5678447.6277262215</v>
      </c>
      <c r="AO31" s="73">
        <f t="shared" si="6"/>
        <v>261.48976493236444</v>
      </c>
      <c r="AP31" s="73">
        <f t="shared" si="6"/>
        <v>444901.47944235138</v>
      </c>
      <c r="AQ31" s="73">
        <f t="shared" si="6"/>
        <v>158889.41776493209</v>
      </c>
      <c r="AR31" s="73">
        <f t="shared" si="6"/>
        <v>310471.1210326741</v>
      </c>
      <c r="AS31" s="73">
        <f t="shared" si="6"/>
        <v>1021536.0082423523</v>
      </c>
      <c r="AT31" s="73">
        <f t="shared" si="6"/>
        <v>1022223.4070810617</v>
      </c>
      <c r="AU31" s="73">
        <f t="shared" si="6"/>
        <v>12194.642410093616</v>
      </c>
      <c r="AV31" s="73">
        <f t="shared" si="6"/>
        <v>179361.26656493254</v>
      </c>
      <c r="AW31" s="73">
        <f t="shared" si="5"/>
        <v>193555.43482299673</v>
      </c>
      <c r="AX31" s="73">
        <f t="shared" si="5"/>
        <v>1302176.2044746089</v>
      </c>
      <c r="AY31" s="73">
        <f t="shared" si="5"/>
        <v>12097.942022996931</v>
      </c>
      <c r="AZ31" s="73">
        <f t="shared" si="5"/>
        <v>282407.90210364235</v>
      </c>
      <c r="BA31" s="73">
        <f t="shared" si="5"/>
        <v>155386.2647326747</v>
      </c>
      <c r="BB31" s="73">
        <f t="shared" si="5"/>
        <v>6168.4302584806719</v>
      </c>
      <c r="BC31" s="73">
        <f t="shared" si="5"/>
        <v>863190.84521332022</v>
      </c>
      <c r="BD31" s="73">
        <f t="shared" si="5"/>
        <v>8153.9734842871512</v>
      </c>
      <c r="BE31" s="73">
        <f t="shared" si="5"/>
        <v>6170.0011455774802</v>
      </c>
      <c r="BF31" s="73">
        <f t="shared" si="5"/>
        <v>2695.6194068678064</v>
      </c>
      <c r="BG31" s="73">
        <f t="shared" si="5"/>
        <v>1021778.5931971913</v>
      </c>
      <c r="BH31" s="73">
        <f t="shared" si="5"/>
        <v>1025947.4590552556</v>
      </c>
      <c r="BI31" s="73">
        <f t="shared" si="5"/>
        <v>155181.35319719065</v>
      </c>
      <c r="BJ31" s="73">
        <f t="shared" si="5"/>
        <v>125848.02024235204</v>
      </c>
      <c r="BK31" s="73">
        <f t="shared" si="5"/>
        <v>800775.57425848139</v>
      </c>
      <c r="BL31" s="73">
        <f t="shared" si="5"/>
        <v>574079.96005202958</v>
      </c>
      <c r="BM31" s="74">
        <f t="shared" si="3"/>
        <v>803.52538154892591</v>
      </c>
      <c r="BN31" s="75">
        <f t="shared" si="4"/>
        <v>645653.03879334696</v>
      </c>
    </row>
    <row r="32" spans="1:66" ht="15" thickBot="1" x14ac:dyDescent="0.4">
      <c r="A32" s="71" t="s">
        <v>356</v>
      </c>
      <c r="B32" s="62">
        <v>2589.1999999999998</v>
      </c>
      <c r="C32" s="62">
        <v>2489.5500000000002</v>
      </c>
      <c r="D32" s="62">
        <v>2800</v>
      </c>
      <c r="E32" s="62">
        <v>2798.01</v>
      </c>
      <c r="F32" s="62">
        <v>3350.47</v>
      </c>
      <c r="G32" s="62">
        <v>3612.85</v>
      </c>
      <c r="H32" s="62">
        <v>4500.49</v>
      </c>
      <c r="I32" s="62">
        <v>1914.37</v>
      </c>
      <c r="J32" s="62">
        <v>2931.78</v>
      </c>
      <c r="K32" s="62">
        <v>2960.92</v>
      </c>
      <c r="L32" s="62">
        <v>2499.1999999999998</v>
      </c>
      <c r="M32" s="62">
        <v>2500.23</v>
      </c>
      <c r="N32" s="62">
        <v>1499.36</v>
      </c>
      <c r="O32" s="62">
        <v>2589.17</v>
      </c>
      <c r="P32" s="62">
        <v>2116.2199999999998</v>
      </c>
      <c r="Q32" s="62">
        <v>3217.57</v>
      </c>
      <c r="R32" s="62">
        <v>3651.98</v>
      </c>
      <c r="S32" s="62">
        <v>2250.61</v>
      </c>
      <c r="T32" s="62">
        <v>1362.9</v>
      </c>
      <c r="U32" s="62">
        <v>2116.62</v>
      </c>
      <c r="V32" s="62">
        <v>2789.11</v>
      </c>
      <c r="W32" s="62">
        <v>1749.9</v>
      </c>
      <c r="X32" s="62">
        <v>2596.77</v>
      </c>
      <c r="Y32" s="62">
        <v>2589.04</v>
      </c>
      <c r="Z32" s="62">
        <v>2430.77</v>
      </c>
      <c r="AA32" s="62">
        <v>2155.89</v>
      </c>
      <c r="AB32" s="62">
        <v>2155.7199999999998</v>
      </c>
      <c r="AC32" s="62">
        <v>1979.79</v>
      </c>
      <c r="AD32" s="62">
        <v>2500.75</v>
      </c>
      <c r="AE32" s="62">
        <v>1956.74</v>
      </c>
      <c r="AF32" s="62">
        <v>1878</v>
      </c>
      <c r="AG32" s="72">
        <f t="shared" si="0"/>
        <v>2533.3541935483872</v>
      </c>
      <c r="AH32" s="73">
        <f t="shared" si="6"/>
        <v>3118.7540982309743</v>
      </c>
      <c r="AI32" s="73">
        <f t="shared" si="6"/>
        <v>1918.8073724245535</v>
      </c>
      <c r="AJ32" s="73">
        <f t="shared" si="6"/>
        <v>71099.986098230933</v>
      </c>
      <c r="AK32" s="73">
        <f t="shared" si="6"/>
        <v>70042.69588855363</v>
      </c>
      <c r="AL32" s="73">
        <f t="shared" si="6"/>
        <v>667678.24115306919</v>
      </c>
      <c r="AM32" s="73">
        <f t="shared" si="6"/>
        <v>1165311.1961466176</v>
      </c>
      <c r="AN32" s="73">
        <f t="shared" si="6"/>
        <v>3869623.281024036</v>
      </c>
      <c r="AO32" s="73">
        <f t="shared" si="6"/>
        <v>383141.43186274741</v>
      </c>
      <c r="AP32" s="73">
        <f t="shared" si="6"/>
        <v>158743.12324661817</v>
      </c>
      <c r="AQ32" s="73">
        <f t="shared" si="6"/>
        <v>182812.51884661804</v>
      </c>
      <c r="AR32" s="73">
        <f t="shared" si="6"/>
        <v>1166.5089369407083</v>
      </c>
      <c r="AS32" s="73">
        <f t="shared" si="6"/>
        <v>1097.2121982310171</v>
      </c>
      <c r="AT32" s="73">
        <f t="shared" si="6"/>
        <v>1069143.99229178</v>
      </c>
      <c r="AU32" s="73">
        <f t="shared" si="6"/>
        <v>3115.4042498439057</v>
      </c>
      <c r="AV32" s="73">
        <f t="shared" si="6"/>
        <v>174000.93542726355</v>
      </c>
      <c r="AW32" s="73">
        <f t="shared" si="5"/>
        <v>468151.26979823108</v>
      </c>
      <c r="AX32" s="73">
        <f t="shared" si="5"/>
        <v>1251323.694859521</v>
      </c>
      <c r="AY32" s="73">
        <f t="shared" si="5"/>
        <v>79944.278985327794</v>
      </c>
      <c r="AZ32" s="73">
        <f t="shared" si="5"/>
        <v>1369963.0191950053</v>
      </c>
      <c r="BA32" s="73">
        <f t="shared" si="5"/>
        <v>173667.38807242477</v>
      </c>
      <c r="BB32" s="73">
        <f t="shared" si="5"/>
        <v>65411.032533714875</v>
      </c>
      <c r="BC32" s="73">
        <f t="shared" si="5"/>
        <v>613800.47338855371</v>
      </c>
      <c r="BD32" s="73">
        <f t="shared" si="5"/>
        <v>4021.5645079084097</v>
      </c>
      <c r="BE32" s="73">
        <f t="shared" si="5"/>
        <v>3100.9090401664744</v>
      </c>
      <c r="BF32" s="73">
        <f t="shared" si="5"/>
        <v>10523.516765972976</v>
      </c>
      <c r="BG32" s="73">
        <f t="shared" si="5"/>
        <v>142479.21741113442</v>
      </c>
      <c r="BH32" s="73">
        <f t="shared" si="5"/>
        <v>142607.58413694095</v>
      </c>
      <c r="BI32" s="73">
        <f t="shared" si="5"/>
        <v>306433.31637887633</v>
      </c>
      <c r="BJ32" s="73">
        <f t="shared" si="5"/>
        <v>1063.0334369406955</v>
      </c>
      <c r="BK32" s="73">
        <f t="shared" si="5"/>
        <v>332483.92820145696</v>
      </c>
      <c r="BL32" s="73">
        <f t="shared" si="5"/>
        <v>429489.119001457</v>
      </c>
      <c r="BM32" s="74">
        <f t="shared" si="3"/>
        <v>642.66236845628259</v>
      </c>
      <c r="BN32" s="75">
        <f t="shared" si="4"/>
        <v>413014.91982983873</v>
      </c>
    </row>
    <row r="33" spans="1:66" ht="15" thickBot="1" x14ac:dyDescent="0.4">
      <c r="A33" s="71" t="s">
        <v>357</v>
      </c>
      <c r="B33" s="62">
        <v>2589.6</v>
      </c>
      <c r="C33" s="62">
        <v>1999.31</v>
      </c>
      <c r="D33" s="62">
        <v>2749.43</v>
      </c>
      <c r="E33" s="62">
        <v>2559.7399999999998</v>
      </c>
      <c r="F33" s="62">
        <v>3249.66</v>
      </c>
      <c r="G33" s="62">
        <v>3600.04</v>
      </c>
      <c r="H33" s="62">
        <v>4200.51</v>
      </c>
      <c r="I33" s="62">
        <v>1899.63</v>
      </c>
      <c r="J33" s="62">
        <v>2749.74</v>
      </c>
      <c r="K33" s="62">
        <v>2900.34</v>
      </c>
      <c r="L33" s="62">
        <v>1522.52</v>
      </c>
      <c r="M33" s="62">
        <v>2500.61</v>
      </c>
      <c r="N33" s="62">
        <v>1499.27</v>
      </c>
      <c r="O33" s="62">
        <v>2589.31</v>
      </c>
      <c r="P33" s="62">
        <v>2379.15</v>
      </c>
      <c r="Q33" s="62">
        <v>3199.18</v>
      </c>
      <c r="R33" s="62">
        <v>3444.86</v>
      </c>
      <c r="S33" s="62">
        <v>2155.0100000000002</v>
      </c>
      <c r="T33" s="62">
        <v>1362.94</v>
      </c>
      <c r="U33" s="62">
        <v>2116.12</v>
      </c>
      <c r="V33" s="62">
        <v>2789.02</v>
      </c>
      <c r="W33" s="62">
        <v>1520.02</v>
      </c>
      <c r="X33" s="62">
        <v>2589.44</v>
      </c>
      <c r="Y33" s="62">
        <v>2500.7600000000002</v>
      </c>
      <c r="Z33" s="62">
        <v>2430.33</v>
      </c>
      <c r="AA33" s="62">
        <v>2116.73</v>
      </c>
      <c r="AB33" s="62">
        <v>2155.46</v>
      </c>
      <c r="AC33" s="62">
        <v>1979.68</v>
      </c>
      <c r="AD33" s="62">
        <v>2500.46</v>
      </c>
      <c r="AE33" s="62">
        <v>1956.64</v>
      </c>
      <c r="AF33" s="62">
        <v>1752.21</v>
      </c>
      <c r="AG33" s="72">
        <f t="shared" si="0"/>
        <v>2437.3458064516135</v>
      </c>
      <c r="AH33" s="73">
        <f t="shared" si="6"/>
        <v>23181.339453069511</v>
      </c>
      <c r="AI33" s="73">
        <f t="shared" si="6"/>
        <v>191875.36773371545</v>
      </c>
      <c r="AJ33" s="73">
        <f t="shared" si="6"/>
        <v>97396.543862746665</v>
      </c>
      <c r="AK33" s="73">
        <f t="shared" si="6"/>
        <v>14980.338614359842</v>
      </c>
      <c r="AL33" s="73">
        <f t="shared" si="6"/>
        <v>659854.34904016531</v>
      </c>
      <c r="AM33" s="73">
        <f t="shared" si="6"/>
        <v>1351857.7877111328</v>
      </c>
      <c r="AN33" s="73">
        <f t="shared" si="6"/>
        <v>3108747.973411133</v>
      </c>
      <c r="AO33" s="73">
        <f t="shared" si="6"/>
        <v>289138.28850790893</v>
      </c>
      <c r="AP33" s="73">
        <f t="shared" si="6"/>
        <v>97590.132162746624</v>
      </c>
      <c r="AQ33" s="73">
        <f t="shared" si="6"/>
        <v>214363.62325952091</v>
      </c>
      <c r="AR33" s="73">
        <f t="shared" si="6"/>
        <v>836906.25614984508</v>
      </c>
      <c r="AS33" s="73">
        <f t="shared" si="6"/>
        <v>4002.3581853277242</v>
      </c>
      <c r="AT33" s="73">
        <f t="shared" si="6"/>
        <v>879986.2186498451</v>
      </c>
      <c r="AU33" s="73">
        <f t="shared" si="6"/>
        <v>23093.116120811457</v>
      </c>
      <c r="AV33" s="73">
        <f t="shared" si="6"/>
        <v>3386.7518885536488</v>
      </c>
      <c r="AW33" s="73">
        <f t="shared" si="5"/>
        <v>580391.33845952014</v>
      </c>
      <c r="AX33" s="73">
        <f t="shared" si="5"/>
        <v>1015084.8502014559</v>
      </c>
      <c r="AY33" s="73">
        <f t="shared" si="5"/>
        <v>79713.507604682833</v>
      </c>
      <c r="AZ33" s="73">
        <f t="shared" si="5"/>
        <v>1154347.8369369418</v>
      </c>
      <c r="BA33" s="73">
        <f t="shared" si="5"/>
        <v>103186.01873048952</v>
      </c>
      <c r="BB33" s="73">
        <f t="shared" si="5"/>
        <v>123674.73840790799</v>
      </c>
      <c r="BC33" s="73">
        <f t="shared" si="5"/>
        <v>841486.63518210314</v>
      </c>
      <c r="BD33" s="73">
        <f t="shared" si="5"/>
        <v>23132.643711134071</v>
      </c>
      <c r="BE33" s="73">
        <f t="shared" si="5"/>
        <v>4021.3599433922518</v>
      </c>
      <c r="BF33" s="73">
        <f t="shared" si="5"/>
        <v>49.221540166502606</v>
      </c>
      <c r="BG33" s="73">
        <f t="shared" si="5"/>
        <v>102794.49534661848</v>
      </c>
      <c r="BH33" s="73">
        <f t="shared" si="5"/>
        <v>79459.607878876486</v>
      </c>
      <c r="BI33" s="73">
        <f t="shared" si="5"/>
        <v>209457.99039500568</v>
      </c>
      <c r="BJ33" s="73">
        <f t="shared" si="5"/>
        <v>3983.4014272631971</v>
      </c>
      <c r="BK33" s="73">
        <f t="shared" ref="BK33:BL96" si="7">(AE33-$AG33)*(AE33-$AG33)</f>
        <v>231078.072356296</v>
      </c>
      <c r="BL33" s="73">
        <f t="shared" si="7"/>
        <v>469411.07328210276</v>
      </c>
      <c r="BM33" s="74">
        <f t="shared" si="3"/>
        <v>632.89101639211049</v>
      </c>
      <c r="BN33" s="75">
        <f t="shared" si="4"/>
        <v>400551.03862983867</v>
      </c>
    </row>
    <row r="34" spans="1:66" ht="15" thickBot="1" x14ac:dyDescent="0.4">
      <c r="A34" s="71" t="s">
        <v>358</v>
      </c>
      <c r="B34" s="62">
        <v>2500.66</v>
      </c>
      <c r="C34" s="62">
        <v>2489.11</v>
      </c>
      <c r="D34" s="62">
        <v>2560</v>
      </c>
      <c r="E34" s="62">
        <v>2851.17</v>
      </c>
      <c r="F34" s="62">
        <v>2999.7</v>
      </c>
      <c r="G34" s="62">
        <v>3600.65</v>
      </c>
      <c r="H34" s="62">
        <v>3696.1</v>
      </c>
      <c r="I34" s="62">
        <v>2830.17</v>
      </c>
      <c r="J34" s="62">
        <v>2559.2399999999998</v>
      </c>
      <c r="K34" s="62">
        <v>3100.43</v>
      </c>
      <c r="L34" s="62">
        <v>1499.23</v>
      </c>
      <c r="M34" s="62">
        <v>1499.71</v>
      </c>
      <c r="N34" s="62">
        <v>199.87</v>
      </c>
      <c r="O34" s="62">
        <v>2218.83</v>
      </c>
      <c r="P34" s="62">
        <v>2499.3000000000002</v>
      </c>
      <c r="Q34" s="62">
        <v>2865.23</v>
      </c>
      <c r="R34" s="62">
        <v>3300.09</v>
      </c>
      <c r="S34" s="62">
        <v>2116.0300000000002</v>
      </c>
      <c r="T34" s="62">
        <v>1809.31</v>
      </c>
      <c r="U34" s="62">
        <v>2596.8000000000002</v>
      </c>
      <c r="V34" s="62">
        <v>2789.07</v>
      </c>
      <c r="W34" s="62">
        <v>2350.08</v>
      </c>
      <c r="X34" s="62">
        <v>2019.34</v>
      </c>
      <c r="Y34" s="62">
        <v>2166.8000000000002</v>
      </c>
      <c r="Z34" s="62">
        <v>2340.6799999999998</v>
      </c>
      <c r="AA34" s="62">
        <v>2116.5100000000002</v>
      </c>
      <c r="AB34" s="62">
        <v>2450.31</v>
      </c>
      <c r="AC34" s="62">
        <v>1749.96</v>
      </c>
      <c r="AD34" s="62">
        <v>2300.1999999999998</v>
      </c>
      <c r="AE34" s="62">
        <v>1979.98</v>
      </c>
      <c r="AF34" s="62">
        <v>999.86</v>
      </c>
      <c r="AG34" s="72">
        <f t="shared" si="0"/>
        <v>2356.5941935483875</v>
      </c>
      <c r="AH34" s="73">
        <f t="shared" si="6"/>
        <v>20754.956588553443</v>
      </c>
      <c r="AI34" s="73">
        <f t="shared" si="6"/>
        <v>17560.438959521267</v>
      </c>
      <c r="AJ34" s="73">
        <f t="shared" si="6"/>
        <v>41373.922098230862</v>
      </c>
      <c r="AK34" s="73">
        <f t="shared" si="6"/>
        <v>244605.22832726297</v>
      </c>
      <c r="AL34" s="73">
        <f t="shared" si="6"/>
        <v>413585.07829177869</v>
      </c>
      <c r="AM34" s="73">
        <f t="shared" si="6"/>
        <v>1547674.8495659723</v>
      </c>
      <c r="AN34" s="73">
        <f t="shared" si="6"/>
        <v>1794275.8055175846</v>
      </c>
      <c r="AO34" s="73">
        <f t="shared" si="6"/>
        <v>224274.04445629523</v>
      </c>
      <c r="AP34" s="73">
        <f t="shared" si="6"/>
        <v>41065.322872424316</v>
      </c>
      <c r="AQ34" s="73">
        <f t="shared" si="6"/>
        <v>553291.70695952058</v>
      </c>
      <c r="AR34" s="73">
        <f t="shared" si="6"/>
        <v>735073.36037887679</v>
      </c>
      <c r="AS34" s="73">
        <f t="shared" si="6"/>
        <v>734250.52115307027</v>
      </c>
      <c r="AT34" s="73">
        <f t="shared" si="6"/>
        <v>4651459.2470369432</v>
      </c>
      <c r="AU34" s="73">
        <f t="shared" si="6"/>
        <v>18978.973024037583</v>
      </c>
      <c r="AV34" s="73">
        <f t="shared" si="6"/>
        <v>20364.947195005148</v>
      </c>
      <c r="AW34" s="73">
        <f t="shared" ref="AW34:BJ52" si="8">(Q34-$AG34)*(Q34-$AG34)</f>
        <v>258710.38360468225</v>
      </c>
      <c r="AX34" s="73">
        <f t="shared" si="8"/>
        <v>890184.33679177903</v>
      </c>
      <c r="AY34" s="73">
        <f t="shared" si="8"/>
        <v>57871.131217585928</v>
      </c>
      <c r="AZ34" s="73">
        <f t="shared" si="8"/>
        <v>299519.98850790889</v>
      </c>
      <c r="BA34" s="73">
        <f t="shared" si="8"/>
        <v>57698.829453069629</v>
      </c>
      <c r="BB34" s="73">
        <f t="shared" si="8"/>
        <v>187035.32316597278</v>
      </c>
      <c r="BC34" s="73">
        <f t="shared" si="8"/>
        <v>42.434717585853832</v>
      </c>
      <c r="BD34" s="73">
        <f t="shared" si="8"/>
        <v>113740.39106597325</v>
      </c>
      <c r="BE34" s="73">
        <f t="shared" si="8"/>
        <v>36021.835904682695</v>
      </c>
      <c r="BF34" s="73">
        <f t="shared" si="8"/>
        <v>253.26155629554245</v>
      </c>
      <c r="BG34" s="73">
        <f t="shared" si="8"/>
        <v>57640.419991779469</v>
      </c>
      <c r="BH34" s="73">
        <f t="shared" si="8"/>
        <v>8782.6523788760915</v>
      </c>
      <c r="BI34" s="73">
        <f t="shared" si="8"/>
        <v>368005.0447821024</v>
      </c>
      <c r="BJ34" s="73">
        <f t="shared" si="8"/>
        <v>3180.305065973007</v>
      </c>
      <c r="BK34" s="73">
        <f t="shared" si="7"/>
        <v>141838.25078210223</v>
      </c>
      <c r="BL34" s="73">
        <f t="shared" si="7"/>
        <v>1840727.6719433931</v>
      </c>
      <c r="BM34" s="74">
        <f t="shared" si="3"/>
        <v>693.26764004231359</v>
      </c>
      <c r="BN34" s="75">
        <f t="shared" si="4"/>
        <v>480620.02072983887</v>
      </c>
    </row>
    <row r="35" spans="1:66" ht="15" thickBot="1" x14ac:dyDescent="0.4">
      <c r="A35" s="71" t="s">
        <v>359</v>
      </c>
      <c r="B35" s="62">
        <v>2589.4499999999998</v>
      </c>
      <c r="C35" s="62">
        <v>2679.69</v>
      </c>
      <c r="D35" s="62">
        <v>2650.99</v>
      </c>
      <c r="E35" s="62">
        <v>2800.1</v>
      </c>
      <c r="F35" s="62">
        <v>2899.29</v>
      </c>
      <c r="G35" s="62">
        <v>3695.05</v>
      </c>
      <c r="H35" s="62">
        <v>3696.66</v>
      </c>
      <c r="I35" s="62">
        <v>2899.89</v>
      </c>
      <c r="J35" s="62">
        <v>2559.16</v>
      </c>
      <c r="K35" s="62">
        <v>2789.31</v>
      </c>
      <c r="L35" s="62">
        <v>1499.76</v>
      </c>
      <c r="M35" s="62">
        <v>1499.85</v>
      </c>
      <c r="N35" s="62">
        <v>199.85</v>
      </c>
      <c r="O35" s="62">
        <v>2480.79</v>
      </c>
      <c r="P35" s="62">
        <v>2499.9499999999998</v>
      </c>
      <c r="Q35" s="62">
        <v>2806.23</v>
      </c>
      <c r="R35" s="62">
        <v>3300.52</v>
      </c>
      <c r="S35" s="62">
        <v>1921.76</v>
      </c>
      <c r="T35" s="62">
        <v>1749.41</v>
      </c>
      <c r="U35" s="62">
        <v>2689.65</v>
      </c>
      <c r="V35" s="62">
        <v>2779.59</v>
      </c>
      <c r="W35" s="62">
        <v>2500.0700000000002</v>
      </c>
      <c r="X35" s="62">
        <v>2017.98</v>
      </c>
      <c r="Y35" s="62">
        <v>2300.29</v>
      </c>
      <c r="Z35" s="62">
        <v>2340.66</v>
      </c>
      <c r="AA35" s="62">
        <v>2155.12</v>
      </c>
      <c r="AB35" s="62">
        <v>2450.7199999999998</v>
      </c>
      <c r="AC35" s="62">
        <v>1749.64</v>
      </c>
      <c r="AD35" s="62">
        <v>2500.87</v>
      </c>
      <c r="AE35" s="62">
        <v>2091.4299999999998</v>
      </c>
      <c r="AF35" s="62">
        <v>999.63</v>
      </c>
      <c r="AG35" s="72">
        <f t="shared" si="0"/>
        <v>2380.4309677419351</v>
      </c>
      <c r="AH35" s="73">
        <f t="shared" ref="AH35:AV51" si="9">(B35-$AG35)*(B35-$AG35)</f>
        <v>43688.955846097902</v>
      </c>
      <c r="AI35" s="73">
        <f t="shared" si="9"/>
        <v>89555.968388033565</v>
      </c>
      <c r="AJ35" s="73">
        <f t="shared" si="9"/>
        <v>73202.189936420487</v>
      </c>
      <c r="AK35" s="73">
        <f t="shared" si="9"/>
        <v>176122.09663642064</v>
      </c>
      <c r="AL35" s="73">
        <f t="shared" si="9"/>
        <v>269214.69535577559</v>
      </c>
      <c r="AM35" s="73">
        <f t="shared" si="9"/>
        <v>1728223.1999751315</v>
      </c>
      <c r="AN35" s="73">
        <f t="shared" si="9"/>
        <v>1732458.8653590018</v>
      </c>
      <c r="AO35" s="73">
        <f t="shared" si="9"/>
        <v>269837.68619448517</v>
      </c>
      <c r="AP35" s="73">
        <f t="shared" si="9"/>
        <v>31944.066971904354</v>
      </c>
      <c r="AQ35" s="73">
        <f t="shared" si="9"/>
        <v>167182.06302029165</v>
      </c>
      <c r="AR35" s="73">
        <f t="shared" si="9"/>
        <v>775581.3534235165</v>
      </c>
      <c r="AS35" s="73">
        <f t="shared" si="9"/>
        <v>775422.84074932314</v>
      </c>
      <c r="AT35" s="73">
        <f t="shared" si="9"/>
        <v>4754933.3568783542</v>
      </c>
      <c r="AU35" s="73">
        <f t="shared" si="9"/>
        <v>10071.935355775306</v>
      </c>
      <c r="AV35" s="73">
        <f t="shared" si="9"/>
        <v>14284.799071904317</v>
      </c>
      <c r="AW35" s="73">
        <f t="shared" si="8"/>
        <v>181304.8158719046</v>
      </c>
      <c r="AX35" s="73">
        <f t="shared" si="8"/>
        <v>846563.8272815824</v>
      </c>
      <c r="AY35" s="73">
        <f t="shared" si="8"/>
        <v>210379.05664932326</v>
      </c>
      <c r="AZ35" s="73">
        <f t="shared" si="8"/>
        <v>398187.4617299682</v>
      </c>
      <c r="BA35" s="73">
        <f t="shared" si="8"/>
        <v>95616.409910614238</v>
      </c>
      <c r="BB35" s="73">
        <f t="shared" si="8"/>
        <v>159327.933033195</v>
      </c>
      <c r="BC35" s="73">
        <f t="shared" si="8"/>
        <v>14313.498039646334</v>
      </c>
      <c r="BD35" s="73">
        <f t="shared" si="8"/>
        <v>131370.70401706526</v>
      </c>
      <c r="BE35" s="73">
        <f t="shared" si="8"/>
        <v>6422.574710613887</v>
      </c>
      <c r="BF35" s="73">
        <f t="shared" si="8"/>
        <v>1581.7298751300532</v>
      </c>
      <c r="BG35" s="73">
        <f t="shared" si="8"/>
        <v>50765.032184807365</v>
      </c>
      <c r="BH35" s="73">
        <f t="shared" si="8"/>
        <v>4940.5480557752608</v>
      </c>
      <c r="BI35" s="73">
        <f t="shared" si="8"/>
        <v>397897.24498480686</v>
      </c>
      <c r="BJ35" s="73">
        <f t="shared" si="8"/>
        <v>14505.560491259173</v>
      </c>
      <c r="BK35" s="73">
        <f t="shared" si="7"/>
        <v>83521.559355775098</v>
      </c>
      <c r="BL35" s="73">
        <f t="shared" si="7"/>
        <v>1906611.3125170642</v>
      </c>
      <c r="BM35" s="74">
        <f t="shared" si="3"/>
        <v>694.06036620273005</v>
      </c>
      <c r="BN35" s="75">
        <f t="shared" si="4"/>
        <v>481719.79193346773</v>
      </c>
    </row>
    <row r="36" spans="1:66" ht="15" thickBot="1" x14ac:dyDescent="0.4">
      <c r="A36" s="71" t="s">
        <v>360</v>
      </c>
      <c r="B36" s="62">
        <v>2500.41</v>
      </c>
      <c r="C36" s="62">
        <v>2500.3200000000002</v>
      </c>
      <c r="D36" s="62">
        <v>2019.7</v>
      </c>
      <c r="E36" s="62">
        <v>2500.41</v>
      </c>
      <c r="F36" s="62">
        <v>3000.62</v>
      </c>
      <c r="G36" s="62">
        <v>3600.1</v>
      </c>
      <c r="H36" s="62">
        <v>3749.3</v>
      </c>
      <c r="I36" s="62">
        <v>2589.59</v>
      </c>
      <c r="J36" s="62">
        <v>2589.77</v>
      </c>
      <c r="K36" s="62">
        <v>2800.45</v>
      </c>
      <c r="L36" s="62">
        <v>2500.5500000000002</v>
      </c>
      <c r="M36" s="62">
        <v>2499.02</v>
      </c>
      <c r="N36" s="62">
        <v>1500.75</v>
      </c>
      <c r="O36" s="62">
        <v>2379.5700000000002</v>
      </c>
      <c r="P36" s="62">
        <v>2596.66</v>
      </c>
      <c r="Q36" s="62">
        <v>3414.74</v>
      </c>
      <c r="R36" s="62">
        <v>3534.41</v>
      </c>
      <c r="S36" s="62">
        <v>1499.72</v>
      </c>
      <c r="T36" s="62">
        <v>1659.24</v>
      </c>
      <c r="U36" s="62">
        <v>2540.5300000000002</v>
      </c>
      <c r="V36" s="62">
        <v>2589.0300000000002</v>
      </c>
      <c r="W36" s="62">
        <v>2540.62</v>
      </c>
      <c r="X36" s="62">
        <v>1999.66</v>
      </c>
      <c r="Y36" s="62">
        <v>2200.84</v>
      </c>
      <c r="Z36" s="62">
        <v>2155.9899999999998</v>
      </c>
      <c r="AA36" s="62">
        <v>2540.87</v>
      </c>
      <c r="AB36" s="62">
        <v>2689.95</v>
      </c>
      <c r="AC36" s="62">
        <v>2116.14</v>
      </c>
      <c r="AD36" s="62">
        <v>2799.35</v>
      </c>
      <c r="AE36" s="62">
        <v>2450.34</v>
      </c>
      <c r="AF36" s="62">
        <v>2000.58</v>
      </c>
      <c r="AG36" s="72">
        <f t="shared" si="0"/>
        <v>2518.0396774193546</v>
      </c>
      <c r="AH36" s="73">
        <f t="shared" si="9"/>
        <v>310.80552591050571</v>
      </c>
      <c r="AI36" s="73">
        <f t="shared" si="9"/>
        <v>313.9869678459786</v>
      </c>
      <c r="AJ36" s="73">
        <f t="shared" si="9"/>
        <v>248342.43409042634</v>
      </c>
      <c r="AK36" s="73">
        <f t="shared" si="9"/>
        <v>310.80552591050571</v>
      </c>
      <c r="AL36" s="73">
        <f t="shared" si="9"/>
        <v>232883.76774203969</v>
      </c>
      <c r="AM36" s="73">
        <f t="shared" si="9"/>
        <v>1170854.5417033304</v>
      </c>
      <c r="AN36" s="73">
        <f t="shared" si="9"/>
        <v>1516001.9819613956</v>
      </c>
      <c r="AO36" s="73">
        <f t="shared" si="9"/>
        <v>5119.4486613944391</v>
      </c>
      <c r="AP36" s="73">
        <f t="shared" si="9"/>
        <v>5145.2391775234482</v>
      </c>
      <c r="AQ36" s="73">
        <f t="shared" si="9"/>
        <v>79755.590300104101</v>
      </c>
      <c r="AR36" s="73">
        <f t="shared" si="9"/>
        <v>305.88881623307498</v>
      </c>
      <c r="AS36" s="73">
        <f t="shared" si="9"/>
        <v>361.748129136307</v>
      </c>
      <c r="AT36" s="73">
        <f t="shared" si="9"/>
        <v>1034878.2877839744</v>
      </c>
      <c r="AU36" s="73">
        <f t="shared" si="9"/>
        <v>19173.851564620069</v>
      </c>
      <c r="AV36" s="73">
        <f t="shared" si="9"/>
        <v>6181.1551226847223</v>
      </c>
      <c r="AW36" s="73">
        <f t="shared" si="8"/>
        <v>804071.46851623314</v>
      </c>
      <c r="AX36" s="73">
        <f t="shared" si="8"/>
        <v>1033008.6326226849</v>
      </c>
      <c r="AY36" s="73">
        <f t="shared" si="8"/>
        <v>1036974.9654194583</v>
      </c>
      <c r="AZ36" s="73">
        <f t="shared" si="8"/>
        <v>737536.88593558746</v>
      </c>
      <c r="BA36" s="73">
        <f t="shared" si="8"/>
        <v>505.81460978149846</v>
      </c>
      <c r="BB36" s="73">
        <f t="shared" si="8"/>
        <v>5039.6259001041244</v>
      </c>
      <c r="BC36" s="73">
        <f t="shared" si="8"/>
        <v>509.87096784600072</v>
      </c>
      <c r="BD36" s="73">
        <f t="shared" si="8"/>
        <v>268717.48996139405</v>
      </c>
      <c r="BE36" s="73">
        <f t="shared" si="8"/>
        <v>100615.63535494251</v>
      </c>
      <c r="BF36" s="73">
        <f t="shared" si="8"/>
        <v>131079.96891945886</v>
      </c>
      <c r="BG36" s="73">
        <f t="shared" si="8"/>
        <v>521.22362913632344</v>
      </c>
      <c r="BH36" s="73">
        <f t="shared" si="8"/>
        <v>29553.159009781506</v>
      </c>
      <c r="BI36" s="73">
        <f t="shared" si="8"/>
        <v>161523.35070978137</v>
      </c>
      <c r="BJ36" s="73">
        <f t="shared" si="8"/>
        <v>79135.497590426734</v>
      </c>
      <c r="BK36" s="73">
        <f t="shared" si="7"/>
        <v>4583.2463226846485</v>
      </c>
      <c r="BL36" s="73">
        <f t="shared" si="7"/>
        <v>267764.51775494259</v>
      </c>
      <c r="BM36" s="74">
        <f t="shared" si="3"/>
        <v>529.77238291248636</v>
      </c>
      <c r="BN36" s="75">
        <f t="shared" si="4"/>
        <v>280658.77769677405</v>
      </c>
    </row>
    <row r="37" spans="1:66" ht="15" thickBot="1" x14ac:dyDescent="0.4">
      <c r="A37" s="71" t="s">
        <v>361</v>
      </c>
      <c r="B37" s="62">
        <v>2500.2800000000002</v>
      </c>
      <c r="C37" s="62">
        <v>1929.99</v>
      </c>
      <c r="D37" s="62">
        <v>1961.88</v>
      </c>
      <c r="E37" s="62">
        <v>2359.6999999999998</v>
      </c>
      <c r="F37" s="62">
        <v>2863.78</v>
      </c>
      <c r="G37" s="62">
        <v>3500.17</v>
      </c>
      <c r="H37" s="62">
        <v>4500.08</v>
      </c>
      <c r="I37" s="62">
        <v>2700.39</v>
      </c>
      <c r="J37" s="62">
        <v>2600.58</v>
      </c>
      <c r="K37" s="62">
        <v>2850.7</v>
      </c>
      <c r="L37" s="62">
        <v>2596.86</v>
      </c>
      <c r="M37" s="62">
        <v>2405.5</v>
      </c>
      <c r="N37" s="62">
        <v>1499.92</v>
      </c>
      <c r="O37" s="62">
        <v>2435.1999999999998</v>
      </c>
      <c r="P37" s="62">
        <v>2596.44</v>
      </c>
      <c r="Q37" s="62">
        <v>3554.99</v>
      </c>
      <c r="R37" s="62">
        <v>3414.34</v>
      </c>
      <c r="S37" s="62">
        <v>1499.73</v>
      </c>
      <c r="T37" s="62">
        <v>1659.73</v>
      </c>
      <c r="U37" s="62">
        <v>2589.4299999999998</v>
      </c>
      <c r="V37" s="62">
        <v>2596.0500000000002</v>
      </c>
      <c r="W37" s="62">
        <v>2540.91</v>
      </c>
      <c r="X37" s="62">
        <v>2540.1799999999998</v>
      </c>
      <c r="Y37" s="62">
        <v>2200.1799999999998</v>
      </c>
      <c r="Z37" s="62">
        <v>2200.5100000000002</v>
      </c>
      <c r="AA37" s="62">
        <v>2540.8000000000002</v>
      </c>
      <c r="AB37" s="62">
        <v>2600.91</v>
      </c>
      <c r="AC37" s="62">
        <v>2540.14</v>
      </c>
      <c r="AD37" s="62">
        <v>2900</v>
      </c>
      <c r="AE37" s="62">
        <v>2450.94</v>
      </c>
      <c r="AF37" s="62">
        <v>2589.94</v>
      </c>
      <c r="AG37" s="72">
        <f t="shared" si="0"/>
        <v>2571.6209677419361</v>
      </c>
      <c r="AH37" s="73">
        <f t="shared" si="9"/>
        <v>5089.5336783559324</v>
      </c>
      <c r="AI37" s="73">
        <f t="shared" si="9"/>
        <v>411690.29876545339</v>
      </c>
      <c r="AJ37" s="73">
        <f t="shared" si="9"/>
        <v>371784.04774287256</v>
      </c>
      <c r="AK37" s="73">
        <f t="shared" si="9"/>
        <v>44910.496568678776</v>
      </c>
      <c r="AL37" s="73">
        <f t="shared" si="9"/>
        <v>85356.900129968562</v>
      </c>
      <c r="AM37" s="73">
        <f t="shared" si="9"/>
        <v>862203.30530738726</v>
      </c>
      <c r="AN37" s="73">
        <f t="shared" si="9"/>
        <v>3718954.2390977084</v>
      </c>
      <c r="AO37" s="73">
        <f t="shared" si="9"/>
        <v>16581.46366867828</v>
      </c>
      <c r="AP37" s="73">
        <f t="shared" si="9"/>
        <v>838.62554932358387</v>
      </c>
      <c r="AQ37" s="73">
        <f t="shared" si="9"/>
        <v>77885.106246097392</v>
      </c>
      <c r="AR37" s="73">
        <f t="shared" si="9"/>
        <v>637.00874932359875</v>
      </c>
      <c r="AS37" s="73">
        <f t="shared" si="9"/>
        <v>27596.175923517359</v>
      </c>
      <c r="AT37" s="73">
        <f t="shared" si="9"/>
        <v>1148542.9642590021</v>
      </c>
      <c r="AU37" s="73">
        <f t="shared" si="9"/>
        <v>18610.680439646407</v>
      </c>
      <c r="AV37" s="73">
        <f t="shared" si="9"/>
        <v>615.9843622268213</v>
      </c>
      <c r="AW37" s="73">
        <f t="shared" si="8"/>
        <v>967014.65360416076</v>
      </c>
      <c r="AX37" s="73">
        <f t="shared" si="8"/>
        <v>710175.36732996802</v>
      </c>
      <c r="AY37" s="73">
        <f t="shared" si="8"/>
        <v>1148950.2467267441</v>
      </c>
      <c r="AZ37" s="73">
        <f t="shared" si="8"/>
        <v>831545.13704932458</v>
      </c>
      <c r="BA37" s="73">
        <f t="shared" si="8"/>
        <v>317.1616299687563</v>
      </c>
      <c r="BB37" s="73">
        <f t="shared" si="8"/>
        <v>596.7776170655377</v>
      </c>
      <c r="BC37" s="73">
        <f t="shared" si="8"/>
        <v>943.16353964624591</v>
      </c>
      <c r="BD37" s="73">
        <f t="shared" si="8"/>
        <v>988.53445254947394</v>
      </c>
      <c r="BE37" s="73">
        <f t="shared" si="8"/>
        <v>137968.3925170661</v>
      </c>
      <c r="BF37" s="73">
        <f t="shared" si="8"/>
        <v>137723.35037835615</v>
      </c>
      <c r="BG37" s="73">
        <f t="shared" si="8"/>
        <v>949.93205254945178</v>
      </c>
      <c r="BH37" s="73">
        <f t="shared" si="8"/>
        <v>857.84741061390173</v>
      </c>
      <c r="BI37" s="73">
        <f t="shared" si="8"/>
        <v>991.05132996882651</v>
      </c>
      <c r="BJ37" s="73">
        <f t="shared" si="8"/>
        <v>107832.7888267426</v>
      </c>
      <c r="BK37" s="73">
        <f t="shared" si="7"/>
        <v>14563.895975130197</v>
      </c>
      <c r="BL37" s="73">
        <f t="shared" si="7"/>
        <v>335.58694287198938</v>
      </c>
      <c r="BM37" s="74">
        <f t="shared" si="3"/>
        <v>582.3725911591888</v>
      </c>
      <c r="BN37" s="75">
        <f t="shared" si="4"/>
        <v>339157.83493346768</v>
      </c>
    </row>
    <row r="38" spans="1:66" ht="15" thickBot="1" x14ac:dyDescent="0.4">
      <c r="A38" s="71" t="s">
        <v>362</v>
      </c>
      <c r="B38" s="62">
        <v>1872.48</v>
      </c>
      <c r="C38" s="62">
        <v>1871.46</v>
      </c>
      <c r="D38" s="62">
        <v>2449.09</v>
      </c>
      <c r="E38" s="62">
        <v>2500.3200000000002</v>
      </c>
      <c r="F38" s="62">
        <v>2999.93</v>
      </c>
      <c r="G38" s="62">
        <v>3200.36</v>
      </c>
      <c r="H38" s="62">
        <v>3500.04</v>
      </c>
      <c r="I38" s="62">
        <v>2909.98</v>
      </c>
      <c r="J38" s="62">
        <v>2399.69</v>
      </c>
      <c r="K38" s="62">
        <v>2899.11</v>
      </c>
      <c r="L38" s="62">
        <v>2249.96</v>
      </c>
      <c r="M38" s="62">
        <v>1558.9</v>
      </c>
      <c r="N38" s="62">
        <v>1499.96</v>
      </c>
      <c r="O38" s="62">
        <v>1499.95</v>
      </c>
      <c r="P38" s="62">
        <v>2622.5</v>
      </c>
      <c r="Q38" s="62">
        <v>3359.42</v>
      </c>
      <c r="R38" s="62">
        <v>4516.3100000000004</v>
      </c>
      <c r="S38" s="62">
        <v>1499.91</v>
      </c>
      <c r="T38" s="62">
        <v>999.59</v>
      </c>
      <c r="U38" s="62">
        <v>2189.9499999999998</v>
      </c>
      <c r="V38" s="62">
        <v>2379.92</v>
      </c>
      <c r="W38" s="62">
        <v>2589.66</v>
      </c>
      <c r="X38" s="62">
        <v>2589.9499999999998</v>
      </c>
      <c r="Y38" s="62">
        <v>2703.14</v>
      </c>
      <c r="Z38" s="62">
        <v>2350.0500000000002</v>
      </c>
      <c r="AA38" s="62">
        <v>1950.8</v>
      </c>
      <c r="AB38" s="62">
        <v>2699.07</v>
      </c>
      <c r="AC38" s="62">
        <v>2341.69</v>
      </c>
      <c r="AD38" s="62">
        <v>2800.29</v>
      </c>
      <c r="AE38" s="62">
        <v>2229.73</v>
      </c>
      <c r="AF38" s="62">
        <v>2500.08</v>
      </c>
      <c r="AG38" s="72">
        <f t="shared" si="0"/>
        <v>2443.0093548387094</v>
      </c>
      <c r="AH38" s="73">
        <f t="shared" si="9"/>
        <v>325503.74473267404</v>
      </c>
      <c r="AI38" s="73">
        <f t="shared" si="9"/>
        <v>326668.66501654498</v>
      </c>
      <c r="AJ38" s="73">
        <f t="shared" si="9"/>
        <v>36.974245577528052</v>
      </c>
      <c r="AK38" s="73">
        <f t="shared" si="9"/>
        <v>3284.5100488033759</v>
      </c>
      <c r="AL38" s="73">
        <f t="shared" si="9"/>
        <v>310160.6050068679</v>
      </c>
      <c r="AM38" s="73">
        <f t="shared" si="9"/>
        <v>573579.99972622318</v>
      </c>
      <c r="AN38" s="73">
        <f t="shared" si="9"/>
        <v>1117313.7848100942</v>
      </c>
      <c r="AO38" s="73">
        <f t="shared" si="9"/>
        <v>218061.58344235196</v>
      </c>
      <c r="AP38" s="73">
        <f t="shared" si="9"/>
        <v>1876.5665036420144</v>
      </c>
      <c r="AQ38" s="73">
        <f t="shared" si="9"/>
        <v>208027.79851654559</v>
      </c>
      <c r="AR38" s="73">
        <f t="shared" si="9"/>
        <v>37268.053403641934</v>
      </c>
      <c r="AS38" s="73">
        <f t="shared" si="9"/>
        <v>781649.35131331882</v>
      </c>
      <c r="AT38" s="73">
        <f t="shared" si="9"/>
        <v>889342.08566170605</v>
      </c>
      <c r="AU38" s="73">
        <f t="shared" si="9"/>
        <v>889360.94674880279</v>
      </c>
      <c r="AV38" s="73">
        <f t="shared" si="9"/>
        <v>32216.89170041632</v>
      </c>
      <c r="AW38" s="73">
        <f t="shared" si="8"/>
        <v>839808.47056493291</v>
      </c>
      <c r="AX38" s="73">
        <f t="shared" si="8"/>
        <v>4298575.5652262252</v>
      </c>
      <c r="AY38" s="73">
        <f t="shared" si="8"/>
        <v>889436.39309718984</v>
      </c>
      <c r="AZ38" s="73">
        <f t="shared" si="8"/>
        <v>2083459.4339229958</v>
      </c>
      <c r="BA38" s="73">
        <f t="shared" si="8"/>
        <v>64039.037071383951</v>
      </c>
      <c r="BB38" s="73">
        <f t="shared" si="8"/>
        <v>3980.2666939645815</v>
      </c>
      <c r="BC38" s="73">
        <f t="shared" si="8"/>
        <v>21506.411726222712</v>
      </c>
      <c r="BD38" s="73">
        <f t="shared" si="8"/>
        <v>21591.553200416249</v>
      </c>
      <c r="BE38" s="73">
        <f t="shared" si="8"/>
        <v>67667.952552029194</v>
      </c>
      <c r="BF38" s="73">
        <f t="shared" si="8"/>
        <v>8641.4416520290579</v>
      </c>
      <c r="BG38" s="73">
        <f t="shared" si="8"/>
        <v>242270.04899073864</v>
      </c>
      <c r="BH38" s="73">
        <f t="shared" si="8"/>
        <v>65567.054000416436</v>
      </c>
      <c r="BI38" s="73">
        <f t="shared" si="8"/>
        <v>10265.611664932303</v>
      </c>
      <c r="BJ38" s="73">
        <f t="shared" si="8"/>
        <v>127649.45940686799</v>
      </c>
      <c r="BK38" s="73">
        <f t="shared" si="7"/>
        <v>45488.083200416128</v>
      </c>
      <c r="BL38" s="73">
        <f t="shared" si="7"/>
        <v>3257.0585391259292</v>
      </c>
      <c r="BM38" s="74">
        <f t="shared" si="3"/>
        <v>673.32095342755883</v>
      </c>
      <c r="BN38" s="75">
        <f t="shared" si="4"/>
        <v>453361.10632459685</v>
      </c>
    </row>
    <row r="39" spans="1:66" ht="15" thickBot="1" x14ac:dyDescent="0.4">
      <c r="A39" s="71" t="s">
        <v>363</v>
      </c>
      <c r="B39" s="62">
        <v>1515.6</v>
      </c>
      <c r="C39" s="62">
        <v>1800.09</v>
      </c>
      <c r="D39" s="62">
        <v>1880.86</v>
      </c>
      <c r="E39" s="62">
        <v>2449.48</v>
      </c>
      <c r="F39" s="62">
        <v>3028.34</v>
      </c>
      <c r="G39" s="62">
        <v>3177.84</v>
      </c>
      <c r="H39" s="62">
        <v>3489.02</v>
      </c>
      <c r="I39" s="62">
        <v>2999.27</v>
      </c>
      <c r="J39" s="62">
        <v>2449.64</v>
      </c>
      <c r="K39" s="62">
        <v>2899.49</v>
      </c>
      <c r="L39" s="62">
        <v>2375.1999999999998</v>
      </c>
      <c r="M39" s="62">
        <v>1558.43</v>
      </c>
      <c r="N39" s="62">
        <v>1500.5</v>
      </c>
      <c r="O39" s="62">
        <v>1979.88</v>
      </c>
      <c r="P39" s="62">
        <v>2628.29</v>
      </c>
      <c r="Q39" s="62">
        <v>3359.12</v>
      </c>
      <c r="R39" s="62">
        <v>5000.3999999999996</v>
      </c>
      <c r="S39" s="62">
        <v>1914.27</v>
      </c>
      <c r="T39" s="62">
        <v>1399.13</v>
      </c>
      <c r="U39" s="62">
        <v>2155.84</v>
      </c>
      <c r="V39" s="62">
        <v>2026.19</v>
      </c>
      <c r="W39" s="62">
        <v>2596.75</v>
      </c>
      <c r="X39" s="62">
        <v>2500.83</v>
      </c>
      <c r="Y39" s="62">
        <v>2596.96</v>
      </c>
      <c r="Z39" s="62">
        <v>2007</v>
      </c>
      <c r="AA39" s="62">
        <v>1550.35</v>
      </c>
      <c r="AB39" s="62">
        <v>2689.05</v>
      </c>
      <c r="AC39" s="62">
        <v>2341.0300000000002</v>
      </c>
      <c r="AD39" s="62">
        <v>2800.32</v>
      </c>
      <c r="AE39" s="62">
        <v>2450.4</v>
      </c>
      <c r="AF39" s="62">
        <v>2300.58</v>
      </c>
      <c r="AG39" s="72">
        <f t="shared" si="0"/>
        <v>2432.9080645161293</v>
      </c>
      <c r="AH39" s="73">
        <f t="shared" si="9"/>
        <v>841454.08522632753</v>
      </c>
      <c r="AI39" s="73">
        <f t="shared" si="9"/>
        <v>400458.70277794014</v>
      </c>
      <c r="AJ39" s="73">
        <f t="shared" si="9"/>
        <v>304757.06553600461</v>
      </c>
      <c r="AK39" s="73">
        <f t="shared" si="9"/>
        <v>274.62904568157199</v>
      </c>
      <c r="AL39" s="73">
        <f t="shared" si="9"/>
        <v>354539.18979406846</v>
      </c>
      <c r="AM39" s="73">
        <f t="shared" si="9"/>
        <v>554923.58850374585</v>
      </c>
      <c r="AN39" s="73">
        <f t="shared" si="9"/>
        <v>1115372.4202714874</v>
      </c>
      <c r="AO39" s="73">
        <f t="shared" si="9"/>
        <v>320765.84196503606</v>
      </c>
      <c r="AP39" s="73">
        <f t="shared" si="9"/>
        <v>279.95766503640573</v>
      </c>
      <c r="AQ39" s="73">
        <f t="shared" si="9"/>
        <v>217698.70251987464</v>
      </c>
      <c r="AR39" s="73">
        <f t="shared" si="9"/>
        <v>3330.2207101977674</v>
      </c>
      <c r="AS39" s="73">
        <f t="shared" si="9"/>
        <v>764711.88531987555</v>
      </c>
      <c r="AT39" s="73">
        <f t="shared" si="9"/>
        <v>869384.79877471447</v>
      </c>
      <c r="AU39" s="73">
        <f t="shared" si="9"/>
        <v>205234.42723923016</v>
      </c>
      <c r="AV39" s="73">
        <f t="shared" si="9"/>
        <v>38174.100713423381</v>
      </c>
      <c r="AW39" s="73">
        <f t="shared" si="8"/>
        <v>857868.54943277757</v>
      </c>
      <c r="AX39" s="73">
        <f t="shared" si="8"/>
        <v>6592014.83877471</v>
      </c>
      <c r="AY39" s="73">
        <f t="shared" si="8"/>
        <v>268985.44196503673</v>
      </c>
      <c r="AZ39" s="73">
        <f t="shared" si="8"/>
        <v>1068697.0866747142</v>
      </c>
      <c r="BA39" s="73">
        <f t="shared" si="8"/>
        <v>76766.712374713927</v>
      </c>
      <c r="BB39" s="73">
        <f t="shared" si="8"/>
        <v>165419.58400374631</v>
      </c>
      <c r="BC39" s="73">
        <f t="shared" si="8"/>
        <v>26844.179823100836</v>
      </c>
      <c r="BD39" s="73">
        <f t="shared" si="8"/>
        <v>4613.3893198750775</v>
      </c>
      <c r="BE39" s="73">
        <f t="shared" si="8"/>
        <v>26913.037536004071</v>
      </c>
      <c r="BF39" s="73">
        <f t="shared" si="8"/>
        <v>181397.67941987541</v>
      </c>
      <c r="BG39" s="73">
        <f t="shared" si="8"/>
        <v>778908.73724245653</v>
      </c>
      <c r="BH39" s="73">
        <f t="shared" si="8"/>
        <v>65608.691113423454</v>
      </c>
      <c r="BI39" s="73">
        <f t="shared" si="8"/>
        <v>8441.5787392299899</v>
      </c>
      <c r="BJ39" s="73">
        <f t="shared" si="8"/>
        <v>134991.53033600404</v>
      </c>
      <c r="BK39" s="73">
        <f t="shared" si="7"/>
        <v>305.96780697189655</v>
      </c>
      <c r="BL39" s="73">
        <f t="shared" si="7"/>
        <v>17510.716658584908</v>
      </c>
      <c r="BM39" s="74">
        <f t="shared" si="3"/>
        <v>712.97456426587962</v>
      </c>
      <c r="BN39" s="75">
        <f t="shared" si="4"/>
        <v>508332.72929012089</v>
      </c>
    </row>
    <row r="40" spans="1:66" ht="15" thickBot="1" x14ac:dyDescent="0.4">
      <c r="A40" s="71" t="s">
        <v>364</v>
      </c>
      <c r="B40" s="62">
        <v>2000.27</v>
      </c>
      <c r="C40" s="62">
        <v>2749.04</v>
      </c>
      <c r="D40" s="62">
        <v>1929.55</v>
      </c>
      <c r="E40" s="62">
        <v>2449.38</v>
      </c>
      <c r="F40" s="62">
        <v>2899.3</v>
      </c>
      <c r="G40" s="62">
        <v>2909.27</v>
      </c>
      <c r="H40" s="62">
        <v>3695.16</v>
      </c>
      <c r="I40" s="62">
        <v>2589.85</v>
      </c>
      <c r="J40" s="62">
        <v>2988.3</v>
      </c>
      <c r="K40" s="62">
        <v>3028.55</v>
      </c>
      <c r="L40" s="62">
        <v>2400.6</v>
      </c>
      <c r="M40" s="62">
        <v>2443.27</v>
      </c>
      <c r="N40" s="62">
        <v>1914.39</v>
      </c>
      <c r="O40" s="62">
        <v>2086.1</v>
      </c>
      <c r="P40" s="62">
        <v>2609.89</v>
      </c>
      <c r="Q40" s="62">
        <v>3650.22</v>
      </c>
      <c r="R40" s="62">
        <v>4999.5600000000004</v>
      </c>
      <c r="S40" s="62">
        <v>1499</v>
      </c>
      <c r="T40" s="62">
        <v>1099.69</v>
      </c>
      <c r="U40" s="62">
        <v>1899.49</v>
      </c>
      <c r="V40" s="62">
        <v>2299.13</v>
      </c>
      <c r="W40" s="62">
        <v>2699.42</v>
      </c>
      <c r="X40" s="62">
        <v>2699.17</v>
      </c>
      <c r="Y40" s="62">
        <v>2300.87</v>
      </c>
      <c r="Z40" s="62">
        <v>1835.29</v>
      </c>
      <c r="AA40" s="62">
        <v>2505.9</v>
      </c>
      <c r="AB40" s="62">
        <v>2009.01</v>
      </c>
      <c r="AC40" s="62">
        <v>2022.77</v>
      </c>
      <c r="AD40" s="62">
        <v>2589.16</v>
      </c>
      <c r="AE40" s="62">
        <v>2525.61</v>
      </c>
      <c r="AF40" s="62">
        <v>2238</v>
      </c>
      <c r="AG40" s="72">
        <f t="shared" si="0"/>
        <v>2502.1035483870965</v>
      </c>
      <c r="AH40" s="73">
        <f t="shared" si="9"/>
        <v>251836.91028678429</v>
      </c>
      <c r="AI40" s="73">
        <f t="shared" si="9"/>
        <v>60977.611135171835</v>
      </c>
      <c r="AJ40" s="73">
        <f t="shared" si="9"/>
        <v>327817.56577065523</v>
      </c>
      <c r="AK40" s="73">
        <f t="shared" si="9"/>
        <v>2779.7725545264893</v>
      </c>
      <c r="AL40" s="73">
        <f t="shared" si="9"/>
        <v>157765.02117388177</v>
      </c>
      <c r="AM40" s="73">
        <f t="shared" si="9"/>
        <v>165784.51931904291</v>
      </c>
      <c r="AN40" s="73">
        <f t="shared" si="9"/>
        <v>1423383.6967351721</v>
      </c>
      <c r="AO40" s="73">
        <f t="shared" si="9"/>
        <v>7699.4397706556074</v>
      </c>
      <c r="AP40" s="73">
        <f t="shared" si="9"/>
        <v>236386.98956097863</v>
      </c>
      <c r="AQ40" s="73">
        <f t="shared" si="9"/>
        <v>277145.86641581741</v>
      </c>
      <c r="AR40" s="73">
        <f t="shared" si="9"/>
        <v>10302.970335171649</v>
      </c>
      <c r="AS40" s="73">
        <f t="shared" si="9"/>
        <v>3461.3864158168217</v>
      </c>
      <c r="AT40" s="73">
        <f t="shared" si="9"/>
        <v>345407.21495775186</v>
      </c>
      <c r="AU40" s="73">
        <f t="shared" si="9"/>
        <v>173058.95227065537</v>
      </c>
      <c r="AV40" s="73">
        <f t="shared" si="9"/>
        <v>11617.91915130077</v>
      </c>
      <c r="AW40" s="73">
        <f t="shared" si="8"/>
        <v>1318171.3864642042</v>
      </c>
      <c r="AX40" s="73">
        <f t="shared" si="8"/>
        <v>6237288.7277029175</v>
      </c>
      <c r="AY40" s="73">
        <f t="shared" si="8"/>
        <v>1006216.728786784</v>
      </c>
      <c r="AZ40" s="73">
        <f t="shared" si="8"/>
        <v>1966763.7606996868</v>
      </c>
      <c r="BA40" s="73">
        <f t="shared" si="8"/>
        <v>363143.08869968745</v>
      </c>
      <c r="BB40" s="73">
        <f t="shared" si="8"/>
        <v>41198.261344848943</v>
      </c>
      <c r="BC40" s="73">
        <f t="shared" si="8"/>
        <v>38933.782077107338</v>
      </c>
      <c r="BD40" s="73">
        <f t="shared" si="8"/>
        <v>38835.186351300887</v>
      </c>
      <c r="BE40" s="73">
        <f t="shared" si="8"/>
        <v>40494.940996461934</v>
      </c>
      <c r="BF40" s="73">
        <f t="shared" si="8"/>
        <v>444640.3083125907</v>
      </c>
      <c r="BG40" s="73">
        <f t="shared" si="8"/>
        <v>14.413044849118636</v>
      </c>
      <c r="BH40" s="73">
        <f t="shared" si="8"/>
        <v>243141.24746097784</v>
      </c>
      <c r="BI40" s="73">
        <f t="shared" si="8"/>
        <v>229760.65060936497</v>
      </c>
      <c r="BJ40" s="73">
        <f t="shared" si="8"/>
        <v>7578.8257674297911</v>
      </c>
      <c r="BK40" s="73">
        <f t="shared" si="7"/>
        <v>552.55326742978173</v>
      </c>
      <c r="BL40" s="73">
        <f t="shared" si="7"/>
        <v>69750.684270655402</v>
      </c>
      <c r="BM40" s="74">
        <f t="shared" si="3"/>
        <v>696.0134333677961</v>
      </c>
      <c r="BN40" s="75">
        <f t="shared" si="4"/>
        <v>484434.69942842756</v>
      </c>
    </row>
    <row r="41" spans="1:66" ht="15" thickBot="1" x14ac:dyDescent="0.4">
      <c r="A41" s="71" t="s">
        <v>365</v>
      </c>
      <c r="B41" s="62">
        <v>2000.81</v>
      </c>
      <c r="C41" s="62">
        <v>2310.0500000000002</v>
      </c>
      <c r="D41" s="62">
        <v>1929.44</v>
      </c>
      <c r="E41" s="62">
        <v>2449.5500000000002</v>
      </c>
      <c r="F41" s="62">
        <v>2996.4</v>
      </c>
      <c r="G41" s="62">
        <v>2909.87</v>
      </c>
      <c r="H41" s="62">
        <v>3696.55</v>
      </c>
      <c r="I41" s="62">
        <v>2609.06</v>
      </c>
      <c r="J41" s="62">
        <v>2988.62</v>
      </c>
      <c r="K41" s="62">
        <v>2850.86</v>
      </c>
      <c r="L41" s="62">
        <v>2400.08</v>
      </c>
      <c r="M41" s="62">
        <v>2441.5</v>
      </c>
      <c r="N41" s="62">
        <v>1499.96</v>
      </c>
      <c r="O41" s="62">
        <v>2379.8000000000002</v>
      </c>
      <c r="P41" s="62">
        <v>2609.63</v>
      </c>
      <c r="Q41" s="62">
        <v>3604.75</v>
      </c>
      <c r="R41" s="62">
        <v>4593.6499999999996</v>
      </c>
      <c r="S41" s="62">
        <v>1199.74</v>
      </c>
      <c r="T41" s="62">
        <v>1746.5</v>
      </c>
      <c r="U41" s="62">
        <v>2116.8200000000002</v>
      </c>
      <c r="V41" s="62">
        <v>2009.19</v>
      </c>
      <c r="W41" s="62">
        <v>2989.51</v>
      </c>
      <c r="X41" s="62">
        <v>2600.98</v>
      </c>
      <c r="Y41" s="62">
        <v>2300.7800000000002</v>
      </c>
      <c r="Z41" s="62">
        <v>1812.91</v>
      </c>
      <c r="AA41" s="62">
        <v>2500.37</v>
      </c>
      <c r="AB41" s="62">
        <v>1990.41</v>
      </c>
      <c r="AC41" s="62">
        <v>2021.41</v>
      </c>
      <c r="AD41" s="62">
        <v>2553.5100000000002</v>
      </c>
      <c r="AE41" s="62">
        <v>2423.9899999999998</v>
      </c>
      <c r="AF41" s="62">
        <v>2169.81</v>
      </c>
      <c r="AG41" s="72">
        <f t="shared" si="0"/>
        <v>2474.4035483870971</v>
      </c>
      <c r="AH41" s="73">
        <f t="shared" si="9"/>
        <v>224290.84907388172</v>
      </c>
      <c r="AI41" s="73">
        <f t="shared" si="9"/>
        <v>27012.088867429804</v>
      </c>
      <c r="AJ41" s="73">
        <f t="shared" si="9"/>
        <v>296985.26907065586</v>
      </c>
      <c r="AK41" s="73">
        <f t="shared" si="9"/>
        <v>617.69886742976723</v>
      </c>
      <c r="AL41" s="73">
        <f t="shared" si="9"/>
        <v>272480.2954964618</v>
      </c>
      <c r="AM41" s="73">
        <f t="shared" si="9"/>
        <v>189631.03048033261</v>
      </c>
      <c r="AN41" s="73">
        <f t="shared" si="9"/>
        <v>1493641.9491900101</v>
      </c>
      <c r="AO41" s="73">
        <f t="shared" si="9"/>
        <v>18132.359960978047</v>
      </c>
      <c r="AP41" s="73">
        <f t="shared" si="9"/>
        <v>264418.55910936481</v>
      </c>
      <c r="AQ41" s="73">
        <f t="shared" si="9"/>
        <v>141719.45996097801</v>
      </c>
      <c r="AR41" s="73">
        <f t="shared" si="9"/>
        <v>5523.9898448491731</v>
      </c>
      <c r="AS41" s="73">
        <f t="shared" si="9"/>
        <v>1082.6434964620394</v>
      </c>
      <c r="AT41" s="73">
        <f t="shared" si="9"/>
        <v>949540.22899323679</v>
      </c>
      <c r="AU41" s="73">
        <f t="shared" si="9"/>
        <v>8949.831367429786</v>
      </c>
      <c r="AV41" s="73">
        <f t="shared" si="9"/>
        <v>18286.193215816802</v>
      </c>
      <c r="AW41" s="73">
        <f t="shared" si="8"/>
        <v>1277683.1006738807</v>
      </c>
      <c r="AX41" s="73">
        <f t="shared" si="8"/>
        <v>4491205.5226738788</v>
      </c>
      <c r="AY41" s="73">
        <f t="shared" si="8"/>
        <v>1624767.1615867855</v>
      </c>
      <c r="AZ41" s="73">
        <f t="shared" si="8"/>
        <v>529843.575754527</v>
      </c>
      <c r="BA41" s="73">
        <f t="shared" si="8"/>
        <v>127865.99407710729</v>
      </c>
      <c r="BB41" s="73">
        <f t="shared" si="8"/>
        <v>216423.64560291386</v>
      </c>
      <c r="BC41" s="73">
        <f t="shared" si="8"/>
        <v>265334.65649323614</v>
      </c>
      <c r="BD41" s="73">
        <f t="shared" si="8"/>
        <v>16021.598102913556</v>
      </c>
      <c r="BE41" s="73">
        <f t="shared" si="8"/>
        <v>30145.136554526576</v>
      </c>
      <c r="BF41" s="73">
        <f t="shared" si="8"/>
        <v>437573.71455775265</v>
      </c>
      <c r="BG41" s="73">
        <f t="shared" si="8"/>
        <v>674.25660936522252</v>
      </c>
      <c r="BH41" s="73">
        <f t="shared" si="8"/>
        <v>234249.7548803332</v>
      </c>
      <c r="BI41" s="73">
        <f t="shared" si="8"/>
        <v>205203.1548803332</v>
      </c>
      <c r="BJ41" s="73">
        <f t="shared" si="8"/>
        <v>6257.830686784584</v>
      </c>
      <c r="BK41" s="73">
        <f t="shared" si="7"/>
        <v>2541.5258609782018</v>
      </c>
      <c r="BL41" s="73">
        <f t="shared" si="7"/>
        <v>92777.229719042894</v>
      </c>
      <c r="BM41" s="74">
        <f t="shared" si="3"/>
        <v>648.81816370492231</v>
      </c>
      <c r="BN41" s="75">
        <f t="shared" si="4"/>
        <v>420965.00955342734</v>
      </c>
    </row>
    <row r="42" spans="1:66" ht="15" thickBot="1" x14ac:dyDescent="0.4">
      <c r="A42" s="71" t="s">
        <v>366</v>
      </c>
      <c r="B42" s="62">
        <v>2000.6</v>
      </c>
      <c r="C42" s="62">
        <v>2400.5300000000002</v>
      </c>
      <c r="D42" s="62">
        <v>2449.42</v>
      </c>
      <c r="E42" s="62">
        <v>2555.6</v>
      </c>
      <c r="F42" s="62">
        <v>3028.52</v>
      </c>
      <c r="G42" s="62">
        <v>3189.89</v>
      </c>
      <c r="H42" s="62">
        <v>3508.23</v>
      </c>
      <c r="I42" s="62">
        <v>1999.02</v>
      </c>
      <c r="J42" s="62">
        <v>2839.21</v>
      </c>
      <c r="K42" s="62">
        <v>2700.71</v>
      </c>
      <c r="L42" s="62">
        <v>2090.77</v>
      </c>
      <c r="M42" s="62">
        <v>1900.47</v>
      </c>
      <c r="N42" s="62">
        <v>1914.74</v>
      </c>
      <c r="O42" s="62">
        <v>1854.71</v>
      </c>
      <c r="P42" s="62">
        <v>2100.9299999999998</v>
      </c>
      <c r="Q42" s="62">
        <v>3337.59</v>
      </c>
      <c r="R42" s="62">
        <v>3716.66</v>
      </c>
      <c r="S42" s="62">
        <v>1499.31</v>
      </c>
      <c r="T42" s="62">
        <v>2000.65</v>
      </c>
      <c r="U42" s="62">
        <v>2321</v>
      </c>
      <c r="V42" s="62">
        <v>1890.38</v>
      </c>
      <c r="W42" s="62">
        <v>2469.9699999999998</v>
      </c>
      <c r="X42" s="62">
        <v>2589.1999999999998</v>
      </c>
      <c r="Y42" s="62">
        <v>1501.89</v>
      </c>
      <c r="Z42" s="62">
        <v>1499.89</v>
      </c>
      <c r="AA42" s="62">
        <v>2550.21</v>
      </c>
      <c r="AB42" s="62">
        <v>1499</v>
      </c>
      <c r="AC42" s="62">
        <v>2540.83</v>
      </c>
      <c r="AD42" s="62">
        <v>1999.13</v>
      </c>
      <c r="AE42" s="62">
        <v>2012.16</v>
      </c>
      <c r="AF42" s="62">
        <v>1799.74</v>
      </c>
      <c r="AG42" s="72">
        <f t="shared" si="0"/>
        <v>2314.869677419355</v>
      </c>
      <c r="AH42" s="73">
        <f t="shared" si="9"/>
        <v>98765.430145265476</v>
      </c>
      <c r="AI42" s="73">
        <f t="shared" si="9"/>
        <v>7337.690864620201</v>
      </c>
      <c r="AJ42" s="73">
        <f t="shared" si="9"/>
        <v>18103.78930655566</v>
      </c>
      <c r="AK42" s="73">
        <f t="shared" si="9"/>
        <v>57951.088209781374</v>
      </c>
      <c r="AL42" s="73">
        <f t="shared" si="9"/>
        <v>509296.7829194587</v>
      </c>
      <c r="AM42" s="73">
        <f t="shared" si="9"/>
        <v>765660.56492913584</v>
      </c>
      <c r="AN42" s="73">
        <f t="shared" si="9"/>
        <v>1424108.8595097812</v>
      </c>
      <c r="AO42" s="73">
        <f t="shared" si="9"/>
        <v>99761.018725910602</v>
      </c>
      <c r="AP42" s="73">
        <f t="shared" si="9"/>
        <v>274932.77388397494</v>
      </c>
      <c r="AQ42" s="73">
        <f t="shared" si="9"/>
        <v>148872.75452913626</v>
      </c>
      <c r="AR42" s="73">
        <f t="shared" si="9"/>
        <v>50220.665419458957</v>
      </c>
      <c r="AS42" s="73">
        <f t="shared" si="9"/>
        <v>171727.09264526542</v>
      </c>
      <c r="AT42" s="73">
        <f t="shared" si="9"/>
        <v>160103.75875171705</v>
      </c>
      <c r="AU42" s="73">
        <f t="shared" si="9"/>
        <v>211746.92872268477</v>
      </c>
      <c r="AV42" s="73">
        <f t="shared" si="9"/>
        <v>45770.185574297728</v>
      </c>
      <c r="AW42" s="73">
        <f t="shared" si="8"/>
        <v>1045956.858219459</v>
      </c>
      <c r="AX42" s="73">
        <f t="shared" si="8"/>
        <v>1965016.1084807485</v>
      </c>
      <c r="AY42" s="73">
        <f t="shared" si="8"/>
        <v>665137.58743236237</v>
      </c>
      <c r="AZ42" s="73">
        <f t="shared" si="8"/>
        <v>98734.005677523426</v>
      </c>
      <c r="BA42" s="73">
        <f t="shared" si="8"/>
        <v>37.5808549427665</v>
      </c>
      <c r="BB42" s="73">
        <f t="shared" si="8"/>
        <v>180191.48623558794</v>
      </c>
      <c r="BC42" s="73">
        <f t="shared" si="8"/>
        <v>24056.11006462009</v>
      </c>
      <c r="BD42" s="73">
        <f t="shared" si="8"/>
        <v>75257.125887200673</v>
      </c>
      <c r="BE42" s="73">
        <f t="shared" si="8"/>
        <v>660935.95589687827</v>
      </c>
      <c r="BF42" s="73">
        <f t="shared" si="8"/>
        <v>664191.87460655568</v>
      </c>
      <c r="BG42" s="73">
        <f t="shared" si="8"/>
        <v>55385.067432362084</v>
      </c>
      <c r="BH42" s="73">
        <f t="shared" si="8"/>
        <v>665643.33053236234</v>
      </c>
      <c r="BI42" s="73">
        <f t="shared" si="8"/>
        <v>51058.067380749133</v>
      </c>
      <c r="BJ42" s="73">
        <f t="shared" si="8"/>
        <v>99691.543896878255</v>
      </c>
      <c r="BK42" s="73">
        <f t="shared" si="7"/>
        <v>91633.148803329881</v>
      </c>
      <c r="BL42" s="73">
        <f t="shared" si="7"/>
        <v>265358.58455816866</v>
      </c>
      <c r="BM42" s="74">
        <f t="shared" si="3"/>
        <v>576.9706399618824</v>
      </c>
      <c r="BN42" s="75">
        <f t="shared" si="4"/>
        <v>332895.11937802413</v>
      </c>
    </row>
    <row r="43" spans="1:66" ht="15" thickBot="1" x14ac:dyDescent="0.4">
      <c r="A43" s="71" t="s">
        <v>367</v>
      </c>
      <c r="B43" s="62">
        <v>2000.71</v>
      </c>
      <c r="C43" s="62">
        <v>1684.38</v>
      </c>
      <c r="D43" s="62">
        <v>2449.4699999999998</v>
      </c>
      <c r="E43" s="62">
        <v>2449.71</v>
      </c>
      <c r="F43" s="62">
        <v>3069.94</v>
      </c>
      <c r="G43" s="62">
        <v>3347.95</v>
      </c>
      <c r="H43" s="62">
        <v>3612.1</v>
      </c>
      <c r="I43" s="62">
        <v>1999.48</v>
      </c>
      <c r="J43" s="62">
        <v>2839.89</v>
      </c>
      <c r="K43" s="62">
        <v>2789.34</v>
      </c>
      <c r="L43" s="62">
        <v>2099.17</v>
      </c>
      <c r="M43" s="62">
        <v>1499.85</v>
      </c>
      <c r="N43" s="62">
        <v>1499.69</v>
      </c>
      <c r="O43" s="62">
        <v>1869.27</v>
      </c>
      <c r="P43" s="62">
        <v>2500.56</v>
      </c>
      <c r="Q43" s="62">
        <v>3289.02</v>
      </c>
      <c r="R43" s="62">
        <v>3685.77</v>
      </c>
      <c r="S43" s="62">
        <v>1499.17</v>
      </c>
      <c r="T43" s="62">
        <v>2009.34</v>
      </c>
      <c r="U43" s="62">
        <v>2359.06</v>
      </c>
      <c r="V43" s="62">
        <v>1964.81</v>
      </c>
      <c r="W43" s="62">
        <v>2499.6999999999998</v>
      </c>
      <c r="X43" s="62">
        <v>2680.14</v>
      </c>
      <c r="Y43" s="62">
        <v>1800.73</v>
      </c>
      <c r="Z43" s="62">
        <v>1499.78</v>
      </c>
      <c r="AA43" s="62">
        <v>2550.4699999999998</v>
      </c>
      <c r="AB43" s="62">
        <v>1399.69</v>
      </c>
      <c r="AC43" s="62">
        <v>2553.35</v>
      </c>
      <c r="AD43" s="62">
        <v>1979.66</v>
      </c>
      <c r="AE43" s="62">
        <v>1699.8</v>
      </c>
      <c r="AF43" s="62">
        <v>1799.76</v>
      </c>
      <c r="AG43" s="72">
        <f t="shared" si="0"/>
        <v>2289.7341935483864</v>
      </c>
      <c r="AH43" s="73">
        <f t="shared" si="9"/>
        <v>83534.984456295118</v>
      </c>
      <c r="AI43" s="73">
        <f t="shared" si="9"/>
        <v>366453.69964661717</v>
      </c>
      <c r="AJ43" s="73">
        <f t="shared" si="9"/>
        <v>25515.527862747287</v>
      </c>
      <c r="AK43" s="73">
        <f t="shared" si="9"/>
        <v>25592.258649844138</v>
      </c>
      <c r="AL43" s="73">
        <f t="shared" si="9"/>
        <v>608721.10042081273</v>
      </c>
      <c r="AM43" s="73">
        <f t="shared" si="9"/>
        <v>1119820.6930240386</v>
      </c>
      <c r="AN43" s="73">
        <f t="shared" si="9"/>
        <v>1748651.326072426</v>
      </c>
      <c r="AO43" s="73">
        <f t="shared" si="9"/>
        <v>84247.496872424163</v>
      </c>
      <c r="AP43" s="73">
        <f t="shared" si="9"/>
        <v>302671.41137242515</v>
      </c>
      <c r="AQ43" s="73">
        <f t="shared" si="9"/>
        <v>249605.96184016729</v>
      </c>
      <c r="AR43" s="73">
        <f t="shared" si="9"/>
        <v>36314.711862746859</v>
      </c>
      <c r="AS43" s="73">
        <f t="shared" si="9"/>
        <v>623917.03921758488</v>
      </c>
      <c r="AT43" s="73">
        <f t="shared" si="9"/>
        <v>624169.82775952015</v>
      </c>
      <c r="AU43" s="73">
        <f t="shared" si="9"/>
        <v>176790.13805629499</v>
      </c>
      <c r="AV43" s="73">
        <f t="shared" si="9"/>
        <v>44447.520665973207</v>
      </c>
      <c r="AW43" s="73">
        <f t="shared" si="8"/>
        <v>998572.12297565164</v>
      </c>
      <c r="AX43" s="73">
        <f t="shared" si="8"/>
        <v>1948915.9728950071</v>
      </c>
      <c r="AY43" s="73">
        <f t="shared" si="8"/>
        <v>624991.74412081053</v>
      </c>
      <c r="AZ43" s="73">
        <f t="shared" si="8"/>
        <v>78620.903775650033</v>
      </c>
      <c r="BA43" s="73">
        <f t="shared" si="8"/>
        <v>4806.0674401665783</v>
      </c>
      <c r="BB43" s="73">
        <f t="shared" si="8"/>
        <v>105575.73155306932</v>
      </c>
      <c r="BC43" s="73">
        <f t="shared" si="8"/>
        <v>44085.639878876376</v>
      </c>
      <c r="BD43" s="73">
        <f t="shared" si="8"/>
        <v>152416.69371113466</v>
      </c>
      <c r="BE43" s="73">
        <f t="shared" si="8"/>
        <v>239125.10130790775</v>
      </c>
      <c r="BF43" s="73">
        <f t="shared" si="8"/>
        <v>624027.62790468161</v>
      </c>
      <c r="BG43" s="73">
        <f t="shared" si="8"/>
        <v>67983.160765973182</v>
      </c>
      <c r="BH43" s="73">
        <f t="shared" si="8"/>
        <v>792178.66646919749</v>
      </c>
      <c r="BI43" s="73">
        <f t="shared" si="8"/>
        <v>69493.293411134538</v>
      </c>
      <c r="BJ43" s="73">
        <f t="shared" si="8"/>
        <v>96146.005504682151</v>
      </c>
      <c r="BK43" s="73">
        <f t="shared" si="7"/>
        <v>348022.3527175851</v>
      </c>
      <c r="BL43" s="73">
        <f t="shared" si="7"/>
        <v>240074.71034339166</v>
      </c>
      <c r="BM43" s="74">
        <f t="shared" si="3"/>
        <v>626.38570117966356</v>
      </c>
      <c r="BN43" s="75">
        <f t="shared" si="4"/>
        <v>392359.04664233874</v>
      </c>
    </row>
    <row r="44" spans="1:66" ht="15" thickBot="1" x14ac:dyDescent="0.4">
      <c r="A44" s="71" t="s">
        <v>368</v>
      </c>
      <c r="B44" s="62">
        <v>2603.4</v>
      </c>
      <c r="C44" s="62">
        <v>2887.25</v>
      </c>
      <c r="D44" s="62">
        <v>2500.39</v>
      </c>
      <c r="E44" s="62">
        <v>2404.8000000000002</v>
      </c>
      <c r="F44" s="62">
        <v>3150.25</v>
      </c>
      <c r="G44" s="62">
        <v>3446.52</v>
      </c>
      <c r="H44" s="62">
        <v>3612.78</v>
      </c>
      <c r="I44" s="62">
        <v>2485.4299999999998</v>
      </c>
      <c r="J44" s="62">
        <v>2999.06</v>
      </c>
      <c r="K44" s="62">
        <v>2995.48</v>
      </c>
      <c r="L44" s="62">
        <v>1499.75</v>
      </c>
      <c r="M44" s="62">
        <v>2500.17</v>
      </c>
      <c r="N44" s="62">
        <v>1960.73</v>
      </c>
      <c r="O44" s="62">
        <v>2589.1</v>
      </c>
      <c r="P44" s="62">
        <v>2530.4299999999998</v>
      </c>
      <c r="Q44" s="62">
        <v>3250.56</v>
      </c>
      <c r="R44" s="62">
        <v>3407.18</v>
      </c>
      <c r="S44" s="62">
        <v>1499.79</v>
      </c>
      <c r="T44" s="62">
        <v>1399.92</v>
      </c>
      <c r="U44" s="62">
        <v>2479.65</v>
      </c>
      <c r="V44" s="62">
        <v>1809.38</v>
      </c>
      <c r="W44" s="62">
        <v>2689.03</v>
      </c>
      <c r="X44" s="62">
        <v>2789.55</v>
      </c>
      <c r="Y44" s="62">
        <v>2543.0300000000002</v>
      </c>
      <c r="Z44" s="62">
        <v>1499.54</v>
      </c>
      <c r="AA44" s="62">
        <v>2589.8200000000002</v>
      </c>
      <c r="AB44" s="62">
        <v>1399.86</v>
      </c>
      <c r="AC44" s="62">
        <v>1955.36</v>
      </c>
      <c r="AD44" s="62">
        <v>1999.9</v>
      </c>
      <c r="AE44" s="62">
        <v>1000.76</v>
      </c>
      <c r="AF44" s="62">
        <v>999.89</v>
      </c>
      <c r="AG44" s="72">
        <f t="shared" si="0"/>
        <v>2370.282580645161</v>
      </c>
      <c r="AH44" s="73">
        <f t="shared" si="9"/>
        <v>54343.73120665989</v>
      </c>
      <c r="AI44" s="73">
        <f t="shared" si="9"/>
        <v>267255.31267440191</v>
      </c>
      <c r="AJ44" s="73">
        <f t="shared" si="9"/>
        <v>16927.940571175892</v>
      </c>
      <c r="AK44" s="73">
        <f t="shared" si="9"/>
        <v>1191.4522389178242</v>
      </c>
      <c r="AL44" s="73">
        <f t="shared" si="9"/>
        <v>608349.17525504727</v>
      </c>
      <c r="AM44" s="73">
        <f t="shared" si="9"/>
        <v>1158286.9828195635</v>
      </c>
      <c r="AN44" s="73">
        <f t="shared" si="9"/>
        <v>1543799.8371034351</v>
      </c>
      <c r="AO44" s="73">
        <f t="shared" si="9"/>
        <v>13258.928184079106</v>
      </c>
      <c r="AP44" s="73">
        <f t="shared" si="9"/>
        <v>395361.04309053096</v>
      </c>
      <c r="AQ44" s="73">
        <f t="shared" si="9"/>
        <v>390871.81316795037</v>
      </c>
      <c r="AR44" s="73">
        <f t="shared" si="9"/>
        <v>757826.97396472376</v>
      </c>
      <c r="AS44" s="73">
        <f t="shared" si="9"/>
        <v>16870.741706659814</v>
      </c>
      <c r="AT44" s="73">
        <f t="shared" si="9"/>
        <v>167733.31631311111</v>
      </c>
      <c r="AU44" s="73">
        <f t="shared" si="9"/>
        <v>47881.063013111416</v>
      </c>
      <c r="AV44" s="73">
        <f t="shared" si="9"/>
        <v>25647.1959260146</v>
      </c>
      <c r="AW44" s="73">
        <f t="shared" si="8"/>
        <v>774888.33502601495</v>
      </c>
      <c r="AX44" s="73">
        <f t="shared" si="8"/>
        <v>1075156.2582647244</v>
      </c>
      <c r="AY44" s="73">
        <f t="shared" si="8"/>
        <v>757757.33295827219</v>
      </c>
      <c r="AZ44" s="73">
        <f t="shared" si="8"/>
        <v>941603.53791633656</v>
      </c>
      <c r="BA44" s="73">
        <f t="shared" si="8"/>
        <v>11961.232416337225</v>
      </c>
      <c r="BB44" s="73">
        <f t="shared" si="8"/>
        <v>314611.70497440128</v>
      </c>
      <c r="BC44" s="73">
        <f t="shared" si="8"/>
        <v>101599.9173453697</v>
      </c>
      <c r="BD44" s="73">
        <f t="shared" si="8"/>
        <v>175785.16893246653</v>
      </c>
      <c r="BE44" s="73">
        <f t="shared" si="8"/>
        <v>29841.670893756662</v>
      </c>
      <c r="BF44" s="73">
        <f t="shared" si="8"/>
        <v>758192.64174859482</v>
      </c>
      <c r="BG44" s="73">
        <f t="shared" si="8"/>
        <v>48196.678496982495</v>
      </c>
      <c r="BH44" s="73">
        <f t="shared" si="8"/>
        <v>941719.98502601427</v>
      </c>
      <c r="BI44" s="73">
        <f t="shared" si="8"/>
        <v>172160.74792924026</v>
      </c>
      <c r="BJ44" s="73">
        <f t="shared" si="8"/>
        <v>137183.25604536914</v>
      </c>
      <c r="BK44" s="73">
        <f t="shared" si="7"/>
        <v>1875592.0988969817</v>
      </c>
      <c r="BL44" s="73">
        <f t="shared" si="7"/>
        <v>1877975.8250873045</v>
      </c>
      <c r="BM44" s="74">
        <f t="shared" si="3"/>
        <v>695.06815985901585</v>
      </c>
      <c r="BN44" s="75">
        <f t="shared" si="4"/>
        <v>483119.74684979842</v>
      </c>
    </row>
    <row r="45" spans="1:66" ht="15" thickBot="1" x14ac:dyDescent="0.4">
      <c r="A45" s="71" t="s">
        <v>369</v>
      </c>
      <c r="B45" s="62">
        <v>2608.71</v>
      </c>
      <c r="C45" s="62">
        <v>3004.89</v>
      </c>
      <c r="D45" s="62">
        <v>2589.92</v>
      </c>
      <c r="E45" s="62">
        <v>2449.0300000000002</v>
      </c>
      <c r="F45" s="62">
        <v>3150.2</v>
      </c>
      <c r="G45" s="62">
        <v>3500.64</v>
      </c>
      <c r="H45" s="62">
        <v>3629.22</v>
      </c>
      <c r="I45" s="62">
        <v>2489.6799999999998</v>
      </c>
      <c r="J45" s="62">
        <v>3000.36</v>
      </c>
      <c r="K45" s="62">
        <v>3047.74</v>
      </c>
      <c r="L45" s="62">
        <v>2090.4699999999998</v>
      </c>
      <c r="M45" s="62">
        <v>2500.27</v>
      </c>
      <c r="N45" s="62">
        <v>1500</v>
      </c>
      <c r="O45" s="62">
        <v>2589.5700000000002</v>
      </c>
      <c r="P45" s="62">
        <v>2596.48</v>
      </c>
      <c r="Q45" s="62">
        <v>3229.56</v>
      </c>
      <c r="R45" s="62">
        <v>3299.44</v>
      </c>
      <c r="S45" s="62">
        <v>1499.29</v>
      </c>
      <c r="T45" s="62">
        <v>1399.92</v>
      </c>
      <c r="U45" s="62">
        <v>2479.67</v>
      </c>
      <c r="V45" s="62">
        <v>1979.03</v>
      </c>
      <c r="W45" s="62">
        <v>2843.3</v>
      </c>
      <c r="X45" s="62">
        <v>2596.69</v>
      </c>
      <c r="Y45" s="62">
        <v>2532.04</v>
      </c>
      <c r="Z45" s="62">
        <v>1499.69</v>
      </c>
      <c r="AA45" s="62">
        <v>2600.5</v>
      </c>
      <c r="AB45" s="62">
        <v>1449.02</v>
      </c>
      <c r="AC45" s="62">
        <v>1979.01</v>
      </c>
      <c r="AD45" s="62">
        <v>1999.63</v>
      </c>
      <c r="AE45" s="62">
        <v>1369.52</v>
      </c>
      <c r="AF45" s="62">
        <v>579.79999999999995</v>
      </c>
      <c r="AG45" s="72">
        <f t="shared" si="0"/>
        <v>2389.7835483870972</v>
      </c>
      <c r="AH45" s="73">
        <f t="shared" si="9"/>
        <v>47928.791215816687</v>
      </c>
      <c r="AI45" s="73">
        <f t="shared" si="9"/>
        <v>378355.94681581616</v>
      </c>
      <c r="AJ45" s="73">
        <f t="shared" si="9"/>
        <v>40054.599264203811</v>
      </c>
      <c r="AK45" s="73">
        <f t="shared" si="9"/>
        <v>3510.1420287200567</v>
      </c>
      <c r="AL45" s="73">
        <f t="shared" si="9"/>
        <v>578233.17988355784</v>
      </c>
      <c r="AM45" s="73">
        <f t="shared" si="9"/>
        <v>1234002.0560900092</v>
      </c>
      <c r="AN45" s="73">
        <f t="shared" si="9"/>
        <v>1536202.717586783</v>
      </c>
      <c r="AO45" s="73">
        <f t="shared" si="9"/>
        <v>9979.3010448489986</v>
      </c>
      <c r="AP45" s="73">
        <f t="shared" si="9"/>
        <v>372803.60326420359</v>
      </c>
      <c r="AQ45" s="73">
        <f t="shared" si="9"/>
        <v>432906.69221904181</v>
      </c>
      <c r="AR45" s="73">
        <f t="shared" si="9"/>
        <v>89588.600248075294</v>
      </c>
      <c r="AS45" s="73">
        <f t="shared" si="9"/>
        <v>12207.255990010308</v>
      </c>
      <c r="AT45" s="73">
        <f t="shared" si="9"/>
        <v>791714.76298033376</v>
      </c>
      <c r="AU45" s="73">
        <f t="shared" si="9"/>
        <v>39914.626248074819</v>
      </c>
      <c r="AV45" s="73">
        <f t="shared" si="9"/>
        <v>42723.423109365074</v>
      </c>
      <c r="AW45" s="73">
        <f t="shared" si="8"/>
        <v>705224.48868355795</v>
      </c>
      <c r="AX45" s="73">
        <f t="shared" si="8"/>
        <v>827474.85996097745</v>
      </c>
      <c r="AY45" s="73">
        <f t="shared" si="8"/>
        <v>792978.7597190435</v>
      </c>
      <c r="AZ45" s="73">
        <f t="shared" si="8"/>
        <v>979829.84442549502</v>
      </c>
      <c r="BA45" s="73">
        <f t="shared" si="8"/>
        <v>8079.5741835587296</v>
      </c>
      <c r="BB45" s="73">
        <f t="shared" si="8"/>
        <v>168718.47751259143</v>
      </c>
      <c r="BC45" s="73">
        <f t="shared" si="8"/>
        <v>205677.17188355856</v>
      </c>
      <c r="BD45" s="73">
        <f t="shared" si="8"/>
        <v>42810.279719042512</v>
      </c>
      <c r="BE45" s="73">
        <f t="shared" si="8"/>
        <v>20236.898025494145</v>
      </c>
      <c r="BF45" s="73">
        <f t="shared" si="8"/>
        <v>792266.52488033369</v>
      </c>
      <c r="BG45" s="73">
        <f t="shared" si="8"/>
        <v>44401.422980332805</v>
      </c>
      <c r="BH45" s="73">
        <f t="shared" si="8"/>
        <v>885036.05397388223</v>
      </c>
      <c r="BI45" s="73">
        <f t="shared" si="8"/>
        <v>168734.9080545269</v>
      </c>
      <c r="BJ45" s="73">
        <f t="shared" si="8"/>
        <v>152219.79131904291</v>
      </c>
      <c r="BK45" s="73">
        <f t="shared" si="7"/>
        <v>1040937.7081674307</v>
      </c>
      <c r="BL45" s="73">
        <f t="shared" si="7"/>
        <v>3276040.4454319477</v>
      </c>
      <c r="BM45" s="74">
        <f t="shared" si="3"/>
        <v>700.90996450394925</v>
      </c>
      <c r="BN45" s="75">
        <f t="shared" si="4"/>
        <v>491274.77834092738</v>
      </c>
    </row>
    <row r="46" spans="1:66" ht="15" thickBot="1" x14ac:dyDescent="0.4">
      <c r="A46" s="71" t="s">
        <v>370</v>
      </c>
      <c r="B46" s="62">
        <v>2650.46</v>
      </c>
      <c r="C46" s="62">
        <v>2781.17</v>
      </c>
      <c r="D46" s="62">
        <v>2950.9</v>
      </c>
      <c r="E46" s="62">
        <v>2287.5700000000002</v>
      </c>
      <c r="F46" s="62">
        <v>3300.51</v>
      </c>
      <c r="G46" s="62">
        <v>3659.03</v>
      </c>
      <c r="H46" s="62">
        <v>3696.35</v>
      </c>
      <c r="I46" s="62">
        <v>2401.02</v>
      </c>
      <c r="J46" s="62">
        <v>2792.11</v>
      </c>
      <c r="K46" s="62">
        <v>3301.12</v>
      </c>
      <c r="L46" s="62">
        <v>2090.89</v>
      </c>
      <c r="M46" s="62">
        <v>2470</v>
      </c>
      <c r="N46" s="62">
        <v>2300.2399999999998</v>
      </c>
      <c r="O46" s="62">
        <v>2700.46</v>
      </c>
      <c r="P46" s="62">
        <v>2414.7800000000002</v>
      </c>
      <c r="Q46" s="62">
        <v>3166.92</v>
      </c>
      <c r="R46" s="62">
        <v>2889.25</v>
      </c>
      <c r="S46" s="62">
        <v>1499.25</v>
      </c>
      <c r="T46" s="62">
        <v>1099.82</v>
      </c>
      <c r="U46" s="62">
        <v>2359.75</v>
      </c>
      <c r="V46" s="62">
        <v>2531.85</v>
      </c>
      <c r="W46" s="62">
        <v>2689.26</v>
      </c>
      <c r="X46" s="62">
        <v>2589.48</v>
      </c>
      <c r="Y46" s="62">
        <v>1499.64</v>
      </c>
      <c r="Z46" s="62">
        <v>2301.79</v>
      </c>
      <c r="AA46" s="62">
        <v>2469.17</v>
      </c>
      <c r="AB46" s="62">
        <v>2249.08</v>
      </c>
      <c r="AC46" s="62">
        <v>1952.37</v>
      </c>
      <c r="AD46" s="62">
        <v>2689.38</v>
      </c>
      <c r="AE46" s="62">
        <v>989.72</v>
      </c>
      <c r="AF46" s="62">
        <v>499.84</v>
      </c>
      <c r="AG46" s="72">
        <f t="shared" si="0"/>
        <v>2428.1670967741934</v>
      </c>
      <c r="AH46" s="73">
        <f t="shared" si="9"/>
        <v>49414.134824557834</v>
      </c>
      <c r="AI46" s="73">
        <f t="shared" si="9"/>
        <v>124611.04968584824</v>
      </c>
      <c r="AJ46" s="73">
        <f t="shared" si="9"/>
        <v>273249.68811488058</v>
      </c>
      <c r="AK46" s="73">
        <f t="shared" si="9"/>
        <v>19767.543621331857</v>
      </c>
      <c r="AL46" s="73">
        <f t="shared" si="9"/>
        <v>760982.14080842934</v>
      </c>
      <c r="AM46" s="73">
        <f t="shared" si="9"/>
        <v>1515023.4865374619</v>
      </c>
      <c r="AN46" s="73">
        <f t="shared" si="9"/>
        <v>1608287.8760342353</v>
      </c>
      <c r="AO46" s="73">
        <f t="shared" si="9"/>
        <v>736.96486326742252</v>
      </c>
      <c r="AP46" s="73">
        <f t="shared" si="9"/>
        <v>132454.43680842893</v>
      </c>
      <c r="AQ46" s="73">
        <f t="shared" si="9"/>
        <v>762046.77125036425</v>
      </c>
      <c r="AR46" s="73">
        <f t="shared" si="9"/>
        <v>113755.8400084287</v>
      </c>
      <c r="AS46" s="73">
        <f t="shared" si="9"/>
        <v>1749.9917922997006</v>
      </c>
      <c r="AT46" s="73">
        <f t="shared" si="9"/>
        <v>16365.342089073898</v>
      </c>
      <c r="AU46" s="73">
        <f t="shared" si="9"/>
        <v>74143.425147138507</v>
      </c>
      <c r="AV46" s="73">
        <f t="shared" si="9"/>
        <v>179.21436004161387</v>
      </c>
      <c r="AW46" s="73">
        <f t="shared" si="8"/>
        <v>545755.85202455812</v>
      </c>
      <c r="AX46" s="73">
        <f t="shared" si="8"/>
        <v>212597.44364713854</v>
      </c>
      <c r="AY46" s="73">
        <f t="shared" si="8"/>
        <v>862886.97267939616</v>
      </c>
      <c r="AZ46" s="73">
        <f t="shared" si="8"/>
        <v>1764506.0095084284</v>
      </c>
      <c r="BA46" s="73">
        <f t="shared" si="8"/>
        <v>4680.8991310093443</v>
      </c>
      <c r="BB46" s="73">
        <f t="shared" si="8"/>
        <v>10750.144421331959</v>
      </c>
      <c r="BC46" s="73">
        <f t="shared" si="8"/>
        <v>68169.504114880532</v>
      </c>
      <c r="BD46" s="73">
        <f t="shared" si="8"/>
        <v>26021.852747138451</v>
      </c>
      <c r="BE46" s="73">
        <f t="shared" si="8"/>
        <v>862162.56944391213</v>
      </c>
      <c r="BF46" s="73">
        <f t="shared" si="8"/>
        <v>15971.170589073852</v>
      </c>
      <c r="BG46" s="73">
        <f t="shared" si="8"/>
        <v>1681.2380729448676</v>
      </c>
      <c r="BH46" s="73">
        <f t="shared" si="8"/>
        <v>32072.188231009335</v>
      </c>
      <c r="BI46" s="73">
        <f t="shared" si="8"/>
        <v>226382.87729875126</v>
      </c>
      <c r="BJ46" s="73">
        <f t="shared" si="8"/>
        <v>68232.18081165466</v>
      </c>
      <c r="BK46" s="73">
        <f t="shared" si="7"/>
        <v>2069130.0502181055</v>
      </c>
      <c r="BL46" s="73">
        <f t="shared" si="7"/>
        <v>3718445.3921535895</v>
      </c>
      <c r="BM46" s="74">
        <f t="shared" si="3"/>
        <v>705.82872946980535</v>
      </c>
      <c r="BN46" s="75">
        <f t="shared" si="4"/>
        <v>498194.19534495968</v>
      </c>
    </row>
    <row r="47" spans="1:66" ht="15" thickBot="1" x14ac:dyDescent="0.4">
      <c r="A47" s="71" t="s">
        <v>371</v>
      </c>
      <c r="B47" s="62">
        <v>3042.42</v>
      </c>
      <c r="C47" s="62">
        <v>2761.8</v>
      </c>
      <c r="D47" s="62">
        <v>3000.09</v>
      </c>
      <c r="E47" s="62">
        <v>2324.4499999999998</v>
      </c>
      <c r="F47" s="62">
        <v>3297.52</v>
      </c>
      <c r="G47" s="62">
        <v>3467.36</v>
      </c>
      <c r="H47" s="62">
        <v>3695.5</v>
      </c>
      <c r="I47" s="62">
        <v>1999.71</v>
      </c>
      <c r="J47" s="62">
        <v>2792.92</v>
      </c>
      <c r="K47" s="62">
        <v>3339.64</v>
      </c>
      <c r="L47" s="62">
        <v>2100.2399999999998</v>
      </c>
      <c r="M47" s="62">
        <v>2499.75</v>
      </c>
      <c r="N47" s="62">
        <v>2300.0300000000002</v>
      </c>
      <c r="O47" s="62">
        <v>2596.21</v>
      </c>
      <c r="P47" s="62">
        <v>2414.89</v>
      </c>
      <c r="Q47" s="62">
        <v>3125.61</v>
      </c>
      <c r="R47" s="62">
        <v>3068.36</v>
      </c>
      <c r="S47" s="62">
        <v>1499.62</v>
      </c>
      <c r="T47" s="62">
        <v>1099.8900000000001</v>
      </c>
      <c r="U47" s="62">
        <v>2359.92</v>
      </c>
      <c r="V47" s="62">
        <v>2500.79</v>
      </c>
      <c r="W47" s="62">
        <v>2596.7399999999998</v>
      </c>
      <c r="X47" s="62">
        <v>2498.7399999999998</v>
      </c>
      <c r="Y47" s="62">
        <v>1999.26</v>
      </c>
      <c r="Z47" s="62">
        <v>2300.67</v>
      </c>
      <c r="AA47" s="62">
        <v>2543.84</v>
      </c>
      <c r="AB47" s="62">
        <v>2200.9299999999998</v>
      </c>
      <c r="AC47" s="62">
        <v>1979.86</v>
      </c>
      <c r="AD47" s="62">
        <v>2724.58</v>
      </c>
      <c r="AE47" s="62">
        <v>1878.4</v>
      </c>
      <c r="AF47" s="62">
        <v>1000.92</v>
      </c>
      <c r="AG47" s="72">
        <f t="shared" si="0"/>
        <v>2484.2148387096772</v>
      </c>
      <c r="AH47" s="73">
        <f t="shared" si="9"/>
        <v>311593.00209115533</v>
      </c>
      <c r="AI47" s="73">
        <f t="shared" si="9"/>
        <v>77053.521768574617</v>
      </c>
      <c r="AJ47" s="73">
        <f t="shared" si="9"/>
        <v>266127.18203631666</v>
      </c>
      <c r="AK47" s="73">
        <f t="shared" si="9"/>
        <v>25524.803687929238</v>
      </c>
      <c r="AL47" s="73">
        <f t="shared" si="9"/>
        <v>661465.28538147791</v>
      </c>
      <c r="AM47" s="73">
        <f t="shared" si="9"/>
        <v>966574.40816857503</v>
      </c>
      <c r="AN47" s="73">
        <f t="shared" si="9"/>
        <v>1467211.7419621232</v>
      </c>
      <c r="AO47" s="73">
        <f t="shared" si="9"/>
        <v>234744.9387330903</v>
      </c>
      <c r="AP47" s="73">
        <f t="shared" si="9"/>
        <v>95298.876607284241</v>
      </c>
      <c r="AQ47" s="73">
        <f t="shared" si="9"/>
        <v>731752.20656857453</v>
      </c>
      <c r="AR47" s="73">
        <f t="shared" si="9"/>
        <v>147436.67676212281</v>
      </c>
      <c r="AS47" s="73">
        <f t="shared" si="9"/>
        <v>241.34123631634321</v>
      </c>
      <c r="AT47" s="73">
        <f t="shared" si="9"/>
        <v>33924.05481050974</v>
      </c>
      <c r="AU47" s="73">
        <f t="shared" si="9"/>
        <v>12542.916152445421</v>
      </c>
      <c r="AV47" s="73">
        <f t="shared" si="9"/>
        <v>4805.9332621227795</v>
      </c>
      <c r="AW47" s="73">
        <f t="shared" si="8"/>
        <v>411387.75292663934</v>
      </c>
      <c r="AX47" s="73">
        <f t="shared" si="8"/>
        <v>341225.56945889734</v>
      </c>
      <c r="AY47" s="73">
        <f t="shared" si="8"/>
        <v>969426.99641373556</v>
      </c>
      <c r="AZ47" s="73">
        <f t="shared" si="8"/>
        <v>1916355.2590685736</v>
      </c>
      <c r="BA47" s="73">
        <f t="shared" si="8"/>
        <v>15449.206929864658</v>
      </c>
      <c r="BB47" s="73">
        <f t="shared" si="8"/>
        <v>274.73597180021341</v>
      </c>
      <c r="BC47" s="73">
        <f t="shared" si="8"/>
        <v>12661.911923413107</v>
      </c>
      <c r="BD47" s="73">
        <f t="shared" si="8"/>
        <v>210.98031050988487</v>
      </c>
      <c r="BE47" s="73">
        <f t="shared" si="8"/>
        <v>235181.19558792905</v>
      </c>
      <c r="BF47" s="73">
        <f t="shared" si="8"/>
        <v>33688.707816961403</v>
      </c>
      <c r="BG47" s="73">
        <f t="shared" si="8"/>
        <v>3555.1598588970228</v>
      </c>
      <c r="BH47" s="73">
        <f t="shared" si="8"/>
        <v>80250.299842767927</v>
      </c>
      <c r="BI47" s="73">
        <f t="shared" si="8"/>
        <v>254373.80332986463</v>
      </c>
      <c r="BJ47" s="73">
        <f t="shared" si="8"/>
        <v>57775.410762122847</v>
      </c>
      <c r="BK47" s="73">
        <f t="shared" si="7"/>
        <v>367011.61880083213</v>
      </c>
      <c r="BL47" s="73">
        <f t="shared" si="7"/>
        <v>2200163.5785427671</v>
      </c>
      <c r="BM47" s="74">
        <f t="shared" si="3"/>
        <v>610.71907097223811</v>
      </c>
      <c r="BN47" s="75">
        <f t="shared" si="4"/>
        <v>372977.78364919359</v>
      </c>
    </row>
    <row r="48" spans="1:66" ht="15" thickBot="1" x14ac:dyDescent="0.4">
      <c r="A48" s="71" t="s">
        <v>372</v>
      </c>
      <c r="B48" s="62">
        <v>2750.74</v>
      </c>
      <c r="C48" s="62">
        <v>2749.37</v>
      </c>
      <c r="D48" s="62">
        <v>2700.2</v>
      </c>
      <c r="E48" s="62">
        <v>2445.52</v>
      </c>
      <c r="F48" s="62">
        <v>3486.02</v>
      </c>
      <c r="G48" s="62">
        <v>3696.2</v>
      </c>
      <c r="H48" s="62">
        <v>3800.17</v>
      </c>
      <c r="I48" s="62">
        <v>2400.33</v>
      </c>
      <c r="J48" s="62">
        <v>2700.75</v>
      </c>
      <c r="K48" s="62">
        <v>3359.22</v>
      </c>
      <c r="L48" s="62">
        <v>1199.81</v>
      </c>
      <c r="M48" s="62">
        <v>2712.35</v>
      </c>
      <c r="N48" s="62">
        <v>2596.39</v>
      </c>
      <c r="O48" s="62">
        <v>2589.59</v>
      </c>
      <c r="P48" s="62">
        <v>2171.89</v>
      </c>
      <c r="Q48" s="62">
        <v>3169.08</v>
      </c>
      <c r="R48" s="62">
        <v>3199.31</v>
      </c>
      <c r="S48" s="62">
        <v>1499.48</v>
      </c>
      <c r="T48" s="62">
        <v>799.84</v>
      </c>
      <c r="U48" s="62">
        <v>2209.4</v>
      </c>
      <c r="V48" s="62">
        <v>1828.75</v>
      </c>
      <c r="W48" s="62">
        <v>2699.62</v>
      </c>
      <c r="X48" s="62">
        <v>2450.92</v>
      </c>
      <c r="Y48" s="62">
        <v>2543.87</v>
      </c>
      <c r="Z48" s="62">
        <v>1499.61</v>
      </c>
      <c r="AA48" s="62">
        <v>2550.7600000000002</v>
      </c>
      <c r="AB48" s="62">
        <v>2450.48</v>
      </c>
      <c r="AC48" s="62">
        <v>1979.83</v>
      </c>
      <c r="AD48" s="62">
        <v>2621.59</v>
      </c>
      <c r="AE48" s="62">
        <v>2419.59</v>
      </c>
      <c r="AF48" s="62">
        <v>499.78</v>
      </c>
      <c r="AG48" s="72">
        <f t="shared" si="0"/>
        <v>2444.530967741935</v>
      </c>
      <c r="AH48" s="73">
        <f t="shared" si="9"/>
        <v>93763.971436420557</v>
      </c>
      <c r="AI48" s="73">
        <f t="shared" si="9"/>
        <v>92926.835588033529</v>
      </c>
      <c r="AJ48" s="73">
        <f t="shared" si="9"/>
        <v>65366.654055775391</v>
      </c>
      <c r="AK48" s="73">
        <f t="shared" si="9"/>
        <v>0.97818480749311487</v>
      </c>
      <c r="AL48" s="73">
        <f t="shared" si="9"/>
        <v>1084699.4043138407</v>
      </c>
      <c r="AM48" s="73">
        <f t="shared" si="9"/>
        <v>1566675.3663138405</v>
      </c>
      <c r="AN48" s="73">
        <f t="shared" si="9"/>
        <v>1837757.1857815832</v>
      </c>
      <c r="AO48" s="73">
        <f t="shared" si="9"/>
        <v>1953.725549323585</v>
      </c>
      <c r="AP48" s="73">
        <f t="shared" si="9"/>
        <v>65648.192491259353</v>
      </c>
      <c r="AQ48" s="73">
        <f t="shared" si="9"/>
        <v>836656.02573319513</v>
      </c>
      <c r="AR48" s="73">
        <f t="shared" si="9"/>
        <v>1549330.2875364192</v>
      </c>
      <c r="AS48" s="73">
        <f t="shared" si="9"/>
        <v>71727.034039646416</v>
      </c>
      <c r="AT48" s="73">
        <f t="shared" si="9"/>
        <v>23061.165678355988</v>
      </c>
      <c r="AU48" s="73">
        <f t="shared" si="9"/>
        <v>21042.122839646385</v>
      </c>
      <c r="AV48" s="73">
        <f t="shared" si="9"/>
        <v>74333.097291258906</v>
      </c>
      <c r="AW48" s="73">
        <f t="shared" si="8"/>
        <v>524971.30014609837</v>
      </c>
      <c r="AX48" s="73">
        <f t="shared" si="8"/>
        <v>569691.38753642107</v>
      </c>
      <c r="AY48" s="73">
        <f t="shared" si="8"/>
        <v>893121.33162996778</v>
      </c>
      <c r="AZ48" s="73">
        <f t="shared" si="8"/>
        <v>2705008.379371902</v>
      </c>
      <c r="BA48" s="73">
        <f t="shared" si="8"/>
        <v>55286.571991258832</v>
      </c>
      <c r="BB48" s="73">
        <f t="shared" si="8"/>
        <v>379186.20023319399</v>
      </c>
      <c r="BC48" s="73">
        <f t="shared" si="8"/>
        <v>65070.414378356072</v>
      </c>
      <c r="BD48" s="73">
        <f t="shared" si="8"/>
        <v>40.819733194596068</v>
      </c>
      <c r="BE48" s="73">
        <f t="shared" si="8"/>
        <v>9868.2433299688564</v>
      </c>
      <c r="BF48" s="73">
        <f t="shared" si="8"/>
        <v>892875.63527835521</v>
      </c>
      <c r="BG48" s="73">
        <f t="shared" si="8"/>
        <v>11284.60729448506</v>
      </c>
      <c r="BH48" s="73">
        <f t="shared" si="8"/>
        <v>35.390984807498157</v>
      </c>
      <c r="BI48" s="73">
        <f t="shared" si="8"/>
        <v>215946.98942029098</v>
      </c>
      <c r="BJ48" s="73">
        <f t="shared" si="8"/>
        <v>31349.900904162554</v>
      </c>
      <c r="BK48" s="73">
        <f t="shared" si="7"/>
        <v>622.05187190423499</v>
      </c>
      <c r="BL48" s="73">
        <f t="shared" si="7"/>
        <v>3782056.3265331928</v>
      </c>
      <c r="BM48" s="74">
        <f t="shared" si="3"/>
        <v>739.96109689697039</v>
      </c>
      <c r="BN48" s="75">
        <f t="shared" si="4"/>
        <v>547542.42492096755</v>
      </c>
    </row>
    <row r="49" spans="1:66" ht="15" thickBot="1" x14ac:dyDescent="0.4">
      <c r="A49" s="71" t="s">
        <v>373</v>
      </c>
      <c r="B49" s="62">
        <v>3404</v>
      </c>
      <c r="C49" s="62">
        <v>2881.05</v>
      </c>
      <c r="D49" s="62">
        <v>2700.56</v>
      </c>
      <c r="E49" s="62">
        <v>2449.14</v>
      </c>
      <c r="F49" s="62">
        <v>3497.92</v>
      </c>
      <c r="G49" s="62">
        <v>3704.81</v>
      </c>
      <c r="H49" s="62">
        <v>3800.1</v>
      </c>
      <c r="I49" s="62">
        <v>2400.71</v>
      </c>
      <c r="J49" s="62">
        <v>2800.93</v>
      </c>
      <c r="K49" s="62">
        <v>3189.28</v>
      </c>
      <c r="L49" s="62">
        <v>1199.81</v>
      </c>
      <c r="M49" s="62">
        <v>2716.49</v>
      </c>
      <c r="N49" s="62">
        <v>2596.77</v>
      </c>
      <c r="O49" s="62">
        <v>2589.61</v>
      </c>
      <c r="P49" s="62">
        <v>2181.09</v>
      </c>
      <c r="Q49" s="62">
        <v>3169.56</v>
      </c>
      <c r="R49" s="62">
        <v>3110.53</v>
      </c>
      <c r="S49" s="62">
        <v>1499.67</v>
      </c>
      <c r="T49" s="62">
        <v>799.85</v>
      </c>
      <c r="U49" s="62">
        <v>2189.4</v>
      </c>
      <c r="V49" s="62">
        <v>1824.42</v>
      </c>
      <c r="W49" s="62">
        <v>2689.05</v>
      </c>
      <c r="X49" s="62">
        <v>2297.63</v>
      </c>
      <c r="Y49" s="62">
        <v>2300.73</v>
      </c>
      <c r="Z49" s="62">
        <v>1499.96</v>
      </c>
      <c r="AA49" s="62">
        <v>2589.11</v>
      </c>
      <c r="AB49" s="62">
        <v>2289.59</v>
      </c>
      <c r="AC49" s="62">
        <v>2540.12</v>
      </c>
      <c r="AD49" s="62">
        <v>2621.94</v>
      </c>
      <c r="AE49" s="62">
        <v>2423.23</v>
      </c>
      <c r="AF49" s="62">
        <v>499.46</v>
      </c>
      <c r="AG49" s="72">
        <f t="shared" si="0"/>
        <v>2466.3393548387089</v>
      </c>
      <c r="AH49" s="73">
        <f t="shared" si="9"/>
        <v>879207.48548428866</v>
      </c>
      <c r="AI49" s="73">
        <f t="shared" si="9"/>
        <v>171984.91921009443</v>
      </c>
      <c r="AJ49" s="73">
        <f t="shared" si="9"/>
        <v>54859.310619771401</v>
      </c>
      <c r="AK49" s="73">
        <f t="shared" si="9"/>
        <v>295.81780686782412</v>
      </c>
      <c r="AL49" s="73">
        <f t="shared" si="9"/>
        <v>1064158.6274713858</v>
      </c>
      <c r="AM49" s="73">
        <f t="shared" si="9"/>
        <v>1533809.5389262245</v>
      </c>
      <c r="AN49" s="73">
        <f t="shared" si="9"/>
        <v>1778917.4585810632</v>
      </c>
      <c r="AO49" s="73">
        <f t="shared" si="9"/>
        <v>4307.2122165451601</v>
      </c>
      <c r="AP49" s="73">
        <f t="shared" si="9"/>
        <v>111950.8998294489</v>
      </c>
      <c r="AQ49" s="73">
        <f t="shared" si="9"/>
        <v>522643.17642622406</v>
      </c>
      <c r="AR49" s="73">
        <f t="shared" si="9"/>
        <v>1604096.6066681563</v>
      </c>
      <c r="AS49" s="73">
        <f t="shared" si="9"/>
        <v>62575.345274610052</v>
      </c>
      <c r="AT49" s="73">
        <f t="shared" si="9"/>
        <v>17012.153197190622</v>
      </c>
      <c r="AU49" s="73">
        <f t="shared" si="9"/>
        <v>15195.651958480968</v>
      </c>
      <c r="AV49" s="73">
        <f t="shared" si="9"/>
        <v>81367.194435899582</v>
      </c>
      <c r="AW49" s="73">
        <f t="shared" si="8"/>
        <v>494519.27578106237</v>
      </c>
      <c r="AX49" s="73">
        <f t="shared" si="8"/>
        <v>414981.58731332072</v>
      </c>
      <c r="AY49" s="73">
        <f t="shared" si="8"/>
        <v>934449.64158428553</v>
      </c>
      <c r="AZ49" s="73">
        <f t="shared" si="8"/>
        <v>2777186.7697907365</v>
      </c>
      <c r="BA49" s="73">
        <f t="shared" si="8"/>
        <v>76695.406258480274</v>
      </c>
      <c r="BB49" s="73">
        <f t="shared" si="8"/>
        <v>412060.45811654418</v>
      </c>
      <c r="BC49" s="73">
        <f t="shared" si="8"/>
        <v>49600.031468158588</v>
      </c>
      <c r="BD49" s="73">
        <f t="shared" si="8"/>
        <v>28462.84641009336</v>
      </c>
      <c r="BE49" s="73">
        <f t="shared" si="8"/>
        <v>27426.458410093393</v>
      </c>
      <c r="BF49" s="73">
        <f t="shared" si="8"/>
        <v>933889.05745847919</v>
      </c>
      <c r="BG49" s="73">
        <f t="shared" si="8"/>
        <v>15072.631313319678</v>
      </c>
      <c r="BH49" s="73">
        <f t="shared" si="8"/>
        <v>31240.334435899782</v>
      </c>
      <c r="BI49" s="73">
        <f t="shared" si="8"/>
        <v>5443.5836004163293</v>
      </c>
      <c r="BJ49" s="73">
        <f t="shared" si="8"/>
        <v>24211.560774610036</v>
      </c>
      <c r="BK49" s="73">
        <f t="shared" si="7"/>
        <v>1858.416474609714</v>
      </c>
      <c r="BL49" s="73">
        <f t="shared" si="7"/>
        <v>3868614.3964907355</v>
      </c>
      <c r="BM49" s="74">
        <f t="shared" si="3"/>
        <v>749.96028756917985</v>
      </c>
      <c r="BN49" s="75">
        <f t="shared" si="4"/>
        <v>562440.43293084693</v>
      </c>
    </row>
    <row r="50" spans="1:66" ht="15" thickBot="1" x14ac:dyDescent="0.4">
      <c r="A50" s="71" t="s">
        <v>374</v>
      </c>
      <c r="B50" s="62">
        <v>3249.03</v>
      </c>
      <c r="C50" s="62">
        <v>2749.3</v>
      </c>
      <c r="D50" s="62">
        <v>2589.69</v>
      </c>
      <c r="E50" s="62">
        <v>2449.1999999999998</v>
      </c>
      <c r="F50" s="62">
        <v>3475.06</v>
      </c>
      <c r="G50" s="62">
        <v>3800.81</v>
      </c>
      <c r="H50" s="62">
        <v>3800.13</v>
      </c>
      <c r="I50" s="62">
        <v>1914.4</v>
      </c>
      <c r="J50" s="62">
        <v>1499.74</v>
      </c>
      <c r="K50" s="62">
        <v>2909.37</v>
      </c>
      <c r="L50" s="62">
        <v>2500.98</v>
      </c>
      <c r="M50" s="62">
        <v>2492.06</v>
      </c>
      <c r="N50" s="62">
        <v>1499.48</v>
      </c>
      <c r="O50" s="62">
        <v>1977.47</v>
      </c>
      <c r="P50" s="62">
        <v>2055.38</v>
      </c>
      <c r="Q50" s="62">
        <v>3150.36</v>
      </c>
      <c r="R50" s="62">
        <v>3136.91</v>
      </c>
      <c r="S50" s="62">
        <v>2279.7399999999998</v>
      </c>
      <c r="T50" s="62">
        <v>1743.23</v>
      </c>
      <c r="U50" s="62">
        <v>1099.97</v>
      </c>
      <c r="V50" s="62">
        <v>2379.31</v>
      </c>
      <c r="W50" s="62">
        <v>2379.71</v>
      </c>
      <c r="X50" s="62">
        <v>1499.81</v>
      </c>
      <c r="Y50" s="62">
        <v>2508.9899999999998</v>
      </c>
      <c r="Z50" s="62">
        <v>1499.23</v>
      </c>
      <c r="AA50" s="62">
        <v>2264.4</v>
      </c>
      <c r="AB50" s="62">
        <v>2330.16</v>
      </c>
      <c r="AC50" s="62">
        <v>1752.52</v>
      </c>
      <c r="AD50" s="62">
        <v>2553.63</v>
      </c>
      <c r="AE50" s="62">
        <v>599.92999999999995</v>
      </c>
      <c r="AF50" s="62">
        <v>800.61</v>
      </c>
      <c r="AG50" s="72">
        <f t="shared" si="0"/>
        <v>2288.4067741935487</v>
      </c>
      <c r="AH50" s="73">
        <f t="shared" si="9"/>
        <v>922796.98195879266</v>
      </c>
      <c r="AI50" s="73">
        <f t="shared" si="9"/>
        <v>212422.56559427668</v>
      </c>
      <c r="AJ50" s="73">
        <f t="shared" si="9"/>
        <v>90771.582152341158</v>
      </c>
      <c r="AK50" s="73">
        <f t="shared" si="9"/>
        <v>25854.461465244378</v>
      </c>
      <c r="AL50" s="73">
        <f t="shared" si="9"/>
        <v>1408145.8783168565</v>
      </c>
      <c r="AM50" s="73">
        <f t="shared" si="9"/>
        <v>2287363.5174297597</v>
      </c>
      <c r="AN50" s="73">
        <f t="shared" si="9"/>
        <v>2285307.1114426632</v>
      </c>
      <c r="AO50" s="73">
        <f t="shared" si="9"/>
        <v>139881.06714266405</v>
      </c>
      <c r="AP50" s="73">
        <f t="shared" si="9"/>
        <v>621995.28071685787</v>
      </c>
      <c r="AQ50" s="73">
        <f t="shared" si="9"/>
        <v>385595.32780395367</v>
      </c>
      <c r="AR50" s="73">
        <f t="shared" si="9"/>
        <v>45187.37632976054</v>
      </c>
      <c r="AS50" s="73">
        <f t="shared" si="9"/>
        <v>41474.636381373421</v>
      </c>
      <c r="AT50" s="73">
        <f t="shared" si="9"/>
        <v>622405.45503943856</v>
      </c>
      <c r="AU50" s="73">
        <f t="shared" si="9"/>
        <v>96681.677545889877</v>
      </c>
      <c r="AV50" s="73">
        <f t="shared" si="9"/>
        <v>54301.477491051082</v>
      </c>
      <c r="AW50" s="73">
        <f t="shared" si="8"/>
        <v>742963.36347814742</v>
      </c>
      <c r="AX50" s="73">
        <f t="shared" si="8"/>
        <v>719957.7242039534</v>
      </c>
      <c r="AY50" s="73">
        <f t="shared" si="8"/>
        <v>75.112974921965488</v>
      </c>
      <c r="AZ50" s="73">
        <f t="shared" si="8"/>
        <v>297217.71512008359</v>
      </c>
      <c r="BA50" s="73">
        <f t="shared" si="8"/>
        <v>1412381.9662555677</v>
      </c>
      <c r="BB50" s="73">
        <f t="shared" si="8"/>
        <v>8263.3964620186634</v>
      </c>
      <c r="BC50" s="73">
        <f t="shared" si="8"/>
        <v>8336.2790426638421</v>
      </c>
      <c r="BD50" s="73">
        <f t="shared" si="8"/>
        <v>621884.87226847094</v>
      </c>
      <c r="BE50" s="73">
        <f t="shared" si="8"/>
        <v>48656.959507179788</v>
      </c>
      <c r="BF50" s="73">
        <f t="shared" si="8"/>
        <v>622799.98092653533</v>
      </c>
      <c r="BG50" s="73">
        <f t="shared" si="8"/>
        <v>576.32520718003138</v>
      </c>
      <c r="BH50" s="73">
        <f t="shared" si="8"/>
        <v>1743.3318652444987</v>
      </c>
      <c r="BI50" s="73">
        <f t="shared" si="8"/>
        <v>287174.63475556747</v>
      </c>
      <c r="BJ50" s="73">
        <f t="shared" si="8"/>
        <v>70343.359507179906</v>
      </c>
      <c r="BK50" s="73">
        <f t="shared" si="7"/>
        <v>2850953.8169910526</v>
      </c>
      <c r="BL50" s="73">
        <f t="shared" si="7"/>
        <v>2213539.2413007291</v>
      </c>
      <c r="BM50" s="74">
        <f t="shared" si="3"/>
        <v>773.52788566164133</v>
      </c>
      <c r="BN50" s="75">
        <f t="shared" si="4"/>
        <v>598345.3898961693</v>
      </c>
    </row>
    <row r="51" spans="1:66" ht="15" thickBot="1" x14ac:dyDescent="0.4">
      <c r="A51" s="71" t="s">
        <v>375</v>
      </c>
      <c r="B51" s="62">
        <v>3177.27</v>
      </c>
      <c r="C51" s="62">
        <v>3177</v>
      </c>
      <c r="D51" s="62">
        <v>2538.04</v>
      </c>
      <c r="E51" s="62">
        <v>2500.2600000000002</v>
      </c>
      <c r="F51" s="62">
        <v>3464.29</v>
      </c>
      <c r="G51" s="62">
        <v>3868.55</v>
      </c>
      <c r="H51" s="62">
        <v>3800.46</v>
      </c>
      <c r="I51" s="62">
        <v>1989.99</v>
      </c>
      <c r="J51" s="62">
        <v>1499.59</v>
      </c>
      <c r="K51" s="62">
        <v>3028.15</v>
      </c>
      <c r="L51" s="62">
        <v>2500.65</v>
      </c>
      <c r="M51" s="62">
        <v>2496.9699999999998</v>
      </c>
      <c r="N51" s="62">
        <v>1499.72</v>
      </c>
      <c r="O51" s="62">
        <v>2353</v>
      </c>
      <c r="P51" s="62">
        <v>2023.51</v>
      </c>
      <c r="Q51" s="62">
        <v>3169.03</v>
      </c>
      <c r="R51" s="62">
        <v>3169.81</v>
      </c>
      <c r="S51" s="62">
        <v>2279.85</v>
      </c>
      <c r="T51" s="62">
        <v>699.96</v>
      </c>
      <c r="U51" s="62">
        <v>1099.76</v>
      </c>
      <c r="V51" s="62">
        <v>1500.88</v>
      </c>
      <c r="W51" s="62">
        <v>2379.08</v>
      </c>
      <c r="X51" s="62">
        <v>1991.72</v>
      </c>
      <c r="Y51" s="62">
        <v>2508.06</v>
      </c>
      <c r="Z51" s="62">
        <v>1499.19</v>
      </c>
      <c r="AA51" s="62">
        <v>2550.3200000000002</v>
      </c>
      <c r="AB51" s="62">
        <v>2149.79</v>
      </c>
      <c r="AC51" s="62">
        <v>1752.7</v>
      </c>
      <c r="AD51" s="62">
        <v>2553.39</v>
      </c>
      <c r="AE51" s="62">
        <v>199.91</v>
      </c>
      <c r="AF51" s="62">
        <v>800.3</v>
      </c>
      <c r="AG51" s="72">
        <f t="shared" si="0"/>
        <v>2265.2000000000003</v>
      </c>
      <c r="AH51" s="73">
        <f t="shared" si="9"/>
        <v>831871.68489999953</v>
      </c>
      <c r="AI51" s="73">
        <f t="shared" si="9"/>
        <v>831379.23999999953</v>
      </c>
      <c r="AJ51" s="73">
        <f t="shared" si="9"/>
        <v>74441.665599999833</v>
      </c>
      <c r="AK51" s="73">
        <f t="shared" si="9"/>
        <v>55253.203599999972</v>
      </c>
      <c r="AL51" s="73">
        <f t="shared" si="9"/>
        <v>1437816.8280999993</v>
      </c>
      <c r="AM51" s="73">
        <f t="shared" si="9"/>
        <v>2570731.2224999997</v>
      </c>
      <c r="AN51" s="73">
        <f t="shared" si="9"/>
        <v>2357023.2675999994</v>
      </c>
      <c r="AO51" s="73">
        <f t="shared" si="9"/>
        <v>75740.544100000145</v>
      </c>
      <c r="AP51" s="73">
        <f t="shared" si="9"/>
        <v>586158.67210000055</v>
      </c>
      <c r="AQ51" s="73">
        <f t="shared" si="9"/>
        <v>582092.70249999966</v>
      </c>
      <c r="AR51" s="73">
        <f t="shared" si="9"/>
        <v>55436.702499999912</v>
      </c>
      <c r="AS51" s="73">
        <f t="shared" si="9"/>
        <v>53717.332899999783</v>
      </c>
      <c r="AT51" s="73">
        <f t="shared" si="9"/>
        <v>585959.63040000037</v>
      </c>
      <c r="AU51" s="73">
        <f t="shared" si="9"/>
        <v>7708.8399999999519</v>
      </c>
      <c r="AV51" s="73">
        <f t="shared" si="9"/>
        <v>58414.05610000014</v>
      </c>
      <c r="AW51" s="73">
        <f t="shared" si="8"/>
        <v>816908.66889999982</v>
      </c>
      <c r="AX51" s="73">
        <f t="shared" si="8"/>
        <v>818319.25209999946</v>
      </c>
      <c r="AY51" s="73">
        <f t="shared" si="8"/>
        <v>214.62249999998934</v>
      </c>
      <c r="AZ51" s="73">
        <f t="shared" si="8"/>
        <v>2449976.2576000006</v>
      </c>
      <c r="BA51" s="73">
        <f t="shared" si="8"/>
        <v>1358250.3936000008</v>
      </c>
      <c r="BB51" s="73">
        <f t="shared" si="8"/>
        <v>584185.06240000029</v>
      </c>
      <c r="BC51" s="73">
        <f t="shared" si="8"/>
        <v>12968.654399999921</v>
      </c>
      <c r="BD51" s="73">
        <f t="shared" si="8"/>
        <v>74791.310400000133</v>
      </c>
      <c r="BE51" s="73">
        <f t="shared" si="8"/>
        <v>58980.979599999839</v>
      </c>
      <c r="BF51" s="73">
        <f t="shared" si="8"/>
        <v>586771.32010000036</v>
      </c>
      <c r="BG51" s="73">
        <f t="shared" si="8"/>
        <v>81293.414399999936</v>
      </c>
      <c r="BH51" s="73">
        <f t="shared" si="8"/>
        <v>13319.468100000071</v>
      </c>
      <c r="BI51" s="73">
        <f t="shared" si="8"/>
        <v>262656.25000000023</v>
      </c>
      <c r="BJ51" s="73">
        <f t="shared" si="8"/>
        <v>83053.476099999767</v>
      </c>
      <c r="BK51" s="73">
        <f t="shared" si="7"/>
        <v>4265422.7841000017</v>
      </c>
      <c r="BL51" s="73">
        <f t="shared" si="7"/>
        <v>2145932.0100000007</v>
      </c>
      <c r="BM51" s="74">
        <f t="shared" si="3"/>
        <v>861.98878902947467</v>
      </c>
      <c r="BN51" s="75">
        <f t="shared" si="4"/>
        <v>743024.67241250025</v>
      </c>
    </row>
    <row r="52" spans="1:66" ht="15" thickBot="1" x14ac:dyDescent="0.4">
      <c r="A52" s="71" t="s">
        <v>376</v>
      </c>
      <c r="B52" s="62">
        <v>2750.11</v>
      </c>
      <c r="C52" s="62">
        <v>2789.16</v>
      </c>
      <c r="D52" s="62">
        <v>1499.85</v>
      </c>
      <c r="E52" s="62">
        <v>2589.27</v>
      </c>
      <c r="F52" s="62">
        <v>3600.29</v>
      </c>
      <c r="G52" s="62">
        <v>3639.78</v>
      </c>
      <c r="H52" s="62">
        <v>3835.4</v>
      </c>
      <c r="I52" s="62">
        <v>1999.68</v>
      </c>
      <c r="J52" s="62">
        <v>1510.48</v>
      </c>
      <c r="K52" s="62">
        <v>2600.62</v>
      </c>
      <c r="L52" s="62">
        <v>1499.68</v>
      </c>
      <c r="M52" s="62">
        <v>1499.86</v>
      </c>
      <c r="N52" s="62">
        <v>1979.46</v>
      </c>
      <c r="O52" s="62">
        <v>2596.1799999999998</v>
      </c>
      <c r="P52" s="62">
        <v>2209.2600000000002</v>
      </c>
      <c r="Q52" s="62">
        <v>3250.01</v>
      </c>
      <c r="R52" s="62">
        <v>2980.96</v>
      </c>
      <c r="S52" s="62">
        <v>2279.7600000000002</v>
      </c>
      <c r="T52" s="62">
        <v>699.19</v>
      </c>
      <c r="U52" s="62">
        <v>1000.94</v>
      </c>
      <c r="V52" s="62">
        <v>2071.59</v>
      </c>
      <c r="W52" s="62">
        <v>2379.81</v>
      </c>
      <c r="X52" s="62">
        <v>1499.34</v>
      </c>
      <c r="Y52" s="62">
        <v>2300.34</v>
      </c>
      <c r="Z52" s="62">
        <v>1199.48</v>
      </c>
      <c r="AA52" s="62">
        <v>2469.39</v>
      </c>
      <c r="AB52" s="62">
        <v>2054.84</v>
      </c>
      <c r="AC52" s="62">
        <v>1899.16</v>
      </c>
      <c r="AD52" s="62">
        <v>1399.69</v>
      </c>
      <c r="AE52" s="62">
        <v>2301.63</v>
      </c>
      <c r="AF52" s="62">
        <v>2209.89</v>
      </c>
      <c r="AG52" s="72">
        <f t="shared" si="0"/>
        <v>2212.7451612903233</v>
      </c>
      <c r="AH52" s="73">
        <f t="shared" ref="AH52:AW67" si="10">(B52-$AG52)*(B52-$AG52)</f>
        <v>288760.96988147701</v>
      </c>
      <c r="AI52" s="73">
        <f t="shared" si="10"/>
        <v>332254.06628470245</v>
      </c>
      <c r="AJ52" s="73">
        <f t="shared" si="10"/>
        <v>508219.51099115616</v>
      </c>
      <c r="AK52" s="73">
        <f t="shared" si="10"/>
        <v>141770.95416534806</v>
      </c>
      <c r="AL52" s="73">
        <f t="shared" si="10"/>
        <v>1925280.6794298626</v>
      </c>
      <c r="AM52" s="73">
        <f t="shared" si="10"/>
        <v>2036428.4308911536</v>
      </c>
      <c r="AN52" s="73">
        <f t="shared" si="10"/>
        <v>2633008.7255879273</v>
      </c>
      <c r="AO52" s="73">
        <f t="shared" si="10"/>
        <v>45396.762955671438</v>
      </c>
      <c r="AP52" s="73">
        <f t="shared" si="10"/>
        <v>493176.3567621237</v>
      </c>
      <c r="AQ52" s="73">
        <f t="shared" si="10"/>
        <v>150446.89050405766</v>
      </c>
      <c r="AR52" s="73">
        <f t="shared" si="10"/>
        <v>508461.92424599465</v>
      </c>
      <c r="AS52" s="73">
        <f t="shared" si="10"/>
        <v>508205.25318793039</v>
      </c>
      <c r="AT52" s="73">
        <f t="shared" si="10"/>
        <v>54421.966478252121</v>
      </c>
      <c r="AU52" s="73">
        <f t="shared" si="10"/>
        <v>147022.27553631569</v>
      </c>
      <c r="AV52" s="73">
        <f t="shared" si="10"/>
        <v>12.146349219566218</v>
      </c>
      <c r="AW52" s="73">
        <f t="shared" si="8"/>
        <v>1075918.3456234122</v>
      </c>
      <c r="AX52" s="73">
        <f t="shared" si="8"/>
        <v>590154.03841373464</v>
      </c>
      <c r="AY52" s="73">
        <f t="shared" si="8"/>
        <v>4490.9886072840163</v>
      </c>
      <c r="AZ52" s="73">
        <f t="shared" ref="AZ52:BJ75" si="11">(T52-$AG52)*(T52-$AG52)</f>
        <v>2290849.2262685765</v>
      </c>
      <c r="BA52" s="73">
        <f t="shared" si="11"/>
        <v>1468471.7489298664</v>
      </c>
      <c r="BB52" s="73">
        <f t="shared" si="11"/>
        <v>19924.779558897135</v>
      </c>
      <c r="BC52" s="73">
        <f t="shared" si="11"/>
        <v>27910.660333090284</v>
      </c>
      <c r="BD52" s="73">
        <f t="shared" si="11"/>
        <v>508946.92415567226</v>
      </c>
      <c r="BE52" s="73">
        <f t="shared" si="11"/>
        <v>7672.8557685743071</v>
      </c>
      <c r="BF52" s="73">
        <f t="shared" si="11"/>
        <v>1026706.2870847047</v>
      </c>
      <c r="BG52" s="73">
        <f t="shared" si="11"/>
        <v>65866.573236315919</v>
      </c>
      <c r="BH52" s="73">
        <f t="shared" si="11"/>
        <v>24934.039962122959</v>
      </c>
      <c r="BI52" s="73">
        <f t="shared" si="11"/>
        <v>98335.653381478012</v>
      </c>
      <c r="BJ52" s="73">
        <f t="shared" si="11"/>
        <v>661058.69530083344</v>
      </c>
      <c r="BK52" s="73">
        <f t="shared" si="7"/>
        <v>7900.5145524452664</v>
      </c>
      <c r="BL52" s="73">
        <f t="shared" si="7"/>
        <v>8.1519459937611511</v>
      </c>
      <c r="BM52" s="74">
        <f t="shared" si="3"/>
        <v>742.7149603897135</v>
      </c>
      <c r="BN52" s="75">
        <f t="shared" si="4"/>
        <v>551625.51238669374</v>
      </c>
    </row>
    <row r="53" spans="1:66" ht="15" thickBot="1" x14ac:dyDescent="0.4">
      <c r="A53" s="71" t="s">
        <v>377</v>
      </c>
      <c r="B53" s="62">
        <v>2679.9</v>
      </c>
      <c r="C53" s="62">
        <v>2599.36</v>
      </c>
      <c r="D53" s="62">
        <v>1499.82</v>
      </c>
      <c r="E53" s="62">
        <v>2641.06</v>
      </c>
      <c r="F53" s="62">
        <v>3538.5</v>
      </c>
      <c r="G53" s="62">
        <v>3594.72</v>
      </c>
      <c r="H53" s="62">
        <v>3810.64</v>
      </c>
      <c r="I53" s="62">
        <v>1999.88</v>
      </c>
      <c r="J53" s="62">
        <v>1750.06</v>
      </c>
      <c r="K53" s="62">
        <v>2609.1799999999998</v>
      </c>
      <c r="L53" s="62">
        <v>1499.21</v>
      </c>
      <c r="M53" s="62">
        <v>1800.42</v>
      </c>
      <c r="N53" s="62">
        <v>1956.04</v>
      </c>
      <c r="O53" s="62">
        <v>2590</v>
      </c>
      <c r="P53" s="62">
        <v>2163.88</v>
      </c>
      <c r="Q53" s="62">
        <v>3169.1</v>
      </c>
      <c r="R53" s="62">
        <v>3020.45</v>
      </c>
      <c r="S53" s="62">
        <v>2279.66</v>
      </c>
      <c r="T53" s="62">
        <v>699.19</v>
      </c>
      <c r="U53" s="62">
        <v>2049.17</v>
      </c>
      <c r="V53" s="62">
        <v>1500.02</v>
      </c>
      <c r="W53" s="62">
        <v>2350.6</v>
      </c>
      <c r="X53" s="62">
        <v>1499.37</v>
      </c>
      <c r="Y53" s="62">
        <v>2300.91</v>
      </c>
      <c r="Z53" s="62">
        <v>1199.58</v>
      </c>
      <c r="AA53" s="62">
        <v>2469.5100000000002</v>
      </c>
      <c r="AB53" s="62">
        <v>2025.66</v>
      </c>
      <c r="AC53" s="62">
        <v>1749.91</v>
      </c>
      <c r="AD53" s="62">
        <v>1399.59</v>
      </c>
      <c r="AE53" s="62">
        <v>989.74</v>
      </c>
      <c r="AF53" s="62">
        <v>1900.21</v>
      </c>
      <c r="AG53" s="72">
        <f t="shared" si="0"/>
        <v>2172.1077419354838</v>
      </c>
      <c r="AH53" s="73">
        <f t="shared" si="10"/>
        <v>257852.97735026033</v>
      </c>
      <c r="AI53" s="73">
        <f t="shared" si="10"/>
        <v>182544.49202122807</v>
      </c>
      <c r="AJ53" s="73">
        <f t="shared" si="10"/>
        <v>451970.80795671174</v>
      </c>
      <c r="AK53" s="73">
        <f t="shared" si="10"/>
        <v>219916.22034380859</v>
      </c>
      <c r="AL53" s="73">
        <f t="shared" si="10"/>
        <v>1867027.8028986475</v>
      </c>
      <c r="AM53" s="73">
        <f t="shared" si="10"/>
        <v>2023825.6367954211</v>
      </c>
      <c r="AN53" s="73">
        <f t="shared" si="10"/>
        <v>2684787.9607180022</v>
      </c>
      <c r="AO53" s="73">
        <f t="shared" si="10"/>
        <v>29662.395092195558</v>
      </c>
      <c r="AP53" s="73">
        <f t="shared" si="10"/>
        <v>178124.29647284077</v>
      </c>
      <c r="AQ53" s="73">
        <f t="shared" si="10"/>
        <v>191032.15876961494</v>
      </c>
      <c r="AR53" s="73">
        <f t="shared" si="10"/>
        <v>452791.37110187288</v>
      </c>
      <c r="AS53" s="73">
        <f t="shared" si="10"/>
        <v>138151.77750509873</v>
      </c>
      <c r="AT53" s="73">
        <f t="shared" si="10"/>
        <v>46685.269105098829</v>
      </c>
      <c r="AU53" s="73">
        <f t="shared" si="10"/>
        <v>174633.93935026022</v>
      </c>
      <c r="AV53" s="73">
        <f t="shared" si="10"/>
        <v>67.695737356916467</v>
      </c>
      <c r="AW53" s="73">
        <f t="shared" si="10"/>
        <v>993993.56264058279</v>
      </c>
      <c r="AX53" s="73">
        <f t="shared" ref="AX53:BA97" si="12">(R53-$AG53)*(R53-$AG53)</f>
        <v>719684.58681800193</v>
      </c>
      <c r="AY53" s="73">
        <f t="shared" si="12"/>
        <v>11567.488214776264</v>
      </c>
      <c r="AZ53" s="73">
        <f t="shared" si="11"/>
        <v>2169486.6745083244</v>
      </c>
      <c r="BA53" s="73">
        <f t="shared" si="11"/>
        <v>15113.688392195587</v>
      </c>
      <c r="BB53" s="73">
        <f t="shared" si="11"/>
        <v>451701.93285993749</v>
      </c>
      <c r="BC53" s="73">
        <f t="shared" si="11"/>
        <v>31859.486188969826</v>
      </c>
      <c r="BD53" s="73">
        <f t="shared" si="11"/>
        <v>452576.06942445372</v>
      </c>
      <c r="BE53" s="73">
        <f t="shared" si="11"/>
        <v>16590.0216825182</v>
      </c>
      <c r="BF53" s="73">
        <f t="shared" si="11"/>
        <v>945810.20883413102</v>
      </c>
      <c r="BG53" s="73">
        <f t="shared" si="11"/>
        <v>88448.103101873232</v>
      </c>
      <c r="BH53" s="73">
        <f t="shared" si="11"/>
        <v>21446.941118002029</v>
      </c>
      <c r="BI53" s="73">
        <f t="shared" si="11"/>
        <v>178250.93329542127</v>
      </c>
      <c r="BJ53" s="73">
        <f t="shared" si="11"/>
        <v>596783.66160509887</v>
      </c>
      <c r="BK53" s="73">
        <f t="shared" si="7"/>
        <v>1397993.4771696148</v>
      </c>
      <c r="BL53" s="73">
        <f t="shared" si="7"/>
        <v>73928.382069614905</v>
      </c>
      <c r="BM53" s="74">
        <f t="shared" si="3"/>
        <v>730.24632015381326</v>
      </c>
      <c r="BN53" s="75">
        <f t="shared" si="4"/>
        <v>533259.68809818558</v>
      </c>
    </row>
    <row r="54" spans="1:66" ht="15" thickBot="1" x14ac:dyDescent="0.4">
      <c r="A54" s="71" t="s">
        <v>378</v>
      </c>
      <c r="B54" s="62">
        <v>1826.77</v>
      </c>
      <c r="C54" s="62">
        <v>2440.04</v>
      </c>
      <c r="D54" s="62">
        <v>2440.33</v>
      </c>
      <c r="E54" s="62">
        <v>2589.17</v>
      </c>
      <c r="F54" s="62">
        <v>3000.98</v>
      </c>
      <c r="G54" s="62">
        <v>3100.55</v>
      </c>
      <c r="H54" s="62">
        <v>3200.2</v>
      </c>
      <c r="I54" s="62">
        <v>1944.3</v>
      </c>
      <c r="J54" s="62">
        <v>2449.9699999999998</v>
      </c>
      <c r="K54" s="62">
        <v>2301.6</v>
      </c>
      <c r="L54" s="62">
        <v>1499.12</v>
      </c>
      <c r="M54" s="62">
        <v>1699.35</v>
      </c>
      <c r="N54" s="62">
        <v>1699.31</v>
      </c>
      <c r="O54" s="62">
        <v>1499.66</v>
      </c>
      <c r="P54" s="62">
        <v>1499.73</v>
      </c>
      <c r="Q54" s="62">
        <v>3099.45</v>
      </c>
      <c r="R54" s="62">
        <v>2789.71</v>
      </c>
      <c r="S54" s="62">
        <v>2116</v>
      </c>
      <c r="T54" s="62">
        <v>699.46</v>
      </c>
      <c r="U54" s="62">
        <v>1000.18</v>
      </c>
      <c r="V54" s="62">
        <v>1399.61</v>
      </c>
      <c r="W54" s="62">
        <v>1499.27</v>
      </c>
      <c r="X54" s="62">
        <v>1499.85</v>
      </c>
      <c r="Y54" s="62">
        <v>1399.02</v>
      </c>
      <c r="Z54" s="62">
        <v>499.8</v>
      </c>
      <c r="AA54" s="62">
        <v>2039.45</v>
      </c>
      <c r="AB54" s="62">
        <v>1999.26</v>
      </c>
      <c r="AC54" s="62">
        <v>1749.35</v>
      </c>
      <c r="AD54" s="62">
        <v>499.68</v>
      </c>
      <c r="AE54" s="62">
        <v>2409.64</v>
      </c>
      <c r="AF54" s="62">
        <v>999.38</v>
      </c>
      <c r="AG54" s="72">
        <f t="shared" si="0"/>
        <v>1899.6835483870964</v>
      </c>
      <c r="AH54" s="73">
        <f t="shared" si="10"/>
        <v>5316.3855383974478</v>
      </c>
      <c r="AI54" s="73">
        <f t="shared" si="10"/>
        <v>291985.0947996882</v>
      </c>
      <c r="AJ54" s="73">
        <f t="shared" si="10"/>
        <v>292298.58564162365</v>
      </c>
      <c r="AK54" s="73">
        <f t="shared" si="10"/>
        <v>475391.56695775298</v>
      </c>
      <c r="AL54" s="73">
        <f t="shared" si="10"/>
        <v>1212853.8743351726</v>
      </c>
      <c r="AM54" s="73">
        <f t="shared" si="10"/>
        <v>1442080.2346093666</v>
      </c>
      <c r="AN54" s="73">
        <f t="shared" si="10"/>
        <v>1691343.0409158175</v>
      </c>
      <c r="AO54" s="73">
        <f t="shared" si="10"/>
        <v>1990.6277545265659</v>
      </c>
      <c r="AP54" s="73">
        <f t="shared" si="10"/>
        <v>302815.17882872029</v>
      </c>
      <c r="AQ54" s="73">
        <f t="shared" si="10"/>
        <v>161536.83407710743</v>
      </c>
      <c r="AR54" s="73">
        <f t="shared" si="10"/>
        <v>160451.15629646179</v>
      </c>
      <c r="AS54" s="73">
        <f t="shared" si="10"/>
        <v>40133.530609365123</v>
      </c>
      <c r="AT54" s="73">
        <f t="shared" si="10"/>
        <v>40149.558893236077</v>
      </c>
      <c r="AU54" s="73">
        <f t="shared" si="10"/>
        <v>160018.83926420356</v>
      </c>
      <c r="AV54" s="73">
        <f t="shared" si="10"/>
        <v>159962.84086742942</v>
      </c>
      <c r="AW54" s="73">
        <f t="shared" si="10"/>
        <v>1439439.5384158173</v>
      </c>
      <c r="AX54" s="73">
        <f t="shared" si="12"/>
        <v>792147.0845706563</v>
      </c>
      <c r="AY54" s="73">
        <f t="shared" si="12"/>
        <v>46792.807238397676</v>
      </c>
      <c r="AZ54" s="73">
        <f t="shared" si="11"/>
        <v>1440536.5661029126</v>
      </c>
      <c r="BA54" s="73">
        <f t="shared" si="11"/>
        <v>809106.63356097753</v>
      </c>
      <c r="BB54" s="73">
        <f t="shared" si="11"/>
        <v>250073.55379646173</v>
      </c>
      <c r="BC54" s="73">
        <f t="shared" si="11"/>
        <v>160331.00973194558</v>
      </c>
      <c r="BD54" s="73">
        <f t="shared" si="11"/>
        <v>159866.86641581662</v>
      </c>
      <c r="BE54" s="73">
        <f t="shared" si="11"/>
        <v>250663.98868355842</v>
      </c>
      <c r="BF54" s="73">
        <f t="shared" si="11"/>
        <v>1959673.9490448481</v>
      </c>
      <c r="BG54" s="73">
        <f t="shared" si="11"/>
        <v>19534.660996462142</v>
      </c>
      <c r="BH54" s="73">
        <f t="shared" si="11"/>
        <v>9915.4697158169347</v>
      </c>
      <c r="BI54" s="73">
        <f t="shared" si="11"/>
        <v>22600.175770655474</v>
      </c>
      <c r="BJ54" s="73">
        <f t="shared" si="11"/>
        <v>1960009.9354964606</v>
      </c>
      <c r="BK54" s="73">
        <f t="shared" si="7"/>
        <v>260055.58254162359</v>
      </c>
      <c r="BL54" s="73">
        <f t="shared" si="7"/>
        <v>810546.47923839674</v>
      </c>
      <c r="BM54" s="74">
        <f t="shared" si="3"/>
        <v>725.20733351551087</v>
      </c>
      <c r="BN54" s="75">
        <f t="shared" si="4"/>
        <v>525925.67658467742</v>
      </c>
    </row>
    <row r="55" spans="1:66" ht="15" thickBot="1" x14ac:dyDescent="0.4">
      <c r="A55" s="71" t="s">
        <v>379</v>
      </c>
      <c r="B55" s="62">
        <v>1913.44</v>
      </c>
      <c r="C55" s="62">
        <v>2440.13</v>
      </c>
      <c r="D55" s="62">
        <v>2440.5500000000002</v>
      </c>
      <c r="E55" s="62">
        <v>2520.86</v>
      </c>
      <c r="F55" s="62">
        <v>3100.15</v>
      </c>
      <c r="G55" s="62">
        <v>3177.04</v>
      </c>
      <c r="H55" s="62">
        <v>3312.38</v>
      </c>
      <c r="I55" s="62">
        <v>2404.35</v>
      </c>
      <c r="J55" s="62">
        <v>2596.2600000000002</v>
      </c>
      <c r="K55" s="62">
        <v>2334.8200000000002</v>
      </c>
      <c r="L55" s="62">
        <v>1399.96</v>
      </c>
      <c r="M55" s="62">
        <v>1699.57</v>
      </c>
      <c r="N55" s="62">
        <v>2320.42</v>
      </c>
      <c r="O55" s="62">
        <v>1499.58</v>
      </c>
      <c r="P55" s="62">
        <v>1499.92</v>
      </c>
      <c r="Q55" s="62">
        <v>3099.94</v>
      </c>
      <c r="R55" s="62">
        <v>2863.17</v>
      </c>
      <c r="S55" s="62">
        <v>2116.77</v>
      </c>
      <c r="T55" s="62">
        <v>699.2</v>
      </c>
      <c r="U55" s="62">
        <v>1979.2</v>
      </c>
      <c r="V55" s="62">
        <v>1499.13</v>
      </c>
      <c r="W55" s="62">
        <v>1499.48</v>
      </c>
      <c r="X55" s="62">
        <v>1499.64</v>
      </c>
      <c r="Y55" s="62">
        <v>1199.6199999999999</v>
      </c>
      <c r="Z55" s="62">
        <v>499.99</v>
      </c>
      <c r="AA55" s="62">
        <v>2224</v>
      </c>
      <c r="AB55" s="62">
        <v>1500.21</v>
      </c>
      <c r="AC55" s="62">
        <v>1749.67</v>
      </c>
      <c r="AD55" s="62">
        <v>1550.81</v>
      </c>
      <c r="AE55" s="62">
        <v>2419.6</v>
      </c>
      <c r="AF55" s="62">
        <v>1500.95</v>
      </c>
      <c r="AG55" s="72">
        <f t="shared" si="0"/>
        <v>2018.0906451612896</v>
      </c>
      <c r="AH55" s="73">
        <f t="shared" si="10"/>
        <v>10951.757532674126</v>
      </c>
      <c r="AI55" s="73">
        <f t="shared" si="10"/>
        <v>178117.21703267505</v>
      </c>
      <c r="AJ55" s="73">
        <f t="shared" si="10"/>
        <v>178471.90649073961</v>
      </c>
      <c r="AK55" s="73">
        <f t="shared" si="10"/>
        <v>252777.02416493325</v>
      </c>
      <c r="AL55" s="73">
        <f t="shared" si="10"/>
        <v>1170852.4473939664</v>
      </c>
      <c r="AM55" s="73">
        <f t="shared" si="10"/>
        <v>1343163.6070810631</v>
      </c>
      <c r="AN55" s="73">
        <f t="shared" si="10"/>
        <v>1675184.9340488056</v>
      </c>
      <c r="AO55" s="73">
        <f t="shared" si="10"/>
        <v>149196.28920041677</v>
      </c>
      <c r="AP55" s="73">
        <f t="shared" si="10"/>
        <v>334279.80287461093</v>
      </c>
      <c r="AQ55" s="73">
        <f t="shared" si="10"/>
        <v>100317.48421654585</v>
      </c>
      <c r="AR55" s="73">
        <f t="shared" si="10"/>
        <v>382085.49448751204</v>
      </c>
      <c r="AS55" s="73">
        <f t="shared" si="10"/>
        <v>101455.40139396417</v>
      </c>
      <c r="AT55" s="73">
        <f t="shared" si="10"/>
        <v>91403.038797190937</v>
      </c>
      <c r="AU55" s="73">
        <f t="shared" si="10"/>
        <v>268853.28914557683</v>
      </c>
      <c r="AV55" s="73">
        <f t="shared" si="10"/>
        <v>268500.817506867</v>
      </c>
      <c r="AW55" s="73">
        <f t="shared" si="10"/>
        <v>1170398.0265649341</v>
      </c>
      <c r="AX55" s="73">
        <f t="shared" si="12"/>
        <v>714159.11597461125</v>
      </c>
      <c r="AY55" s="73">
        <f t="shared" si="12"/>
        <v>9737.6150713841216</v>
      </c>
      <c r="AZ55" s="73">
        <f t="shared" si="11"/>
        <v>1739472.5338939624</v>
      </c>
      <c r="BA55" s="73">
        <f t="shared" si="11"/>
        <v>1512.4822810613314</v>
      </c>
      <c r="BB55" s="73">
        <f t="shared" si="11"/>
        <v>269320.15122622176</v>
      </c>
      <c r="BC55" s="73">
        <f t="shared" si="11"/>
        <v>268957.00127460895</v>
      </c>
      <c r="BD55" s="73">
        <f t="shared" si="11"/>
        <v>268791.07146815729</v>
      </c>
      <c r="BE55" s="73">
        <f t="shared" si="11"/>
        <v>669894.19699073769</v>
      </c>
      <c r="BF55" s="73">
        <f t="shared" si="11"/>
        <v>2304629.5688391235</v>
      </c>
      <c r="BG55" s="73">
        <f t="shared" si="11"/>
        <v>42398.662410093966</v>
      </c>
      <c r="BH55" s="73">
        <f t="shared" si="11"/>
        <v>268200.36263267347</v>
      </c>
      <c r="BI55" s="73">
        <f t="shared" si="11"/>
        <v>72049.642748802886</v>
      </c>
      <c r="BJ55" s="73">
        <f t="shared" si="11"/>
        <v>218351.20134235107</v>
      </c>
      <c r="BK55" s="73">
        <f t="shared" si="7"/>
        <v>161209.76202299743</v>
      </c>
      <c r="BL55" s="73">
        <f t="shared" si="7"/>
        <v>267434.44687783474</v>
      </c>
      <c r="BM55" s="74">
        <f t="shared" si="3"/>
        <v>683.559762223353</v>
      </c>
      <c r="BN55" s="75">
        <f t="shared" si="4"/>
        <v>467253.94853084692</v>
      </c>
    </row>
    <row r="56" spans="1:66" ht="15" thickBot="1" x14ac:dyDescent="0.4">
      <c r="A56" s="71" t="s">
        <v>380</v>
      </c>
      <c r="B56" s="62">
        <v>2400.3200000000002</v>
      </c>
      <c r="C56" s="62">
        <v>2425.09</v>
      </c>
      <c r="D56" s="62">
        <v>2550.38</v>
      </c>
      <c r="E56" s="62">
        <v>2781.44</v>
      </c>
      <c r="F56" s="62">
        <v>3350.78</v>
      </c>
      <c r="G56" s="62">
        <v>3329.75</v>
      </c>
      <c r="H56" s="62">
        <v>3659.08</v>
      </c>
      <c r="I56" s="62">
        <v>2700.04</v>
      </c>
      <c r="J56" s="62">
        <v>2596.9499999999998</v>
      </c>
      <c r="K56" s="62">
        <v>2596.6</v>
      </c>
      <c r="L56" s="62">
        <v>2596.06</v>
      </c>
      <c r="M56" s="62">
        <v>2969.42</v>
      </c>
      <c r="N56" s="62">
        <v>2596.3200000000002</v>
      </c>
      <c r="O56" s="62">
        <v>1499.08</v>
      </c>
      <c r="P56" s="62">
        <v>499.98</v>
      </c>
      <c r="Q56" s="62">
        <v>3169.55</v>
      </c>
      <c r="R56" s="62">
        <v>2842.53</v>
      </c>
      <c r="S56" s="62">
        <v>2000.46</v>
      </c>
      <c r="T56" s="62">
        <v>399.82</v>
      </c>
      <c r="U56" s="62">
        <v>1549.44</v>
      </c>
      <c r="V56" s="62">
        <v>2243.1999999999998</v>
      </c>
      <c r="W56" s="62">
        <v>1740.13</v>
      </c>
      <c r="X56" s="62">
        <v>2000.45</v>
      </c>
      <c r="Y56" s="62">
        <v>1999.2</v>
      </c>
      <c r="Z56" s="62">
        <v>2140.4299999999998</v>
      </c>
      <c r="AA56" s="62">
        <v>1699.87</v>
      </c>
      <c r="AB56" s="62">
        <v>1499.76</v>
      </c>
      <c r="AC56" s="62">
        <v>2116.5500000000002</v>
      </c>
      <c r="AD56" s="62">
        <v>1699.08</v>
      </c>
      <c r="AE56" s="62">
        <v>1856.9</v>
      </c>
      <c r="AF56" s="62">
        <v>1612.4</v>
      </c>
      <c r="AG56" s="72">
        <f t="shared" si="0"/>
        <v>2229.7116129032256</v>
      </c>
      <c r="AH56" s="73">
        <f t="shared" si="10"/>
        <v>29107.221747762869</v>
      </c>
      <c r="AI56" s="73">
        <f t="shared" si="10"/>
        <v>38172.714144537073</v>
      </c>
      <c r="AJ56" s="73">
        <f t="shared" si="10"/>
        <v>102828.21448324682</v>
      </c>
      <c r="AK56" s="73">
        <f t="shared" si="10"/>
        <v>304404.21312840818</v>
      </c>
      <c r="AL56" s="73">
        <f t="shared" si="10"/>
        <v>1256794.3285477636</v>
      </c>
      <c r="AM56" s="73">
        <f t="shared" si="10"/>
        <v>1210084.4530864728</v>
      </c>
      <c r="AN56" s="73">
        <f t="shared" si="10"/>
        <v>2043093.986031634</v>
      </c>
      <c r="AO56" s="73">
        <f t="shared" si="10"/>
        <v>221208.79170905321</v>
      </c>
      <c r="AP56" s="73">
        <f t="shared" si="10"/>
        <v>134864.03295744018</v>
      </c>
      <c r="AQ56" s="73">
        <f t="shared" si="10"/>
        <v>134607.0885864725</v>
      </c>
      <c r="AR56" s="73">
        <f t="shared" si="10"/>
        <v>134211.14072840801</v>
      </c>
      <c r="AS56" s="73">
        <f t="shared" si="10"/>
        <v>547168.49794131157</v>
      </c>
      <c r="AT56" s="73">
        <f t="shared" si="10"/>
        <v>134401.70948969849</v>
      </c>
      <c r="AU56" s="73">
        <f t="shared" si="10"/>
        <v>533822.55377356906</v>
      </c>
      <c r="AV56" s="73">
        <f t="shared" si="10"/>
        <v>2991971.4526767945</v>
      </c>
      <c r="AW56" s="73">
        <f t="shared" si="10"/>
        <v>883296.19386066671</v>
      </c>
      <c r="AX56" s="73">
        <f t="shared" si="12"/>
        <v>375546.37556389224</v>
      </c>
      <c r="AY56" s="73">
        <f t="shared" si="12"/>
        <v>52556.302018730385</v>
      </c>
      <c r="AZ56" s="73">
        <f t="shared" si="11"/>
        <v>3348503.3149735685</v>
      </c>
      <c r="BA56" s="73">
        <f t="shared" si="11"/>
        <v>462769.46732195595</v>
      </c>
      <c r="BB56" s="73">
        <f t="shared" si="11"/>
        <v>181.93658647242484</v>
      </c>
      <c r="BC56" s="73">
        <f t="shared" si="11"/>
        <v>239690.15569292376</v>
      </c>
      <c r="BD56" s="73">
        <f t="shared" si="11"/>
        <v>52560.887150988441</v>
      </c>
      <c r="BE56" s="73">
        <f t="shared" si="11"/>
        <v>53135.603683246511</v>
      </c>
      <c r="BF56" s="73">
        <f t="shared" si="11"/>
        <v>7971.2064026014514</v>
      </c>
      <c r="BG56" s="73">
        <f t="shared" si="11"/>
        <v>280732.13476389169</v>
      </c>
      <c r="BH56" s="73">
        <f t="shared" si="11"/>
        <v>532829.35718002054</v>
      </c>
      <c r="BI56" s="73">
        <f t="shared" si="11"/>
        <v>12805.550634859437</v>
      </c>
      <c r="BJ56" s="73">
        <f t="shared" si="11"/>
        <v>281569.90861227876</v>
      </c>
      <c r="BK56" s="73">
        <f t="shared" si="7"/>
        <v>138988.49871550448</v>
      </c>
      <c r="BL56" s="73">
        <f t="shared" si="7"/>
        <v>381073.62742518174</v>
      </c>
      <c r="BM56" s="74">
        <f t="shared" si="3"/>
        <v>727.17241163159156</v>
      </c>
      <c r="BN56" s="75">
        <f t="shared" si="4"/>
        <v>528779.71623810485</v>
      </c>
    </row>
    <row r="57" spans="1:66" ht="15" thickBot="1" x14ac:dyDescent="0.4">
      <c r="A57" s="71" t="s">
        <v>381</v>
      </c>
      <c r="B57" s="62">
        <v>2402.46</v>
      </c>
      <c r="C57" s="62">
        <v>2355.34</v>
      </c>
      <c r="D57" s="62">
        <v>2700.94</v>
      </c>
      <c r="E57" s="62">
        <v>2609.81</v>
      </c>
      <c r="F57" s="62">
        <v>3350.68</v>
      </c>
      <c r="G57" s="62">
        <v>3450.59</v>
      </c>
      <c r="H57" s="62">
        <v>3659.31</v>
      </c>
      <c r="I57" s="62">
        <v>2609.92</v>
      </c>
      <c r="J57" s="62">
        <v>3028.6</v>
      </c>
      <c r="K57" s="62">
        <v>2988.08</v>
      </c>
      <c r="L57" s="62">
        <v>2509.66</v>
      </c>
      <c r="M57" s="62">
        <v>3000.12</v>
      </c>
      <c r="N57" s="62">
        <v>2960.47</v>
      </c>
      <c r="O57" s="62">
        <v>1099.99</v>
      </c>
      <c r="P57" s="62">
        <v>1054.53</v>
      </c>
      <c r="Q57" s="62">
        <v>3169.79</v>
      </c>
      <c r="R57" s="62">
        <v>2800.93</v>
      </c>
      <c r="S57" s="62">
        <v>1979</v>
      </c>
      <c r="T57" s="62">
        <v>599.02</v>
      </c>
      <c r="U57" s="62">
        <v>1649.26</v>
      </c>
      <c r="V57" s="62">
        <v>1979.64</v>
      </c>
      <c r="W57" s="62">
        <v>2000.03</v>
      </c>
      <c r="X57" s="62">
        <v>1925.77</v>
      </c>
      <c r="Y57" s="62">
        <v>1499.94</v>
      </c>
      <c r="Z57" s="62">
        <v>2350.29</v>
      </c>
      <c r="AA57" s="62">
        <v>1699.92</v>
      </c>
      <c r="AB57" s="62">
        <v>1499.96</v>
      </c>
      <c r="AC57" s="62">
        <v>1979.89</v>
      </c>
      <c r="AD57" s="62">
        <v>1699.59</v>
      </c>
      <c r="AE57" s="62">
        <v>1756.11</v>
      </c>
      <c r="AF57" s="62">
        <v>1500.49</v>
      </c>
      <c r="AG57" s="72">
        <f t="shared" si="0"/>
        <v>2253.8751612903229</v>
      </c>
      <c r="AH57" s="73">
        <f t="shared" si="10"/>
        <v>22077.454294380761</v>
      </c>
      <c r="AI57" s="73">
        <f t="shared" si="10"/>
        <v>10295.113494380814</v>
      </c>
      <c r="AJ57" s="73">
        <f t="shared" si="10"/>
        <v>199866.97001050963</v>
      </c>
      <c r="AK57" s="73">
        <f t="shared" si="10"/>
        <v>126689.6094072838</v>
      </c>
      <c r="AL57" s="73">
        <f t="shared" si="10"/>
        <v>1202980.8542169605</v>
      </c>
      <c r="AM57" s="73">
        <f t="shared" si="10"/>
        <v>1432126.4051879288</v>
      </c>
      <c r="AN57" s="73">
        <f t="shared" si="10"/>
        <v>1975247.0858588959</v>
      </c>
      <c r="AO57" s="73">
        <f t="shared" si="10"/>
        <v>126767.92717180002</v>
      </c>
      <c r="AP57" s="73">
        <f t="shared" si="10"/>
        <v>600198.57571373507</v>
      </c>
      <c r="AQ57" s="73">
        <f t="shared" si="10"/>
        <v>539056.7451847028</v>
      </c>
      <c r="AR57" s="73">
        <f t="shared" si="10"/>
        <v>65425.883713735442</v>
      </c>
      <c r="AS57" s="73">
        <f t="shared" si="10"/>
        <v>556881.3593008318</v>
      </c>
      <c r="AT57" s="73">
        <f t="shared" si="10"/>
        <v>499276.26609115431</v>
      </c>
      <c r="AU57" s="73">
        <f t="shared" si="10"/>
        <v>1331450.9654459946</v>
      </c>
      <c r="AV57" s="73">
        <f t="shared" si="10"/>
        <v>1438428.8159105107</v>
      </c>
      <c r="AW57" s="73">
        <f t="shared" si="10"/>
        <v>838899.99176857376</v>
      </c>
      <c r="AX57" s="73">
        <f t="shared" si="12"/>
        <v>299268.99655567063</v>
      </c>
      <c r="AY57" s="73">
        <f t="shared" si="12"/>
        <v>75556.354294381046</v>
      </c>
      <c r="AZ57" s="73">
        <f t="shared" si="11"/>
        <v>2738545.6048492207</v>
      </c>
      <c r="BA57" s="73">
        <f t="shared" si="11"/>
        <v>365559.4932621232</v>
      </c>
      <c r="BB57" s="73">
        <f t="shared" si="11"/>
        <v>75204.923687929375</v>
      </c>
      <c r="BC57" s="73">
        <f t="shared" si="11"/>
        <v>64437.365910510074</v>
      </c>
      <c r="BD57" s="73">
        <f t="shared" si="11"/>
        <v>107652.99686534883</v>
      </c>
      <c r="BE57" s="73">
        <f t="shared" si="11"/>
        <v>568418.22742986516</v>
      </c>
      <c r="BF57" s="73">
        <f t="shared" si="11"/>
        <v>9295.8211234130395</v>
      </c>
      <c r="BG57" s="73">
        <f t="shared" si="11"/>
        <v>306866.32072018762</v>
      </c>
      <c r="BH57" s="73">
        <f t="shared" si="11"/>
        <v>568388.07042341353</v>
      </c>
      <c r="BI57" s="73">
        <f t="shared" si="11"/>
        <v>75067.86860728421</v>
      </c>
      <c r="BJ57" s="73">
        <f t="shared" si="11"/>
        <v>307232.04002663941</v>
      </c>
      <c r="BK57" s="73">
        <f t="shared" si="7"/>
        <v>247770.15579438128</v>
      </c>
      <c r="BL57" s="73">
        <f t="shared" si="7"/>
        <v>567589.20125244581</v>
      </c>
      <c r="BM57" s="74">
        <f t="shared" si="3"/>
        <v>736.1751545907357</v>
      </c>
      <c r="BN57" s="75">
        <f t="shared" si="4"/>
        <v>541953.85823669366</v>
      </c>
    </row>
    <row r="58" spans="1:66" ht="15" thickBot="1" x14ac:dyDescent="0.4">
      <c r="A58" s="71" t="s">
        <v>382</v>
      </c>
      <c r="B58" s="62">
        <v>2700.81</v>
      </c>
      <c r="C58" s="62">
        <v>1996.75</v>
      </c>
      <c r="D58" s="62">
        <v>2999.04</v>
      </c>
      <c r="E58" s="62">
        <v>2879.03</v>
      </c>
      <c r="F58" s="62">
        <v>3572.88</v>
      </c>
      <c r="G58" s="62">
        <v>3890.44</v>
      </c>
      <c r="H58" s="62">
        <v>3659.62</v>
      </c>
      <c r="I58" s="62">
        <v>2609.9299999999998</v>
      </c>
      <c r="J58" s="62">
        <v>2595.77</v>
      </c>
      <c r="K58" s="62">
        <v>3534.02</v>
      </c>
      <c r="L58" s="62">
        <v>2957.2</v>
      </c>
      <c r="M58" s="62">
        <v>2820</v>
      </c>
      <c r="N58" s="62">
        <v>2559.11</v>
      </c>
      <c r="O58" s="62">
        <v>2000.27</v>
      </c>
      <c r="P58" s="62">
        <v>1755.6</v>
      </c>
      <c r="Q58" s="62">
        <v>3136.29</v>
      </c>
      <c r="R58" s="62">
        <v>3169.11</v>
      </c>
      <c r="S58" s="62">
        <v>1979.4</v>
      </c>
      <c r="T58" s="62">
        <v>599.91999999999996</v>
      </c>
      <c r="U58" s="62">
        <v>1499.35</v>
      </c>
      <c r="V58" s="62">
        <v>1992.8</v>
      </c>
      <c r="W58" s="62">
        <v>2589.9899999999998</v>
      </c>
      <c r="X58" s="62">
        <v>2209.9699999999998</v>
      </c>
      <c r="Y58" s="62">
        <v>2155.94</v>
      </c>
      <c r="Z58" s="62">
        <v>1722.8</v>
      </c>
      <c r="AA58" s="62">
        <v>1499.94</v>
      </c>
      <c r="AB58" s="62">
        <v>2450.1</v>
      </c>
      <c r="AC58" s="62">
        <v>1979.12</v>
      </c>
      <c r="AD58" s="62">
        <v>1979.37</v>
      </c>
      <c r="AE58" s="62">
        <v>1773.34</v>
      </c>
      <c r="AF58" s="62">
        <v>1099.25</v>
      </c>
      <c r="AG58" s="72">
        <f t="shared" si="0"/>
        <v>2398.9406451612899</v>
      </c>
      <c r="AH58" s="73">
        <f t="shared" si="10"/>
        <v>91125.107390739024</v>
      </c>
      <c r="AI58" s="73">
        <f t="shared" si="10"/>
        <v>161757.31505525461</v>
      </c>
      <c r="AJ58" s="73">
        <f t="shared" si="10"/>
        <v>360119.235677836</v>
      </c>
      <c r="AK58" s="73">
        <f t="shared" si="10"/>
        <v>230485.78862944906</v>
      </c>
      <c r="AL58" s="73">
        <f t="shared" si="10"/>
        <v>1378133.608839127</v>
      </c>
      <c r="AM58" s="73">
        <f t="shared" si="10"/>
        <v>2224570.3254842884</v>
      </c>
      <c r="AN58" s="73">
        <f t="shared" si="10"/>
        <v>1589312.4357165459</v>
      </c>
      <c r="AO58" s="73">
        <f t="shared" si="10"/>
        <v>44516.50785525504</v>
      </c>
      <c r="AP58" s="73">
        <f t="shared" si="10"/>
        <v>38741.794926222836</v>
      </c>
      <c r="AQ58" s="73">
        <f t="shared" si="10"/>
        <v>1288405.1417810624</v>
      </c>
      <c r="AR58" s="73">
        <f t="shared" si="10"/>
        <v>311653.50726493262</v>
      </c>
      <c r="AS58" s="73">
        <f t="shared" si="10"/>
        <v>177290.98029719078</v>
      </c>
      <c r="AT58" s="73">
        <f t="shared" si="10"/>
        <v>25654.22222944866</v>
      </c>
      <c r="AU58" s="73">
        <f t="shared" si="10"/>
        <v>158938.28331331915</v>
      </c>
      <c r="AV58" s="73">
        <f t="shared" si="10"/>
        <v>413887.18571654486</v>
      </c>
      <c r="AW58" s="73">
        <f t="shared" si="10"/>
        <v>543684.07108106196</v>
      </c>
      <c r="AX58" s="73">
        <f t="shared" si="12"/>
        <v>593160.83513267513</v>
      </c>
      <c r="AY58" s="73">
        <f t="shared" si="12"/>
        <v>176014.35294235131</v>
      </c>
      <c r="AZ58" s="73">
        <f t="shared" si="11"/>
        <v>3236475.2817165437</v>
      </c>
      <c r="BA58" s="73">
        <f t="shared" si="11"/>
        <v>809263.32886170596</v>
      </c>
      <c r="BB58" s="73">
        <f t="shared" si="11"/>
        <v>164950.22365202886</v>
      </c>
      <c r="BC58" s="73">
        <f t="shared" si="11"/>
        <v>36499.855984287271</v>
      </c>
      <c r="BD58" s="73">
        <f t="shared" si="11"/>
        <v>35709.904732674222</v>
      </c>
      <c r="BE58" s="73">
        <f t="shared" si="11"/>
        <v>59049.313548803111</v>
      </c>
      <c r="BF58" s="73">
        <f t="shared" si="11"/>
        <v>457166.17203912541</v>
      </c>
      <c r="BG58" s="73">
        <f t="shared" si="11"/>
        <v>808202.1600004154</v>
      </c>
      <c r="BH58" s="73">
        <f t="shared" si="11"/>
        <v>2617.2795875130391</v>
      </c>
      <c r="BI58" s="73">
        <f t="shared" si="11"/>
        <v>176249.37410364181</v>
      </c>
      <c r="BJ58" s="73">
        <f t="shared" si="11"/>
        <v>176039.52628106115</v>
      </c>
      <c r="BK58" s="73">
        <f t="shared" si="7"/>
        <v>391376.16722622229</v>
      </c>
      <c r="BL58" s="73">
        <f t="shared" si="7"/>
        <v>1689195.77311977</v>
      </c>
      <c r="BM58" s="74">
        <f t="shared" si="3"/>
        <v>746.87358912392051</v>
      </c>
      <c r="BN58" s="75">
        <f t="shared" si="4"/>
        <v>557820.1581308468</v>
      </c>
    </row>
    <row r="59" spans="1:66" ht="15" thickBot="1" x14ac:dyDescent="0.4">
      <c r="A59" s="71" t="s">
        <v>383</v>
      </c>
      <c r="B59" s="62">
        <v>2781.58</v>
      </c>
      <c r="C59" s="62">
        <v>2425.09</v>
      </c>
      <c r="D59" s="62">
        <v>2999.83</v>
      </c>
      <c r="E59" s="62">
        <v>2901</v>
      </c>
      <c r="F59" s="62">
        <v>3572.63</v>
      </c>
      <c r="G59" s="62">
        <v>4499.07</v>
      </c>
      <c r="H59" s="62">
        <v>3690.94</v>
      </c>
      <c r="I59" s="62">
        <v>2740.44</v>
      </c>
      <c r="J59" s="62">
        <v>2900.22</v>
      </c>
      <c r="K59" s="62">
        <v>3634.58</v>
      </c>
      <c r="L59" s="62">
        <v>2966.28</v>
      </c>
      <c r="M59" s="62">
        <v>2989.43</v>
      </c>
      <c r="N59" s="62">
        <v>2559.4499999999998</v>
      </c>
      <c r="O59" s="62">
        <v>1989.1</v>
      </c>
      <c r="P59" s="62">
        <v>1650.91</v>
      </c>
      <c r="Q59" s="62">
        <v>3169.17</v>
      </c>
      <c r="R59" s="62">
        <v>3169.85</v>
      </c>
      <c r="S59" s="62">
        <v>1979.06</v>
      </c>
      <c r="T59" s="62">
        <v>899.27</v>
      </c>
      <c r="U59" s="62">
        <v>1499.78</v>
      </c>
      <c r="V59" s="62">
        <v>2299.11</v>
      </c>
      <c r="W59" s="62">
        <v>2540.7600000000002</v>
      </c>
      <c r="X59" s="62">
        <v>2209.54</v>
      </c>
      <c r="Y59" s="62">
        <v>2155.5300000000002</v>
      </c>
      <c r="Z59" s="62">
        <v>1499.92</v>
      </c>
      <c r="AA59" s="62">
        <v>1808</v>
      </c>
      <c r="AB59" s="62">
        <v>2450.56</v>
      </c>
      <c r="AC59" s="62">
        <v>1979.5</v>
      </c>
      <c r="AD59" s="62">
        <v>1979.45</v>
      </c>
      <c r="AE59" s="62">
        <v>1933.72</v>
      </c>
      <c r="AF59" s="62">
        <v>1612.71</v>
      </c>
      <c r="AG59" s="72">
        <f t="shared" si="0"/>
        <v>2499.5638709677419</v>
      </c>
      <c r="AH59" s="73">
        <f t="shared" si="10"/>
        <v>79533.097034339226</v>
      </c>
      <c r="AI59" s="73">
        <f t="shared" si="10"/>
        <v>5546.3574569198445</v>
      </c>
      <c r="AJ59" s="73">
        <f t="shared" si="10"/>
        <v>250266.19985691985</v>
      </c>
      <c r="AK59" s="73">
        <f t="shared" si="10"/>
        <v>161150.96569240378</v>
      </c>
      <c r="AL59" s="73">
        <f t="shared" si="10"/>
        <v>1151470.9172762751</v>
      </c>
      <c r="AM59" s="73">
        <f t="shared" si="10"/>
        <v>3998024.7600375642</v>
      </c>
      <c r="AN59" s="73">
        <f t="shared" si="10"/>
        <v>1419377.0808278879</v>
      </c>
      <c r="AO59" s="73">
        <f t="shared" si="10"/>
        <v>58021.309537565088</v>
      </c>
      <c r="AP59" s="73">
        <f t="shared" si="10"/>
        <v>160525.33373111332</v>
      </c>
      <c r="AQ59" s="73">
        <f t="shared" si="10"/>
        <v>1288261.6131633716</v>
      </c>
      <c r="AR59" s="73">
        <f t="shared" si="10"/>
        <v>217823.94509885559</v>
      </c>
      <c r="AS59" s="73">
        <f t="shared" si="10"/>
        <v>239968.82437304882</v>
      </c>
      <c r="AT59" s="73">
        <f t="shared" si="10"/>
        <v>3586.3484504682474</v>
      </c>
      <c r="AU59" s="73">
        <f t="shared" si="10"/>
        <v>260573.36356337153</v>
      </c>
      <c r="AV59" s="73">
        <f t="shared" si="10"/>
        <v>720213.39270853251</v>
      </c>
      <c r="AW59" s="73">
        <f t="shared" si="10"/>
        <v>448372.3680375652</v>
      </c>
      <c r="AX59" s="73">
        <f t="shared" si="12"/>
        <v>449283.49477304885</v>
      </c>
      <c r="AY59" s="73">
        <f t="shared" si="12"/>
        <v>270924.27969240374</v>
      </c>
      <c r="AZ59" s="73">
        <f t="shared" si="11"/>
        <v>2560940.4734569197</v>
      </c>
      <c r="BA59" s="73">
        <f t="shared" si="11"/>
        <v>999567.78864724236</v>
      </c>
      <c r="BB59" s="73">
        <f t="shared" si="11"/>
        <v>40181.754385952059</v>
      </c>
      <c r="BC59" s="73">
        <f t="shared" si="11"/>
        <v>1697.1210472424787</v>
      </c>
      <c r="BD59" s="73">
        <f t="shared" si="11"/>
        <v>84113.845731113412</v>
      </c>
      <c r="BE59" s="73">
        <f t="shared" si="11"/>
        <v>118359.30437304873</v>
      </c>
      <c r="BF59" s="73">
        <f t="shared" si="11"/>
        <v>999287.86876337125</v>
      </c>
      <c r="BG59" s="73">
        <f t="shared" si="11"/>
        <v>478260.58762788755</v>
      </c>
      <c r="BH59" s="73">
        <f t="shared" si="11"/>
        <v>2401.3793698231007</v>
      </c>
      <c r="BI59" s="73">
        <f t="shared" si="11"/>
        <v>270466.42988595209</v>
      </c>
      <c r="BJ59" s="73">
        <f t="shared" si="11"/>
        <v>270518.43877304881</v>
      </c>
      <c r="BK59" s="73">
        <f t="shared" si="7"/>
        <v>320179.28631175851</v>
      </c>
      <c r="BL59" s="73">
        <f t="shared" si="7"/>
        <v>786509.7884504681</v>
      </c>
      <c r="BM59" s="74">
        <f t="shared" si="3"/>
        <v>752.40048590609888</v>
      </c>
      <c r="BN59" s="75">
        <f t="shared" si="4"/>
        <v>566106.49119173374</v>
      </c>
    </row>
    <row r="60" spans="1:66" ht="15" thickBot="1" x14ac:dyDescent="0.4">
      <c r="A60" s="71" t="s">
        <v>384</v>
      </c>
      <c r="B60" s="62">
        <v>2949.25</v>
      </c>
      <c r="C60" s="62">
        <v>2500.7600000000002</v>
      </c>
      <c r="D60" s="62">
        <v>3150.37</v>
      </c>
      <c r="E60" s="62">
        <v>2706.45</v>
      </c>
      <c r="F60" s="62">
        <v>3695.92</v>
      </c>
      <c r="G60" s="62">
        <v>4956.04</v>
      </c>
      <c r="H60" s="62">
        <v>4200.53</v>
      </c>
      <c r="I60" s="62">
        <v>2739.02</v>
      </c>
      <c r="J60" s="62">
        <v>2481.96</v>
      </c>
      <c r="K60" s="62">
        <v>3651.84</v>
      </c>
      <c r="L60" s="62">
        <v>2999.25</v>
      </c>
      <c r="M60" s="62">
        <v>2909.36</v>
      </c>
      <c r="N60" s="62">
        <v>2559.39</v>
      </c>
      <c r="O60" s="62">
        <v>1489.96</v>
      </c>
      <c r="P60" s="62">
        <v>2250.96</v>
      </c>
      <c r="Q60" s="62">
        <v>3099.97</v>
      </c>
      <c r="R60" s="62">
        <v>3150.48</v>
      </c>
      <c r="S60" s="62">
        <v>1742.7</v>
      </c>
      <c r="T60" s="62">
        <v>899.47</v>
      </c>
      <c r="U60" s="62">
        <v>2379.0100000000002</v>
      </c>
      <c r="V60" s="62">
        <v>2360.8000000000002</v>
      </c>
      <c r="W60" s="62">
        <v>2540.27</v>
      </c>
      <c r="X60" s="62">
        <v>1999.76</v>
      </c>
      <c r="Y60" s="62">
        <v>2155.75</v>
      </c>
      <c r="Z60" s="62">
        <v>2155.0100000000002</v>
      </c>
      <c r="AA60" s="62">
        <v>999.73</v>
      </c>
      <c r="AB60" s="62">
        <v>2329.37</v>
      </c>
      <c r="AC60" s="62">
        <v>1899.8</v>
      </c>
      <c r="AD60" s="62">
        <v>1679.02</v>
      </c>
      <c r="AE60" s="62">
        <v>2540.15</v>
      </c>
      <c r="AF60" s="62">
        <v>2399.4299999999998</v>
      </c>
      <c r="AG60" s="72">
        <f t="shared" si="0"/>
        <v>2566.8316129032255</v>
      </c>
      <c r="AH60" s="73">
        <f t="shared" si="10"/>
        <v>146243.82278969846</v>
      </c>
      <c r="AI60" s="73">
        <f t="shared" si="10"/>
        <v>4365.458031633646</v>
      </c>
      <c r="AJ60" s="73">
        <f t="shared" si="10"/>
        <v>340517.0492155049</v>
      </c>
      <c r="AK60" s="73">
        <f t="shared" si="10"/>
        <v>19493.294015504714</v>
      </c>
      <c r="AL60" s="73">
        <f t="shared" si="10"/>
        <v>1274840.5858767959</v>
      </c>
      <c r="AM60" s="73">
        <f t="shared" si="10"/>
        <v>5708316.7169735702</v>
      </c>
      <c r="AN60" s="73">
        <f t="shared" si="10"/>
        <v>2668970.4200026016</v>
      </c>
      <c r="AO60" s="73">
        <f t="shared" si="10"/>
        <v>29648.840650988652</v>
      </c>
      <c r="AP60" s="73">
        <f t="shared" si="10"/>
        <v>7203.1906767949476</v>
      </c>
      <c r="AQ60" s="73">
        <f t="shared" si="10"/>
        <v>1177243.2000703444</v>
      </c>
      <c r="AR60" s="73">
        <f t="shared" si="10"/>
        <v>186985.66149937591</v>
      </c>
      <c r="AS60" s="73">
        <f t="shared" si="10"/>
        <v>117325.69596711788</v>
      </c>
      <c r="AT60" s="73">
        <f t="shared" si="10"/>
        <v>55.377602601454221</v>
      </c>
      <c r="AU60" s="73">
        <f t="shared" si="10"/>
        <v>1159652.4706767942</v>
      </c>
      <c r="AV60" s="73">
        <f t="shared" si="10"/>
        <v>99774.875838085121</v>
      </c>
      <c r="AW60" s="73">
        <f t="shared" si="10"/>
        <v>284236.53979614994</v>
      </c>
      <c r="AX60" s="73">
        <f t="shared" si="12"/>
        <v>340645.43976066634</v>
      </c>
      <c r="AY60" s="73">
        <f t="shared" si="12"/>
        <v>679192.9153864719</v>
      </c>
      <c r="AZ60" s="73">
        <f t="shared" si="11"/>
        <v>2780094.7481832453</v>
      </c>
      <c r="BA60" s="73">
        <f t="shared" si="11"/>
        <v>35276.958273569006</v>
      </c>
      <c r="BB60" s="73">
        <f t="shared" si="11"/>
        <v>42449.025515504487</v>
      </c>
      <c r="BC60" s="73">
        <f t="shared" si="11"/>
        <v>705.5192800207966</v>
      </c>
      <c r="BD60" s="73">
        <f t="shared" si="11"/>
        <v>321570.21416066564</v>
      </c>
      <c r="BE60" s="73">
        <f t="shared" si="11"/>
        <v>168988.09246711733</v>
      </c>
      <c r="BF60" s="73">
        <f t="shared" si="11"/>
        <v>169597.04085421393</v>
      </c>
      <c r="BG60" s="73">
        <f t="shared" si="11"/>
        <v>2455807.4651638907</v>
      </c>
      <c r="BH60" s="73">
        <f t="shared" si="11"/>
        <v>56388.017602601365</v>
      </c>
      <c r="BI60" s="73">
        <f t="shared" si="11"/>
        <v>444931.17261227855</v>
      </c>
      <c r="BJ60" s="73">
        <f t="shared" si="11"/>
        <v>788209.46000582678</v>
      </c>
      <c r="BK60" s="73">
        <f t="shared" si="7"/>
        <v>711.9084671175649</v>
      </c>
      <c r="BL60" s="73">
        <f t="shared" si="7"/>
        <v>28023.300002601412</v>
      </c>
      <c r="BM60" s="74">
        <f t="shared" si="3"/>
        <v>820.39366460215604</v>
      </c>
      <c r="BN60" s="75">
        <f t="shared" si="4"/>
        <v>673045.76491935493</v>
      </c>
    </row>
    <row r="61" spans="1:66" ht="15" thickBot="1" x14ac:dyDescent="0.4">
      <c r="A61" s="71" t="s">
        <v>385</v>
      </c>
      <c r="B61" s="62">
        <v>2999.14</v>
      </c>
      <c r="C61" s="62">
        <v>2730.68</v>
      </c>
      <c r="D61" s="62">
        <v>3150.29</v>
      </c>
      <c r="E61" s="62">
        <v>2772.63</v>
      </c>
      <c r="F61" s="62">
        <v>3868.47</v>
      </c>
      <c r="G61" s="62">
        <v>5500.2</v>
      </c>
      <c r="H61" s="62">
        <v>4578.08</v>
      </c>
      <c r="I61" s="62">
        <v>2700.24</v>
      </c>
      <c r="J61" s="62">
        <v>2500.6799999999998</v>
      </c>
      <c r="K61" s="62">
        <v>3651.41</v>
      </c>
      <c r="L61" s="62">
        <v>2966.6</v>
      </c>
      <c r="M61" s="62">
        <v>2639.38</v>
      </c>
      <c r="N61" s="62">
        <v>2559.41</v>
      </c>
      <c r="O61" s="62">
        <v>1489.97</v>
      </c>
      <c r="P61" s="62">
        <v>2550.12</v>
      </c>
      <c r="Q61" s="62">
        <v>3120.6</v>
      </c>
      <c r="R61" s="62">
        <v>3150.25</v>
      </c>
      <c r="S61" s="62">
        <v>1749.3</v>
      </c>
      <c r="T61" s="62">
        <v>899.33</v>
      </c>
      <c r="U61" s="62">
        <v>2049.11</v>
      </c>
      <c r="V61" s="62">
        <v>2299.13</v>
      </c>
      <c r="W61" s="62">
        <v>2350.8200000000002</v>
      </c>
      <c r="X61" s="62">
        <v>1999.33</v>
      </c>
      <c r="Y61" s="62">
        <v>2155.52</v>
      </c>
      <c r="Z61" s="62">
        <v>2155.5100000000002</v>
      </c>
      <c r="AA61" s="62">
        <v>999.57</v>
      </c>
      <c r="AB61" s="62">
        <v>2239.09</v>
      </c>
      <c r="AC61" s="62">
        <v>1749.97</v>
      </c>
      <c r="AD61" s="62">
        <v>1749.06</v>
      </c>
      <c r="AE61" s="62">
        <v>2155.6999999999998</v>
      </c>
      <c r="AF61" s="62">
        <v>2429.58</v>
      </c>
      <c r="AG61" s="72">
        <f t="shared" si="0"/>
        <v>2577.7151612903226</v>
      </c>
      <c r="AH61" s="73">
        <f t="shared" si="10"/>
        <v>177598.89468147748</v>
      </c>
      <c r="AI61" s="73">
        <f t="shared" si="10"/>
        <v>23398.241881477566</v>
      </c>
      <c r="AJ61" s="73">
        <f t="shared" si="10"/>
        <v>327841.94592341303</v>
      </c>
      <c r="AK61" s="73">
        <f t="shared" si="10"/>
        <v>37991.794349219592</v>
      </c>
      <c r="AL61" s="73">
        <f t="shared" si="10"/>
        <v>1666048.0536524449</v>
      </c>
      <c r="AM61" s="73">
        <f t="shared" si="10"/>
        <v>8540917.6324879285</v>
      </c>
      <c r="AN61" s="73">
        <f t="shared" si="10"/>
        <v>4001459.4879459934</v>
      </c>
      <c r="AO61" s="73">
        <f t="shared" si="10"/>
        <v>15012.336100832405</v>
      </c>
      <c r="AP61" s="73">
        <f t="shared" si="10"/>
        <v>5934.4160750260444</v>
      </c>
      <c r="AQ61" s="73">
        <f t="shared" si="10"/>
        <v>1152820.6066717999</v>
      </c>
      <c r="AR61" s="73">
        <f t="shared" si="10"/>
        <v>151231.41777825172</v>
      </c>
      <c r="AS61" s="73">
        <f t="shared" si="10"/>
        <v>3802.5523330905403</v>
      </c>
      <c r="AT61" s="73">
        <f t="shared" si="10"/>
        <v>335.07892986473075</v>
      </c>
      <c r="AU61" s="73">
        <f t="shared" si="10"/>
        <v>1183189.53591051</v>
      </c>
      <c r="AV61" s="73">
        <f t="shared" si="10"/>
        <v>761.49292663892561</v>
      </c>
      <c r="AW61" s="73">
        <f t="shared" si="10"/>
        <v>294723.94810083235</v>
      </c>
      <c r="AX61" s="73">
        <f t="shared" si="12"/>
        <v>327796.14153631631</v>
      </c>
      <c r="AY61" s="73">
        <f t="shared" si="12"/>
        <v>686271.67945567134</v>
      </c>
      <c r="AZ61" s="73">
        <f t="shared" si="11"/>
        <v>2816976.7496395423</v>
      </c>
      <c r="BA61" s="73">
        <f t="shared" si="11"/>
        <v>279423.41654276784</v>
      </c>
      <c r="BB61" s="73">
        <f t="shared" si="11"/>
        <v>77609.692091154997</v>
      </c>
      <c r="BC61" s="73">
        <f t="shared" si="11"/>
        <v>51481.414216961435</v>
      </c>
      <c r="BD61" s="73">
        <f t="shared" si="11"/>
        <v>334529.39480083261</v>
      </c>
      <c r="BE61" s="73">
        <f t="shared" si="11"/>
        <v>178248.75421696153</v>
      </c>
      <c r="BF61" s="73">
        <f t="shared" si="11"/>
        <v>178257.19822018716</v>
      </c>
      <c r="BG61" s="73">
        <f t="shared" si="11"/>
        <v>2490542.150104058</v>
      </c>
      <c r="BH61" s="73">
        <f t="shared" si="11"/>
        <v>114666.9998588969</v>
      </c>
      <c r="BI61" s="73">
        <f t="shared" si="11"/>
        <v>685162.05203954212</v>
      </c>
      <c r="BJ61" s="73">
        <f t="shared" si="11"/>
        <v>686669.37633309071</v>
      </c>
      <c r="BK61" s="73">
        <f t="shared" si="7"/>
        <v>178096.79635889718</v>
      </c>
      <c r="BL61" s="73">
        <f t="shared" si="7"/>
        <v>21944.026010509915</v>
      </c>
      <c r="BM61" s="74">
        <f t="shared" si="3"/>
        <v>913.28293940689241</v>
      </c>
      <c r="BN61" s="75">
        <f t="shared" si="4"/>
        <v>834085.72741169354</v>
      </c>
    </row>
    <row r="62" spans="1:66" ht="15" thickBot="1" x14ac:dyDescent="0.4">
      <c r="A62" s="71" t="s">
        <v>386</v>
      </c>
      <c r="B62" s="62">
        <v>2960.7</v>
      </c>
      <c r="C62" s="62">
        <v>3000.51</v>
      </c>
      <c r="D62" s="62">
        <v>3177.21</v>
      </c>
      <c r="E62" s="62">
        <v>2800.43</v>
      </c>
      <c r="F62" s="62">
        <v>3731.59</v>
      </c>
      <c r="G62" s="62">
        <v>5500.47</v>
      </c>
      <c r="H62" s="62">
        <v>4578.83</v>
      </c>
      <c r="I62" s="62">
        <v>2592.86</v>
      </c>
      <c r="J62" s="62">
        <v>2596.15</v>
      </c>
      <c r="K62" s="62">
        <v>3544.07</v>
      </c>
      <c r="L62" s="62">
        <v>2800.07</v>
      </c>
      <c r="M62" s="62">
        <v>2596.62</v>
      </c>
      <c r="N62" s="62">
        <v>2209.17</v>
      </c>
      <c r="O62" s="62">
        <v>1499.53</v>
      </c>
      <c r="P62" s="62">
        <v>2272.8000000000002</v>
      </c>
      <c r="Q62" s="62">
        <v>3169.22</v>
      </c>
      <c r="R62" s="62">
        <v>3136.45</v>
      </c>
      <c r="S62" s="62">
        <v>1568.97</v>
      </c>
      <c r="T62" s="62">
        <v>920.07</v>
      </c>
      <c r="U62" s="62">
        <v>1571.96</v>
      </c>
      <c r="V62" s="62">
        <v>2081.89</v>
      </c>
      <c r="W62" s="62">
        <v>2379.81</v>
      </c>
      <c r="X62" s="62">
        <v>1699.93</v>
      </c>
      <c r="Y62" s="62">
        <v>2155.8200000000002</v>
      </c>
      <c r="Z62" s="62">
        <v>2150.0100000000002</v>
      </c>
      <c r="AA62" s="62">
        <v>2469.9499999999998</v>
      </c>
      <c r="AB62" s="62">
        <v>2340.79</v>
      </c>
      <c r="AC62" s="62">
        <v>1749.26</v>
      </c>
      <c r="AD62" s="62">
        <v>1749.57</v>
      </c>
      <c r="AE62" s="62">
        <v>2200.1999999999998</v>
      </c>
      <c r="AF62" s="62">
        <v>1749.66</v>
      </c>
      <c r="AG62" s="72">
        <f t="shared" si="0"/>
        <v>2546.9216129032257</v>
      </c>
      <c r="AH62" s="73">
        <f t="shared" si="10"/>
        <v>171212.55362840788</v>
      </c>
      <c r="AI62" s="73">
        <f t="shared" si="10"/>
        <v>205742.4249090534</v>
      </c>
      <c r="AJ62" s="73">
        <f t="shared" si="10"/>
        <v>397263.45090905332</v>
      </c>
      <c r="AK62" s="73">
        <f t="shared" si="10"/>
        <v>64266.502328407907</v>
      </c>
      <c r="AL62" s="73">
        <f t="shared" si="10"/>
        <v>1403439.1873864732</v>
      </c>
      <c r="AM62" s="73">
        <f t="shared" si="10"/>
        <v>8723448.0749219581</v>
      </c>
      <c r="AN62" s="73">
        <f t="shared" si="10"/>
        <v>4128651.6935542147</v>
      </c>
      <c r="AO62" s="73">
        <f t="shared" si="10"/>
        <v>2110.3354090530956</v>
      </c>
      <c r="AP62" s="73">
        <f t="shared" si="10"/>
        <v>2423.4340961498683</v>
      </c>
      <c r="AQ62" s="73">
        <f t="shared" si="10"/>
        <v>994304.90588969889</v>
      </c>
      <c r="AR62" s="73">
        <f t="shared" si="10"/>
        <v>64084.105889698396</v>
      </c>
      <c r="AS62" s="73">
        <f t="shared" si="10"/>
        <v>2469.9296800208162</v>
      </c>
      <c r="AT62" s="73">
        <f t="shared" si="10"/>
        <v>114076.15201873034</v>
      </c>
      <c r="AU62" s="73">
        <f t="shared" si="10"/>
        <v>1097029.1907800206</v>
      </c>
      <c r="AV62" s="73">
        <f t="shared" si="10"/>
        <v>75142.658660665795</v>
      </c>
      <c r="AW62" s="73">
        <f t="shared" si="10"/>
        <v>387255.28258324659</v>
      </c>
      <c r="AX62" s="73">
        <f t="shared" si="12"/>
        <v>347543.71919292398</v>
      </c>
      <c r="AY62" s="73">
        <f t="shared" si="12"/>
        <v>956389.35718002042</v>
      </c>
      <c r="AZ62" s="73">
        <f t="shared" si="11"/>
        <v>2646646.1704058261</v>
      </c>
      <c r="BA62" s="73">
        <f t="shared" si="11"/>
        <v>950550.14663485915</v>
      </c>
      <c r="BB62" s="73">
        <f t="shared" si="11"/>
        <v>216254.40099937562</v>
      </c>
      <c r="BC62" s="73">
        <f t="shared" si="11"/>
        <v>27926.291167117553</v>
      </c>
      <c r="BD62" s="73">
        <f t="shared" si="11"/>
        <v>717394.79232840752</v>
      </c>
      <c r="BE62" s="73">
        <f t="shared" si="11"/>
        <v>152960.47161550444</v>
      </c>
      <c r="BF62" s="73">
        <f t="shared" si="11"/>
        <v>157538.82845743987</v>
      </c>
      <c r="BG62" s="73">
        <f t="shared" si="11"/>
        <v>5924.6291929240415</v>
      </c>
      <c r="BH62" s="73">
        <f t="shared" si="11"/>
        <v>42490.241838085276</v>
      </c>
      <c r="BI62" s="73">
        <f t="shared" si="11"/>
        <v>636264.04869937536</v>
      </c>
      <c r="BJ62" s="73">
        <f t="shared" si="11"/>
        <v>635769.5945993755</v>
      </c>
      <c r="BK62" s="73">
        <f t="shared" si="7"/>
        <v>120215.87685421438</v>
      </c>
      <c r="BL62" s="73">
        <f t="shared" si="7"/>
        <v>635626.07940905273</v>
      </c>
      <c r="BM62" s="74">
        <f t="shared" si="3"/>
        <v>902.81529345741865</v>
      </c>
      <c r="BN62" s="75">
        <f t="shared" si="4"/>
        <v>815075.45410060498</v>
      </c>
    </row>
    <row r="63" spans="1:66" ht="15" thickBot="1" x14ac:dyDescent="0.4">
      <c r="A63" s="71" t="s">
        <v>387</v>
      </c>
      <c r="B63" s="62">
        <v>2999.62</v>
      </c>
      <c r="C63" s="62">
        <v>3177.56</v>
      </c>
      <c r="D63" s="62">
        <v>3177.12</v>
      </c>
      <c r="E63" s="62">
        <v>2900.08</v>
      </c>
      <c r="F63" s="62">
        <v>3719.81</v>
      </c>
      <c r="G63" s="62">
        <v>5500.85</v>
      </c>
      <c r="H63" s="62">
        <v>4578.12</v>
      </c>
      <c r="I63" s="62">
        <v>2596.0700000000002</v>
      </c>
      <c r="J63" s="62">
        <v>2596.5500000000002</v>
      </c>
      <c r="K63" s="62">
        <v>3604.62</v>
      </c>
      <c r="L63" s="62">
        <v>2800.19</v>
      </c>
      <c r="M63" s="62">
        <v>2613.34</v>
      </c>
      <c r="N63" s="62">
        <v>2300.9699999999998</v>
      </c>
      <c r="O63" s="62">
        <v>1499.96</v>
      </c>
      <c r="P63" s="62">
        <v>2400.04</v>
      </c>
      <c r="Q63" s="62">
        <v>3169.17</v>
      </c>
      <c r="R63" s="62">
        <v>3101.83</v>
      </c>
      <c r="S63" s="62">
        <v>1500.48</v>
      </c>
      <c r="T63" s="62">
        <v>920.38</v>
      </c>
      <c r="U63" s="62">
        <v>1362.96</v>
      </c>
      <c r="V63" s="62">
        <v>2139.9499999999998</v>
      </c>
      <c r="W63" s="62">
        <v>2283</v>
      </c>
      <c r="X63" s="62">
        <v>2155.2600000000002</v>
      </c>
      <c r="Y63" s="62">
        <v>2200.5100000000002</v>
      </c>
      <c r="Z63" s="62">
        <v>2150.64</v>
      </c>
      <c r="AA63" s="62">
        <v>2503.46</v>
      </c>
      <c r="AB63" s="62">
        <v>2400.58</v>
      </c>
      <c r="AC63" s="62">
        <v>1749.52</v>
      </c>
      <c r="AD63" s="62">
        <v>1749.7</v>
      </c>
      <c r="AE63" s="62">
        <v>2200.4699999999998</v>
      </c>
      <c r="AF63" s="62">
        <v>1952.43</v>
      </c>
      <c r="AG63" s="72">
        <f t="shared" si="0"/>
        <v>2580.8141935483877</v>
      </c>
      <c r="AH63" s="73">
        <f t="shared" si="10"/>
        <v>175398.30351758524</v>
      </c>
      <c r="AI63" s="73">
        <f t="shared" si="10"/>
        <v>356105.55751758505</v>
      </c>
      <c r="AJ63" s="73">
        <f t="shared" si="10"/>
        <v>355580.61480790755</v>
      </c>
      <c r="AK63" s="73">
        <f t="shared" si="10"/>
        <v>101930.6551691983</v>
      </c>
      <c r="AL63" s="73">
        <f t="shared" si="10"/>
        <v>1297311.4471143584</v>
      </c>
      <c r="AM63" s="73">
        <f t="shared" si="10"/>
        <v>8526609.1109595206</v>
      </c>
      <c r="AN63" s="73">
        <f t="shared" si="10"/>
        <v>3989230.4844853249</v>
      </c>
      <c r="AO63" s="73">
        <f t="shared" si="10"/>
        <v>232.73963048905983</v>
      </c>
      <c r="AP63" s="73">
        <f t="shared" si="10"/>
        <v>247.61560468260836</v>
      </c>
      <c r="AQ63" s="73">
        <f t="shared" si="10"/>
        <v>1048178.3293240359</v>
      </c>
      <c r="AR63" s="73">
        <f t="shared" si="10"/>
        <v>48125.744456295273</v>
      </c>
      <c r="AS63" s="73">
        <f t="shared" si="10"/>
        <v>1057.9280853277523</v>
      </c>
      <c r="AT63" s="73">
        <f t="shared" si="10"/>
        <v>78312.772662747593</v>
      </c>
      <c r="AU63" s="73">
        <f t="shared" si="10"/>
        <v>1168245.7877111356</v>
      </c>
      <c r="AV63" s="73">
        <f t="shared" si="10"/>
        <v>32679.309053069959</v>
      </c>
      <c r="AW63" s="73">
        <f t="shared" si="10"/>
        <v>346162.55498532712</v>
      </c>
      <c r="AX63" s="73">
        <f t="shared" si="12"/>
        <v>271457.47057242383</v>
      </c>
      <c r="AY63" s="73">
        <f t="shared" si="12"/>
        <v>1167121.9697498453</v>
      </c>
      <c r="AZ63" s="73">
        <f t="shared" si="11"/>
        <v>2757041.7111046845</v>
      </c>
      <c r="BA63" s="73">
        <f t="shared" si="11"/>
        <v>1483168.8367433937</v>
      </c>
      <c r="BB63" s="73">
        <f t="shared" si="11"/>
        <v>194361.23715307043</v>
      </c>
      <c r="BC63" s="73">
        <f t="shared" si="11"/>
        <v>88693.293878876546</v>
      </c>
      <c r="BD63" s="73">
        <f t="shared" si="11"/>
        <v>181096.37164661844</v>
      </c>
      <c r="BE63" s="73">
        <f t="shared" si="11"/>
        <v>144631.27963048939</v>
      </c>
      <c r="BF63" s="73">
        <f t="shared" si="11"/>
        <v>185049.83679500586</v>
      </c>
      <c r="BG63" s="73">
        <f t="shared" si="11"/>
        <v>5983.6712595214231</v>
      </c>
      <c r="BH63" s="73">
        <f t="shared" si="11"/>
        <v>32484.364524037712</v>
      </c>
      <c r="BI63" s="73">
        <f t="shared" si="11"/>
        <v>691050.03622726433</v>
      </c>
      <c r="BJ63" s="73">
        <f t="shared" si="11"/>
        <v>690750.80271758686</v>
      </c>
      <c r="BK63" s="73">
        <f t="shared" si="7"/>
        <v>144661.70556597356</v>
      </c>
      <c r="BL63" s="73">
        <f t="shared" si="7"/>
        <v>394866.69470145751</v>
      </c>
      <c r="BM63" s="74">
        <f t="shared" si="3"/>
        <v>900.6565007911388</v>
      </c>
      <c r="BN63" s="75">
        <f t="shared" si="4"/>
        <v>811182.13241733855</v>
      </c>
    </row>
    <row r="64" spans="1:66" ht="15" thickBot="1" x14ac:dyDescent="0.4">
      <c r="A64" s="71" t="s">
        <v>388</v>
      </c>
      <c r="B64" s="62">
        <v>2949.77</v>
      </c>
      <c r="C64" s="62">
        <v>3177.08</v>
      </c>
      <c r="D64" s="62">
        <v>3177.24</v>
      </c>
      <c r="E64" s="62">
        <v>2838.67</v>
      </c>
      <c r="F64" s="62">
        <v>3695.7</v>
      </c>
      <c r="G64" s="62">
        <v>6000.04</v>
      </c>
      <c r="H64" s="62">
        <v>4499.37</v>
      </c>
      <c r="I64" s="62">
        <v>2500.14</v>
      </c>
      <c r="J64" s="62">
        <v>2999.09</v>
      </c>
      <c r="K64" s="62">
        <v>3249.63</v>
      </c>
      <c r="L64" s="62">
        <v>2621.85</v>
      </c>
      <c r="M64" s="62">
        <v>2700.68</v>
      </c>
      <c r="N64" s="62">
        <v>2359.4299999999998</v>
      </c>
      <c r="O64" s="62">
        <v>1615.48</v>
      </c>
      <c r="P64" s="62">
        <v>2087.67</v>
      </c>
      <c r="Q64" s="62">
        <v>3091.51</v>
      </c>
      <c r="R64" s="62">
        <v>3199.07</v>
      </c>
      <c r="S64" s="62">
        <v>1499.81</v>
      </c>
      <c r="T64" s="62">
        <v>1371.08</v>
      </c>
      <c r="U64" s="62">
        <v>1500.27</v>
      </c>
      <c r="V64" s="62">
        <v>2379.25</v>
      </c>
      <c r="W64" s="62">
        <v>2379.2199999999998</v>
      </c>
      <c r="X64" s="62">
        <v>2155.3000000000002</v>
      </c>
      <c r="Y64" s="62">
        <v>2155.7399999999998</v>
      </c>
      <c r="Z64" s="62">
        <v>2180.2399999999998</v>
      </c>
      <c r="AA64" s="62">
        <v>2699.08</v>
      </c>
      <c r="AB64" s="62">
        <v>2155.9299999999998</v>
      </c>
      <c r="AC64" s="62">
        <v>1752.59</v>
      </c>
      <c r="AD64" s="62">
        <v>1749.61</v>
      </c>
      <c r="AE64" s="62">
        <v>1999.54</v>
      </c>
      <c r="AF64" s="62">
        <v>2100.25</v>
      </c>
      <c r="AG64" s="72">
        <f t="shared" si="0"/>
        <v>2607.7525806451608</v>
      </c>
      <c r="AH64" s="73">
        <f t="shared" si="10"/>
        <v>116975.9151421439</v>
      </c>
      <c r="AI64" s="73">
        <f t="shared" si="10"/>
        <v>324133.71042924083</v>
      </c>
      <c r="AJ64" s="73">
        <f t="shared" si="10"/>
        <v>324315.92080343422</v>
      </c>
      <c r="AK64" s="73">
        <f t="shared" si="10"/>
        <v>53322.854561498687</v>
      </c>
      <c r="AL64" s="73">
        <f t="shared" si="10"/>
        <v>1183629.5872808539</v>
      </c>
      <c r="AM64" s="73">
        <f t="shared" si="10"/>
        <v>11507613.935513115</v>
      </c>
      <c r="AN64" s="73">
        <f t="shared" si="10"/>
        <v>3578216.4612066611</v>
      </c>
      <c r="AO64" s="73">
        <f t="shared" si="10"/>
        <v>11580.467513111271</v>
      </c>
      <c r="AP64" s="73">
        <f t="shared" si="10"/>
        <v>153144.97578730536</v>
      </c>
      <c r="AQ64" s="73">
        <f t="shared" si="10"/>
        <v>412006.62147762818</v>
      </c>
      <c r="AR64" s="73">
        <f t="shared" si="10"/>
        <v>198.73723246619139</v>
      </c>
      <c r="AS64" s="73">
        <f t="shared" si="10"/>
        <v>8635.5052679501059</v>
      </c>
      <c r="AT64" s="73">
        <f t="shared" si="10"/>
        <v>61664.104058272489</v>
      </c>
      <c r="AU64" s="73">
        <f t="shared" si="10"/>
        <v>984604.87430020713</v>
      </c>
      <c r="AV64" s="73">
        <f t="shared" si="10"/>
        <v>270485.89069053013</v>
      </c>
      <c r="AW64" s="73">
        <f t="shared" si="10"/>
        <v>234021.24078085393</v>
      </c>
      <c r="AX64" s="73">
        <f t="shared" si="12"/>
        <v>349656.29043246689</v>
      </c>
      <c r="AY64" s="73">
        <f t="shared" si="12"/>
        <v>1227536.7620066588</v>
      </c>
      <c r="AZ64" s="73">
        <f t="shared" si="11"/>
        <v>1529359.0717195619</v>
      </c>
      <c r="BA64" s="73">
        <f t="shared" si="11"/>
        <v>1226517.6664324652</v>
      </c>
      <c r="BB64" s="73">
        <f t="shared" si="11"/>
        <v>52213.429361498231</v>
      </c>
      <c r="BC64" s="73">
        <f t="shared" si="11"/>
        <v>52227.140416337032</v>
      </c>
      <c r="BD64" s="73">
        <f t="shared" si="11"/>
        <v>204713.33773246559</v>
      </c>
      <c r="BE64" s="73">
        <f t="shared" si="11"/>
        <v>204315.37306149822</v>
      </c>
      <c r="BF64" s="73">
        <f t="shared" si="11"/>
        <v>182767.00660988534</v>
      </c>
      <c r="BG64" s="73">
        <f t="shared" si="11"/>
        <v>8340.6975260146392</v>
      </c>
      <c r="BH64" s="73">
        <f t="shared" si="11"/>
        <v>204143.64438085302</v>
      </c>
      <c r="BI64" s="73">
        <f t="shared" si="11"/>
        <v>731303.03933569137</v>
      </c>
      <c r="BJ64" s="73">
        <f t="shared" si="11"/>
        <v>736408.6887163365</v>
      </c>
      <c r="BK64" s="73">
        <f t="shared" si="7"/>
        <v>369922.5432550463</v>
      </c>
      <c r="BL64" s="73">
        <f t="shared" si="7"/>
        <v>257558.86936149799</v>
      </c>
      <c r="BM64" s="74">
        <f t="shared" si="3"/>
        <v>911.06967287074065</v>
      </c>
      <c r="BN64" s="75">
        <f t="shared" si="4"/>
        <v>830047.94882479834</v>
      </c>
    </row>
    <row r="65" spans="1:66" ht="15" thickBot="1" x14ac:dyDescent="0.4">
      <c r="A65" s="71" t="s">
        <v>389</v>
      </c>
      <c r="B65" s="62">
        <v>2949.34</v>
      </c>
      <c r="C65" s="62">
        <v>3177.15</v>
      </c>
      <c r="D65" s="62">
        <v>3217.09</v>
      </c>
      <c r="E65" s="62">
        <v>2900.17</v>
      </c>
      <c r="F65" s="62">
        <v>3659.97</v>
      </c>
      <c r="G65" s="62">
        <v>5500.62</v>
      </c>
      <c r="H65" s="62">
        <v>3999.4</v>
      </c>
      <c r="I65" s="62">
        <v>2549.89</v>
      </c>
      <c r="J65" s="62">
        <v>2909.82</v>
      </c>
      <c r="K65" s="62">
        <v>3136.5</v>
      </c>
      <c r="L65" s="62">
        <v>2621.87</v>
      </c>
      <c r="M65" s="62">
        <v>2789.12</v>
      </c>
      <c r="N65" s="62">
        <v>2359.2800000000002</v>
      </c>
      <c r="O65" s="62">
        <v>1749.03</v>
      </c>
      <c r="P65" s="62">
        <v>2087.64</v>
      </c>
      <c r="Q65" s="62">
        <v>3091.14</v>
      </c>
      <c r="R65" s="62">
        <v>3199.75</v>
      </c>
      <c r="S65" s="62">
        <v>1499.95</v>
      </c>
      <c r="T65" s="62">
        <v>1371.24</v>
      </c>
      <c r="U65" s="62">
        <v>1571.2</v>
      </c>
      <c r="V65" s="62">
        <v>1749.91</v>
      </c>
      <c r="W65" s="62">
        <v>2234.8000000000002</v>
      </c>
      <c r="X65" s="62">
        <v>2155.2800000000002</v>
      </c>
      <c r="Y65" s="62">
        <v>2209.35</v>
      </c>
      <c r="Z65" s="62">
        <v>2155.31</v>
      </c>
      <c r="AA65" s="62">
        <v>2621.87</v>
      </c>
      <c r="AB65" s="62">
        <v>2160.4</v>
      </c>
      <c r="AC65" s="62">
        <v>1927.18</v>
      </c>
      <c r="AD65" s="62">
        <v>1979.36</v>
      </c>
      <c r="AE65" s="62">
        <v>1999.05</v>
      </c>
      <c r="AF65" s="62">
        <v>2009.54</v>
      </c>
      <c r="AG65" s="72">
        <f t="shared" si="0"/>
        <v>2565.8780645161282</v>
      </c>
      <c r="AH65" s="73">
        <f t="shared" si="10"/>
        <v>147043.05596503714</v>
      </c>
      <c r="AI65" s="73">
        <f t="shared" si="10"/>
        <v>373653.37911019882</v>
      </c>
      <c r="AJ65" s="73">
        <f t="shared" si="10"/>
        <v>424076.98491665057</v>
      </c>
      <c r="AK65" s="73">
        <f t="shared" si="10"/>
        <v>111751.09812955314</v>
      </c>
      <c r="AL65" s="73">
        <f t="shared" si="10"/>
        <v>1197037.1632908441</v>
      </c>
      <c r="AM65" s="73">
        <f t="shared" si="10"/>
        <v>8612710.2278876211</v>
      </c>
      <c r="AN65" s="73">
        <f t="shared" si="10"/>
        <v>2054985.139513426</v>
      </c>
      <c r="AO65" s="73">
        <f t="shared" si="10"/>
        <v>255.61820697188281</v>
      </c>
      <c r="AP65" s="73">
        <f t="shared" si="10"/>
        <v>118296.05498439191</v>
      </c>
      <c r="AQ65" s="73">
        <f t="shared" si="10"/>
        <v>325609.3932553599</v>
      </c>
      <c r="AR65" s="73">
        <f t="shared" si="10"/>
        <v>3135.096839230046</v>
      </c>
      <c r="AS65" s="73">
        <f t="shared" si="10"/>
        <v>49836.961758585116</v>
      </c>
      <c r="AT65" s="73">
        <f t="shared" si="10"/>
        <v>42682.760261810203</v>
      </c>
      <c r="AU65" s="73">
        <f t="shared" si="10"/>
        <v>667240.76050374482</v>
      </c>
      <c r="AV65" s="73">
        <f t="shared" si="10"/>
        <v>228711.64635213255</v>
      </c>
      <c r="AW65" s="73">
        <f t="shared" si="10"/>
        <v>275900.10086826293</v>
      </c>
      <c r="AX65" s="73">
        <f t="shared" si="12"/>
        <v>401793.63059406966</v>
      </c>
      <c r="AY65" s="73">
        <f t="shared" si="12"/>
        <v>1136202.6387230991</v>
      </c>
      <c r="AZ65" s="73">
        <f t="shared" si="11"/>
        <v>1427160.105190841</v>
      </c>
      <c r="BA65" s="73">
        <f t="shared" si="11"/>
        <v>989384.45202955091</v>
      </c>
      <c r="BB65" s="73">
        <f t="shared" si="11"/>
        <v>665803.88231019629</v>
      </c>
      <c r="BC65" s="73">
        <f t="shared" si="11"/>
        <v>109612.68480374545</v>
      </c>
      <c r="BD65" s="73">
        <f t="shared" si="11"/>
        <v>168590.77058439044</v>
      </c>
      <c r="BE65" s="73">
        <f t="shared" si="11"/>
        <v>127112.26078761656</v>
      </c>
      <c r="BF65" s="73">
        <f t="shared" si="11"/>
        <v>168566.13560051969</v>
      </c>
      <c r="BG65" s="73">
        <f t="shared" si="11"/>
        <v>3135.096839230046</v>
      </c>
      <c r="BH65" s="73">
        <f t="shared" si="11"/>
        <v>164412.46080374537</v>
      </c>
      <c r="BI65" s="73">
        <f t="shared" si="11"/>
        <v>407935.21761664824</v>
      </c>
      <c r="BJ65" s="73">
        <f t="shared" si="11"/>
        <v>344003.44000374526</v>
      </c>
      <c r="BK65" s="73">
        <f t="shared" si="7"/>
        <v>321294.0547231001</v>
      </c>
      <c r="BL65" s="73">
        <f t="shared" si="7"/>
        <v>309512.0420295517</v>
      </c>
      <c r="BM65" s="74">
        <f t="shared" si="3"/>
        <v>817.34028092809729</v>
      </c>
      <c r="BN65" s="75">
        <f t="shared" si="4"/>
        <v>668045.13482762105</v>
      </c>
    </row>
    <row r="66" spans="1:66" ht="15" thickBot="1" x14ac:dyDescent="0.4">
      <c r="A66" s="71" t="s">
        <v>390</v>
      </c>
      <c r="B66" s="62">
        <v>2990</v>
      </c>
      <c r="C66" s="62">
        <v>2700.96</v>
      </c>
      <c r="D66" s="62">
        <v>3391.68</v>
      </c>
      <c r="E66" s="62">
        <v>2699.55</v>
      </c>
      <c r="F66" s="62">
        <v>3695.36</v>
      </c>
      <c r="G66" s="62">
        <v>6109.76</v>
      </c>
      <c r="H66" s="62">
        <v>4499.45</v>
      </c>
      <c r="I66" s="62">
        <v>2700.78</v>
      </c>
      <c r="J66" s="62">
        <v>3003.47</v>
      </c>
      <c r="K66" s="62">
        <v>3200.01</v>
      </c>
      <c r="L66" s="62">
        <v>2589.91</v>
      </c>
      <c r="M66" s="62">
        <v>2597.27</v>
      </c>
      <c r="N66" s="62">
        <v>2041.6</v>
      </c>
      <c r="O66" s="62">
        <v>1899.58</v>
      </c>
      <c r="P66" s="62">
        <v>2087.5500000000002</v>
      </c>
      <c r="Q66" s="62">
        <v>3169.54</v>
      </c>
      <c r="R66" s="62">
        <v>3169.89</v>
      </c>
      <c r="S66" s="62">
        <v>1499.87</v>
      </c>
      <c r="T66" s="62">
        <v>1615.87</v>
      </c>
      <c r="U66" s="62">
        <v>2049.63</v>
      </c>
      <c r="V66" s="62">
        <v>2155.06</v>
      </c>
      <c r="W66" s="62">
        <v>1995.01</v>
      </c>
      <c r="X66" s="62">
        <v>2400.25</v>
      </c>
      <c r="Y66" s="62">
        <v>2021.38</v>
      </c>
      <c r="Z66" s="62">
        <v>1956.74</v>
      </c>
      <c r="AA66" s="62">
        <v>2596.96</v>
      </c>
      <c r="AB66" s="62">
        <v>2239.75</v>
      </c>
      <c r="AC66" s="62">
        <v>1979.26</v>
      </c>
      <c r="AD66" s="62">
        <v>1979.38</v>
      </c>
      <c r="AE66" s="62">
        <v>2116.2800000000002</v>
      </c>
      <c r="AF66" s="62">
        <v>1752.16</v>
      </c>
      <c r="AG66" s="72">
        <f t="shared" ref="AG66:AG97" si="13">AVERAGE(B66:AF66)</f>
        <v>2609.8051612903228</v>
      </c>
      <c r="AH66" s="73">
        <f t="shared" si="10"/>
        <v>144548.11538147749</v>
      </c>
      <c r="AI66" s="73">
        <f t="shared" si="10"/>
        <v>8309.2046201872799</v>
      </c>
      <c r="AJ66" s="73">
        <f t="shared" si="10"/>
        <v>611328.26340728358</v>
      </c>
      <c r="AK66" s="73">
        <f t="shared" si="10"/>
        <v>8054.1360750260155</v>
      </c>
      <c r="AL66" s="73">
        <f t="shared" si="10"/>
        <v>1178429.3078459937</v>
      </c>
      <c r="AM66" s="73">
        <f t="shared" si="10"/>
        <v>12249683.873007284</v>
      </c>
      <c r="AN66" s="73">
        <f t="shared" si="10"/>
        <v>3570757.6164621213</v>
      </c>
      <c r="AO66" s="73">
        <f t="shared" si="10"/>
        <v>8276.4212782518243</v>
      </c>
      <c r="AP66" s="73">
        <f t="shared" si="10"/>
        <v>154972.00523631604</v>
      </c>
      <c r="AQ66" s="73">
        <f t="shared" si="10"/>
        <v>348341.75163631636</v>
      </c>
      <c r="AR66" s="73">
        <f t="shared" si="10"/>
        <v>395.81744276796292</v>
      </c>
      <c r="AS66" s="73">
        <f t="shared" si="10"/>
        <v>157.13026857440656</v>
      </c>
      <c r="AT66" s="73">
        <f t="shared" si="10"/>
        <v>322857.10531696182</v>
      </c>
      <c r="AU66" s="73">
        <f t="shared" si="10"/>
        <v>504419.77972986508</v>
      </c>
      <c r="AV66" s="73">
        <f t="shared" si="10"/>
        <v>272750.45349438087</v>
      </c>
      <c r="AW66" s="73">
        <f t="shared" si="10"/>
        <v>313303.08966534835</v>
      </c>
      <c r="AX66" s="73">
        <f t="shared" si="12"/>
        <v>313695.02655244502</v>
      </c>
      <c r="AY66" s="73">
        <f t="shared" si="12"/>
        <v>1231956.062268575</v>
      </c>
      <c r="AZ66" s="73">
        <f t="shared" si="11"/>
        <v>987907.10484922014</v>
      </c>
      <c r="BA66" s="73">
        <f t="shared" si="11"/>
        <v>313796.21132663899</v>
      </c>
      <c r="BB66" s="73">
        <f t="shared" si="11"/>
        <v>206793.16171696171</v>
      </c>
      <c r="BC66" s="73">
        <f t="shared" si="11"/>
        <v>377973.09034599399</v>
      </c>
      <c r="BD66" s="73">
        <f t="shared" si="11"/>
        <v>43913.365623413185</v>
      </c>
      <c r="BE66" s="73">
        <f t="shared" si="11"/>
        <v>346244.17043954221</v>
      </c>
      <c r="BF66" s="73">
        <f t="shared" si="11"/>
        <v>426494.10489115526</v>
      </c>
      <c r="BG66" s="73">
        <f t="shared" si="11"/>
        <v>164.99816857440527</v>
      </c>
      <c r="BH66" s="73">
        <f t="shared" si="11"/>
        <v>136940.8223976068</v>
      </c>
      <c r="BI66" s="73">
        <f t="shared" si="11"/>
        <v>397587.20042663917</v>
      </c>
      <c r="BJ66" s="73">
        <f t="shared" si="11"/>
        <v>397435.88398792932</v>
      </c>
      <c r="BK66" s="73">
        <f t="shared" si="7"/>
        <v>243567.08482663889</v>
      </c>
      <c r="BL66" s="73">
        <f t="shared" si="7"/>
        <v>735555.22268470365</v>
      </c>
      <c r="BM66" s="74">
        <f t="shared" si="3"/>
        <v>898.89876344221523</v>
      </c>
      <c r="BN66" s="75">
        <f t="shared" si="4"/>
        <v>808018.98691794358</v>
      </c>
    </row>
    <row r="67" spans="1:66" ht="15" thickBot="1" x14ac:dyDescent="0.4">
      <c r="A67" s="71" t="s">
        <v>391</v>
      </c>
      <c r="B67" s="62">
        <v>2868.91</v>
      </c>
      <c r="C67" s="62">
        <v>2679.75</v>
      </c>
      <c r="D67" s="62">
        <v>3400.39</v>
      </c>
      <c r="E67" s="62">
        <v>2689.99</v>
      </c>
      <c r="F67" s="62">
        <v>3900.1</v>
      </c>
      <c r="G67" s="62">
        <v>6153.76</v>
      </c>
      <c r="H67" s="62">
        <v>4499.54</v>
      </c>
      <c r="I67" s="62">
        <v>2700.61</v>
      </c>
      <c r="J67" s="62">
        <v>3169.14</v>
      </c>
      <c r="K67" s="62">
        <v>3219.23</v>
      </c>
      <c r="L67" s="62">
        <v>2596.8000000000002</v>
      </c>
      <c r="M67" s="62">
        <v>2830.41</v>
      </c>
      <c r="N67" s="62">
        <v>2081.1999999999998</v>
      </c>
      <c r="O67" s="62">
        <v>1979.04</v>
      </c>
      <c r="P67" s="62">
        <v>2087.17</v>
      </c>
      <c r="Q67" s="62">
        <v>3189.17</v>
      </c>
      <c r="R67" s="62">
        <v>3169.59</v>
      </c>
      <c r="S67" s="62">
        <v>1499.83</v>
      </c>
      <c r="T67" s="62">
        <v>1391.39</v>
      </c>
      <c r="U67" s="62">
        <v>2116.0300000000002</v>
      </c>
      <c r="V67" s="62">
        <v>2155.0700000000002</v>
      </c>
      <c r="W67" s="62">
        <v>1995.93</v>
      </c>
      <c r="X67" s="62">
        <v>2400.94</v>
      </c>
      <c r="Y67" s="62">
        <v>2049.64</v>
      </c>
      <c r="Z67" s="62">
        <v>1956.51</v>
      </c>
      <c r="AA67" s="62">
        <v>2621.02</v>
      </c>
      <c r="AB67" s="62">
        <v>2409.81</v>
      </c>
      <c r="AC67" s="62">
        <v>2096.4</v>
      </c>
      <c r="AD67" s="62">
        <v>1979.56</v>
      </c>
      <c r="AE67" s="62">
        <v>1927.1</v>
      </c>
      <c r="AF67" s="62">
        <v>1550.94</v>
      </c>
      <c r="AG67" s="72">
        <f t="shared" si="13"/>
        <v>2624.6764516129033</v>
      </c>
      <c r="AH67" s="73">
        <f t="shared" si="10"/>
        <v>59650.02615775224</v>
      </c>
      <c r="AI67" s="73">
        <f t="shared" si="10"/>
        <v>3033.0957319458821</v>
      </c>
      <c r="AJ67" s="73">
        <f t="shared" si="10"/>
        <v>601731.50915130042</v>
      </c>
      <c r="AK67" s="73">
        <f t="shared" si="10"/>
        <v>4265.8596029135942</v>
      </c>
      <c r="AL67" s="73">
        <f t="shared" si="10"/>
        <v>1626705.2277803326</v>
      </c>
      <c r="AM67" s="73">
        <f t="shared" si="10"/>
        <v>12454430.691496463</v>
      </c>
      <c r="AN67" s="73">
        <f t="shared" si="10"/>
        <v>3515113.325070655</v>
      </c>
      <c r="AO67" s="73">
        <f t="shared" si="10"/>
        <v>5765.9037706555764</v>
      </c>
      <c r="AP67" s="73">
        <f t="shared" si="10"/>
        <v>296440.55552226823</v>
      </c>
      <c r="AQ67" s="73">
        <f t="shared" si="10"/>
        <v>353493.92189968779</v>
      </c>
      <c r="AR67" s="73">
        <f t="shared" si="10"/>
        <v>777.09655452652839</v>
      </c>
      <c r="AS67" s="73">
        <f t="shared" si="10"/>
        <v>42326.292931945805</v>
      </c>
      <c r="AT67" s="73">
        <f t="shared" si="10"/>
        <v>295366.6534577526</v>
      </c>
      <c r="AU67" s="73">
        <f t="shared" si="10"/>
        <v>416846.42765130085</v>
      </c>
      <c r="AV67" s="73">
        <f t="shared" si="10"/>
        <v>288913.18552549428</v>
      </c>
      <c r="AW67" s="73">
        <f t="shared" si="10"/>
        <v>318652.96617065556</v>
      </c>
      <c r="AX67" s="73">
        <f t="shared" si="12"/>
        <v>296930.77521581692</v>
      </c>
      <c r="AY67" s="73">
        <f t="shared" si="12"/>
        <v>1265279.5397061398</v>
      </c>
      <c r="AZ67" s="73">
        <f t="shared" si="11"/>
        <v>1520995.4717319459</v>
      </c>
      <c r="BA67" s="73">
        <f t="shared" si="11"/>
        <v>258721.21273839736</v>
      </c>
      <c r="BB67" s="73">
        <f t="shared" si="11"/>
        <v>220530.21939646194</v>
      </c>
      <c r="BC67" s="73">
        <f t="shared" si="11"/>
        <v>395322.10041581688</v>
      </c>
      <c r="BD67" s="73">
        <f t="shared" si="11"/>
        <v>50057.99978033299</v>
      </c>
      <c r="BE67" s="73">
        <f t="shared" si="11"/>
        <v>330666.92068355903</v>
      </c>
      <c r="BF67" s="73">
        <f t="shared" si="11"/>
        <v>446446.40706097824</v>
      </c>
      <c r="BG67" s="73">
        <f t="shared" si="11"/>
        <v>13.369638397503223</v>
      </c>
      <c r="BH67" s="73">
        <f t="shared" si="11"/>
        <v>46167.592028720137</v>
      </c>
      <c r="BI67" s="73">
        <f t="shared" si="11"/>
        <v>279076.00932872004</v>
      </c>
      <c r="BJ67" s="73">
        <f t="shared" si="11"/>
        <v>416175.23614162346</v>
      </c>
      <c r="BK67" s="73">
        <f t="shared" si="7"/>
        <v>486612.90584484936</v>
      </c>
      <c r="BL67" s="73">
        <f t="shared" si="7"/>
        <v>1152909.9675222684</v>
      </c>
      <c r="BM67" s="74">
        <f t="shared" ref="BM67:BM97" si="14">SQRT((SUM(AH67:BL67))/32)</f>
        <v>926.17186690885148</v>
      </c>
      <c r="BN67" s="75">
        <f t="shared" ref="BN67:BN97" si="15">POWER(BM67,2)</f>
        <v>857794.32705342735</v>
      </c>
    </row>
    <row r="68" spans="1:66" ht="15" thickBot="1" x14ac:dyDescent="0.4">
      <c r="A68" s="71" t="s">
        <v>392</v>
      </c>
      <c r="B68" s="62">
        <v>2699.03</v>
      </c>
      <c r="C68" s="62">
        <v>2679.44</v>
      </c>
      <c r="D68" s="62">
        <v>3189.19</v>
      </c>
      <c r="E68" s="62">
        <v>2689.54</v>
      </c>
      <c r="F68" s="62">
        <v>3513.02</v>
      </c>
      <c r="G68" s="62">
        <v>6750.38</v>
      </c>
      <c r="H68" s="62">
        <v>3749.11</v>
      </c>
      <c r="I68" s="62">
        <v>2999.09</v>
      </c>
      <c r="J68" s="62">
        <v>3097.39</v>
      </c>
      <c r="K68" s="62">
        <v>3359</v>
      </c>
      <c r="L68" s="62">
        <v>2589.81</v>
      </c>
      <c r="M68" s="62">
        <v>2559.8200000000002</v>
      </c>
      <c r="N68" s="62">
        <v>2559.5500000000002</v>
      </c>
      <c r="O68" s="62">
        <v>1887.77</v>
      </c>
      <c r="P68" s="62">
        <v>2209.6999999999998</v>
      </c>
      <c r="Q68" s="62">
        <v>3169.34</v>
      </c>
      <c r="R68" s="62">
        <v>3169.33</v>
      </c>
      <c r="S68" s="62">
        <v>1416.64</v>
      </c>
      <c r="T68" s="62">
        <v>1371.17</v>
      </c>
      <c r="U68" s="62">
        <v>2318.84</v>
      </c>
      <c r="V68" s="62">
        <v>2699.2</v>
      </c>
      <c r="W68" s="62">
        <v>2500.36</v>
      </c>
      <c r="X68" s="62">
        <v>2155.86</v>
      </c>
      <c r="Y68" s="62">
        <v>2450.7600000000002</v>
      </c>
      <c r="Z68" s="62">
        <v>1939.14</v>
      </c>
      <c r="AA68" s="62">
        <v>2699.38</v>
      </c>
      <c r="AB68" s="62">
        <v>2450.7600000000002</v>
      </c>
      <c r="AC68" s="62">
        <v>2199.19</v>
      </c>
      <c r="AD68" s="62">
        <v>1979.04</v>
      </c>
      <c r="AE68" s="62">
        <v>1833.1</v>
      </c>
      <c r="AF68" s="62">
        <v>2134.5300000000002</v>
      </c>
      <c r="AG68" s="72">
        <f t="shared" si="13"/>
        <v>2678.0154838709673</v>
      </c>
      <c r="AH68" s="73">
        <f t="shared" ref="AH68:AW83" si="16">(B68-$AG68)*(B68-$AG68)</f>
        <v>441.60988813738504</v>
      </c>
      <c r="AI68" s="73">
        <f t="shared" si="16"/>
        <v>2.0292462018745403</v>
      </c>
      <c r="AJ68" s="73">
        <f t="shared" si="16"/>
        <v>261299.38593975079</v>
      </c>
      <c r="AK68" s="73">
        <f t="shared" si="16"/>
        <v>132.81447200833463</v>
      </c>
      <c r="AL68" s="73">
        <f t="shared" si="16"/>
        <v>697232.54195588001</v>
      </c>
      <c r="AM68" s="73">
        <f t="shared" si="16"/>
        <v>16584152.752226852</v>
      </c>
      <c r="AN68" s="73">
        <f t="shared" si="16"/>
        <v>1147243.4624816871</v>
      </c>
      <c r="AO68" s="73">
        <f t="shared" si="16"/>
        <v>103088.84490749259</v>
      </c>
      <c r="AP68" s="73">
        <f t="shared" si="16"/>
        <v>175874.98477846023</v>
      </c>
      <c r="AQ68" s="73">
        <f t="shared" si="16"/>
        <v>463739.91120749281</v>
      </c>
      <c r="AR68" s="73">
        <f t="shared" si="16"/>
        <v>7780.2073849114777</v>
      </c>
      <c r="AS68" s="73">
        <f t="shared" si="16"/>
        <v>13970.172407492046</v>
      </c>
      <c r="AT68" s="73">
        <f t="shared" si="16"/>
        <v>14034.070868782364</v>
      </c>
      <c r="AU68" s="73">
        <f t="shared" si="16"/>
        <v>624487.92477845924</v>
      </c>
      <c r="AV68" s="73">
        <f t="shared" si="16"/>
        <v>219319.39243329837</v>
      </c>
      <c r="AW68" s="73">
        <f t="shared" si="16"/>
        <v>241399.78014942829</v>
      </c>
      <c r="AX68" s="73">
        <f t="shared" si="12"/>
        <v>241389.9537591055</v>
      </c>
      <c r="AY68" s="73">
        <f t="shared" si="12"/>
        <v>1591068.1113107165</v>
      </c>
      <c r="AZ68" s="73">
        <f t="shared" si="11"/>
        <v>1707845.1187139424</v>
      </c>
      <c r="BA68" s="73">
        <f t="shared" si="11"/>
        <v>129007.02821394337</v>
      </c>
      <c r="BB68" s="73">
        <f t="shared" si="11"/>
        <v>448.78372362124003</v>
      </c>
      <c r="BC68" s="73">
        <f t="shared" si="11"/>
        <v>31561.470949427468</v>
      </c>
      <c r="BD68" s="73">
        <f t="shared" si="11"/>
        <v>272646.34933652385</v>
      </c>
      <c r="BE68" s="73">
        <f t="shared" si="11"/>
        <v>51645.054949427366</v>
      </c>
      <c r="BF68" s="73">
        <f t="shared" si="11"/>
        <v>545936.98066555592</v>
      </c>
      <c r="BG68" s="73">
        <f t="shared" si="11"/>
        <v>456.44254942770419</v>
      </c>
      <c r="BH68" s="73">
        <f t="shared" si="11"/>
        <v>51645.054949427366</v>
      </c>
      <c r="BI68" s="73">
        <f t="shared" si="11"/>
        <v>229273.84400426588</v>
      </c>
      <c r="BJ68" s="73">
        <f t="shared" si="11"/>
        <v>488566.72705265286</v>
      </c>
      <c r="BK68" s="73">
        <f t="shared" si="7"/>
        <v>713882.17488491093</v>
      </c>
      <c r="BL68" s="73">
        <f t="shared" si="7"/>
        <v>295376.47117845924</v>
      </c>
      <c r="BM68" s="74">
        <f t="shared" si="14"/>
        <v>916.94038538786265</v>
      </c>
      <c r="BN68" s="75">
        <f t="shared" si="15"/>
        <v>840779.67035524209</v>
      </c>
    </row>
    <row r="69" spans="1:66" ht="15" thickBot="1" x14ac:dyDescent="0.4">
      <c r="A69" s="71" t="s">
        <v>393</v>
      </c>
      <c r="B69" s="62">
        <v>2500.37</v>
      </c>
      <c r="C69" s="62">
        <v>2679.07</v>
      </c>
      <c r="D69" s="62">
        <v>3159.26</v>
      </c>
      <c r="E69" s="62">
        <v>2689.03</v>
      </c>
      <c r="F69" s="62">
        <v>3513.71</v>
      </c>
      <c r="G69" s="62">
        <v>6516.41</v>
      </c>
      <c r="H69" s="62">
        <v>3300.4</v>
      </c>
      <c r="I69" s="62">
        <v>2830.14</v>
      </c>
      <c r="J69" s="62">
        <v>3028.62</v>
      </c>
      <c r="K69" s="62">
        <v>3402.78</v>
      </c>
      <c r="L69" s="62">
        <v>2443.3000000000002</v>
      </c>
      <c r="M69" s="62">
        <v>2550.7199999999998</v>
      </c>
      <c r="N69" s="62">
        <v>2559.0100000000002</v>
      </c>
      <c r="O69" s="62">
        <v>1887.07</v>
      </c>
      <c r="P69" s="62">
        <v>2087.36</v>
      </c>
      <c r="Q69" s="62">
        <v>3169.22</v>
      </c>
      <c r="R69" s="62">
        <v>3159.35</v>
      </c>
      <c r="S69" s="62">
        <v>1416.84</v>
      </c>
      <c r="T69" s="62">
        <v>1371.19</v>
      </c>
      <c r="U69" s="62">
        <v>2359.41</v>
      </c>
      <c r="V69" s="62">
        <v>2589.63</v>
      </c>
      <c r="W69" s="62">
        <v>2350.13</v>
      </c>
      <c r="X69" s="62">
        <v>2156</v>
      </c>
      <c r="Y69" s="62">
        <v>2470.5500000000002</v>
      </c>
      <c r="Z69" s="62">
        <v>1749.12</v>
      </c>
      <c r="AA69" s="62">
        <v>2621.46</v>
      </c>
      <c r="AB69" s="62">
        <v>2561.3000000000002</v>
      </c>
      <c r="AC69" s="62">
        <v>2300.06</v>
      </c>
      <c r="AD69" s="62">
        <v>1979.35</v>
      </c>
      <c r="AE69" s="62">
        <v>1751.5</v>
      </c>
      <c r="AF69" s="62">
        <v>2141.0300000000002</v>
      </c>
      <c r="AG69" s="72">
        <f t="shared" si="13"/>
        <v>2622.3674193548391</v>
      </c>
      <c r="AH69" s="73">
        <f t="shared" si="16"/>
        <v>14883.370329240486</v>
      </c>
      <c r="AI69" s="73">
        <f t="shared" si="16"/>
        <v>3215.1826518209987</v>
      </c>
      <c r="AJ69" s="73">
        <f t="shared" si="16"/>
        <v>288253.64315182087</v>
      </c>
      <c r="AK69" s="73">
        <f t="shared" si="16"/>
        <v>4443.8996582726131</v>
      </c>
      <c r="AL69" s="73">
        <f t="shared" si="16"/>
        <v>794491.5960711753</v>
      </c>
      <c r="AM69" s="73">
        <f t="shared" si="16"/>
        <v>15163567.619877623</v>
      </c>
      <c r="AN69" s="73">
        <f t="shared" si="16"/>
        <v>459728.18041633681</v>
      </c>
      <c r="AO69" s="73">
        <f t="shared" si="16"/>
        <v>43169.445267949857</v>
      </c>
      <c r="AP69" s="73">
        <f t="shared" si="16"/>
        <v>165041.15928085291</v>
      </c>
      <c r="AQ69" s="73">
        <f t="shared" si="16"/>
        <v>609043.79602924013</v>
      </c>
      <c r="AR69" s="73">
        <f t="shared" si="16"/>
        <v>32065.140674401726</v>
      </c>
      <c r="AS69" s="73">
        <f t="shared" si="16"/>
        <v>5133.3527002081955</v>
      </c>
      <c r="AT69" s="73">
        <f t="shared" si="16"/>
        <v>4014.162587304907</v>
      </c>
      <c r="AU69" s="73">
        <f t="shared" si="16"/>
        <v>540662.29490988608</v>
      </c>
      <c r="AV69" s="73">
        <f t="shared" si="16"/>
        <v>286232.93876472447</v>
      </c>
      <c r="AW69" s="73">
        <f t="shared" si="16"/>
        <v>299047.74495827203</v>
      </c>
      <c r="AX69" s="73">
        <f t="shared" si="12"/>
        <v>288350.29191633669</v>
      </c>
      <c r="AY69" s="73">
        <f t="shared" si="12"/>
        <v>1453296.3588163382</v>
      </c>
      <c r="AZ69" s="73">
        <f t="shared" si="11"/>
        <v>1565444.9347034346</v>
      </c>
      <c r="BA69" s="73">
        <f t="shared" si="11"/>
        <v>69146.604393756759</v>
      </c>
      <c r="BB69" s="73">
        <f t="shared" si="11"/>
        <v>1071.7386260145838</v>
      </c>
      <c r="BC69" s="73">
        <f t="shared" si="11"/>
        <v>74113.212496982436</v>
      </c>
      <c r="BD69" s="73">
        <f t="shared" si="11"/>
        <v>217498.56983569232</v>
      </c>
      <c r="BE69" s="73">
        <f t="shared" si="11"/>
        <v>23048.528819563006</v>
      </c>
      <c r="BF69" s="73">
        <f t="shared" si="11"/>
        <v>762561.05540988629</v>
      </c>
      <c r="BG69" s="73">
        <f t="shared" si="11"/>
        <v>0.82340988553646555</v>
      </c>
      <c r="BH69" s="73">
        <f t="shared" si="11"/>
        <v>3729.2297066597498</v>
      </c>
      <c r="BI69" s="73">
        <f t="shared" si="11"/>
        <v>103882.07257117612</v>
      </c>
      <c r="BJ69" s="73">
        <f t="shared" si="11"/>
        <v>413471.40159375709</v>
      </c>
      <c r="BK69" s="73">
        <f t="shared" si="7"/>
        <v>758410.06209375709</v>
      </c>
      <c r="BL69" s="73">
        <f t="shared" si="7"/>
        <v>231685.711271176</v>
      </c>
      <c r="BM69" s="74">
        <f t="shared" si="14"/>
        <v>878.1853470899797</v>
      </c>
      <c r="BN69" s="75">
        <f t="shared" si="15"/>
        <v>771209.50384354813</v>
      </c>
    </row>
    <row r="70" spans="1:66" ht="15" thickBot="1" x14ac:dyDescent="0.4">
      <c r="A70" s="71" t="s">
        <v>394</v>
      </c>
      <c r="B70" s="62">
        <v>2249.6799999999998</v>
      </c>
      <c r="C70" s="62">
        <v>2679</v>
      </c>
      <c r="D70" s="62">
        <v>3149.29</v>
      </c>
      <c r="E70" s="62">
        <v>2770.46</v>
      </c>
      <c r="F70" s="62">
        <v>3150.21</v>
      </c>
      <c r="G70" s="62">
        <v>6912.33</v>
      </c>
      <c r="H70" s="62">
        <v>3177.63</v>
      </c>
      <c r="I70" s="62">
        <v>2589.85</v>
      </c>
      <c r="J70" s="62">
        <v>2701.6</v>
      </c>
      <c r="K70" s="62">
        <v>2899.36</v>
      </c>
      <c r="L70" s="62">
        <v>2559.9499999999998</v>
      </c>
      <c r="M70" s="62">
        <v>1999.75</v>
      </c>
      <c r="N70" s="62">
        <v>1786.27</v>
      </c>
      <c r="O70" s="62">
        <v>2087.5</v>
      </c>
      <c r="P70" s="62">
        <v>2116.2600000000002</v>
      </c>
      <c r="Q70" s="62">
        <v>2750.05</v>
      </c>
      <c r="R70" s="62">
        <v>3099.19</v>
      </c>
      <c r="S70" s="62">
        <v>1416.07</v>
      </c>
      <c r="T70" s="62">
        <v>1362.18</v>
      </c>
      <c r="U70" s="62">
        <v>2155.9</v>
      </c>
      <c r="V70" s="62">
        <v>2596.31</v>
      </c>
      <c r="W70" s="62">
        <v>2116.63</v>
      </c>
      <c r="X70" s="62">
        <v>2005.87</v>
      </c>
      <c r="Y70" s="62">
        <v>2155.79</v>
      </c>
      <c r="Z70" s="62">
        <v>449.72</v>
      </c>
      <c r="AA70" s="62">
        <v>2300.02</v>
      </c>
      <c r="AB70" s="62">
        <v>2155.13</v>
      </c>
      <c r="AC70" s="62">
        <v>1979.92</v>
      </c>
      <c r="AD70" s="62">
        <v>2439.36</v>
      </c>
      <c r="AE70" s="62">
        <v>1927.39</v>
      </c>
      <c r="AF70" s="62">
        <v>1793.6</v>
      </c>
      <c r="AG70" s="72">
        <f t="shared" si="13"/>
        <v>2436.5248387096776</v>
      </c>
      <c r="AH70" s="73">
        <f t="shared" si="16"/>
        <v>34910.993752445509</v>
      </c>
      <c r="AI70" s="73">
        <f t="shared" si="16"/>
        <v>58794.203842767849</v>
      </c>
      <c r="AJ70" s="73">
        <f t="shared" si="16"/>
        <v>508034.17514921923</v>
      </c>
      <c r="AK70" s="73">
        <f t="shared" si="16"/>
        <v>111512.69194599365</v>
      </c>
      <c r="AL70" s="73">
        <f t="shared" si="16"/>
        <v>509346.50944599352</v>
      </c>
      <c r="AM70" s="73">
        <f t="shared" si="16"/>
        <v>20032831.841833085</v>
      </c>
      <c r="AN70" s="73">
        <f t="shared" si="16"/>
        <v>549236.86009115493</v>
      </c>
      <c r="AO70" s="73">
        <f t="shared" si="16"/>
        <v>23508.605084703344</v>
      </c>
      <c r="AP70" s="73">
        <f t="shared" si="16"/>
        <v>70264.841133090376</v>
      </c>
      <c r="AQ70" s="73">
        <f t="shared" si="16"/>
        <v>214216.38652663885</v>
      </c>
      <c r="AR70" s="73">
        <f t="shared" si="16"/>
        <v>15233.770439542048</v>
      </c>
      <c r="AS70" s="73">
        <f t="shared" si="16"/>
        <v>190772.25972986489</v>
      </c>
      <c r="AT70" s="73">
        <f t="shared" si="16"/>
        <v>422831.35526534886</v>
      </c>
      <c r="AU70" s="73">
        <f t="shared" si="16"/>
        <v>121818.33803631648</v>
      </c>
      <c r="AV70" s="73">
        <f t="shared" si="16"/>
        <v>102569.56691373569</v>
      </c>
      <c r="AW70" s="73">
        <f t="shared" si="16"/>
        <v>98298.026762122769</v>
      </c>
      <c r="AX70" s="73">
        <f t="shared" si="12"/>
        <v>439125.11598792905</v>
      </c>
      <c r="AY70" s="73">
        <f t="shared" si="12"/>
        <v>1041328.0778459943</v>
      </c>
      <c r="AZ70" s="73">
        <f t="shared" si="11"/>
        <v>1154216.8324621231</v>
      </c>
      <c r="BA70" s="73">
        <f t="shared" si="11"/>
        <v>78750.300100832537</v>
      </c>
      <c r="BB70" s="73">
        <f t="shared" si="11"/>
        <v>25531.297768574317</v>
      </c>
      <c r="BC70" s="73">
        <f t="shared" si="11"/>
        <v>102332.70783309059</v>
      </c>
      <c r="BD70" s="73">
        <f t="shared" si="11"/>
        <v>185463.59010405853</v>
      </c>
      <c r="BE70" s="73">
        <f t="shared" si="11"/>
        <v>78812.049665348735</v>
      </c>
      <c r="BF70" s="73">
        <f t="shared" si="11"/>
        <v>3947393.4671201878</v>
      </c>
      <c r="BG70" s="73">
        <f t="shared" si="11"/>
        <v>18633.570991155109</v>
      </c>
      <c r="BH70" s="73">
        <f t="shared" si="11"/>
        <v>79183.055252445425</v>
      </c>
      <c r="BI70" s="73">
        <f t="shared" si="11"/>
        <v>208487.97873309065</v>
      </c>
      <c r="BJ70" s="73">
        <f t="shared" si="11"/>
        <v>8.0381395421431616</v>
      </c>
      <c r="BK70" s="73">
        <f t="shared" si="7"/>
        <v>259218.28398792935</v>
      </c>
      <c r="BL70" s="73">
        <f t="shared" si="7"/>
        <v>413352.34822986508</v>
      </c>
      <c r="BM70" s="74">
        <f t="shared" si="14"/>
        <v>985.77407940686066</v>
      </c>
      <c r="BN70" s="75">
        <f t="shared" si="15"/>
        <v>971750.5356304436</v>
      </c>
    </row>
    <row r="71" spans="1:66" ht="15" thickBot="1" x14ac:dyDescent="0.4">
      <c r="A71" s="71" t="s">
        <v>395</v>
      </c>
      <c r="B71" s="62">
        <v>2249.4699999999998</v>
      </c>
      <c r="C71" s="62">
        <v>2600.7800000000002</v>
      </c>
      <c r="D71" s="62">
        <v>3149.08</v>
      </c>
      <c r="E71" s="62">
        <v>2689.82</v>
      </c>
      <c r="F71" s="62">
        <v>3100.66</v>
      </c>
      <c r="G71" s="62">
        <v>6553.74</v>
      </c>
      <c r="H71" s="62">
        <v>2999.1</v>
      </c>
      <c r="I71" s="62">
        <v>2589.31</v>
      </c>
      <c r="J71" s="62">
        <v>2499.27</v>
      </c>
      <c r="K71" s="62">
        <v>2896</v>
      </c>
      <c r="L71" s="62">
        <v>2466.37</v>
      </c>
      <c r="M71" s="62">
        <v>1979.56</v>
      </c>
      <c r="N71" s="62">
        <v>1789.87</v>
      </c>
      <c r="O71" s="62">
        <v>2087.2199999999998</v>
      </c>
      <c r="P71" s="62">
        <v>2116.5</v>
      </c>
      <c r="Q71" s="62">
        <v>2898</v>
      </c>
      <c r="R71" s="62">
        <v>3110.61</v>
      </c>
      <c r="S71" s="62">
        <v>1399.8</v>
      </c>
      <c r="T71" s="62">
        <v>1362.04</v>
      </c>
      <c r="U71" s="62">
        <v>2194.4</v>
      </c>
      <c r="V71" s="62">
        <v>2689.7</v>
      </c>
      <c r="W71" s="62">
        <v>2155.27</v>
      </c>
      <c r="X71" s="62">
        <v>2000.13</v>
      </c>
      <c r="Y71" s="62">
        <v>2470.31</v>
      </c>
      <c r="Z71" s="62">
        <v>989.03</v>
      </c>
      <c r="AA71" s="62">
        <v>2000.98</v>
      </c>
      <c r="AB71" s="62">
        <v>2155.19</v>
      </c>
      <c r="AC71" s="62">
        <v>2200.42</v>
      </c>
      <c r="AD71" s="62">
        <v>2400.65</v>
      </c>
      <c r="AE71" s="62">
        <v>1927.06</v>
      </c>
      <c r="AF71" s="62">
        <v>1771.33</v>
      </c>
      <c r="AG71" s="72">
        <f t="shared" si="13"/>
        <v>2435.2151612903222</v>
      </c>
      <c r="AH71" s="73">
        <f t="shared" si="16"/>
        <v>34501.26494276787</v>
      </c>
      <c r="AI71" s="73">
        <f t="shared" si="16"/>
        <v>27411.715816961703</v>
      </c>
      <c r="AJ71" s="73">
        <f t="shared" si="16"/>
        <v>509603.00794599426</v>
      </c>
      <c r="AK71" s="73">
        <f t="shared" si="16"/>
        <v>64823.623894381155</v>
      </c>
      <c r="AL71" s="73">
        <f t="shared" si="16"/>
        <v>442816.83336534898</v>
      </c>
      <c r="AM71" s="73">
        <f t="shared" si="16"/>
        <v>16962246.847068578</v>
      </c>
      <c r="AN71" s="73">
        <f t="shared" si="16"/>
        <v>317966.11132663931</v>
      </c>
      <c r="AO71" s="73">
        <f t="shared" si="16"/>
        <v>23745.219316961611</v>
      </c>
      <c r="AP71" s="73">
        <f t="shared" si="16"/>
        <v>4103.0223621228406</v>
      </c>
      <c r="AQ71" s="73">
        <f t="shared" si="16"/>
        <v>212322.66758470383</v>
      </c>
      <c r="AR71" s="73">
        <f t="shared" si="16"/>
        <v>970.62397502603415</v>
      </c>
      <c r="AS71" s="73">
        <f t="shared" si="16"/>
        <v>207621.62601050956</v>
      </c>
      <c r="AT71" s="73">
        <f t="shared" si="16"/>
        <v>416470.37720083207</v>
      </c>
      <c r="AU71" s="73">
        <f t="shared" si="16"/>
        <v>121100.63228147748</v>
      </c>
      <c r="AV71" s="73">
        <f t="shared" si="16"/>
        <v>101579.35403631607</v>
      </c>
      <c r="AW71" s="73">
        <f t="shared" si="16"/>
        <v>214169.80693954253</v>
      </c>
      <c r="AX71" s="73">
        <f t="shared" si="12"/>
        <v>456158.18815567193</v>
      </c>
      <c r="AY71" s="73">
        <f t="shared" si="12"/>
        <v>1072084.556229864</v>
      </c>
      <c r="AZ71" s="73">
        <f t="shared" si="11"/>
        <v>1151704.9268105091</v>
      </c>
      <c r="BA71" s="73">
        <f t="shared" si="11"/>
        <v>57991.941907283828</v>
      </c>
      <c r="BB71" s="73">
        <f t="shared" si="11"/>
        <v>64762.533133090656</v>
      </c>
      <c r="BC71" s="73">
        <f t="shared" si="11"/>
        <v>78369.293329864493</v>
      </c>
      <c r="BD71" s="73">
        <f t="shared" si="11"/>
        <v>189299.09757502555</v>
      </c>
      <c r="BE71" s="73">
        <f t="shared" si="11"/>
        <v>1231.6477040582986</v>
      </c>
      <c r="BF71" s="73">
        <f t="shared" si="11"/>
        <v>2091451.5207363153</v>
      </c>
      <c r="BG71" s="73">
        <f t="shared" si="11"/>
        <v>188560.17530083208</v>
      </c>
      <c r="BH71" s="73">
        <f t="shared" si="11"/>
        <v>78414.090955670908</v>
      </c>
      <c r="BI71" s="73">
        <f t="shared" si="11"/>
        <v>55128.767765348362</v>
      </c>
      <c r="BJ71" s="73">
        <f t="shared" si="11"/>
        <v>1194.7503750259791</v>
      </c>
      <c r="BK71" s="73">
        <f t="shared" si="7"/>
        <v>258221.66794599339</v>
      </c>
      <c r="BL71" s="73">
        <f t="shared" si="7"/>
        <v>440743.50738147716</v>
      </c>
      <c r="BM71" s="74">
        <f t="shared" si="14"/>
        <v>898.72773615285928</v>
      </c>
      <c r="BN71" s="75">
        <f t="shared" si="15"/>
        <v>807711.54373044346</v>
      </c>
    </row>
    <row r="72" spans="1:66" ht="15" thickBot="1" x14ac:dyDescent="0.4">
      <c r="A72" s="71" t="s">
        <v>396</v>
      </c>
      <c r="B72" s="62">
        <v>1934.07</v>
      </c>
      <c r="C72" s="62">
        <v>2099.4299999999998</v>
      </c>
      <c r="D72" s="62">
        <v>3143.88</v>
      </c>
      <c r="E72" s="62">
        <v>2489.04</v>
      </c>
      <c r="F72" s="62">
        <v>3000.47</v>
      </c>
      <c r="G72" s="62">
        <v>4999.03</v>
      </c>
      <c r="H72" s="62">
        <v>2799.77</v>
      </c>
      <c r="I72" s="62">
        <v>2700.05</v>
      </c>
      <c r="J72" s="62">
        <v>2338.4899999999998</v>
      </c>
      <c r="K72" s="62">
        <v>2451.8200000000002</v>
      </c>
      <c r="L72" s="62">
        <v>2061.11</v>
      </c>
      <c r="M72" s="62">
        <v>1979.43</v>
      </c>
      <c r="N72" s="62">
        <v>2090.6799999999998</v>
      </c>
      <c r="O72" s="62">
        <v>2087.4699999999998</v>
      </c>
      <c r="P72" s="62">
        <v>2000.7</v>
      </c>
      <c r="Q72" s="62">
        <v>3200.25</v>
      </c>
      <c r="R72" s="62">
        <v>2849.1</v>
      </c>
      <c r="S72" s="62">
        <v>1416.38</v>
      </c>
      <c r="T72" s="62">
        <v>1371.3</v>
      </c>
      <c r="U72" s="62">
        <v>1919.57</v>
      </c>
      <c r="V72" s="62">
        <v>2499.92</v>
      </c>
      <c r="W72" s="62">
        <v>2540.7399999999998</v>
      </c>
      <c r="X72" s="62">
        <v>2407.0500000000002</v>
      </c>
      <c r="Y72" s="62">
        <v>2050.6999999999998</v>
      </c>
      <c r="Z72" s="62">
        <v>989.25</v>
      </c>
      <c r="AA72" s="62">
        <v>2550.0700000000002</v>
      </c>
      <c r="AB72" s="62">
        <v>2450.19</v>
      </c>
      <c r="AC72" s="62">
        <v>2350.4499999999998</v>
      </c>
      <c r="AD72" s="62">
        <v>2048.33</v>
      </c>
      <c r="AE72" s="62">
        <v>2371.4899999999998</v>
      </c>
      <c r="AF72" s="62">
        <v>2439.0300000000002</v>
      </c>
      <c r="AG72" s="72">
        <f t="shared" si="13"/>
        <v>2375.1374193548386</v>
      </c>
      <c r="AH72" s="73">
        <f t="shared" si="16"/>
        <v>194540.4684163371</v>
      </c>
      <c r="AI72" s="73">
        <f t="shared" si="16"/>
        <v>76014.581087304905</v>
      </c>
      <c r="AJ72" s="73">
        <f t="shared" si="16"/>
        <v>590965.15529698262</v>
      </c>
      <c r="AK72" s="73">
        <f t="shared" si="16"/>
        <v>12973.797877627492</v>
      </c>
      <c r="AL72" s="73">
        <f t="shared" si="16"/>
        <v>391040.83641633706</v>
      </c>
      <c r="AM72" s="73">
        <f t="shared" si="16"/>
        <v>6884812.2747647231</v>
      </c>
      <c r="AN72" s="73">
        <f t="shared" si="16"/>
        <v>180312.8285453695</v>
      </c>
      <c r="AO72" s="73">
        <f t="shared" si="16"/>
        <v>105568.18506149863</v>
      </c>
      <c r="AP72" s="73">
        <f t="shared" si="16"/>
        <v>1343.0333453694136</v>
      </c>
      <c r="AQ72" s="73">
        <f t="shared" si="16"/>
        <v>5880.2181744017089</v>
      </c>
      <c r="AR72" s="73">
        <f t="shared" si="16"/>
        <v>98613.220106659574</v>
      </c>
      <c r="AS72" s="73">
        <f t="shared" si="16"/>
        <v>156584.36173246603</v>
      </c>
      <c r="AT72" s="73">
        <f t="shared" si="16"/>
        <v>80916.023426014595</v>
      </c>
      <c r="AU72" s="73">
        <f t="shared" si="16"/>
        <v>82752.544158272678</v>
      </c>
      <c r="AV72" s="73">
        <f t="shared" si="16"/>
        <v>140203.38101311121</v>
      </c>
      <c r="AW72" s="73">
        <f t="shared" si="16"/>
        <v>680810.77073891798</v>
      </c>
      <c r="AX72" s="73">
        <f t="shared" si="12"/>
        <v>224640.52785182104</v>
      </c>
      <c r="AY72" s="73">
        <f t="shared" si="12"/>
        <v>919215.78916794958</v>
      </c>
      <c r="AZ72" s="73">
        <f t="shared" si="11"/>
        <v>1007689.5644969821</v>
      </c>
      <c r="BA72" s="73">
        <f t="shared" si="11"/>
        <v>207541.67357762743</v>
      </c>
      <c r="BB72" s="73">
        <f t="shared" si="11"/>
        <v>15570.69243246623</v>
      </c>
      <c r="BC72" s="73">
        <f t="shared" si="11"/>
        <v>27424.214716337119</v>
      </c>
      <c r="BD72" s="73">
        <f t="shared" si="11"/>
        <v>1018.4128034339426</v>
      </c>
      <c r="BE72" s="73">
        <f t="shared" si="11"/>
        <v>105259.63907762751</v>
      </c>
      <c r="BF72" s="73">
        <f t="shared" si="11"/>
        <v>1920683.9391260142</v>
      </c>
      <c r="BG72" s="73">
        <f t="shared" si="11"/>
        <v>30601.40777117596</v>
      </c>
      <c r="BH72" s="73">
        <f t="shared" si="11"/>
        <v>5632.8898614984664</v>
      </c>
      <c r="BI72" s="73">
        <f t="shared" si="11"/>
        <v>609.46867440166773</v>
      </c>
      <c r="BJ72" s="73">
        <f t="shared" si="11"/>
        <v>106803.08934536937</v>
      </c>
      <c r="BK72" s="73">
        <f t="shared" si="7"/>
        <v>13.303667950052709</v>
      </c>
      <c r="BL72" s="73">
        <f t="shared" si="7"/>
        <v>4082.2618614984808</v>
      </c>
      <c r="BM72" s="74">
        <f t="shared" si="14"/>
        <v>667.55427107542982</v>
      </c>
      <c r="BN72" s="75">
        <f t="shared" si="15"/>
        <v>445628.70483104844</v>
      </c>
    </row>
    <row r="73" spans="1:66" ht="15" thickBot="1" x14ac:dyDescent="0.4">
      <c r="A73" s="71" t="s">
        <v>397</v>
      </c>
      <c r="B73" s="62">
        <v>1913.64</v>
      </c>
      <c r="C73" s="62">
        <v>2099.48</v>
      </c>
      <c r="D73" s="62">
        <v>3143.41</v>
      </c>
      <c r="E73" s="62">
        <v>2449.94</v>
      </c>
      <c r="F73" s="62">
        <v>3100.25</v>
      </c>
      <c r="G73" s="62">
        <v>4929.3100000000004</v>
      </c>
      <c r="H73" s="62">
        <v>2799.66</v>
      </c>
      <c r="I73" s="62">
        <v>2700.59</v>
      </c>
      <c r="J73" s="62">
        <v>2339.83</v>
      </c>
      <c r="K73" s="62">
        <v>2456.25</v>
      </c>
      <c r="L73" s="62">
        <v>1866.02</v>
      </c>
      <c r="M73" s="62">
        <v>1979.13</v>
      </c>
      <c r="N73" s="62">
        <v>2090.2199999999998</v>
      </c>
      <c r="O73" s="62">
        <v>2080.1999999999998</v>
      </c>
      <c r="P73" s="62">
        <v>1946.85</v>
      </c>
      <c r="Q73" s="62">
        <v>3120.63</v>
      </c>
      <c r="R73" s="62">
        <v>2749.76</v>
      </c>
      <c r="S73" s="62">
        <v>1416.28</v>
      </c>
      <c r="T73" s="62">
        <v>1371.14</v>
      </c>
      <c r="U73" s="62">
        <v>1749.8</v>
      </c>
      <c r="V73" s="62">
        <v>2589.8000000000002</v>
      </c>
      <c r="W73" s="62">
        <v>2543.85</v>
      </c>
      <c r="X73" s="62">
        <v>2139.1</v>
      </c>
      <c r="Y73" s="62">
        <v>1499.99</v>
      </c>
      <c r="Z73" s="62">
        <v>1400.85</v>
      </c>
      <c r="AA73" s="62">
        <v>2550.0300000000002</v>
      </c>
      <c r="AB73" s="62">
        <v>2450.61</v>
      </c>
      <c r="AC73" s="62">
        <v>2429.16</v>
      </c>
      <c r="AD73" s="62">
        <v>2000.32</v>
      </c>
      <c r="AE73" s="62">
        <v>2155.85</v>
      </c>
      <c r="AF73" s="62">
        <v>2399.46</v>
      </c>
      <c r="AG73" s="72">
        <f t="shared" si="13"/>
        <v>2337.4648387096781</v>
      </c>
      <c r="AH73" s="73">
        <f t="shared" si="16"/>
        <v>179627.4939072846</v>
      </c>
      <c r="AI73" s="73">
        <f t="shared" si="16"/>
        <v>56636.78345567151</v>
      </c>
      <c r="AJ73" s="73">
        <f t="shared" si="16"/>
        <v>649547.60300728271</v>
      </c>
      <c r="AK73" s="73">
        <f t="shared" si="16"/>
        <v>12650.661907283931</v>
      </c>
      <c r="AL73" s="73">
        <f t="shared" si="16"/>
        <v>581841.20228470233</v>
      </c>
      <c r="AM73" s="73">
        <f t="shared" si="16"/>
        <v>6717661.3401040565</v>
      </c>
      <c r="AN73" s="73">
        <f t="shared" si="16"/>
        <v>213624.36712018651</v>
      </c>
      <c r="AO73" s="73">
        <f t="shared" si="16"/>
        <v>131859.88276212238</v>
      </c>
      <c r="AP73" s="73">
        <f t="shared" si="16"/>
        <v>5.5939879292366523</v>
      </c>
      <c r="AQ73" s="73">
        <f t="shared" si="16"/>
        <v>14109.914542767779</v>
      </c>
      <c r="AR73" s="73">
        <f t="shared" si="16"/>
        <v>222260.23594599444</v>
      </c>
      <c r="AS73" s="73">
        <f t="shared" si="16"/>
        <v>128403.85663309097</v>
      </c>
      <c r="AT73" s="73">
        <f t="shared" si="16"/>
        <v>61130.010268574857</v>
      </c>
      <c r="AU73" s="73">
        <f t="shared" si="16"/>
        <v>66185.197236316802</v>
      </c>
      <c r="AV73" s="73">
        <f t="shared" si="16"/>
        <v>152579.95222018793</v>
      </c>
      <c r="AW73" s="73">
        <f t="shared" si="16"/>
        <v>613347.66985889606</v>
      </c>
      <c r="AX73" s="73">
        <f t="shared" si="12"/>
        <v>169987.30002341271</v>
      </c>
      <c r="AY73" s="73">
        <f t="shared" si="12"/>
        <v>848581.50706857583</v>
      </c>
      <c r="AZ73" s="73">
        <f t="shared" si="11"/>
        <v>933783.69390728523</v>
      </c>
      <c r="BA73" s="73">
        <f t="shared" si="11"/>
        <v>345349.96265567205</v>
      </c>
      <c r="BB73" s="73">
        <f t="shared" si="11"/>
        <v>63673.033623412841</v>
      </c>
      <c r="BC73" s="73">
        <f t="shared" si="11"/>
        <v>42594.834800832134</v>
      </c>
      <c r="BD73" s="73">
        <f t="shared" si="11"/>
        <v>39348.609236316654</v>
      </c>
      <c r="BE73" s="73">
        <f t="shared" si="11"/>
        <v>701364.10547180136</v>
      </c>
      <c r="BF73" s="73">
        <f t="shared" si="11"/>
        <v>877247.3560911566</v>
      </c>
      <c r="BG73" s="73">
        <f t="shared" si="11"/>
        <v>45183.947794380634</v>
      </c>
      <c r="BH73" s="73">
        <f t="shared" si="11"/>
        <v>12801.827523412978</v>
      </c>
      <c r="BI73" s="73">
        <f t="shared" si="11"/>
        <v>8408.0026040581142</v>
      </c>
      <c r="BJ73" s="73">
        <f t="shared" si="11"/>
        <v>113666.64226857493</v>
      </c>
      <c r="BK73" s="73">
        <f t="shared" si="7"/>
        <v>32983.949639542436</v>
      </c>
      <c r="BL73" s="73">
        <f t="shared" si="7"/>
        <v>3843.4000234130272</v>
      </c>
      <c r="BM73" s="74">
        <f t="shared" si="14"/>
        <v>662.38890431656057</v>
      </c>
      <c r="BN73" s="75">
        <f t="shared" si="15"/>
        <v>438759.06056169362</v>
      </c>
    </row>
    <row r="74" spans="1:66" ht="15" thickBot="1" x14ac:dyDescent="0.4">
      <c r="A74" s="71" t="s">
        <v>398</v>
      </c>
      <c r="B74" s="62">
        <v>1500.78</v>
      </c>
      <c r="C74" s="62">
        <v>1489.65</v>
      </c>
      <c r="D74" s="62">
        <v>3096.92</v>
      </c>
      <c r="E74" s="62">
        <v>2067.8000000000002</v>
      </c>
      <c r="F74" s="62">
        <v>2820.64</v>
      </c>
      <c r="G74" s="62">
        <v>4300.13</v>
      </c>
      <c r="H74" s="62">
        <v>2799.58</v>
      </c>
      <c r="I74" s="62">
        <v>2499.83</v>
      </c>
      <c r="J74" s="62">
        <v>2213.5</v>
      </c>
      <c r="K74" s="62">
        <v>2616.15</v>
      </c>
      <c r="L74" s="62">
        <v>1399.63</v>
      </c>
      <c r="M74" s="62">
        <v>1499.77</v>
      </c>
      <c r="N74" s="62">
        <v>2009.07</v>
      </c>
      <c r="O74" s="62">
        <v>2559.35</v>
      </c>
      <c r="P74" s="62">
        <v>2609.77</v>
      </c>
      <c r="Q74" s="62">
        <v>3136.2</v>
      </c>
      <c r="R74" s="62">
        <v>2596.66</v>
      </c>
      <c r="S74" s="62">
        <v>1499.39</v>
      </c>
      <c r="T74" s="62">
        <v>1371.72</v>
      </c>
      <c r="U74" s="62">
        <v>1499.39</v>
      </c>
      <c r="V74" s="62">
        <v>2689.23</v>
      </c>
      <c r="W74" s="62">
        <v>2859.24</v>
      </c>
      <c r="X74" s="62">
        <v>2749.21</v>
      </c>
      <c r="Y74" s="62">
        <v>2300.14</v>
      </c>
      <c r="Z74" s="62">
        <v>299.88</v>
      </c>
      <c r="AA74" s="62">
        <v>2550.63</v>
      </c>
      <c r="AB74" s="62">
        <v>2155.69</v>
      </c>
      <c r="AC74" s="62">
        <v>1979.99</v>
      </c>
      <c r="AD74" s="62">
        <v>2409.5700000000002</v>
      </c>
      <c r="AE74" s="62">
        <v>2699.41</v>
      </c>
      <c r="AF74" s="62">
        <v>2540.7800000000002</v>
      </c>
      <c r="AG74" s="72">
        <f t="shared" si="13"/>
        <v>2284.5064516129032</v>
      </c>
      <c r="AH74" s="73">
        <f t="shared" si="16"/>
        <v>614227.15095775237</v>
      </c>
      <c r="AI74" s="73">
        <f t="shared" si="16"/>
        <v>631796.77867065545</v>
      </c>
      <c r="AJ74" s="73">
        <f t="shared" si="16"/>
        <v>660015.77360291372</v>
      </c>
      <c r="AK74" s="73">
        <f t="shared" si="16"/>
        <v>46961.686170655485</v>
      </c>
      <c r="AL74" s="73">
        <f t="shared" si="16"/>
        <v>287439.18170613929</v>
      </c>
      <c r="AM74" s="73">
        <f t="shared" si="16"/>
        <v>4062738.2888125917</v>
      </c>
      <c r="AN74" s="73">
        <f t="shared" si="16"/>
        <v>265300.76024807483</v>
      </c>
      <c r="AO74" s="73">
        <f t="shared" si="16"/>
        <v>46364.230490010377</v>
      </c>
      <c r="AP74" s="73">
        <f t="shared" si="16"/>
        <v>5041.916170655566</v>
      </c>
      <c r="AQ74" s="73">
        <f t="shared" si="16"/>
        <v>109987.44318678466</v>
      </c>
      <c r="AR74" s="73">
        <f t="shared" si="16"/>
        <v>783006.33461904246</v>
      </c>
      <c r="AS74" s="73">
        <f t="shared" si="16"/>
        <v>615811.29849001043</v>
      </c>
      <c r="AT74" s="73">
        <f t="shared" si="16"/>
        <v>75865.238877107215</v>
      </c>
      <c r="AU74" s="73">
        <f t="shared" si="16"/>
        <v>75538.976090010357</v>
      </c>
      <c r="AV74" s="73">
        <f t="shared" si="16"/>
        <v>105796.37590936523</v>
      </c>
      <c r="AW74" s="73">
        <f t="shared" si="16"/>
        <v>725381.90036420361</v>
      </c>
      <c r="AX74" s="73">
        <f t="shared" si="12"/>
        <v>97439.837770655475</v>
      </c>
      <c r="AY74" s="73">
        <f t="shared" si="12"/>
        <v>616407.84259323601</v>
      </c>
      <c r="AZ74" s="73">
        <f t="shared" si="11"/>
        <v>833179.10624807491</v>
      </c>
      <c r="BA74" s="73">
        <f t="shared" si="11"/>
        <v>616407.84259323601</v>
      </c>
      <c r="BB74" s="73">
        <f t="shared" si="11"/>
        <v>163801.15061904269</v>
      </c>
      <c r="BC74" s="73">
        <f t="shared" si="11"/>
        <v>330318.65164162306</v>
      </c>
      <c r="BD74" s="73">
        <f t="shared" si="11"/>
        <v>215949.38788355884</v>
      </c>
      <c r="BE74" s="73">
        <f t="shared" si="11"/>
        <v>244.40783517169234</v>
      </c>
      <c r="BF74" s="73">
        <f t="shared" si="11"/>
        <v>3938742.1524416227</v>
      </c>
      <c r="BG74" s="73">
        <f t="shared" si="11"/>
        <v>70821.743006139499</v>
      </c>
      <c r="BH74" s="73">
        <f t="shared" si="11"/>
        <v>16593.678206139422</v>
      </c>
      <c r="BI74" s="73">
        <f t="shared" si="11"/>
        <v>92730.269302913628</v>
      </c>
      <c r="BJ74" s="73">
        <f t="shared" si="11"/>
        <v>15640.891135171738</v>
      </c>
      <c r="BK74" s="73">
        <f t="shared" si="7"/>
        <v>172144.95446420385</v>
      </c>
      <c r="BL74" s="73">
        <f t="shared" si="7"/>
        <v>65676.131602913738</v>
      </c>
      <c r="BM74" s="74">
        <f t="shared" si="14"/>
        <v>714.96003781919694</v>
      </c>
      <c r="BN74" s="75">
        <f t="shared" si="15"/>
        <v>511167.8556784275</v>
      </c>
    </row>
    <row r="75" spans="1:66" ht="15" thickBot="1" x14ac:dyDescent="0.4">
      <c r="A75" s="71" t="s">
        <v>399</v>
      </c>
      <c r="B75" s="62">
        <v>2209.6999999999998</v>
      </c>
      <c r="C75" s="62">
        <v>1499.23</v>
      </c>
      <c r="D75" s="62">
        <v>3149.64</v>
      </c>
      <c r="E75" s="62">
        <v>2103.4</v>
      </c>
      <c r="F75" s="62">
        <v>2879.6</v>
      </c>
      <c r="G75" s="62">
        <v>4300.29</v>
      </c>
      <c r="H75" s="62">
        <v>2799.55</v>
      </c>
      <c r="I75" s="62">
        <v>2999.1</v>
      </c>
      <c r="J75" s="62">
        <v>2879.78</v>
      </c>
      <c r="K75" s="62">
        <v>2614.7800000000002</v>
      </c>
      <c r="L75" s="62">
        <v>1399.87</v>
      </c>
      <c r="M75" s="62">
        <v>2009.08</v>
      </c>
      <c r="N75" s="62">
        <v>2596.71</v>
      </c>
      <c r="O75" s="62">
        <v>2559.8200000000002</v>
      </c>
      <c r="P75" s="62">
        <v>2981.93</v>
      </c>
      <c r="Q75" s="62">
        <v>3136.76</v>
      </c>
      <c r="R75" s="62">
        <v>2848.1</v>
      </c>
      <c r="S75" s="62">
        <v>1499.27</v>
      </c>
      <c r="T75" s="62">
        <v>1615.07</v>
      </c>
      <c r="U75" s="62">
        <v>1299.52</v>
      </c>
      <c r="V75" s="62">
        <v>2859.75</v>
      </c>
      <c r="W75" s="62">
        <v>3000.43</v>
      </c>
      <c r="X75" s="62">
        <v>3169.3</v>
      </c>
      <c r="Y75" s="62">
        <v>2540.7800000000002</v>
      </c>
      <c r="Z75" s="62">
        <v>400.89</v>
      </c>
      <c r="AA75" s="62">
        <v>2699.57</v>
      </c>
      <c r="AB75" s="62">
        <v>2540.35</v>
      </c>
      <c r="AC75" s="62">
        <v>2046.16</v>
      </c>
      <c r="AD75" s="62">
        <v>2409.35</v>
      </c>
      <c r="AE75" s="62">
        <v>2553.84</v>
      </c>
      <c r="AF75" s="62">
        <v>2699.18</v>
      </c>
      <c r="AG75" s="72">
        <f t="shared" si="13"/>
        <v>2461.3161290322578</v>
      </c>
      <c r="AH75" s="73">
        <f t="shared" si="16"/>
        <v>63310.67638917789</v>
      </c>
      <c r="AI75" s="73">
        <f t="shared" si="16"/>
        <v>925609.71967627411</v>
      </c>
      <c r="AJ75" s="73">
        <f t="shared" si="16"/>
        <v>473789.75134401687</v>
      </c>
      <c r="AK75" s="73">
        <f t="shared" si="16"/>
        <v>128103.95542143573</v>
      </c>
      <c r="AL75" s="73">
        <f t="shared" si="16"/>
        <v>174961.39671175875</v>
      </c>
      <c r="AM75" s="73">
        <f t="shared" si="16"/>
        <v>3381824.8981020823</v>
      </c>
      <c r="AN75" s="73">
        <f t="shared" si="16"/>
        <v>114402.15146982342</v>
      </c>
      <c r="AO75" s="73">
        <f t="shared" si="16"/>
        <v>289211.49187304912</v>
      </c>
      <c r="AP75" s="73">
        <f t="shared" si="16"/>
        <v>175112.01130530739</v>
      </c>
      <c r="AQ75" s="73">
        <f t="shared" si="16"/>
        <v>23551.159692403897</v>
      </c>
      <c r="AR75" s="73">
        <f t="shared" si="16"/>
        <v>1126667.8848375645</v>
      </c>
      <c r="AS75" s="73">
        <f t="shared" si="16"/>
        <v>204517.51640208098</v>
      </c>
      <c r="AT75" s="73">
        <f t="shared" si="16"/>
        <v>18331.500295629641</v>
      </c>
      <c r="AU75" s="73">
        <f t="shared" si="16"/>
        <v>9703.0125956296415</v>
      </c>
      <c r="AV75" s="73">
        <f t="shared" si="16"/>
        <v>271038.8026440168</v>
      </c>
      <c r="AW75" s="73">
        <f t="shared" si="16"/>
        <v>456224.42282788828</v>
      </c>
      <c r="AX75" s="73">
        <f t="shared" si="12"/>
        <v>149601.76284079099</v>
      </c>
      <c r="AY75" s="73">
        <f t="shared" si="12"/>
        <v>925532.75438595156</v>
      </c>
      <c r="AZ75" s="73">
        <f t="shared" si="11"/>
        <v>716132.5109020808</v>
      </c>
      <c r="BA75" s="73">
        <f t="shared" si="11"/>
        <v>1349770.2454343387</v>
      </c>
      <c r="BB75" s="73">
        <f t="shared" ref="BB75:BL97" si="17">(V75-$AG75)*(V75-$AG75)</f>
        <v>158749.54953433946</v>
      </c>
      <c r="BC75" s="73">
        <f t="shared" si="17"/>
        <v>290643.76586982323</v>
      </c>
      <c r="BD75" s="73">
        <f t="shared" si="17"/>
        <v>501241.16155046894</v>
      </c>
      <c r="BE75" s="73">
        <f t="shared" si="17"/>
        <v>6314.5067891780172</v>
      </c>
      <c r="BF75" s="73">
        <f t="shared" si="17"/>
        <v>4245355.8331988547</v>
      </c>
      <c r="BG75" s="73">
        <f t="shared" si="17"/>
        <v>56764.907031113638</v>
      </c>
      <c r="BH75" s="73">
        <f t="shared" si="17"/>
        <v>6246.3527601457126</v>
      </c>
      <c r="BI75" s="73">
        <f t="shared" si="17"/>
        <v>172354.6114730486</v>
      </c>
      <c r="BJ75" s="73">
        <f t="shared" si="17"/>
        <v>2700.478566597274</v>
      </c>
      <c r="BK75" s="73">
        <f t="shared" si="7"/>
        <v>8560.6666988554389</v>
      </c>
      <c r="BL75" s="73">
        <f t="shared" si="7"/>
        <v>56579.221111758641</v>
      </c>
      <c r="BM75" s="74">
        <f t="shared" si="14"/>
        <v>717.69833233868803</v>
      </c>
      <c r="BN75" s="75">
        <f t="shared" si="15"/>
        <v>515090.89624173392</v>
      </c>
    </row>
    <row r="76" spans="1:66" ht="15" thickBot="1" x14ac:dyDescent="0.4">
      <c r="A76" s="71" t="s">
        <v>400</v>
      </c>
      <c r="B76" s="62">
        <v>1500.87</v>
      </c>
      <c r="C76" s="62">
        <v>599.13</v>
      </c>
      <c r="D76" s="62">
        <v>3249.72</v>
      </c>
      <c r="E76" s="62">
        <v>2449.4299999999998</v>
      </c>
      <c r="F76" s="62">
        <v>2922.19</v>
      </c>
      <c r="G76" s="62">
        <v>4893.54</v>
      </c>
      <c r="H76" s="62">
        <v>2981.8</v>
      </c>
      <c r="I76" s="62">
        <v>2534.8000000000002</v>
      </c>
      <c r="J76" s="62">
        <v>2999.14</v>
      </c>
      <c r="K76" s="62">
        <v>3136.93</v>
      </c>
      <c r="L76" s="62">
        <v>2596.08</v>
      </c>
      <c r="M76" s="62">
        <v>3050.31</v>
      </c>
      <c r="N76" s="62">
        <v>2846.15</v>
      </c>
      <c r="O76" s="62">
        <v>2440.5500000000002</v>
      </c>
      <c r="P76" s="62">
        <v>2909.56</v>
      </c>
      <c r="Q76" s="62">
        <v>3600.78</v>
      </c>
      <c r="R76" s="62">
        <v>3169.12</v>
      </c>
      <c r="S76" s="62">
        <v>1399.98</v>
      </c>
      <c r="T76" s="62">
        <v>1979.62</v>
      </c>
      <c r="U76" s="62">
        <v>1299.93</v>
      </c>
      <c r="V76" s="62">
        <v>3169.83</v>
      </c>
      <c r="W76" s="62">
        <v>2689.09</v>
      </c>
      <c r="X76" s="62">
        <v>3000.17</v>
      </c>
      <c r="Y76" s="62">
        <v>2900.58</v>
      </c>
      <c r="Z76" s="62">
        <v>2549.14</v>
      </c>
      <c r="AA76" s="62">
        <v>2909.92</v>
      </c>
      <c r="AB76" s="62">
        <v>2699.45</v>
      </c>
      <c r="AC76" s="62">
        <v>1952.8</v>
      </c>
      <c r="AD76" s="62">
        <v>2532.65</v>
      </c>
      <c r="AE76" s="62">
        <v>2502.34</v>
      </c>
      <c r="AF76" s="62">
        <v>2589.73</v>
      </c>
      <c r="AG76" s="72">
        <f t="shared" si="13"/>
        <v>2646.9461290322574</v>
      </c>
      <c r="AH76" s="73">
        <f t="shared" si="16"/>
        <v>1313490.4935375638</v>
      </c>
      <c r="AI76" s="73">
        <f t="shared" si="16"/>
        <v>4193550.8983246586</v>
      </c>
      <c r="AJ76" s="73">
        <f t="shared" si="16"/>
        <v>363336.33952143654</v>
      </c>
      <c r="AK76" s="73">
        <f t="shared" si="16"/>
        <v>39012.62122788743</v>
      </c>
      <c r="AL76" s="73">
        <f t="shared" si="16"/>
        <v>75759.188505307349</v>
      </c>
      <c r="AM76" s="73">
        <f t="shared" si="16"/>
        <v>5047184.0210698256</v>
      </c>
      <c r="AN76" s="73">
        <f t="shared" si="16"/>
        <v>112127.11490208171</v>
      </c>
      <c r="AO76" s="73">
        <f t="shared" si="16"/>
        <v>12576.754256919692</v>
      </c>
      <c r="AP76" s="73">
        <f t="shared" si="16"/>
        <v>124040.52274724281</v>
      </c>
      <c r="AQ76" s="73">
        <f t="shared" si="16"/>
        <v>240084.19380853325</v>
      </c>
      <c r="AR76" s="73">
        <f t="shared" si="16"/>
        <v>2587.3630827262696</v>
      </c>
      <c r="AS76" s="73">
        <f t="shared" si="16"/>
        <v>162702.41240208162</v>
      </c>
      <c r="AT76" s="73">
        <f t="shared" si="16"/>
        <v>39682.182208533064</v>
      </c>
      <c r="AU76" s="73">
        <f t="shared" si="16"/>
        <v>42599.362079500184</v>
      </c>
      <c r="AV76" s="73">
        <f t="shared" si="16"/>
        <v>68966.045224662113</v>
      </c>
      <c r="AW76" s="73">
        <f t="shared" si="16"/>
        <v>909799.05340530851</v>
      </c>
      <c r="AX76" s="73">
        <f t="shared" si="12"/>
        <v>272665.55152143654</v>
      </c>
      <c r="AY76" s="73">
        <f t="shared" si="12"/>
        <v>1554924.5269536925</v>
      </c>
      <c r="AZ76" s="73">
        <f t="shared" si="12"/>
        <v>445324.16248917725</v>
      </c>
      <c r="BA76" s="73">
        <f t="shared" si="12"/>
        <v>1814452.451873047</v>
      </c>
      <c r="BB76" s="73">
        <f t="shared" si="17"/>
        <v>273407.54251821077</v>
      </c>
      <c r="BC76" s="73">
        <f t="shared" si="17"/>
        <v>1776.1058601457471</v>
      </c>
      <c r="BD76" s="73">
        <f t="shared" si="17"/>
        <v>124767.1030214365</v>
      </c>
      <c r="BE76" s="73">
        <f t="shared" si="17"/>
        <v>64330.140502081449</v>
      </c>
      <c r="BF76" s="73">
        <f t="shared" si="17"/>
        <v>9566.0388762746152</v>
      </c>
      <c r="BG76" s="73">
        <f t="shared" si="17"/>
        <v>69155.256811758954</v>
      </c>
      <c r="BH76" s="73">
        <f t="shared" si="17"/>
        <v>2756.6564665973419</v>
      </c>
      <c r="BI76" s="73">
        <f t="shared" si="17"/>
        <v>481838.84845046746</v>
      </c>
      <c r="BJ76" s="73">
        <f t="shared" si="17"/>
        <v>13063.605111758419</v>
      </c>
      <c r="BK76" s="73">
        <f t="shared" si="7"/>
        <v>20910.932553693845</v>
      </c>
      <c r="BL76" s="73">
        <f t="shared" si="7"/>
        <v>3273.6854214359296</v>
      </c>
      <c r="BM76" s="74">
        <f t="shared" si="14"/>
        <v>747.90773108083579</v>
      </c>
      <c r="BN76" s="75">
        <f t="shared" si="15"/>
        <v>559365.97421048384</v>
      </c>
    </row>
    <row r="77" spans="1:66" ht="15" thickBot="1" x14ac:dyDescent="0.4">
      <c r="A77" s="71" t="s">
        <v>401</v>
      </c>
      <c r="B77" s="62">
        <v>2600.87</v>
      </c>
      <c r="C77" s="62">
        <v>599</v>
      </c>
      <c r="D77" s="62">
        <v>3572.51</v>
      </c>
      <c r="E77" s="62">
        <v>2679.88</v>
      </c>
      <c r="F77" s="62">
        <v>3050.47</v>
      </c>
      <c r="G77" s="62">
        <v>6000.21</v>
      </c>
      <c r="H77" s="62">
        <v>3177.36</v>
      </c>
      <c r="I77" s="62">
        <v>2500.15</v>
      </c>
      <c r="J77" s="62">
        <v>3169.35</v>
      </c>
      <c r="K77" s="62">
        <v>3169.91</v>
      </c>
      <c r="L77" s="62">
        <v>2596.1</v>
      </c>
      <c r="M77" s="62">
        <v>3169.14</v>
      </c>
      <c r="N77" s="62">
        <v>3019.98</v>
      </c>
      <c r="O77" s="62">
        <v>2440.92</v>
      </c>
      <c r="P77" s="62">
        <v>3199.18</v>
      </c>
      <c r="Q77" s="62">
        <v>3989.94</v>
      </c>
      <c r="R77" s="62">
        <v>3600.66</v>
      </c>
      <c r="S77" s="62">
        <v>1399.77</v>
      </c>
      <c r="T77" s="62">
        <v>2500.1</v>
      </c>
      <c r="U77" s="62">
        <v>1821.6</v>
      </c>
      <c r="V77" s="62">
        <v>3359.62</v>
      </c>
      <c r="W77" s="62">
        <v>3001.1</v>
      </c>
      <c r="X77" s="62">
        <v>2909.63</v>
      </c>
      <c r="Y77" s="62">
        <v>2900.6</v>
      </c>
      <c r="Z77" s="62">
        <v>2469.85</v>
      </c>
      <c r="AA77" s="62">
        <v>3400.49</v>
      </c>
      <c r="AB77" s="62">
        <v>2700.03</v>
      </c>
      <c r="AC77" s="62">
        <v>3001.19</v>
      </c>
      <c r="AD77" s="62">
        <v>2553.27</v>
      </c>
      <c r="AE77" s="62">
        <v>2505.2600000000002</v>
      </c>
      <c r="AF77" s="62">
        <v>2621.99</v>
      </c>
      <c r="AG77" s="72">
        <f t="shared" si="13"/>
        <v>2892.9074193548395</v>
      </c>
      <c r="AH77" s="73">
        <f t="shared" si="16"/>
        <v>85285.854303434433</v>
      </c>
      <c r="AI77" s="73">
        <f t="shared" si="16"/>
        <v>5262011.2485711798</v>
      </c>
      <c r="AJ77" s="73">
        <f t="shared" si="16"/>
        <v>461859.66761956218</v>
      </c>
      <c r="AK77" s="73">
        <f t="shared" si="16"/>
        <v>45380.681396982589</v>
      </c>
      <c r="AL77" s="73">
        <f t="shared" si="16"/>
        <v>24825.966819562651</v>
      </c>
      <c r="AM77" s="73">
        <f t="shared" si="16"/>
        <v>9655329.3276840746</v>
      </c>
      <c r="AN77" s="73">
        <f t="shared" si="16"/>
        <v>80913.270635691617</v>
      </c>
      <c r="AO77" s="73">
        <f t="shared" si="16"/>
        <v>154258.39045827318</v>
      </c>
      <c r="AP77" s="73">
        <f t="shared" si="16"/>
        <v>76420.500393756025</v>
      </c>
      <c r="AQ77" s="73">
        <f t="shared" si="16"/>
        <v>76730.429684078583</v>
      </c>
      <c r="AR77" s="73">
        <f t="shared" si="16"/>
        <v>88094.644184079589</v>
      </c>
      <c r="AS77" s="73">
        <f t="shared" si="16"/>
        <v>76304.438609885037</v>
      </c>
      <c r="AT77" s="73">
        <f t="shared" si="16"/>
        <v>16147.44075182083</v>
      </c>
      <c r="AU77" s="73">
        <f t="shared" si="16"/>
        <v>204292.62725504744</v>
      </c>
      <c r="AV77" s="73">
        <f t="shared" si="16"/>
        <v>93802.893655046253</v>
      </c>
      <c r="AW77" s="73">
        <f t="shared" si="16"/>
        <v>1203480.4829969807</v>
      </c>
      <c r="AX77" s="73">
        <f t="shared" si="12"/>
        <v>500913.71540988423</v>
      </c>
      <c r="AY77" s="73">
        <f t="shared" si="12"/>
        <v>2229459.35307763</v>
      </c>
      <c r="AZ77" s="73">
        <f t="shared" si="12"/>
        <v>154297.6687002088</v>
      </c>
      <c r="BA77" s="73">
        <f t="shared" si="12"/>
        <v>1147699.5867647261</v>
      </c>
      <c r="BB77" s="73">
        <f t="shared" si="17"/>
        <v>217820.63293246538</v>
      </c>
      <c r="BC77" s="73">
        <f t="shared" si="17"/>
        <v>11705.634506659544</v>
      </c>
      <c r="BD77" s="73">
        <f t="shared" si="17"/>
        <v>279.64470343390104</v>
      </c>
      <c r="BE77" s="73">
        <f t="shared" si="17"/>
        <v>59.175796982296902</v>
      </c>
      <c r="BF77" s="73">
        <f t="shared" si="17"/>
        <v>178977.58007117658</v>
      </c>
      <c r="BG77" s="73">
        <f t="shared" si="17"/>
        <v>257640.07617440066</v>
      </c>
      <c r="BH77" s="73">
        <f t="shared" si="17"/>
        <v>37201.698896982525</v>
      </c>
      <c r="BI77" s="73">
        <f t="shared" si="17"/>
        <v>11725.117271175704</v>
      </c>
      <c r="BJ77" s="73">
        <f t="shared" si="17"/>
        <v>115353.5766260151</v>
      </c>
      <c r="BK77" s="73">
        <f t="shared" si="7"/>
        <v>150270.52173246662</v>
      </c>
      <c r="BL77" s="73">
        <f t="shared" si="7"/>
        <v>73396.248109886074</v>
      </c>
      <c r="BM77" s="74">
        <f t="shared" si="14"/>
        <v>842.09445164633894</v>
      </c>
      <c r="BN77" s="75">
        <f t="shared" si="15"/>
        <v>709123.06549354829</v>
      </c>
    </row>
    <row r="78" spans="1:66" ht="15" thickBot="1" x14ac:dyDescent="0.4">
      <c r="A78" s="71" t="s">
        <v>402</v>
      </c>
      <c r="B78" s="62">
        <v>2981.25</v>
      </c>
      <c r="C78" s="62">
        <v>999.2</v>
      </c>
      <c r="D78" s="62">
        <v>3600.73</v>
      </c>
      <c r="E78" s="62">
        <v>3000.68</v>
      </c>
      <c r="F78" s="62">
        <v>3350.28</v>
      </c>
      <c r="G78" s="62">
        <v>7000.96</v>
      </c>
      <c r="H78" s="62">
        <v>4000.07</v>
      </c>
      <c r="I78" s="62">
        <v>2889.31</v>
      </c>
      <c r="J78" s="62">
        <v>2922.24</v>
      </c>
      <c r="K78" s="62">
        <v>3534.15</v>
      </c>
      <c r="L78" s="62">
        <v>1499.83</v>
      </c>
      <c r="M78" s="62">
        <v>2900.73</v>
      </c>
      <c r="N78" s="62">
        <v>3050.76</v>
      </c>
      <c r="O78" s="62">
        <v>2609.62</v>
      </c>
      <c r="P78" s="62">
        <v>3604.11</v>
      </c>
      <c r="Q78" s="62">
        <v>5000.74</v>
      </c>
      <c r="R78" s="62">
        <v>5000.78</v>
      </c>
      <c r="S78" s="62">
        <v>1979.81</v>
      </c>
      <c r="T78" s="62">
        <v>2540.2600000000002</v>
      </c>
      <c r="U78" s="62">
        <v>2689.7</v>
      </c>
      <c r="V78" s="62">
        <v>3289.51</v>
      </c>
      <c r="W78" s="62">
        <v>3169.08</v>
      </c>
      <c r="X78" s="62">
        <v>2794.36</v>
      </c>
      <c r="Y78" s="62">
        <v>2699.58</v>
      </c>
      <c r="Z78" s="62">
        <v>2030.05</v>
      </c>
      <c r="AA78" s="62">
        <v>3190.27</v>
      </c>
      <c r="AB78" s="62">
        <v>3000.95</v>
      </c>
      <c r="AC78" s="62">
        <v>3009.65</v>
      </c>
      <c r="AD78" s="62">
        <v>2789.67</v>
      </c>
      <c r="AE78" s="62">
        <v>2589.59</v>
      </c>
      <c r="AF78" s="62">
        <v>2665.53</v>
      </c>
      <c r="AG78" s="72">
        <f t="shared" si="13"/>
        <v>3109.1435483870969</v>
      </c>
      <c r="AH78" s="73">
        <f t="shared" si="16"/>
        <v>16356.75971904269</v>
      </c>
      <c r="AI78" s="73">
        <f t="shared" si="16"/>
        <v>4451861.7773803324</v>
      </c>
      <c r="AJ78" s="73">
        <f t="shared" si="16"/>
        <v>241657.23940936517</v>
      </c>
      <c r="AK78" s="73">
        <f t="shared" si="16"/>
        <v>11764.34132872014</v>
      </c>
      <c r="AL78" s="73">
        <f t="shared" si="16"/>
        <v>58146.788296462066</v>
      </c>
      <c r="AM78" s="73">
        <f t="shared" si="16"/>
        <v>15146235.293044848</v>
      </c>
      <c r="AN78" s="73">
        <f t="shared" si="16"/>
        <v>793749.94218355895</v>
      </c>
      <c r="AO78" s="73">
        <f t="shared" si="16"/>
        <v>48326.788996462084</v>
      </c>
      <c r="AP78" s="73">
        <f t="shared" si="16"/>
        <v>34932.93639968794</v>
      </c>
      <c r="AQ78" s="73">
        <f t="shared" si="16"/>
        <v>180630.48391259104</v>
      </c>
      <c r="AR78" s="73">
        <f t="shared" si="16"/>
        <v>2589890.0970222689</v>
      </c>
      <c r="AS78" s="73">
        <f t="shared" si="16"/>
        <v>43436.207151300761</v>
      </c>
      <c r="AT78" s="73">
        <f t="shared" si="16"/>
        <v>3408.6387222684561</v>
      </c>
      <c r="AU78" s="73">
        <f t="shared" si="16"/>
        <v>249523.77539323643</v>
      </c>
      <c r="AV78" s="73">
        <f t="shared" si="16"/>
        <v>244991.78822226851</v>
      </c>
      <c r="AW78" s="73">
        <f t="shared" si="16"/>
        <v>3578137.1357545252</v>
      </c>
      <c r="AX78" s="73">
        <f t="shared" si="12"/>
        <v>3578288.4650706542</v>
      </c>
      <c r="AY78" s="73">
        <f t="shared" si="12"/>
        <v>1275394.2635125914</v>
      </c>
      <c r="AZ78" s="73">
        <f t="shared" si="12"/>
        <v>323628.49162549415</v>
      </c>
      <c r="BA78" s="73">
        <f t="shared" si="12"/>
        <v>175932.89028355901</v>
      </c>
      <c r="BB78" s="73">
        <f t="shared" si="17"/>
        <v>32532.056867429805</v>
      </c>
      <c r="BC78" s="73">
        <f t="shared" si="17"/>
        <v>3592.3782319458692</v>
      </c>
      <c r="BD78" s="73">
        <f t="shared" si="17"/>
        <v>99088.682335171674</v>
      </c>
      <c r="BE78" s="73">
        <f t="shared" si="17"/>
        <v>167742.3001674299</v>
      </c>
      <c r="BF78" s="73">
        <f t="shared" si="17"/>
        <v>1164442.886170656</v>
      </c>
      <c r="BG78" s="73">
        <f t="shared" si="17"/>
        <v>6581.5011513007094</v>
      </c>
      <c r="BH78" s="73">
        <f t="shared" si="17"/>
        <v>11705.843912591112</v>
      </c>
      <c r="BI78" s="73">
        <f t="shared" si="17"/>
        <v>9898.9661706555689</v>
      </c>
      <c r="BJ78" s="73">
        <f t="shared" si="17"/>
        <v>102063.34811904268</v>
      </c>
      <c r="BK78" s="73">
        <f t="shared" si="7"/>
        <v>269935.88964162325</v>
      </c>
      <c r="BL78" s="73">
        <f t="shared" si="7"/>
        <v>196792.98031259095</v>
      </c>
      <c r="BM78" s="74">
        <f t="shared" si="14"/>
        <v>1047.4771915253941</v>
      </c>
      <c r="BN78" s="75">
        <f t="shared" si="15"/>
        <v>1097208.4667659272</v>
      </c>
    </row>
    <row r="79" spans="1:66" ht="15" thickBot="1" x14ac:dyDescent="0.4">
      <c r="A79" s="71" t="s">
        <v>403</v>
      </c>
      <c r="B79" s="62">
        <v>3122</v>
      </c>
      <c r="C79" s="62">
        <v>2450.04</v>
      </c>
      <c r="D79" s="62">
        <v>3719.04</v>
      </c>
      <c r="E79" s="62">
        <v>3497.59</v>
      </c>
      <c r="F79" s="62">
        <v>3509.73</v>
      </c>
      <c r="G79" s="62">
        <v>8114.17</v>
      </c>
      <c r="H79" s="62">
        <v>4499.7</v>
      </c>
      <c r="I79" s="62">
        <v>2889.83</v>
      </c>
      <c r="J79" s="62">
        <v>3169.2</v>
      </c>
      <c r="K79" s="62">
        <v>3749.58</v>
      </c>
      <c r="L79" s="62">
        <v>2200.84</v>
      </c>
      <c r="M79" s="62">
        <v>2972.76</v>
      </c>
      <c r="N79" s="62">
        <v>3050.64</v>
      </c>
      <c r="O79" s="62">
        <v>2596.79</v>
      </c>
      <c r="P79" s="62">
        <v>3604.65</v>
      </c>
      <c r="Q79" s="62">
        <v>5000.95</v>
      </c>
      <c r="R79" s="62">
        <v>5050.8100000000004</v>
      </c>
      <c r="S79" s="62">
        <v>1500.08</v>
      </c>
      <c r="T79" s="62">
        <v>2689.38</v>
      </c>
      <c r="U79" s="62">
        <v>2949.25</v>
      </c>
      <c r="V79" s="62">
        <v>3407.14</v>
      </c>
      <c r="W79" s="62">
        <v>3150</v>
      </c>
      <c r="X79" s="62">
        <v>2796.75</v>
      </c>
      <c r="Y79" s="62">
        <v>3169.76</v>
      </c>
      <c r="Z79" s="62">
        <v>2209.52</v>
      </c>
      <c r="AA79" s="62">
        <v>3407.13</v>
      </c>
      <c r="AB79" s="62">
        <v>3000.01</v>
      </c>
      <c r="AC79" s="62">
        <v>3089.99</v>
      </c>
      <c r="AD79" s="62">
        <v>2900.13</v>
      </c>
      <c r="AE79" s="62">
        <v>2589.4699999999998</v>
      </c>
      <c r="AF79" s="62">
        <v>2598.11</v>
      </c>
      <c r="AG79" s="72">
        <f t="shared" si="13"/>
        <v>3311.4529032258065</v>
      </c>
      <c r="AH79" s="73">
        <f t="shared" si="16"/>
        <v>35892.402540686802</v>
      </c>
      <c r="AI79" s="73">
        <f t="shared" si="16"/>
        <v>742032.18984391273</v>
      </c>
      <c r="AJ79" s="73">
        <f t="shared" si="16"/>
        <v>166127.24145681574</v>
      </c>
      <c r="AK79" s="73">
        <f t="shared" si="16"/>
        <v>34647.018795525531</v>
      </c>
      <c r="AL79" s="73">
        <f t="shared" si="16"/>
        <v>39313.807105202904</v>
      </c>
      <c r="AM79" s="73">
        <f t="shared" si="16"/>
        <v>23066091.511647135</v>
      </c>
      <c r="AN79" s="73">
        <f t="shared" si="16"/>
        <v>1411931.1629922991</v>
      </c>
      <c r="AO79" s="73">
        <f t="shared" si="16"/>
        <v>177765.87252455784</v>
      </c>
      <c r="AP79" s="73">
        <f t="shared" si="16"/>
        <v>20235.88847617072</v>
      </c>
      <c r="AQ79" s="73">
        <f t="shared" si="16"/>
        <v>191955.35292778345</v>
      </c>
      <c r="AR79" s="73">
        <f t="shared" si="16"/>
        <v>1233461.0208116544</v>
      </c>
      <c r="AS79" s="73">
        <f t="shared" si="16"/>
        <v>114712.88269552538</v>
      </c>
      <c r="AT79" s="73">
        <f t="shared" si="16"/>
        <v>68023.370489073975</v>
      </c>
      <c r="AU79" s="73">
        <f t="shared" si="16"/>
        <v>510743.0652471385</v>
      </c>
      <c r="AV79" s="73">
        <f t="shared" si="16"/>
        <v>85964.537556815849</v>
      </c>
      <c r="AW79" s="73">
        <f t="shared" si="16"/>
        <v>2854400.4400084279</v>
      </c>
      <c r="AX79" s="73">
        <f t="shared" si="12"/>
        <v>3025363.1100987527</v>
      </c>
      <c r="AY79" s="73">
        <f t="shared" si="12"/>
        <v>3281071.794540687</v>
      </c>
      <c r="AZ79" s="73">
        <f t="shared" si="12"/>
        <v>386974.69692778349</v>
      </c>
      <c r="BA79" s="73">
        <f t="shared" si="12"/>
        <v>131190.94310520295</v>
      </c>
      <c r="BB79" s="73">
        <f t="shared" si="17"/>
        <v>9156.0204890738496</v>
      </c>
      <c r="BC79" s="73">
        <f t="shared" si="17"/>
        <v>26067.039960041639</v>
      </c>
      <c r="BD79" s="73">
        <f t="shared" si="17"/>
        <v>264919.07858907391</v>
      </c>
      <c r="BE79" s="73">
        <f t="shared" si="17"/>
        <v>20076.878824557702</v>
      </c>
      <c r="BF79" s="73">
        <f t="shared" si="17"/>
        <v>1214256.1232116546</v>
      </c>
      <c r="BG79" s="73">
        <f t="shared" si="17"/>
        <v>9154.1068471384096</v>
      </c>
      <c r="BH79" s="73">
        <f t="shared" si="17"/>
        <v>96996.681969718935</v>
      </c>
      <c r="BI79" s="73">
        <f t="shared" si="17"/>
        <v>49045.817505203027</v>
      </c>
      <c r="BJ79" s="73">
        <f t="shared" si="17"/>
        <v>169186.53071810608</v>
      </c>
      <c r="BK79" s="73">
        <f t="shared" si="7"/>
        <v>521259.31255036453</v>
      </c>
      <c r="BL79" s="73">
        <f t="shared" si="7"/>
        <v>508858.09758262214</v>
      </c>
      <c r="BM79" s="74">
        <f t="shared" si="14"/>
        <v>1124.5398225223994</v>
      </c>
      <c r="BN79" s="75">
        <f t="shared" si="15"/>
        <v>1264589.8124387094</v>
      </c>
    </row>
    <row r="80" spans="1:66" ht="15" thickBot="1" x14ac:dyDescent="0.4">
      <c r="A80" s="71" t="s">
        <v>404</v>
      </c>
      <c r="B80" s="62">
        <v>3119.02</v>
      </c>
      <c r="C80" s="62">
        <v>2500.87</v>
      </c>
      <c r="D80" s="62">
        <v>3600.16</v>
      </c>
      <c r="E80" s="62">
        <v>3499.1</v>
      </c>
      <c r="F80" s="62">
        <v>4550.04</v>
      </c>
      <c r="G80" s="62">
        <v>10019.68</v>
      </c>
      <c r="H80" s="62">
        <v>4638.3900000000003</v>
      </c>
      <c r="I80" s="62">
        <v>3450.36</v>
      </c>
      <c r="J80" s="62">
        <v>3200.95</v>
      </c>
      <c r="K80" s="62">
        <v>3762.32</v>
      </c>
      <c r="L80" s="62">
        <v>1499.01</v>
      </c>
      <c r="M80" s="62">
        <v>2495.77</v>
      </c>
      <c r="N80" s="62">
        <v>3229.75</v>
      </c>
      <c r="O80" s="62">
        <v>2994.88</v>
      </c>
      <c r="P80" s="62">
        <v>4000.48</v>
      </c>
      <c r="Q80" s="62">
        <v>6000.21</v>
      </c>
      <c r="R80" s="62">
        <v>5999.27</v>
      </c>
      <c r="S80" s="62">
        <v>2200.8200000000002</v>
      </c>
      <c r="T80" s="62">
        <v>2589.37</v>
      </c>
      <c r="U80" s="62">
        <v>2493.54</v>
      </c>
      <c r="V80" s="62">
        <v>3150.71</v>
      </c>
      <c r="W80" s="62">
        <v>2849.37</v>
      </c>
      <c r="X80" s="62">
        <v>3136.51</v>
      </c>
      <c r="Y80" s="62">
        <v>3599.16</v>
      </c>
      <c r="Z80" s="62">
        <v>2512.4299999999998</v>
      </c>
      <c r="AA80" s="62">
        <v>3077.83</v>
      </c>
      <c r="AB80" s="62">
        <v>3200.06</v>
      </c>
      <c r="AC80" s="62">
        <v>3249.14</v>
      </c>
      <c r="AD80" s="62">
        <v>2889.61</v>
      </c>
      <c r="AE80" s="62">
        <v>2649.54</v>
      </c>
      <c r="AF80" s="62">
        <v>2577.73</v>
      </c>
      <c r="AG80" s="72">
        <f t="shared" si="13"/>
        <v>3507.6154838709667</v>
      </c>
      <c r="AH80" s="73">
        <f t="shared" si="16"/>
        <v>151006.45008491079</v>
      </c>
      <c r="AI80" s="73">
        <f t="shared" si="16"/>
        <v>1013536.4692945872</v>
      </c>
      <c r="AJ80" s="73">
        <f t="shared" si="16"/>
        <v>8564.4874655568728</v>
      </c>
      <c r="AK80" s="73">
        <f t="shared" si="16"/>
        <v>72.513465556696033</v>
      </c>
      <c r="AL80" s="73">
        <f t="shared" si="16"/>
        <v>1086648.8718268492</v>
      </c>
      <c r="AM80" s="73">
        <f t="shared" si="16"/>
        <v>42406984.262226872</v>
      </c>
      <c r="AN80" s="73">
        <f t="shared" si="16"/>
        <v>1278651.00632685</v>
      </c>
      <c r="AO80" s="73">
        <f t="shared" si="16"/>
        <v>3278.1904332985164</v>
      </c>
      <c r="AP80" s="73">
        <f t="shared" si="16"/>
        <v>94043.718997814271</v>
      </c>
      <c r="AQ80" s="73">
        <f t="shared" si="16"/>
        <v>64874.390536525054</v>
      </c>
      <c r="AR80" s="73">
        <f t="shared" si="16"/>
        <v>4034495.9898365205</v>
      </c>
      <c r="AS80" s="73">
        <f t="shared" si="16"/>
        <v>1023831.2832300708</v>
      </c>
      <c r="AT80" s="73">
        <f t="shared" si="16"/>
        <v>77209.227126846468</v>
      </c>
      <c r="AU80" s="73">
        <f t="shared" si="16"/>
        <v>262897.67642039427</v>
      </c>
      <c r="AV80" s="73">
        <f t="shared" si="16"/>
        <v>242915.43125910612</v>
      </c>
      <c r="AW80" s="73">
        <f t="shared" si="16"/>
        <v>6213027.4218365299</v>
      </c>
      <c r="AX80" s="73">
        <f t="shared" si="12"/>
        <v>6208342.2277462091</v>
      </c>
      <c r="AY80" s="73">
        <f t="shared" si="12"/>
        <v>1707714.4366655536</v>
      </c>
      <c r="AZ80" s="73">
        <f t="shared" si="12"/>
        <v>843174.76864942606</v>
      </c>
      <c r="BA80" s="73">
        <f t="shared" si="12"/>
        <v>1028349.0869881354</v>
      </c>
      <c r="BB80" s="73">
        <f t="shared" si="17"/>
        <v>127381.52441716887</v>
      </c>
      <c r="BC80" s="73">
        <f t="shared" si="17"/>
        <v>433287.11703652324</v>
      </c>
      <c r="BD80" s="73">
        <f t="shared" si="17"/>
        <v>137719.28015910418</v>
      </c>
      <c r="BE80" s="73">
        <f t="shared" si="17"/>
        <v>8380.3984332988057</v>
      </c>
      <c r="BF80" s="73">
        <f t="shared" si="17"/>
        <v>990394.14730749046</v>
      </c>
      <c r="BG80" s="73">
        <f t="shared" si="17"/>
        <v>184715.56214620106</v>
      </c>
      <c r="BH80" s="73">
        <f t="shared" si="17"/>
        <v>94590.375659104509</v>
      </c>
      <c r="BI80" s="73">
        <f t="shared" si="17"/>
        <v>66809.575762330453</v>
      </c>
      <c r="BJ80" s="73">
        <f t="shared" si="17"/>
        <v>381930.77809458756</v>
      </c>
      <c r="BK80" s="73">
        <f t="shared" si="7"/>
        <v>736293.53602039372</v>
      </c>
      <c r="BL80" s="73">
        <f t="shared" si="7"/>
        <v>864687.01311394188</v>
      </c>
      <c r="BM80" s="74">
        <f t="shared" si="14"/>
        <v>1497.6628377509546</v>
      </c>
      <c r="BN80" s="75">
        <f t="shared" si="15"/>
        <v>2242993.9755802425</v>
      </c>
    </row>
    <row r="81" spans="1:66" ht="15" thickBot="1" x14ac:dyDescent="0.4">
      <c r="A81" s="71" t="s">
        <v>405</v>
      </c>
      <c r="B81" s="62">
        <v>3237.64</v>
      </c>
      <c r="C81" s="62">
        <v>2700.04</v>
      </c>
      <c r="D81" s="62">
        <v>3500.23</v>
      </c>
      <c r="E81" s="62">
        <v>3500.36</v>
      </c>
      <c r="F81" s="62">
        <v>4710.71</v>
      </c>
      <c r="G81" s="62">
        <v>10022.26</v>
      </c>
      <c r="H81" s="62">
        <v>4999.0600000000004</v>
      </c>
      <c r="I81" s="62">
        <v>3450.65</v>
      </c>
      <c r="J81" s="62">
        <v>3429.32</v>
      </c>
      <c r="K81" s="62">
        <v>4100.55</v>
      </c>
      <c r="L81" s="62">
        <v>1499.49</v>
      </c>
      <c r="M81" s="62">
        <v>2496.9499999999998</v>
      </c>
      <c r="N81" s="62">
        <v>3359.67</v>
      </c>
      <c r="O81" s="62">
        <v>3000.38</v>
      </c>
      <c r="P81" s="62">
        <v>4444.53</v>
      </c>
      <c r="Q81" s="62">
        <v>6000.64</v>
      </c>
      <c r="R81" s="62">
        <v>5999.65</v>
      </c>
      <c r="S81" s="62">
        <v>2200.66</v>
      </c>
      <c r="T81" s="62">
        <v>2600.58</v>
      </c>
      <c r="U81" s="62">
        <v>2491.69</v>
      </c>
      <c r="V81" s="62">
        <v>3150.15</v>
      </c>
      <c r="W81" s="62">
        <v>2795.74</v>
      </c>
      <c r="X81" s="62">
        <v>3159.38</v>
      </c>
      <c r="Y81" s="62">
        <v>3800.83</v>
      </c>
      <c r="Z81" s="62">
        <v>2600.4499999999998</v>
      </c>
      <c r="AA81" s="62">
        <v>3078.27</v>
      </c>
      <c r="AB81" s="62">
        <v>3200.38</v>
      </c>
      <c r="AC81" s="62">
        <v>3249.7</v>
      </c>
      <c r="AD81" s="62">
        <v>3000.97</v>
      </c>
      <c r="AE81" s="62">
        <v>2882.26</v>
      </c>
      <c r="AF81" s="62">
        <v>2589.09</v>
      </c>
      <c r="AG81" s="72">
        <f t="shared" si="13"/>
        <v>3588.7832258064514</v>
      </c>
      <c r="AH81" s="73">
        <f t="shared" si="16"/>
        <v>123301.56502976058</v>
      </c>
      <c r="AI81" s="73">
        <f t="shared" si="16"/>
        <v>789864.52141685702</v>
      </c>
      <c r="AJ81" s="73">
        <f t="shared" si="16"/>
        <v>7841.6738007283593</v>
      </c>
      <c r="AK81" s="73">
        <f t="shared" si="16"/>
        <v>7818.6668620186629</v>
      </c>
      <c r="AL81" s="73">
        <f t="shared" si="16"/>
        <v>1258719.6866523419</v>
      </c>
      <c r="AM81" s="73">
        <f t="shared" si="16"/>
        <v>41389623.404087827</v>
      </c>
      <c r="AN81" s="73">
        <f t="shared" si="16"/>
        <v>1988880.5798297625</v>
      </c>
      <c r="AO81" s="73">
        <f t="shared" si="16"/>
        <v>19080.788071696054</v>
      </c>
      <c r="AP81" s="73">
        <f t="shared" si="16"/>
        <v>25428.52038459924</v>
      </c>
      <c r="AQ81" s="73">
        <f t="shared" si="16"/>
        <v>261905.23116847078</v>
      </c>
      <c r="AR81" s="73">
        <f t="shared" si="16"/>
        <v>4365146.1834007259</v>
      </c>
      <c r="AS81" s="73">
        <f t="shared" si="16"/>
        <v>1192099.7929749219</v>
      </c>
      <c r="AT81" s="73">
        <f t="shared" si="16"/>
        <v>52492.870239437936</v>
      </c>
      <c r="AU81" s="73">
        <f t="shared" si="16"/>
        <v>346218.35613943764</v>
      </c>
      <c r="AV81" s="73">
        <f t="shared" si="16"/>
        <v>732302.54154266394</v>
      </c>
      <c r="AW81" s="73">
        <f t="shared" si="16"/>
        <v>5817053.099223312</v>
      </c>
      <c r="AX81" s="73">
        <f t="shared" si="12"/>
        <v>5812278.602910405</v>
      </c>
      <c r="AY81" s="73">
        <f t="shared" si="12"/>
        <v>1926886.0900233088</v>
      </c>
      <c r="AZ81" s="73">
        <f t="shared" si="12"/>
        <v>976545.6154942764</v>
      </c>
      <c r="BA81" s="73">
        <f t="shared" si="12"/>
        <v>1203613.5461104051</v>
      </c>
      <c r="BB81" s="73">
        <f t="shared" si="17"/>
        <v>192399.10678137327</v>
      </c>
      <c r="BC81" s="73">
        <f t="shared" si="17"/>
        <v>628917.5579975025</v>
      </c>
      <c r="BD81" s="73">
        <f t="shared" si="17"/>
        <v>184387.13033298615</v>
      </c>
      <c r="BE81" s="73">
        <f t="shared" si="17"/>
        <v>44963.834445889777</v>
      </c>
      <c r="BF81" s="73">
        <f t="shared" si="17"/>
        <v>976802.56523298635</v>
      </c>
      <c r="BG81" s="73">
        <f t="shared" si="17"/>
        <v>260623.75372330882</v>
      </c>
      <c r="BH81" s="73">
        <f t="shared" si="17"/>
        <v>150857.06581685715</v>
      </c>
      <c r="BI81" s="73">
        <f t="shared" si="17"/>
        <v>114977.434023309</v>
      </c>
      <c r="BJ81" s="73">
        <f t="shared" si="17"/>
        <v>345524.38843298639</v>
      </c>
      <c r="BK81" s="73">
        <f t="shared" si="7"/>
        <v>499175.06860395352</v>
      </c>
      <c r="BL81" s="73">
        <f t="shared" si="7"/>
        <v>999386.54572330823</v>
      </c>
      <c r="BM81" s="74">
        <f t="shared" si="14"/>
        <v>1507.2233969546187</v>
      </c>
      <c r="BN81" s="75">
        <f t="shared" si="15"/>
        <v>2271722.3683274202</v>
      </c>
    </row>
    <row r="82" spans="1:66" ht="15" thickBot="1" x14ac:dyDescent="0.4">
      <c r="A82" s="71" t="s">
        <v>406</v>
      </c>
      <c r="B82" s="62">
        <v>3077.32</v>
      </c>
      <c r="C82" s="62">
        <v>2779.42</v>
      </c>
      <c r="D82" s="62">
        <v>3479.14</v>
      </c>
      <c r="E82" s="62">
        <v>2999.94</v>
      </c>
      <c r="F82" s="62">
        <v>6000.25</v>
      </c>
      <c r="G82" s="62">
        <v>13031.56</v>
      </c>
      <c r="H82" s="62">
        <v>4277.3999999999996</v>
      </c>
      <c r="I82" s="62">
        <v>3337.71</v>
      </c>
      <c r="J82" s="62">
        <v>3600.41</v>
      </c>
      <c r="K82" s="62">
        <v>4100.72</v>
      </c>
      <c r="L82" s="62">
        <v>1499.81</v>
      </c>
      <c r="M82" s="62">
        <v>3150.22</v>
      </c>
      <c r="N82" s="62">
        <v>3277.81</v>
      </c>
      <c r="O82" s="62">
        <v>3651.51</v>
      </c>
      <c r="P82" s="62">
        <v>4100.38</v>
      </c>
      <c r="Q82" s="62">
        <v>6992.67</v>
      </c>
      <c r="R82" s="62">
        <v>7500.6</v>
      </c>
      <c r="S82" s="62">
        <v>1999.67</v>
      </c>
      <c r="T82" s="62">
        <v>2749.9</v>
      </c>
      <c r="U82" s="62">
        <v>3000.7</v>
      </c>
      <c r="V82" s="62">
        <v>3124.2</v>
      </c>
      <c r="W82" s="62">
        <v>2849.58</v>
      </c>
      <c r="X82" s="62">
        <v>2843.1</v>
      </c>
      <c r="Y82" s="62">
        <v>4800.05</v>
      </c>
      <c r="Z82" s="62">
        <v>2060.08</v>
      </c>
      <c r="AA82" s="62">
        <v>3402.38</v>
      </c>
      <c r="AB82" s="62">
        <v>2909.13</v>
      </c>
      <c r="AC82" s="62">
        <v>2899.74</v>
      </c>
      <c r="AD82" s="62">
        <v>2889.65</v>
      </c>
      <c r="AE82" s="62">
        <v>2498.7600000000002</v>
      </c>
      <c r="AF82" s="62">
        <v>2449.65</v>
      </c>
      <c r="AG82" s="72">
        <f t="shared" si="13"/>
        <v>3784.9503225806448</v>
      </c>
      <c r="AH82" s="73">
        <f t="shared" si="16"/>
        <v>500740.67343558714</v>
      </c>
      <c r="AI82" s="73">
        <f t="shared" si="16"/>
        <v>1011091.2296291353</v>
      </c>
      <c r="AJ82" s="73">
        <f t="shared" si="16"/>
        <v>93519.953396878074</v>
      </c>
      <c r="AK82" s="73">
        <f t="shared" si="16"/>
        <v>616241.20655816782</v>
      </c>
      <c r="AL82" s="73">
        <f t="shared" si="16"/>
        <v>4907552.6607742999</v>
      </c>
      <c r="AM82" s="73">
        <f t="shared" si="16"/>
        <v>85499790.526545241</v>
      </c>
      <c r="AN82" s="73">
        <f t="shared" si="16"/>
        <v>242506.68479042669</v>
      </c>
      <c r="AO82" s="73">
        <f t="shared" si="16"/>
        <v>200023.90614203914</v>
      </c>
      <c r="AP82" s="73">
        <f t="shared" si="16"/>
        <v>34055.130658168477</v>
      </c>
      <c r="AQ82" s="73">
        <f t="shared" si="16"/>
        <v>99710.489177523836</v>
      </c>
      <c r="AR82" s="73">
        <f t="shared" si="16"/>
        <v>5221866.2938839737</v>
      </c>
      <c r="AS82" s="73">
        <f t="shared" si="16"/>
        <v>402882.58240332961</v>
      </c>
      <c r="AT82" s="73">
        <f t="shared" si="16"/>
        <v>257191.30678720048</v>
      </c>
      <c r="AU82" s="73">
        <f t="shared" si="16"/>
        <v>17806.31969042647</v>
      </c>
      <c r="AV82" s="73">
        <f t="shared" si="16"/>
        <v>99495.881396878583</v>
      </c>
      <c r="AW82" s="73">
        <f t="shared" si="16"/>
        <v>10289465.528903333</v>
      </c>
      <c r="AX82" s="73">
        <f t="shared" si="12"/>
        <v>13806052.525306562</v>
      </c>
      <c r="AY82" s="73">
        <f t="shared" si="12"/>
        <v>3187225.8301936509</v>
      </c>
      <c r="AZ82" s="73">
        <f t="shared" si="12"/>
        <v>1071329.1702742965</v>
      </c>
      <c r="BA82" s="73">
        <f t="shared" si="12"/>
        <v>615048.56846784567</v>
      </c>
      <c r="BB82" s="73">
        <f t="shared" si="17"/>
        <v>436590.98879042635</v>
      </c>
      <c r="BC82" s="73">
        <f t="shared" si="17"/>
        <v>874917.64036461955</v>
      </c>
      <c r="BD82" s="73">
        <f t="shared" si="17"/>
        <v>887082.0301452647</v>
      </c>
      <c r="BE82" s="73">
        <f t="shared" si="17"/>
        <v>1030427.3550968794</v>
      </c>
      <c r="BF82" s="73">
        <f t="shared" si="17"/>
        <v>2975177.6297194576</v>
      </c>
      <c r="BG82" s="73">
        <f t="shared" si="17"/>
        <v>146360.05171945851</v>
      </c>
      <c r="BH82" s="73">
        <f t="shared" si="17"/>
        <v>767061.23744526447</v>
      </c>
      <c r="BI82" s="73">
        <f t="shared" si="17"/>
        <v>783597.31520332955</v>
      </c>
      <c r="BJ82" s="73">
        <f t="shared" si="17"/>
        <v>801562.66761300643</v>
      </c>
      <c r="BK82" s="73">
        <f t="shared" si="7"/>
        <v>1654285.5459001025</v>
      </c>
      <c r="BL82" s="73">
        <f t="shared" si="7"/>
        <v>1783026.9514839738</v>
      </c>
      <c r="BM82" s="74">
        <f t="shared" si="14"/>
        <v>2093.9920448295102</v>
      </c>
      <c r="BN82" s="75">
        <f t="shared" si="15"/>
        <v>4384802.6838092729</v>
      </c>
    </row>
    <row r="83" spans="1:66" ht="15" thickBot="1" x14ac:dyDescent="0.4">
      <c r="A83" s="71" t="s">
        <v>407</v>
      </c>
      <c r="B83" s="62">
        <v>3119.39</v>
      </c>
      <c r="C83" s="62">
        <v>2779.08</v>
      </c>
      <c r="D83" s="62">
        <v>3479.89</v>
      </c>
      <c r="E83" s="62">
        <v>2995.53</v>
      </c>
      <c r="F83" s="62">
        <v>6000.2</v>
      </c>
      <c r="G83" s="62">
        <v>13032.99</v>
      </c>
      <c r="H83" s="62">
        <v>4899.18</v>
      </c>
      <c r="I83" s="62">
        <v>3337.16</v>
      </c>
      <c r="J83" s="62">
        <v>3600.96</v>
      </c>
      <c r="K83" s="62">
        <v>4593.83</v>
      </c>
      <c r="L83" s="62">
        <v>1989.57</v>
      </c>
      <c r="M83" s="62">
        <v>3169.19</v>
      </c>
      <c r="N83" s="62">
        <v>3289.2</v>
      </c>
      <c r="O83" s="62">
        <v>3800.21</v>
      </c>
      <c r="P83" s="62">
        <v>4500.13</v>
      </c>
      <c r="Q83" s="62">
        <v>6999.04</v>
      </c>
      <c r="R83" s="62">
        <v>7500.49</v>
      </c>
      <c r="S83" s="62">
        <v>1999.6</v>
      </c>
      <c r="T83" s="62">
        <v>2789.59</v>
      </c>
      <c r="U83" s="62">
        <v>3169.93</v>
      </c>
      <c r="V83" s="62">
        <v>3157.9</v>
      </c>
      <c r="W83" s="62">
        <v>2675.64</v>
      </c>
      <c r="X83" s="62">
        <v>3006.68</v>
      </c>
      <c r="Y83" s="62">
        <v>4800.79</v>
      </c>
      <c r="Z83" s="62">
        <v>2398.9899999999998</v>
      </c>
      <c r="AA83" s="62">
        <v>3407.34</v>
      </c>
      <c r="AB83" s="62">
        <v>2843.99</v>
      </c>
      <c r="AC83" s="62">
        <v>2899.81</v>
      </c>
      <c r="AD83" s="62">
        <v>2989.89</v>
      </c>
      <c r="AE83" s="62">
        <v>2500.9499999999998</v>
      </c>
      <c r="AF83" s="62">
        <v>2600.21</v>
      </c>
      <c r="AG83" s="72">
        <f t="shared" si="13"/>
        <v>3881.527419354838</v>
      </c>
      <c r="AH83" s="73">
        <f t="shared" si="16"/>
        <v>580853.44598085235</v>
      </c>
      <c r="AI83" s="73">
        <f t="shared" si="16"/>
        <v>1215390.3124421423</v>
      </c>
      <c r="AJ83" s="73">
        <f t="shared" si="16"/>
        <v>161312.61662601409</v>
      </c>
      <c r="AK83" s="73">
        <f t="shared" si="16"/>
        <v>784991.42710343236</v>
      </c>
      <c r="AL83" s="73">
        <f t="shared" si="16"/>
        <v>4488773.5039776294</v>
      </c>
      <c r="AM83" s="73">
        <f t="shared" si="16"/>
        <v>83749267.364948615</v>
      </c>
      <c r="AN83" s="73">
        <f t="shared" si="16"/>
        <v>1035616.7748937586</v>
      </c>
      <c r="AO83" s="73">
        <f t="shared" si="16"/>
        <v>296335.88725504623</v>
      </c>
      <c r="AP83" s="73">
        <f t="shared" si="16"/>
        <v>78718.076803433505</v>
      </c>
      <c r="AQ83" s="73">
        <f t="shared" si="16"/>
        <v>507374.96639375738</v>
      </c>
      <c r="AR83" s="73">
        <f t="shared" si="16"/>
        <v>3579502.8766518184</v>
      </c>
      <c r="AS83" s="73">
        <f t="shared" si="16"/>
        <v>507424.59901311027</v>
      </c>
      <c r="AT83" s="73">
        <f t="shared" si="16"/>
        <v>350851.77171956236</v>
      </c>
      <c r="AU83" s="73">
        <f t="shared" si="16"/>
        <v>6612.5226905305763</v>
      </c>
      <c r="AV83" s="73">
        <f t="shared" si="16"/>
        <v>382669.15278085426</v>
      </c>
      <c r="AW83" s="73">
        <f t="shared" ref="AW83:AW97" si="18">(Q83-$AG83)*(Q83-$AG83)</f>
        <v>9718884.6904808581</v>
      </c>
      <c r="AX83" s="73">
        <f t="shared" si="12"/>
        <v>13096890.160109889</v>
      </c>
      <c r="AY83" s="73">
        <f t="shared" si="12"/>
        <v>3541650.8117195605</v>
      </c>
      <c r="AZ83" s="73">
        <f t="shared" si="12"/>
        <v>1192327.3277873031</v>
      </c>
      <c r="BA83" s="73">
        <f t="shared" si="12"/>
        <v>506370.88723246544</v>
      </c>
      <c r="BB83" s="73">
        <f t="shared" si="17"/>
        <v>523636.64204214246</v>
      </c>
      <c r="BC83" s="73">
        <f t="shared" si="17"/>
        <v>1454164.4681582712</v>
      </c>
      <c r="BD83" s="73">
        <f t="shared" si="17"/>
        <v>765358.00715182011</v>
      </c>
      <c r="BE83" s="73">
        <f t="shared" si="17"/>
        <v>845043.69217440288</v>
      </c>
      <c r="BF83" s="73">
        <f t="shared" si="17"/>
        <v>2197917.1997873033</v>
      </c>
      <c r="BG83" s="73">
        <f t="shared" si="17"/>
        <v>224853.70867440087</v>
      </c>
      <c r="BH83" s="73">
        <f t="shared" si="17"/>
        <v>1076483.8965614974</v>
      </c>
      <c r="BI83" s="73">
        <f t="shared" si="17"/>
        <v>963769.09146472299</v>
      </c>
      <c r="BJ83" s="73">
        <f t="shared" si="17"/>
        <v>795017.28759375552</v>
      </c>
      <c r="BK83" s="73">
        <f t="shared" si="7"/>
        <v>1905994.0108324648</v>
      </c>
      <c r="BL83" s="73">
        <f t="shared" si="7"/>
        <v>1641774.3291421416</v>
      </c>
      <c r="BM83" s="74">
        <f t="shared" si="14"/>
        <v>2077.9785212300803</v>
      </c>
      <c r="BN83" s="75">
        <f t="shared" si="15"/>
        <v>4317994.7346935514</v>
      </c>
    </row>
    <row r="84" spans="1:66" ht="15" thickBot="1" x14ac:dyDescent="0.4">
      <c r="A84" s="71" t="s">
        <v>408</v>
      </c>
      <c r="B84" s="62">
        <v>3119.1</v>
      </c>
      <c r="C84" s="62">
        <v>2779.92</v>
      </c>
      <c r="D84" s="62">
        <v>3600.59</v>
      </c>
      <c r="E84" s="62">
        <v>3199.11</v>
      </c>
      <c r="F84" s="62">
        <v>6518.99</v>
      </c>
      <c r="G84" s="62">
        <v>14600.74</v>
      </c>
      <c r="H84" s="62">
        <v>4099.6000000000004</v>
      </c>
      <c r="I84" s="62">
        <v>3337.92</v>
      </c>
      <c r="J84" s="62">
        <v>3651.58</v>
      </c>
      <c r="K84" s="62">
        <v>4891.6899999999996</v>
      </c>
      <c r="L84" s="62">
        <v>2400.87</v>
      </c>
      <c r="M84" s="62">
        <v>2981.38</v>
      </c>
      <c r="N84" s="62">
        <v>3189.41</v>
      </c>
      <c r="O84" s="62">
        <v>3125.31</v>
      </c>
      <c r="P84" s="62">
        <v>4000.31</v>
      </c>
      <c r="Q84" s="62">
        <v>6999.36</v>
      </c>
      <c r="R84" s="62">
        <v>10001.14</v>
      </c>
      <c r="S84" s="62">
        <v>2225.9299999999998</v>
      </c>
      <c r="T84" s="62">
        <v>2749.16</v>
      </c>
      <c r="U84" s="62">
        <v>3136.13</v>
      </c>
      <c r="V84" s="62">
        <v>3080.03</v>
      </c>
      <c r="W84" s="62">
        <v>3092.62</v>
      </c>
      <c r="X84" s="62">
        <v>2699.9</v>
      </c>
      <c r="Y84" s="62">
        <v>4799.01</v>
      </c>
      <c r="Z84" s="62">
        <v>2699.95</v>
      </c>
      <c r="AA84" s="62">
        <v>3604.58</v>
      </c>
      <c r="AB84" s="62">
        <v>2781.31</v>
      </c>
      <c r="AC84" s="62">
        <v>2602.25</v>
      </c>
      <c r="AD84" s="62">
        <v>2600.9</v>
      </c>
      <c r="AE84" s="62">
        <v>2589.6999999999998</v>
      </c>
      <c r="AF84" s="62">
        <v>2699.72</v>
      </c>
      <c r="AG84" s="72">
        <f t="shared" si="13"/>
        <v>3995.426129032257</v>
      </c>
      <c r="AH84" s="73">
        <f t="shared" ref="AH84:AV97" si="19">(B84-$AG84)*(B84-$AG84)</f>
        <v>767947.4844246601</v>
      </c>
      <c r="AI84" s="73">
        <f t="shared" si="19"/>
        <v>1477455.1497149817</v>
      </c>
      <c r="AJ84" s="73">
        <f t="shared" si="19"/>
        <v>155895.56878917699</v>
      </c>
      <c r="AK84" s="73">
        <f t="shared" si="19"/>
        <v>634119.37735691795</v>
      </c>
      <c r="AL84" s="73">
        <f t="shared" si="19"/>
        <v>6368374.6108536981</v>
      </c>
      <c r="AM84" s="73">
        <f t="shared" si="19"/>
        <v>112472682.3017408</v>
      </c>
      <c r="AN84" s="73">
        <f t="shared" si="19"/>
        <v>10852.195392404044</v>
      </c>
      <c r="AO84" s="73">
        <f t="shared" si="19"/>
        <v>432314.30971498287</v>
      </c>
      <c r="AP84" s="73">
        <f t="shared" si="19"/>
        <v>118230.16045046758</v>
      </c>
      <c r="AQ84" s="73">
        <f t="shared" si="19"/>
        <v>803288.92640208232</v>
      </c>
      <c r="AR84" s="73">
        <f t="shared" si="19"/>
        <v>2542609.2486343361</v>
      </c>
      <c r="AS84" s="73">
        <f t="shared" si="19"/>
        <v>1028289.5518053046</v>
      </c>
      <c r="AT84" s="73">
        <f t="shared" si="19"/>
        <v>649662.00026014424</v>
      </c>
      <c r="AU84" s="73">
        <f t="shared" si="19"/>
        <v>757102.07800207939</v>
      </c>
      <c r="AV84" s="73">
        <f t="shared" si="19"/>
        <v>23.852195629562466</v>
      </c>
      <c r="AW84" s="73">
        <f t="shared" si="18"/>
        <v>9023618.7011472471</v>
      </c>
      <c r="AX84" s="73">
        <f t="shared" si="12"/>
        <v>36068599.09993434</v>
      </c>
      <c r="AY84" s="73">
        <f t="shared" si="12"/>
        <v>3131116.5506601427</v>
      </c>
      <c r="AZ84" s="73">
        <f t="shared" si="12"/>
        <v>1553179.2643730466</v>
      </c>
      <c r="BA84" s="73">
        <f t="shared" si="12"/>
        <v>738389.83736982103</v>
      </c>
      <c r="BB84" s="73">
        <f t="shared" si="17"/>
        <v>837950.07304724015</v>
      </c>
      <c r="BC84" s="73">
        <f t="shared" si="17"/>
        <v>815058.90661820851</v>
      </c>
      <c r="BD84" s="73">
        <f t="shared" si="17"/>
        <v>1678387.951005304</v>
      </c>
      <c r="BE84" s="73">
        <f t="shared" si="17"/>
        <v>645747.03767950262</v>
      </c>
      <c r="BF84" s="73">
        <f t="shared" si="17"/>
        <v>1678258.4008924013</v>
      </c>
      <c r="BG84" s="73">
        <f t="shared" si="17"/>
        <v>152760.69657949975</v>
      </c>
      <c r="BH84" s="73">
        <f t="shared" si="17"/>
        <v>1474077.9747762722</v>
      </c>
      <c r="BI84" s="73">
        <f t="shared" si="17"/>
        <v>1940939.726505304</v>
      </c>
      <c r="BJ84" s="73">
        <f t="shared" si="17"/>
        <v>1944703.1245536909</v>
      </c>
      <c r="BK84" s="73">
        <f t="shared" si="7"/>
        <v>1976065.9498440141</v>
      </c>
      <c r="BL84" s="73">
        <f t="shared" si="7"/>
        <v>1678854.3728117563</v>
      </c>
      <c r="BM84" s="74">
        <f t="shared" si="14"/>
        <v>2459.3987736051431</v>
      </c>
      <c r="BN84" s="75">
        <f t="shared" si="15"/>
        <v>6048642.3276104815</v>
      </c>
    </row>
    <row r="85" spans="1:66" ht="15" thickBot="1" x14ac:dyDescent="0.4">
      <c r="A85" s="71" t="s">
        <v>409</v>
      </c>
      <c r="B85" s="62">
        <v>3143.27</v>
      </c>
      <c r="C85" s="62">
        <v>2779.89</v>
      </c>
      <c r="D85" s="62">
        <v>3612.91</v>
      </c>
      <c r="E85" s="62">
        <v>3500.07</v>
      </c>
      <c r="F85" s="62">
        <v>6368.33</v>
      </c>
      <c r="G85" s="62">
        <v>14611.78</v>
      </c>
      <c r="H85" s="62">
        <v>4578.29</v>
      </c>
      <c r="I85" s="62">
        <v>3450</v>
      </c>
      <c r="J85" s="62">
        <v>3700.43</v>
      </c>
      <c r="K85" s="62">
        <v>4899.3999999999996</v>
      </c>
      <c r="L85" s="62">
        <v>2500.88</v>
      </c>
      <c r="M85" s="62">
        <v>2881.15</v>
      </c>
      <c r="N85" s="62">
        <v>3189.69</v>
      </c>
      <c r="O85" s="62">
        <v>3150.2</v>
      </c>
      <c r="P85" s="62">
        <v>4500.46</v>
      </c>
      <c r="Q85" s="62">
        <v>7000.08</v>
      </c>
      <c r="R85" s="62">
        <v>8010.82</v>
      </c>
      <c r="S85" s="62">
        <v>2225.77</v>
      </c>
      <c r="T85" s="62">
        <v>2700.45</v>
      </c>
      <c r="U85" s="62">
        <v>3290.02</v>
      </c>
      <c r="V85" s="62">
        <v>3034.44</v>
      </c>
      <c r="W85" s="62">
        <v>3155.6</v>
      </c>
      <c r="X85" s="62">
        <v>2699.58</v>
      </c>
      <c r="Y85" s="62">
        <v>5351.08</v>
      </c>
      <c r="Z85" s="62">
        <v>2787.13</v>
      </c>
      <c r="AA85" s="62">
        <v>3519.87</v>
      </c>
      <c r="AB85" s="62">
        <v>2729.91</v>
      </c>
      <c r="AC85" s="62">
        <v>2607.4299999999998</v>
      </c>
      <c r="AD85" s="62">
        <v>2689.41</v>
      </c>
      <c r="AE85" s="62">
        <v>2589.59</v>
      </c>
      <c r="AF85" s="62">
        <v>2729.19</v>
      </c>
      <c r="AG85" s="72">
        <f t="shared" si="13"/>
        <v>3999.5845161290326</v>
      </c>
      <c r="AH85" s="73">
        <f t="shared" si="19"/>
        <v>733274.55053329933</v>
      </c>
      <c r="AI85" s="73">
        <f t="shared" si="19"/>
        <v>1487654.7126752355</v>
      </c>
      <c r="AJ85" s="73">
        <f t="shared" si="19"/>
        <v>149517.18142362163</v>
      </c>
      <c r="AK85" s="73">
        <f t="shared" si="19"/>
        <v>249514.75182362145</v>
      </c>
      <c r="AL85" s="73">
        <f t="shared" si="19"/>
        <v>5610955.1673591025</v>
      </c>
      <c r="AM85" s="73">
        <f t="shared" si="19"/>
        <v>112618692.98789138</v>
      </c>
      <c r="AN85" s="73">
        <f t="shared" si="19"/>
        <v>334900.0370623304</v>
      </c>
      <c r="AO85" s="73">
        <f t="shared" si="19"/>
        <v>302043.14036878292</v>
      </c>
      <c r="AP85" s="73">
        <f t="shared" si="19"/>
        <v>89493.42452039574</v>
      </c>
      <c r="AQ85" s="73">
        <f t="shared" si="19"/>
        <v>809667.90501394251</v>
      </c>
      <c r="AR85" s="73">
        <f t="shared" si="19"/>
        <v>2246115.2266655574</v>
      </c>
      <c r="AS85" s="73">
        <f t="shared" si="19"/>
        <v>1250895.7668687832</v>
      </c>
      <c r="AT85" s="73">
        <f t="shared" si="19"/>
        <v>655929.12725587981</v>
      </c>
      <c r="AU85" s="73">
        <f t="shared" si="19"/>
        <v>721454.05623975117</v>
      </c>
      <c r="AV85" s="73">
        <f t="shared" si="19"/>
        <v>250876.25034297572</v>
      </c>
      <c r="AW85" s="73">
        <f t="shared" si="18"/>
        <v>9002973.1487300694</v>
      </c>
      <c r="AX85" s="73">
        <f t="shared" si="12"/>
        <v>16090010.107065551</v>
      </c>
      <c r="AY85" s="73">
        <f t="shared" si="12"/>
        <v>3146417.9376300741</v>
      </c>
      <c r="AZ85" s="73">
        <f t="shared" si="12"/>
        <v>1687750.4909978162</v>
      </c>
      <c r="BA85" s="73">
        <f t="shared" si="12"/>
        <v>503481.80254942825</v>
      </c>
      <c r="BB85" s="73">
        <f t="shared" si="17"/>
        <v>931503.93701394438</v>
      </c>
      <c r="BC85" s="73">
        <f t="shared" si="17"/>
        <v>712309.86346555746</v>
      </c>
      <c r="BD85" s="73">
        <f t="shared" si="17"/>
        <v>1690011.7419558805</v>
      </c>
      <c r="BE85" s="73">
        <f t="shared" si="17"/>
        <v>1826540.04292362</v>
      </c>
      <c r="BF85" s="73">
        <f t="shared" si="17"/>
        <v>1470045.9536816864</v>
      </c>
      <c r="BG85" s="73">
        <f t="shared" si="17"/>
        <v>230126.01698491201</v>
      </c>
      <c r="BH85" s="73">
        <f t="shared" si="17"/>
        <v>1612073.3769074935</v>
      </c>
      <c r="BI85" s="73">
        <f t="shared" si="17"/>
        <v>1938094.1967784613</v>
      </c>
      <c r="BJ85" s="73">
        <f t="shared" si="17"/>
        <v>1716557.2627139452</v>
      </c>
      <c r="BK85" s="73">
        <f t="shared" si="7"/>
        <v>1988084.5355139445</v>
      </c>
      <c r="BL85" s="73">
        <f t="shared" si="7"/>
        <v>1613902.2266107188</v>
      </c>
      <c r="BM85" s="74">
        <f t="shared" si="14"/>
        <v>2329.6382962783073</v>
      </c>
      <c r="BN85" s="75">
        <f t="shared" si="15"/>
        <v>5427214.5914864941</v>
      </c>
    </row>
    <row r="86" spans="1:66" ht="15" thickBot="1" x14ac:dyDescent="0.4">
      <c r="A86" s="71" t="s">
        <v>410</v>
      </c>
      <c r="B86" s="62">
        <v>3497.27</v>
      </c>
      <c r="C86" s="62">
        <v>2789.37</v>
      </c>
      <c r="D86" s="62">
        <v>3535</v>
      </c>
      <c r="E86" s="62">
        <v>3780.22</v>
      </c>
      <c r="F86" s="62">
        <v>6772.23</v>
      </c>
      <c r="G86" s="62">
        <v>14618.98</v>
      </c>
      <c r="H86" s="62">
        <v>4139.6000000000004</v>
      </c>
      <c r="I86" s="62">
        <v>3939.44</v>
      </c>
      <c r="J86" s="62">
        <v>4900.58</v>
      </c>
      <c r="K86" s="62">
        <v>4669.1099999999997</v>
      </c>
      <c r="L86" s="62">
        <v>2700.92</v>
      </c>
      <c r="M86" s="62">
        <v>2975.8</v>
      </c>
      <c r="N86" s="62">
        <v>3229.16</v>
      </c>
      <c r="O86" s="62">
        <v>3337.16</v>
      </c>
      <c r="P86" s="62">
        <v>4655.26</v>
      </c>
      <c r="Q86" s="62">
        <v>8500.59</v>
      </c>
      <c r="R86" s="62">
        <v>9990.49</v>
      </c>
      <c r="S86" s="62">
        <v>2589.17</v>
      </c>
      <c r="T86" s="62">
        <v>2843.81</v>
      </c>
      <c r="U86" s="62">
        <v>2496.98</v>
      </c>
      <c r="V86" s="62">
        <v>3150.65</v>
      </c>
      <c r="W86" s="62">
        <v>3407.02</v>
      </c>
      <c r="X86" s="62">
        <v>2909.2</v>
      </c>
      <c r="Y86" s="62">
        <v>6000.04</v>
      </c>
      <c r="Z86" s="62">
        <v>3302.73</v>
      </c>
      <c r="AA86" s="62">
        <v>3762.99</v>
      </c>
      <c r="AB86" s="62">
        <v>2744.08</v>
      </c>
      <c r="AC86" s="62">
        <v>1999.05</v>
      </c>
      <c r="AD86" s="62">
        <v>2689.12</v>
      </c>
      <c r="AE86" s="62">
        <v>2700.81</v>
      </c>
      <c r="AF86" s="62">
        <v>2745.28</v>
      </c>
      <c r="AG86" s="72">
        <f t="shared" si="13"/>
        <v>4237.8099999999995</v>
      </c>
      <c r="AH86" s="73">
        <f t="shared" si="19"/>
        <v>548399.49159999925</v>
      </c>
      <c r="AI86" s="73">
        <f t="shared" si="19"/>
        <v>2097978.4335999987</v>
      </c>
      <c r="AJ86" s="73">
        <f t="shared" si="19"/>
        <v>493941.89609999926</v>
      </c>
      <c r="AK86" s="73">
        <f t="shared" si="19"/>
        <v>209388.60809999972</v>
      </c>
      <c r="AL86" s="73">
        <f t="shared" si="19"/>
        <v>6423284.7364000008</v>
      </c>
      <c r="AM86" s="73">
        <f t="shared" si="19"/>
        <v>107768690.5689</v>
      </c>
      <c r="AN86" s="73">
        <f t="shared" si="19"/>
        <v>9645.204099999828</v>
      </c>
      <c r="AO86" s="73">
        <f t="shared" si="19"/>
        <v>89024.656899999667</v>
      </c>
      <c r="AP86" s="73">
        <f t="shared" si="19"/>
        <v>439264.07290000055</v>
      </c>
      <c r="AQ86" s="73">
        <f t="shared" si="19"/>
        <v>186019.69000000015</v>
      </c>
      <c r="AR86" s="73">
        <f t="shared" si="19"/>
        <v>2362030.8720999984</v>
      </c>
      <c r="AS86" s="73">
        <f t="shared" si="19"/>
        <v>1592669.2400999982</v>
      </c>
      <c r="AT86" s="73">
        <f t="shared" si="19"/>
        <v>1017374.8224999993</v>
      </c>
      <c r="AU86" s="73">
        <f t="shared" si="19"/>
        <v>811170.42249999929</v>
      </c>
      <c r="AV86" s="73">
        <f t="shared" si="19"/>
        <v>174264.50250000061</v>
      </c>
      <c r="AW86" s="73">
        <f t="shared" si="18"/>
        <v>18171293.328400005</v>
      </c>
      <c r="AX86" s="73">
        <f t="shared" si="12"/>
        <v>33093327.182400003</v>
      </c>
      <c r="AY86" s="73">
        <f t="shared" si="12"/>
        <v>2718013.849599998</v>
      </c>
      <c r="AZ86" s="73">
        <f t="shared" si="12"/>
        <v>1943235.9999999988</v>
      </c>
      <c r="BA86" s="73">
        <f t="shared" si="12"/>
        <v>3030489.088899998</v>
      </c>
      <c r="BB86" s="73">
        <f t="shared" si="17"/>
        <v>1181916.8655999987</v>
      </c>
      <c r="BC86" s="73">
        <f t="shared" si="17"/>
        <v>690212.02409999922</v>
      </c>
      <c r="BD86" s="73">
        <f t="shared" si="17"/>
        <v>1765204.532099999</v>
      </c>
      <c r="BE86" s="73">
        <f t="shared" si="17"/>
        <v>3105454.5729000019</v>
      </c>
      <c r="BF86" s="73">
        <f t="shared" si="17"/>
        <v>874374.606399999</v>
      </c>
      <c r="BG86" s="73">
        <f t="shared" si="17"/>
        <v>225454.03239999973</v>
      </c>
      <c r="BH86" s="73">
        <f t="shared" si="17"/>
        <v>2231229.3128999989</v>
      </c>
      <c r="BI86" s="73">
        <f t="shared" si="17"/>
        <v>5012046.3375999965</v>
      </c>
      <c r="BJ86" s="73">
        <f t="shared" si="17"/>
        <v>2398440.7160999989</v>
      </c>
      <c r="BK86" s="73">
        <f t="shared" si="7"/>
        <v>2362368.9999999986</v>
      </c>
      <c r="BL86" s="73">
        <f t="shared" si="7"/>
        <v>2227645.8008999978</v>
      </c>
      <c r="BM86" s="74">
        <f t="shared" si="14"/>
        <v>2532.623728891394</v>
      </c>
      <c r="BN86" s="75">
        <f t="shared" si="15"/>
        <v>6414182.9521437492</v>
      </c>
    </row>
    <row r="87" spans="1:66" ht="15" thickBot="1" x14ac:dyDescent="0.4">
      <c r="A87" s="71" t="s">
        <v>411</v>
      </c>
      <c r="B87" s="62">
        <v>3450.44</v>
      </c>
      <c r="C87" s="62">
        <v>2800.21</v>
      </c>
      <c r="D87" s="62">
        <v>3659.79</v>
      </c>
      <c r="E87" s="62">
        <v>4000.57</v>
      </c>
      <c r="F87" s="62">
        <v>6827.6</v>
      </c>
      <c r="G87" s="62">
        <v>14626.03</v>
      </c>
      <c r="H87" s="62">
        <v>4499.17</v>
      </c>
      <c r="I87" s="62">
        <v>3901.8</v>
      </c>
      <c r="J87" s="62">
        <v>5096.87</v>
      </c>
      <c r="K87" s="62">
        <v>4899.3100000000004</v>
      </c>
      <c r="L87" s="62">
        <v>2700.72</v>
      </c>
      <c r="M87" s="62">
        <v>2973.73</v>
      </c>
      <c r="N87" s="62">
        <v>3235.4</v>
      </c>
      <c r="O87" s="62">
        <v>3337.41</v>
      </c>
      <c r="P87" s="62">
        <v>4500.63</v>
      </c>
      <c r="Q87" s="62">
        <v>8500.56</v>
      </c>
      <c r="R87" s="62">
        <v>9990.36</v>
      </c>
      <c r="S87" s="62">
        <v>2400.1799999999998</v>
      </c>
      <c r="T87" s="62">
        <v>2999.7</v>
      </c>
      <c r="U87" s="62">
        <v>2498.5700000000002</v>
      </c>
      <c r="V87" s="62">
        <v>3150.07</v>
      </c>
      <c r="W87" s="62">
        <v>3169.19</v>
      </c>
      <c r="X87" s="62">
        <v>3407.19</v>
      </c>
      <c r="Y87" s="62">
        <v>5499.07</v>
      </c>
      <c r="Z87" s="62">
        <v>3407.3</v>
      </c>
      <c r="AA87" s="62">
        <v>3762.05</v>
      </c>
      <c r="AB87" s="62">
        <v>2737.73</v>
      </c>
      <c r="AC87" s="62">
        <v>1979.71</v>
      </c>
      <c r="AD87" s="62">
        <v>2600.4299999999998</v>
      </c>
      <c r="AE87" s="62">
        <v>2850.17</v>
      </c>
      <c r="AF87" s="62">
        <v>2789.15</v>
      </c>
      <c r="AG87" s="72">
        <f t="shared" si="13"/>
        <v>4266.1648387096775</v>
      </c>
      <c r="AH87" s="73">
        <f t="shared" si="19"/>
        <v>665407.01248792931</v>
      </c>
      <c r="AI87" s="73">
        <f t="shared" si="19"/>
        <v>2149023.5891363164</v>
      </c>
      <c r="AJ87" s="73">
        <f t="shared" si="19"/>
        <v>367690.44502018747</v>
      </c>
      <c r="AK87" s="73">
        <f t="shared" si="19"/>
        <v>70540.618349219512</v>
      </c>
      <c r="AL87" s="73">
        <f t="shared" si="19"/>
        <v>6560950.0854943823</v>
      </c>
      <c r="AM87" s="73">
        <f t="shared" si="19"/>
        <v>107326806.16011697</v>
      </c>
      <c r="AN87" s="73">
        <f t="shared" si="19"/>
        <v>54291.405187929238</v>
      </c>
      <c r="AO87" s="73">
        <f t="shared" si="19"/>
        <v>132761.73568792918</v>
      </c>
      <c r="AP87" s="73">
        <f t="shared" si="19"/>
        <v>690071.06499438058</v>
      </c>
      <c r="AQ87" s="73">
        <f t="shared" si="19"/>
        <v>400872.79526534898</v>
      </c>
      <c r="AR87" s="73">
        <f t="shared" si="19"/>
        <v>2450617.5430427687</v>
      </c>
      <c r="AS87" s="73">
        <f t="shared" si="19"/>
        <v>1670387.8123105101</v>
      </c>
      <c r="AT87" s="73">
        <f t="shared" si="19"/>
        <v>1062476.1527201873</v>
      </c>
      <c r="AU87" s="73">
        <f t="shared" si="19"/>
        <v>862585.55042663938</v>
      </c>
      <c r="AV87" s="73">
        <f t="shared" si="19"/>
        <v>54973.911858896994</v>
      </c>
      <c r="AW87" s="73">
        <f t="shared" si="18"/>
        <v>17930102.381958891</v>
      </c>
      <c r="AX87" s="73">
        <f t="shared" si="12"/>
        <v>32766410.244539548</v>
      </c>
      <c r="AY87" s="73">
        <f t="shared" si="12"/>
        <v>3481899.4182943818</v>
      </c>
      <c r="AZ87" s="73">
        <f t="shared" si="12"/>
        <v>1603933.18768793</v>
      </c>
      <c r="BA87" s="73">
        <f t="shared" si="12"/>
        <v>3124391.5138330902</v>
      </c>
      <c r="BB87" s="73">
        <f t="shared" si="17"/>
        <v>1245667.6889943806</v>
      </c>
      <c r="BC87" s="73">
        <f t="shared" si="17"/>
        <v>1203353.7967621228</v>
      </c>
      <c r="BD87" s="73">
        <f t="shared" si="17"/>
        <v>737837.77353631635</v>
      </c>
      <c r="BE87" s="73">
        <f t="shared" si="17"/>
        <v>1520055.1367363154</v>
      </c>
      <c r="BF87" s="73">
        <f t="shared" si="17"/>
        <v>737648.81117180001</v>
      </c>
      <c r="BG87" s="73">
        <f t="shared" si="17"/>
        <v>254131.77060728398</v>
      </c>
      <c r="BH87" s="73">
        <f t="shared" si="17"/>
        <v>2336113.0561814778</v>
      </c>
      <c r="BI87" s="73">
        <f t="shared" si="17"/>
        <v>5227875.7294588974</v>
      </c>
      <c r="BJ87" s="73">
        <f t="shared" si="17"/>
        <v>2774672.5528911557</v>
      </c>
      <c r="BK87" s="73">
        <f t="shared" si="7"/>
        <v>2005041.3832524454</v>
      </c>
      <c r="BL87" s="73">
        <f t="shared" si="7"/>
        <v>2181572.8337685745</v>
      </c>
      <c r="BM87" s="74">
        <f t="shared" si="14"/>
        <v>2522.7103676017673</v>
      </c>
      <c r="BN87" s="75">
        <f t="shared" si="15"/>
        <v>6364067.5988054443</v>
      </c>
    </row>
    <row r="88" spans="1:66" ht="15" thickBot="1" x14ac:dyDescent="0.4">
      <c r="A88" s="71" t="s">
        <v>412</v>
      </c>
      <c r="B88" s="62">
        <v>3337.98</v>
      </c>
      <c r="C88" s="62">
        <v>2779.1</v>
      </c>
      <c r="D88" s="62">
        <v>4000.63</v>
      </c>
      <c r="E88" s="62">
        <v>3937.71</v>
      </c>
      <c r="F88" s="62">
        <v>8002.52</v>
      </c>
      <c r="G88" s="62">
        <v>15307.21</v>
      </c>
      <c r="H88" s="62">
        <v>4556.75</v>
      </c>
      <c r="I88" s="62">
        <v>3454.29</v>
      </c>
      <c r="J88" s="62">
        <v>6000.51</v>
      </c>
      <c r="K88" s="62">
        <v>4758.3999999999996</v>
      </c>
      <c r="L88" s="62">
        <v>2596.48</v>
      </c>
      <c r="M88" s="62">
        <v>2900.01</v>
      </c>
      <c r="N88" s="62">
        <v>3050.46</v>
      </c>
      <c r="O88" s="62">
        <v>3249.01</v>
      </c>
      <c r="P88" s="62">
        <v>4500.49</v>
      </c>
      <c r="Q88" s="62">
        <v>8500.11</v>
      </c>
      <c r="R88" s="62">
        <v>6922.05</v>
      </c>
      <c r="S88" s="62">
        <v>2589.89</v>
      </c>
      <c r="T88" s="62">
        <v>2689.99</v>
      </c>
      <c r="U88" s="62">
        <v>0</v>
      </c>
      <c r="V88" s="62">
        <v>3009.5</v>
      </c>
      <c r="W88" s="62">
        <v>2909.18</v>
      </c>
      <c r="X88" s="62">
        <v>3429.36</v>
      </c>
      <c r="Y88" s="62">
        <v>3719.33</v>
      </c>
      <c r="Z88" s="62">
        <v>3199.07</v>
      </c>
      <c r="AA88" s="62">
        <v>4800.34</v>
      </c>
      <c r="AB88" s="62">
        <v>2589.56</v>
      </c>
      <c r="AC88" s="62">
        <v>1979.38</v>
      </c>
      <c r="AD88" s="62">
        <v>1987.04</v>
      </c>
      <c r="AE88" s="62">
        <v>2589.46</v>
      </c>
      <c r="AF88" s="62">
        <v>2770.5</v>
      </c>
      <c r="AG88" s="72">
        <f t="shared" si="13"/>
        <v>4068.2680645161295</v>
      </c>
      <c r="AH88" s="73">
        <f t="shared" si="19"/>
        <v>533320.65717471449</v>
      </c>
      <c r="AI88" s="73">
        <f t="shared" si="19"/>
        <v>1661954.2985682636</v>
      </c>
      <c r="AJ88" s="73">
        <f t="shared" si="19"/>
        <v>4574.9077714880777</v>
      </c>
      <c r="AK88" s="73">
        <f t="shared" si="19"/>
        <v>17045.408210197817</v>
      </c>
      <c r="AL88" s="73">
        <f t="shared" si="19"/>
        <v>15478338.291858586</v>
      </c>
      <c r="AM88" s="73">
        <f t="shared" si="19"/>
        <v>126313815.82917792</v>
      </c>
      <c r="AN88" s="73">
        <f t="shared" si="19"/>
        <v>238614.60129406824</v>
      </c>
      <c r="AO88" s="73">
        <f t="shared" si="19"/>
        <v>376969.06370697246</v>
      </c>
      <c r="AP88" s="73">
        <f t="shared" si="19"/>
        <v>3733558.8972424548</v>
      </c>
      <c r="AQ88" s="73">
        <f t="shared" si="19"/>
        <v>476282.08837471274</v>
      </c>
      <c r="AR88" s="73">
        <f t="shared" si="19"/>
        <v>2166160.1068521342</v>
      </c>
      <c r="AS88" s="73">
        <f t="shared" si="19"/>
        <v>1364826.9053069723</v>
      </c>
      <c r="AT88" s="73">
        <f t="shared" si="19"/>
        <v>1035933.2561940695</v>
      </c>
      <c r="AU88" s="73">
        <f t="shared" si="19"/>
        <v>671183.77627471415</v>
      </c>
      <c r="AV88" s="73">
        <f t="shared" si="19"/>
        <v>186815.80151342295</v>
      </c>
      <c r="AW88" s="73">
        <f t="shared" si="18"/>
        <v>19641222.941113427</v>
      </c>
      <c r="AX88" s="73">
        <f t="shared" si="12"/>
        <v>8144071.3352940669</v>
      </c>
      <c r="AY88" s="73">
        <f t="shared" si="12"/>
        <v>2185601.7016424574</v>
      </c>
      <c r="AZ88" s="73">
        <f t="shared" si="12"/>
        <v>1899650.4231263285</v>
      </c>
      <c r="BA88" s="73">
        <f t="shared" si="12"/>
        <v>16550805.044761814</v>
      </c>
      <c r="BB88" s="73">
        <f t="shared" si="17"/>
        <v>1120989.8144392308</v>
      </c>
      <c r="BC88" s="73">
        <f t="shared" si="17"/>
        <v>1343485.1413037474</v>
      </c>
      <c r="BD88" s="73">
        <f t="shared" si="17"/>
        <v>408203.51490374649</v>
      </c>
      <c r="BE88" s="73">
        <f t="shared" si="17"/>
        <v>121757.77286826259</v>
      </c>
      <c r="BF88" s="73">
        <f t="shared" si="17"/>
        <v>755505.27535858529</v>
      </c>
      <c r="BG88" s="73">
        <f t="shared" si="17"/>
        <v>535929.31872310047</v>
      </c>
      <c r="BH88" s="73">
        <f t="shared" si="17"/>
        <v>2186577.540065038</v>
      </c>
      <c r="BI88" s="73">
        <f t="shared" si="17"/>
        <v>4363453.3460779414</v>
      </c>
      <c r="BJ88" s="73">
        <f t="shared" si="17"/>
        <v>4331510.2565295547</v>
      </c>
      <c r="BK88" s="73">
        <f t="shared" si="7"/>
        <v>2186873.2916779406</v>
      </c>
      <c r="BL88" s="73">
        <f t="shared" si="7"/>
        <v>1684201.9492779407</v>
      </c>
      <c r="BM88" s="74">
        <f t="shared" si="14"/>
        <v>2632.2473321092707</v>
      </c>
      <c r="BN88" s="75">
        <f t="shared" si="15"/>
        <v>6928726.0173963737</v>
      </c>
    </row>
    <row r="89" spans="1:66" ht="15" thickBot="1" x14ac:dyDescent="0.4">
      <c r="A89" s="71" t="s">
        <v>413</v>
      </c>
      <c r="B89" s="62">
        <v>3302.94</v>
      </c>
      <c r="C89" s="62">
        <v>2779.85</v>
      </c>
      <c r="D89" s="62">
        <v>4097.3100000000004</v>
      </c>
      <c r="E89" s="62">
        <v>3926.48</v>
      </c>
      <c r="F89" s="62">
        <v>8002.05</v>
      </c>
      <c r="G89" s="62">
        <v>15507.54</v>
      </c>
      <c r="H89" s="62">
        <v>4603.75</v>
      </c>
      <c r="I89" s="62">
        <v>3612.36</v>
      </c>
      <c r="J89" s="62">
        <v>5997.38</v>
      </c>
      <c r="K89" s="62">
        <v>4653.3999999999996</v>
      </c>
      <c r="L89" s="62">
        <v>2596.84</v>
      </c>
      <c r="M89" s="62">
        <v>2988.2</v>
      </c>
      <c r="N89" s="62">
        <v>3050.92</v>
      </c>
      <c r="O89" s="62">
        <v>3229.49</v>
      </c>
      <c r="P89" s="62">
        <v>3901.31</v>
      </c>
      <c r="Q89" s="62">
        <v>8000.39</v>
      </c>
      <c r="R89" s="62">
        <v>6845.54</v>
      </c>
      <c r="S89" s="62">
        <v>2589.31</v>
      </c>
      <c r="T89" s="62">
        <v>2689.89</v>
      </c>
      <c r="U89" s="62">
        <v>0</v>
      </c>
      <c r="V89" s="62">
        <v>2781.41</v>
      </c>
      <c r="W89" s="62">
        <v>2898.83</v>
      </c>
      <c r="X89" s="62">
        <v>3407.86</v>
      </c>
      <c r="Y89" s="62">
        <v>3762.19</v>
      </c>
      <c r="Z89" s="62">
        <v>3407.19</v>
      </c>
      <c r="AA89" s="62">
        <v>4800.5600000000004</v>
      </c>
      <c r="AB89" s="62">
        <v>2632.86</v>
      </c>
      <c r="AC89" s="62">
        <v>1979.65</v>
      </c>
      <c r="AD89" s="62">
        <v>1999.48</v>
      </c>
      <c r="AE89" s="62">
        <v>2596.09</v>
      </c>
      <c r="AF89" s="62">
        <v>2789.93</v>
      </c>
      <c r="AG89" s="72">
        <f t="shared" si="13"/>
        <v>4046.1612903225796</v>
      </c>
      <c r="AH89" s="73">
        <f t="shared" si="19"/>
        <v>552377.88638876006</v>
      </c>
      <c r="AI89" s="73">
        <f t="shared" si="19"/>
        <v>1603544.2839984368</v>
      </c>
      <c r="AJ89" s="73">
        <f t="shared" si="19"/>
        <v>2616.1905016650812</v>
      </c>
      <c r="AK89" s="73">
        <f t="shared" si="19"/>
        <v>14323.611253277579</v>
      </c>
      <c r="AL89" s="73">
        <f t="shared" si="19"/>
        <v>15649055.483353287</v>
      </c>
      <c r="AM89" s="73">
        <f t="shared" si="19"/>
        <v>131363201.92664687</v>
      </c>
      <c r="AN89" s="73">
        <f t="shared" si="19"/>
        <v>310905.16915973061</v>
      </c>
      <c r="AO89" s="73">
        <f t="shared" si="19"/>
        <v>188183.55948553488</v>
      </c>
      <c r="AP89" s="73">
        <f t="shared" si="19"/>
        <v>3807254.4529952179</v>
      </c>
      <c r="AQ89" s="73">
        <f t="shared" si="19"/>
        <v>368738.85053069802</v>
      </c>
      <c r="AR89" s="73">
        <f t="shared" si="19"/>
        <v>2100532.2025823067</v>
      </c>
      <c r="AS89" s="73">
        <f t="shared" si="19"/>
        <v>1119282.0918210179</v>
      </c>
      <c r="AT89" s="73">
        <f t="shared" si="19"/>
        <v>990505.22596295306</v>
      </c>
      <c r="AU89" s="73">
        <f t="shared" si="19"/>
        <v>666951.99643714749</v>
      </c>
      <c r="AV89" s="73">
        <f t="shared" si="19"/>
        <v>20981.896308116255</v>
      </c>
      <c r="AW89" s="73">
        <f t="shared" si="18"/>
        <v>15635924.68843716</v>
      </c>
      <c r="AX89" s="73">
        <f t="shared" si="12"/>
        <v>7836521.1601952193</v>
      </c>
      <c r="AY89" s="73">
        <f t="shared" si="12"/>
        <v>2122415.6821145653</v>
      </c>
      <c r="AZ89" s="73">
        <f t="shared" si="12"/>
        <v>1839471.8129532754</v>
      </c>
      <c r="BA89" s="73">
        <f t="shared" si="12"/>
        <v>16371421.187304882</v>
      </c>
      <c r="BB89" s="73">
        <f t="shared" si="17"/>
        <v>1599595.8263726304</v>
      </c>
      <c r="BC89" s="73">
        <f t="shared" si="17"/>
        <v>1316369.0897532755</v>
      </c>
      <c r="BD89" s="73">
        <f t="shared" si="17"/>
        <v>407428.53722746985</v>
      </c>
      <c r="BE89" s="73">
        <f t="shared" si="17"/>
        <v>80639.69372747076</v>
      </c>
      <c r="BF89" s="73">
        <f t="shared" si="17"/>
        <v>408284.30985650222</v>
      </c>
      <c r="BG89" s="73">
        <f t="shared" si="17"/>
        <v>569117.41316295741</v>
      </c>
      <c r="BH89" s="73">
        <f t="shared" si="17"/>
        <v>1997420.5372274681</v>
      </c>
      <c r="BI89" s="73">
        <f t="shared" si="17"/>
        <v>4270468.9130306924</v>
      </c>
      <c r="BJ89" s="73">
        <f t="shared" si="17"/>
        <v>4188904.3041564994</v>
      </c>
      <c r="BK89" s="73">
        <f t="shared" si="7"/>
        <v>2102706.7470177906</v>
      </c>
      <c r="BL89" s="73">
        <f t="shared" si="7"/>
        <v>1578117.0547855336</v>
      </c>
      <c r="BM89" s="74">
        <f t="shared" si="14"/>
        <v>2628.4695034893193</v>
      </c>
      <c r="BN89" s="75">
        <f t="shared" si="15"/>
        <v>6908851.9307733886</v>
      </c>
    </row>
    <row r="90" spans="1:66" ht="15" thickBot="1" x14ac:dyDescent="0.4">
      <c r="A90" s="71" t="s">
        <v>414</v>
      </c>
      <c r="B90" s="62">
        <v>3011.25</v>
      </c>
      <c r="C90" s="62">
        <v>2489.9</v>
      </c>
      <c r="D90" s="62">
        <v>3299.45</v>
      </c>
      <c r="E90" s="62">
        <v>3696.14</v>
      </c>
      <c r="F90" s="62">
        <v>8003.31</v>
      </c>
      <c r="G90" s="62">
        <v>16308.44</v>
      </c>
      <c r="H90" s="62">
        <v>4357.1499999999996</v>
      </c>
      <c r="I90" s="62">
        <v>3522.24</v>
      </c>
      <c r="J90" s="62">
        <v>6500.14</v>
      </c>
      <c r="K90" s="62">
        <v>4593.51</v>
      </c>
      <c r="L90" s="62">
        <v>2840.86</v>
      </c>
      <c r="M90" s="62">
        <v>3169.13</v>
      </c>
      <c r="N90" s="62">
        <v>3250.96</v>
      </c>
      <c r="O90" s="62">
        <v>2988</v>
      </c>
      <c r="P90" s="62">
        <v>4499.8900000000003</v>
      </c>
      <c r="Q90" s="62">
        <v>10500.15</v>
      </c>
      <c r="R90" s="62">
        <v>6500.46</v>
      </c>
      <c r="S90" s="62">
        <v>2300.35</v>
      </c>
      <c r="T90" s="62">
        <v>2789.05</v>
      </c>
      <c r="U90" s="62">
        <v>2699.54</v>
      </c>
      <c r="V90" s="62">
        <v>2980.77</v>
      </c>
      <c r="W90" s="62">
        <v>2459.9499999999998</v>
      </c>
      <c r="X90" s="62">
        <v>2749.95</v>
      </c>
      <c r="Y90" s="62">
        <v>3349.6</v>
      </c>
      <c r="Z90" s="62">
        <v>3402.82</v>
      </c>
      <c r="AA90" s="62">
        <v>3407.22</v>
      </c>
      <c r="AB90" s="62">
        <v>1999.98</v>
      </c>
      <c r="AC90" s="62">
        <v>2130.59</v>
      </c>
      <c r="AD90" s="62">
        <v>2040.73</v>
      </c>
      <c r="AE90" s="62">
        <v>2502.15</v>
      </c>
      <c r="AF90" s="62">
        <v>2479.0700000000002</v>
      </c>
      <c r="AG90" s="72">
        <f t="shared" si="13"/>
        <v>4091.0564516129034</v>
      </c>
      <c r="AH90" s="73">
        <f t="shared" si="19"/>
        <v>1165981.9729448494</v>
      </c>
      <c r="AI90" s="73">
        <f t="shared" si="19"/>
        <v>2563701.9825416235</v>
      </c>
      <c r="AJ90" s="73">
        <f t="shared" si="19"/>
        <v>626640.77423517231</v>
      </c>
      <c r="AK90" s="73">
        <f t="shared" si="19"/>
        <v>155959.00375452678</v>
      </c>
      <c r="AL90" s="73">
        <f t="shared" si="19"/>
        <v>15305727.826867431</v>
      </c>
      <c r="AM90" s="73">
        <f t="shared" si="19"/>
        <v>149264460.76839969</v>
      </c>
      <c r="AN90" s="73">
        <f t="shared" si="19"/>
        <v>70805.776493235928</v>
      </c>
      <c r="AO90" s="73">
        <f t="shared" si="19"/>
        <v>323552.15562549472</v>
      </c>
      <c r="AP90" s="73">
        <f t="shared" si="19"/>
        <v>5803683.5431093657</v>
      </c>
      <c r="AQ90" s="73">
        <f t="shared" si="19"/>
        <v>252459.56828678463</v>
      </c>
      <c r="AR90" s="73">
        <f t="shared" si="19"/>
        <v>1562991.1676254943</v>
      </c>
      <c r="AS90" s="73">
        <f t="shared" si="19"/>
        <v>849948.38218355889</v>
      </c>
      <c r="AT90" s="73">
        <f t="shared" si="19"/>
        <v>705762.04801259132</v>
      </c>
      <c r="AU90" s="73">
        <f t="shared" si="19"/>
        <v>1216733.5354448494</v>
      </c>
      <c r="AV90" s="73">
        <f t="shared" si="19"/>
        <v>167144.87028678472</v>
      </c>
      <c r="AW90" s="73">
        <f t="shared" si="18"/>
        <v>41076480.1119771</v>
      </c>
      <c r="AX90" s="73">
        <f t="shared" si="12"/>
        <v>5805225.4589803321</v>
      </c>
      <c r="AY90" s="73">
        <f t="shared" si="12"/>
        <v>3206629.595848076</v>
      </c>
      <c r="AZ90" s="73">
        <f t="shared" si="12"/>
        <v>1695220.8000416232</v>
      </c>
      <c r="BA90" s="73">
        <f t="shared" si="12"/>
        <v>1936318.0351093658</v>
      </c>
      <c r="BB90" s="73">
        <f t="shared" si="17"/>
        <v>1232736.0046351722</v>
      </c>
      <c r="BC90" s="73">
        <f t="shared" si="17"/>
        <v>2660508.2564932373</v>
      </c>
      <c r="BD90" s="73">
        <f t="shared" si="17"/>
        <v>1798566.5145577532</v>
      </c>
      <c r="BE90" s="73">
        <f t="shared" si="17"/>
        <v>549757.66963839787</v>
      </c>
      <c r="BF90" s="73">
        <f t="shared" si="17"/>
        <v>473669.41332872008</v>
      </c>
      <c r="BG90" s="73">
        <f t="shared" si="17"/>
        <v>467632.29255452706</v>
      </c>
      <c r="BH90" s="73">
        <f t="shared" si="17"/>
        <v>4372600.7264900114</v>
      </c>
      <c r="BI90" s="73">
        <f t="shared" si="17"/>
        <v>3843428.7078996878</v>
      </c>
      <c r="BJ90" s="73">
        <f t="shared" si="17"/>
        <v>4203838.5581835592</v>
      </c>
      <c r="BK90" s="73">
        <f t="shared" si="7"/>
        <v>2524623.7119771075</v>
      </c>
      <c r="BL90" s="73">
        <f t="shared" si="7"/>
        <v>2598500.3201835589</v>
      </c>
      <c r="BM90" s="74">
        <f t="shared" si="14"/>
        <v>2842.1013878032968</v>
      </c>
      <c r="BN90" s="75">
        <f t="shared" si="15"/>
        <v>8077540.2985534258</v>
      </c>
    </row>
    <row r="91" spans="1:66" ht="15" thickBot="1" x14ac:dyDescent="0.4">
      <c r="A91" s="71" t="s">
        <v>415</v>
      </c>
      <c r="B91" s="62">
        <v>3119.33</v>
      </c>
      <c r="C91" s="62">
        <v>2531.23</v>
      </c>
      <c r="D91" s="62">
        <v>3299.99</v>
      </c>
      <c r="E91" s="62">
        <v>4200.05</v>
      </c>
      <c r="F91" s="62">
        <v>8006.13</v>
      </c>
      <c r="G91" s="62">
        <v>16508.36</v>
      </c>
      <c r="H91" s="62">
        <v>4558.3</v>
      </c>
      <c r="I91" s="62">
        <v>3584.42</v>
      </c>
      <c r="J91" s="62">
        <v>7242.87</v>
      </c>
      <c r="K91" s="62">
        <v>4893.0200000000004</v>
      </c>
      <c r="L91" s="62">
        <v>2840.76</v>
      </c>
      <c r="M91" s="62">
        <v>3169.7</v>
      </c>
      <c r="N91" s="62">
        <v>3402.43</v>
      </c>
      <c r="O91" s="62">
        <v>2799.85</v>
      </c>
      <c r="P91" s="62">
        <v>4833.3500000000004</v>
      </c>
      <c r="Q91" s="62">
        <v>10500.17</v>
      </c>
      <c r="R91" s="62">
        <v>6500.5</v>
      </c>
      <c r="S91" s="62">
        <v>2450.4499999999998</v>
      </c>
      <c r="T91" s="62">
        <v>3099.08</v>
      </c>
      <c r="U91" s="62">
        <v>3000.84</v>
      </c>
      <c r="V91" s="62">
        <v>2999.16</v>
      </c>
      <c r="W91" s="62">
        <v>2459.6799999999998</v>
      </c>
      <c r="X91" s="62">
        <v>2749.57</v>
      </c>
      <c r="Y91" s="62">
        <v>3499.12</v>
      </c>
      <c r="Z91" s="62">
        <v>3407.97</v>
      </c>
      <c r="AA91" s="62">
        <v>3519.19</v>
      </c>
      <c r="AB91" s="62">
        <v>2246.5</v>
      </c>
      <c r="AC91" s="62">
        <v>2500.34</v>
      </c>
      <c r="AD91" s="62">
        <v>2344.73</v>
      </c>
      <c r="AE91" s="62">
        <v>2521.0300000000002</v>
      </c>
      <c r="AF91" s="62">
        <v>2589.9899999999998</v>
      </c>
      <c r="AG91" s="72">
        <f t="shared" si="13"/>
        <v>4238.0035483870961</v>
      </c>
      <c r="AH91" s="73">
        <f t="shared" si="19"/>
        <v>1251430.5078609767</v>
      </c>
      <c r="AI91" s="73">
        <f t="shared" si="19"/>
        <v>2913075.9454738791</v>
      </c>
      <c r="AJ91" s="73">
        <f t="shared" si="19"/>
        <v>879869.4169577515</v>
      </c>
      <c r="AK91" s="73">
        <f t="shared" si="19"/>
        <v>1440.4718351716303</v>
      </c>
      <c r="AL91" s="73">
        <f t="shared" si="19"/>
        <v>14198776.955344856</v>
      </c>
      <c r="AM91" s="73">
        <f t="shared" si="19"/>
        <v>150561647.44963843</v>
      </c>
      <c r="AN91" s="73">
        <f t="shared" si="19"/>
        <v>102589.81691581741</v>
      </c>
      <c r="AO91" s="73">
        <f t="shared" si="19"/>
        <v>427171.45472226746</v>
      </c>
      <c r="AP91" s="73">
        <f t="shared" si="19"/>
        <v>9029222.3920287229</v>
      </c>
      <c r="AQ91" s="73">
        <f t="shared" si="19"/>
        <v>429046.55188356026</v>
      </c>
      <c r="AR91" s="73">
        <f t="shared" si="19"/>
        <v>1952289.5335093627</v>
      </c>
      <c r="AS91" s="73">
        <f t="shared" si="19"/>
        <v>1141272.471496461</v>
      </c>
      <c r="AT91" s="73">
        <f t="shared" si="19"/>
        <v>698183.15476420312</v>
      </c>
      <c r="AU91" s="73">
        <f t="shared" si="19"/>
        <v>2068285.6287383959</v>
      </c>
      <c r="AV91" s="73">
        <f t="shared" si="19"/>
        <v>354437.39744807617</v>
      </c>
      <c r="AW91" s="73">
        <f t="shared" si="18"/>
        <v>39214728.667706147</v>
      </c>
      <c r="AX91" s="73">
        <f t="shared" si="12"/>
        <v>5118890.1935609812</v>
      </c>
      <c r="AY91" s="73">
        <f t="shared" si="12"/>
        <v>3195347.6883512991</v>
      </c>
      <c r="AZ91" s="73">
        <f t="shared" si="12"/>
        <v>1297146.8490706543</v>
      </c>
      <c r="BA91" s="73">
        <f t="shared" si="12"/>
        <v>1530573.6454577502</v>
      </c>
      <c r="BB91" s="73">
        <f t="shared" si="17"/>
        <v>1534733.3373803317</v>
      </c>
      <c r="BC91" s="73">
        <f t="shared" si="17"/>
        <v>3162434.6427480732</v>
      </c>
      <c r="BD91" s="73">
        <f t="shared" si="17"/>
        <v>2215434.4279642012</v>
      </c>
      <c r="BE91" s="73">
        <f t="shared" si="17"/>
        <v>545948.89807710634</v>
      </c>
      <c r="BF91" s="73">
        <f t="shared" si="17"/>
        <v>688955.69144807407</v>
      </c>
      <c r="BG91" s="73">
        <f t="shared" si="17"/>
        <v>516692.91734484804</v>
      </c>
      <c r="BH91" s="73">
        <f t="shared" si="17"/>
        <v>3966086.3832383947</v>
      </c>
      <c r="BI91" s="73">
        <f t="shared" si="17"/>
        <v>3019474.6073932331</v>
      </c>
      <c r="BJ91" s="73">
        <f t="shared" si="17"/>
        <v>3584484.7290222659</v>
      </c>
      <c r="BK91" s="73">
        <f t="shared" si="7"/>
        <v>2947998.1658609752</v>
      </c>
      <c r="BL91" s="73">
        <f t="shared" si="7"/>
        <v>2715948.6556674284</v>
      </c>
      <c r="BM91" s="74">
        <f t="shared" si="14"/>
        <v>2857.3568350450087</v>
      </c>
      <c r="BN91" s="75">
        <f t="shared" si="15"/>
        <v>8164488.0827784287</v>
      </c>
    </row>
    <row r="92" spans="1:66" ht="15" thickBot="1" x14ac:dyDescent="0.4">
      <c r="A92" s="71" t="s">
        <v>416</v>
      </c>
      <c r="B92" s="62">
        <v>2739.63</v>
      </c>
      <c r="C92" s="62">
        <v>2700</v>
      </c>
      <c r="D92" s="62">
        <v>3000.72</v>
      </c>
      <c r="E92" s="62">
        <v>3550.6</v>
      </c>
      <c r="F92" s="62">
        <v>8507.85</v>
      </c>
      <c r="G92" s="62">
        <v>16705.93</v>
      </c>
      <c r="H92" s="62">
        <v>4337.03</v>
      </c>
      <c r="I92" s="62">
        <v>3450.29</v>
      </c>
      <c r="J92" s="62">
        <v>6500.72</v>
      </c>
      <c r="K92" s="62">
        <v>4833.6000000000004</v>
      </c>
      <c r="L92" s="62">
        <v>2600.13</v>
      </c>
      <c r="M92" s="62">
        <v>3150.17</v>
      </c>
      <c r="N92" s="62">
        <v>3407.52</v>
      </c>
      <c r="O92" s="62">
        <v>2799.19</v>
      </c>
      <c r="P92" s="62">
        <v>5000.82</v>
      </c>
      <c r="Q92" s="62">
        <v>8000.65</v>
      </c>
      <c r="R92" s="62">
        <v>4899.21</v>
      </c>
      <c r="S92" s="62">
        <v>2346.39</v>
      </c>
      <c r="T92" s="62">
        <v>2648.13</v>
      </c>
      <c r="U92" s="62">
        <v>2589.6999999999998</v>
      </c>
      <c r="V92" s="62">
        <v>2980.07</v>
      </c>
      <c r="W92" s="62">
        <v>3407.37</v>
      </c>
      <c r="X92" s="62">
        <v>2909.13</v>
      </c>
      <c r="Y92" s="62">
        <v>3350.32</v>
      </c>
      <c r="Z92" s="62">
        <v>3199.56</v>
      </c>
      <c r="AA92" s="62">
        <v>3407.69</v>
      </c>
      <c r="AB92" s="62">
        <v>2250.3000000000002</v>
      </c>
      <c r="AC92" s="62">
        <v>1499.46</v>
      </c>
      <c r="AD92" s="62">
        <v>2589.4699999999998</v>
      </c>
      <c r="AE92" s="62">
        <v>2400.56</v>
      </c>
      <c r="AF92" s="62">
        <v>2589.19</v>
      </c>
      <c r="AG92" s="72">
        <f t="shared" si="13"/>
        <v>4011.3354838709679</v>
      </c>
      <c r="AH92" s="73">
        <f t="shared" si="19"/>
        <v>1617234.8377074923</v>
      </c>
      <c r="AI92" s="73">
        <f t="shared" si="19"/>
        <v>1719600.7512591055</v>
      </c>
      <c r="AJ92" s="73">
        <f t="shared" si="19"/>
        <v>1021343.6562397509</v>
      </c>
      <c r="AK92" s="73">
        <f t="shared" si="19"/>
        <v>212277.18609781499</v>
      </c>
      <c r="AL92" s="73">
        <f t="shared" si="19"/>
        <v>20218642.793759111</v>
      </c>
      <c r="AM92" s="73">
        <f t="shared" si="19"/>
        <v>161152729.92893332</v>
      </c>
      <c r="AN92" s="73">
        <f t="shared" si="19"/>
        <v>106076.9178365242</v>
      </c>
      <c r="AO92" s="73">
        <f t="shared" si="19"/>
        <v>314772.03497200855</v>
      </c>
      <c r="AP92" s="73">
        <f t="shared" si="19"/>
        <v>6197035.269142977</v>
      </c>
      <c r="AQ92" s="73">
        <f t="shared" si="19"/>
        <v>676118.93448491185</v>
      </c>
      <c r="AR92" s="73">
        <f t="shared" si="19"/>
        <v>1991500.9177074924</v>
      </c>
      <c r="AS92" s="73">
        <f t="shared" si="19"/>
        <v>741605.99061071815</v>
      </c>
      <c r="AT92" s="73">
        <f t="shared" si="19"/>
        <v>364593.13856233109</v>
      </c>
      <c r="AU92" s="73">
        <f t="shared" si="19"/>
        <v>1469296.6740687827</v>
      </c>
      <c r="AV92" s="73">
        <f t="shared" si="19"/>
        <v>979079.60765910428</v>
      </c>
      <c r="AW92" s="73">
        <f t="shared" si="18"/>
        <v>15914630.308597811</v>
      </c>
      <c r="AX92" s="73">
        <f t="shared" si="12"/>
        <v>788321.15639136301</v>
      </c>
      <c r="AY92" s="73">
        <f t="shared" si="12"/>
        <v>2772043.4642623318</v>
      </c>
      <c r="AZ92" s="73">
        <f t="shared" si="12"/>
        <v>1858329.1912558794</v>
      </c>
      <c r="BA92" s="73">
        <f t="shared" si="12"/>
        <v>2021047.4490010415</v>
      </c>
      <c r="BB92" s="73">
        <f t="shared" si="17"/>
        <v>1063508.4982236212</v>
      </c>
      <c r="BC92" s="73">
        <f t="shared" si="17"/>
        <v>364774.30570749252</v>
      </c>
      <c r="BD92" s="73">
        <f t="shared" si="17"/>
        <v>1214856.9286752343</v>
      </c>
      <c r="BE92" s="73">
        <f t="shared" si="17"/>
        <v>436941.4699171696</v>
      </c>
      <c r="BF92" s="73">
        <f t="shared" si="17"/>
        <v>658979.43621394411</v>
      </c>
      <c r="BG92" s="73">
        <f t="shared" si="17"/>
        <v>364387.87019781489</v>
      </c>
      <c r="BH92" s="73">
        <f t="shared" si="17"/>
        <v>3101245.9754526536</v>
      </c>
      <c r="BI92" s="73">
        <f t="shared" si="17"/>
        <v>6309518.4464720087</v>
      </c>
      <c r="BJ92" s="73">
        <f t="shared" si="17"/>
        <v>2021701.4542236223</v>
      </c>
      <c r="BK92" s="73">
        <f t="shared" si="7"/>
        <v>2594597.6594397509</v>
      </c>
      <c r="BL92" s="73">
        <f t="shared" si="7"/>
        <v>2022497.7772945892</v>
      </c>
      <c r="BM92" s="74">
        <f t="shared" si="14"/>
        <v>2751.6432024245059</v>
      </c>
      <c r="BN92" s="75">
        <f t="shared" si="15"/>
        <v>7571540.3134489907</v>
      </c>
    </row>
    <row r="93" spans="1:66" ht="15" thickBot="1" x14ac:dyDescent="0.4">
      <c r="A93" s="71" t="s">
        <v>417</v>
      </c>
      <c r="B93" s="62">
        <v>2739.97</v>
      </c>
      <c r="C93" s="62">
        <v>2715.6</v>
      </c>
      <c r="D93" s="62">
        <v>2949.98</v>
      </c>
      <c r="E93" s="62">
        <v>3500.13</v>
      </c>
      <c r="F93" s="62">
        <v>8507.57</v>
      </c>
      <c r="G93" s="62">
        <v>16706.419999999998</v>
      </c>
      <c r="H93" s="62">
        <v>4099.8100000000004</v>
      </c>
      <c r="I93" s="62">
        <v>3289.8</v>
      </c>
      <c r="J93" s="62">
        <v>6500.19</v>
      </c>
      <c r="K93" s="62">
        <v>4500.18</v>
      </c>
      <c r="L93" s="62">
        <v>2080.77</v>
      </c>
      <c r="M93" s="62">
        <v>3200.93</v>
      </c>
      <c r="N93" s="62">
        <v>3229.23</v>
      </c>
      <c r="O93" s="62">
        <v>2799.32</v>
      </c>
      <c r="P93" s="62">
        <v>5000.78</v>
      </c>
      <c r="Q93" s="62">
        <v>8000.54</v>
      </c>
      <c r="R93" s="62">
        <v>3998.26</v>
      </c>
      <c r="S93" s="62">
        <v>2300.94</v>
      </c>
      <c r="T93" s="62">
        <v>2689.73</v>
      </c>
      <c r="U93" s="62">
        <v>2548.77</v>
      </c>
      <c r="V93" s="62">
        <v>2596.88</v>
      </c>
      <c r="W93" s="62">
        <v>3407.6</v>
      </c>
      <c r="X93" s="62">
        <v>2909.88</v>
      </c>
      <c r="Y93" s="62">
        <v>3407.16</v>
      </c>
      <c r="Z93" s="62">
        <v>3169.59</v>
      </c>
      <c r="AA93" s="62">
        <v>3407.78</v>
      </c>
      <c r="AB93" s="62">
        <v>2250.23</v>
      </c>
      <c r="AC93" s="62">
        <v>1500.37</v>
      </c>
      <c r="AD93" s="62">
        <v>2589.0500000000002</v>
      </c>
      <c r="AE93" s="62">
        <v>2080.33</v>
      </c>
      <c r="AF93" s="62">
        <v>2537.6999999999998</v>
      </c>
      <c r="AG93" s="72">
        <f t="shared" si="13"/>
        <v>3910.1770967741936</v>
      </c>
      <c r="AH93" s="73">
        <f t="shared" si="19"/>
        <v>1369384.6493406873</v>
      </c>
      <c r="AI93" s="73">
        <f t="shared" si="19"/>
        <v>1427014.4401374613</v>
      </c>
      <c r="AJ93" s="73">
        <f t="shared" si="19"/>
        <v>921978.46465359011</v>
      </c>
      <c r="AK93" s="73">
        <f t="shared" si="19"/>
        <v>168138.6215729448</v>
      </c>
      <c r="AL93" s="73">
        <f t="shared" si="19"/>
        <v>21136021.506631002</v>
      </c>
      <c r="AM93" s="73">
        <f t="shared" si="19"/>
        <v>163743832.43835676</v>
      </c>
      <c r="AN93" s="73">
        <f t="shared" si="19"/>
        <v>35960.637985848203</v>
      </c>
      <c r="AO93" s="73">
        <f t="shared" si="19"/>
        <v>384867.74220197694</v>
      </c>
      <c r="AP93" s="73">
        <f t="shared" si="19"/>
        <v>6708166.8388761682</v>
      </c>
      <c r="AQ93" s="73">
        <f t="shared" si="19"/>
        <v>348103.42581488058</v>
      </c>
      <c r="AR93" s="73">
        <f t="shared" si="19"/>
        <v>3346730.3257277841</v>
      </c>
      <c r="AS93" s="73">
        <f t="shared" si="19"/>
        <v>503031.4442826226</v>
      </c>
      <c r="AT93" s="73">
        <f t="shared" si="19"/>
        <v>463688.94860520295</v>
      </c>
      <c r="AU93" s="73">
        <f t="shared" si="19"/>
        <v>1234003.4894535898</v>
      </c>
      <c r="AV93" s="73">
        <f t="shared" si="19"/>
        <v>1189414.692524557</v>
      </c>
      <c r="AW93" s="73">
        <f t="shared" si="18"/>
        <v>16731068.680085847</v>
      </c>
      <c r="AX93" s="73">
        <f t="shared" si="12"/>
        <v>7758.5978406868117</v>
      </c>
      <c r="AY93" s="73">
        <f t="shared" si="12"/>
        <v>2589644.0336342352</v>
      </c>
      <c r="AZ93" s="73">
        <f t="shared" si="12"/>
        <v>1489491.116024558</v>
      </c>
      <c r="BA93" s="73">
        <f t="shared" si="12"/>
        <v>1853429.2831471385</v>
      </c>
      <c r="BB93" s="73">
        <f t="shared" si="17"/>
        <v>1724749.2643955254</v>
      </c>
      <c r="BC93" s="73">
        <f t="shared" si="17"/>
        <v>252583.73820197728</v>
      </c>
      <c r="BD93" s="73">
        <f t="shared" si="17"/>
        <v>1000594.2818148802</v>
      </c>
      <c r="BE93" s="73">
        <f t="shared" si="17"/>
        <v>253026.19964713862</v>
      </c>
      <c r="BF93" s="73">
        <f t="shared" si="17"/>
        <v>548469.24790842866</v>
      </c>
      <c r="BG93" s="73">
        <f t="shared" si="17"/>
        <v>252402.84284713826</v>
      </c>
      <c r="BH93" s="73">
        <f t="shared" si="17"/>
        <v>2755424.3640890741</v>
      </c>
      <c r="BI93" s="73">
        <f t="shared" si="17"/>
        <v>5807170.2436632682</v>
      </c>
      <c r="BJ93" s="73">
        <f t="shared" si="17"/>
        <v>1745376.8058310091</v>
      </c>
      <c r="BK93" s="73">
        <f t="shared" si="7"/>
        <v>3348340.3975729453</v>
      </c>
      <c r="BL93" s="73">
        <f t="shared" si="7"/>
        <v>1883693.3811697196</v>
      </c>
      <c r="BM93" s="74">
        <f t="shared" si="14"/>
        <v>2768.2550920211829</v>
      </c>
      <c r="BN93" s="75">
        <f t="shared" si="15"/>
        <v>7663236.2545012077</v>
      </c>
    </row>
    <row r="94" spans="1:66" ht="15" thickBot="1" x14ac:dyDescent="0.4">
      <c r="A94" s="71" t="s">
        <v>418</v>
      </c>
      <c r="B94" s="62">
        <v>2781.09</v>
      </c>
      <c r="C94" s="62">
        <v>2800.35</v>
      </c>
      <c r="D94" s="62">
        <v>2999</v>
      </c>
      <c r="E94" s="62">
        <v>3350.44</v>
      </c>
      <c r="F94" s="62">
        <v>9508.3700000000008</v>
      </c>
      <c r="G94" s="62">
        <v>16803.11</v>
      </c>
      <c r="H94" s="62">
        <v>3426.21</v>
      </c>
      <c r="I94" s="62">
        <v>2875</v>
      </c>
      <c r="J94" s="62">
        <v>0</v>
      </c>
      <c r="K94" s="62">
        <v>3819.51</v>
      </c>
      <c r="L94" s="62">
        <v>2679.6</v>
      </c>
      <c r="M94" s="62">
        <v>3102.16</v>
      </c>
      <c r="N94" s="62">
        <v>2999.56</v>
      </c>
      <c r="O94" s="62">
        <v>2618.14</v>
      </c>
      <c r="P94" s="62">
        <v>4886.6000000000004</v>
      </c>
      <c r="Q94" s="62">
        <v>7500.45</v>
      </c>
      <c r="R94" s="62">
        <v>2609.38</v>
      </c>
      <c r="S94" s="62">
        <v>1999.71</v>
      </c>
      <c r="T94" s="62">
        <v>2597.7800000000002</v>
      </c>
      <c r="U94" s="62">
        <v>2701.84</v>
      </c>
      <c r="V94" s="62">
        <v>2922.42</v>
      </c>
      <c r="W94" s="62">
        <v>2589.61</v>
      </c>
      <c r="X94" s="62">
        <v>2699.53</v>
      </c>
      <c r="Y94" s="62">
        <v>2998.42</v>
      </c>
      <c r="Z94" s="62">
        <v>3169.57</v>
      </c>
      <c r="AA94" s="62">
        <v>3099.47</v>
      </c>
      <c r="AB94" s="62">
        <v>2047.45</v>
      </c>
      <c r="AC94" s="62">
        <v>1979.26</v>
      </c>
      <c r="AD94" s="62">
        <v>1950.31</v>
      </c>
      <c r="AE94" s="62">
        <v>1998.86</v>
      </c>
      <c r="AF94" s="62">
        <v>1952.61</v>
      </c>
      <c r="AG94" s="72">
        <f t="shared" si="13"/>
        <v>3531.1551612903227</v>
      </c>
      <c r="AH94" s="73">
        <f t="shared" si="19"/>
        <v>562597.74618147756</v>
      </c>
      <c r="AI94" s="73">
        <f t="shared" si="19"/>
        <v>534076.18376857461</v>
      </c>
      <c r="AJ94" s="73">
        <f t="shared" si="19"/>
        <v>283189.11568792933</v>
      </c>
      <c r="AK94" s="73">
        <f t="shared" si="19"/>
        <v>32657.969520187315</v>
      </c>
      <c r="AL94" s="73">
        <f t="shared" si="19"/>
        <v>35727097.228091165</v>
      </c>
      <c r="AM94" s="73">
        <f t="shared" si="19"/>
        <v>176144785.24074924</v>
      </c>
      <c r="AN94" s="73">
        <f t="shared" si="19"/>
        <v>11013.486878251832</v>
      </c>
      <c r="AO94" s="73">
        <f t="shared" si="19"/>
        <v>430539.59568792937</v>
      </c>
      <c r="AP94" s="73">
        <f t="shared" si="19"/>
        <v>12469056.773107285</v>
      </c>
      <c r="AQ94" s="73">
        <f t="shared" si="19"/>
        <v>83148.513007284157</v>
      </c>
      <c r="AR94" s="73">
        <f t="shared" si="19"/>
        <v>725146.1927201876</v>
      </c>
      <c r="AS94" s="73">
        <f t="shared" si="19"/>
        <v>184036.84841051008</v>
      </c>
      <c r="AT94" s="73">
        <f t="shared" si="19"/>
        <v>282593.41550728423</v>
      </c>
      <c r="AU94" s="73">
        <f t="shared" si="19"/>
        <v>833596.68474599416</v>
      </c>
      <c r="AV94" s="73">
        <f t="shared" si="19"/>
        <v>1837230.7107847042</v>
      </c>
      <c r="AW94" s="73">
        <f t="shared" si="18"/>
        <v>15755301.516607283</v>
      </c>
      <c r="AX94" s="73">
        <f t="shared" si="12"/>
        <v>849669.44797180011</v>
      </c>
      <c r="AY94" s="73">
        <f t="shared" si="12"/>
        <v>2345324.2820395422</v>
      </c>
      <c r="AZ94" s="73">
        <f t="shared" si="12"/>
        <v>871189.19171373546</v>
      </c>
      <c r="BA94" s="73">
        <f t="shared" si="12"/>
        <v>687763.63674599363</v>
      </c>
      <c r="BB94" s="73">
        <f t="shared" si="17"/>
        <v>370558.49659115507</v>
      </c>
      <c r="BC94" s="73">
        <f t="shared" si="17"/>
        <v>886507.29074921948</v>
      </c>
      <c r="BD94" s="73">
        <f t="shared" si="17"/>
        <v>691600.4088911548</v>
      </c>
      <c r="BE94" s="73">
        <f t="shared" si="17"/>
        <v>283806.75207502604</v>
      </c>
      <c r="BF94" s="73">
        <f t="shared" si="17"/>
        <v>130743.82886534854</v>
      </c>
      <c r="BG94" s="73">
        <f t="shared" si="17"/>
        <v>186352.07847825208</v>
      </c>
      <c r="BH94" s="73">
        <f t="shared" si="17"/>
        <v>2201381.0056395424</v>
      </c>
      <c r="BI94" s="73">
        <f t="shared" si="17"/>
        <v>2408378.5916363169</v>
      </c>
      <c r="BJ94" s="73">
        <f t="shared" si="17"/>
        <v>2499071.4239750262</v>
      </c>
      <c r="BK94" s="73">
        <f t="shared" si="7"/>
        <v>2347928.4613137362</v>
      </c>
      <c r="BL94" s="73">
        <f t="shared" si="7"/>
        <v>2491804.8262330913</v>
      </c>
      <c r="BM94" s="74">
        <f t="shared" si="14"/>
        <v>2878.5203824207488</v>
      </c>
      <c r="BN94" s="75">
        <f t="shared" si="15"/>
        <v>8285879.5920116939</v>
      </c>
    </row>
    <row r="95" spans="1:66" ht="15" thickBot="1" x14ac:dyDescent="0.4">
      <c r="A95" s="71" t="s">
        <v>419</v>
      </c>
      <c r="B95" s="62">
        <v>2781.19</v>
      </c>
      <c r="C95" s="62">
        <v>2900.96</v>
      </c>
      <c r="D95" s="62">
        <v>2981.96</v>
      </c>
      <c r="E95" s="62">
        <v>3499.12</v>
      </c>
      <c r="F95" s="62">
        <v>9507.99</v>
      </c>
      <c r="G95" s="62">
        <v>16802.77</v>
      </c>
      <c r="H95" s="62">
        <v>3349.85</v>
      </c>
      <c r="I95" s="62">
        <v>2876</v>
      </c>
      <c r="J95" s="62">
        <v>0</v>
      </c>
      <c r="K95" s="62">
        <v>3819.12</v>
      </c>
      <c r="L95" s="62">
        <v>2830.92</v>
      </c>
      <c r="M95" s="62">
        <v>3102.33</v>
      </c>
      <c r="N95" s="62">
        <v>2999.97</v>
      </c>
      <c r="O95" s="62">
        <v>2615.19</v>
      </c>
      <c r="P95" s="62">
        <v>4489.5600000000004</v>
      </c>
      <c r="Q95" s="62">
        <v>7500.39</v>
      </c>
      <c r="R95" s="62">
        <v>2498.4499999999998</v>
      </c>
      <c r="S95" s="62">
        <v>2012.71</v>
      </c>
      <c r="T95" s="62">
        <v>2598.8000000000002</v>
      </c>
      <c r="U95" s="62">
        <v>2701.6</v>
      </c>
      <c r="V95" s="62">
        <v>2903.65</v>
      </c>
      <c r="W95" s="62">
        <v>2459.7399999999998</v>
      </c>
      <c r="X95" s="62">
        <v>2699.17</v>
      </c>
      <c r="Y95" s="62">
        <v>2989.76</v>
      </c>
      <c r="Z95" s="62">
        <v>3169.31</v>
      </c>
      <c r="AA95" s="62">
        <v>3099.15</v>
      </c>
      <c r="AB95" s="62">
        <v>2000</v>
      </c>
      <c r="AC95" s="62">
        <v>1979.03</v>
      </c>
      <c r="AD95" s="62">
        <v>1710.21</v>
      </c>
      <c r="AE95" s="62">
        <v>1998.24</v>
      </c>
      <c r="AF95" s="62">
        <v>1952.76</v>
      </c>
      <c r="AG95" s="72">
        <f t="shared" si="13"/>
        <v>3510.6419354838713</v>
      </c>
      <c r="AH95" s="73">
        <f t="shared" si="19"/>
        <v>532100.1261811658</v>
      </c>
      <c r="AI95" s="73">
        <f t="shared" si="19"/>
        <v>371712.06245535938</v>
      </c>
      <c r="AJ95" s="73">
        <f t="shared" si="19"/>
        <v>279504.5889069722</v>
      </c>
      <c r="AK95" s="73">
        <f t="shared" si="19"/>
        <v>132.75499729449493</v>
      </c>
      <c r="AL95" s="73">
        <f t="shared" si="19"/>
        <v>35968183.80695536</v>
      </c>
      <c r="AM95" s="73">
        <f t="shared" si="19"/>
        <v>176680668.48349732</v>
      </c>
      <c r="AN95" s="73">
        <f t="shared" si="19"/>
        <v>25854.046516649458</v>
      </c>
      <c r="AO95" s="73">
        <f t="shared" si="19"/>
        <v>402770.38627471426</v>
      </c>
      <c r="AP95" s="73">
        <f t="shared" si="19"/>
        <v>12324606.799177943</v>
      </c>
      <c r="AQ95" s="73">
        <f t="shared" si="19"/>
        <v>95158.7162876168</v>
      </c>
      <c r="AR95" s="73">
        <f t="shared" si="19"/>
        <v>462021.90957794001</v>
      </c>
      <c r="AS95" s="73">
        <f t="shared" si="19"/>
        <v>166718.63665858514</v>
      </c>
      <c r="AT95" s="73">
        <f t="shared" si="19"/>
        <v>260785.8256908434</v>
      </c>
      <c r="AU95" s="73">
        <f t="shared" si="19"/>
        <v>801834.1687618111</v>
      </c>
      <c r="AV95" s="73">
        <f t="shared" si="19"/>
        <v>958280.57703600428</v>
      </c>
      <c r="AW95" s="73">
        <f t="shared" si="18"/>
        <v>15918089.618310198</v>
      </c>
      <c r="AX95" s="73">
        <f t="shared" si="12"/>
        <v>1024532.5142585859</v>
      </c>
      <c r="AY95" s="73">
        <f t="shared" si="12"/>
        <v>2243800.0833424567</v>
      </c>
      <c r="AZ95" s="73">
        <f t="shared" si="12"/>
        <v>831455.71530697215</v>
      </c>
      <c r="BA95" s="73">
        <f t="shared" si="12"/>
        <v>654548.85337148875</v>
      </c>
      <c r="BB95" s="73">
        <f t="shared" si="17"/>
        <v>368439.20974245603</v>
      </c>
      <c r="BC95" s="73">
        <f t="shared" si="17"/>
        <v>1104394.8780037472</v>
      </c>
      <c r="BD95" s="73">
        <f t="shared" si="17"/>
        <v>658486.70207794011</v>
      </c>
      <c r="BE95" s="73">
        <f t="shared" si="17"/>
        <v>271317.99071342364</v>
      </c>
      <c r="BF95" s="73">
        <f t="shared" si="17"/>
        <v>116507.49018116572</v>
      </c>
      <c r="BG95" s="73">
        <f t="shared" si="17"/>
        <v>169325.61296826243</v>
      </c>
      <c r="BH95" s="73">
        <f t="shared" si="17"/>
        <v>2282039.0572424568</v>
      </c>
      <c r="BI95" s="73">
        <f t="shared" si="17"/>
        <v>2345835.1209166506</v>
      </c>
      <c r="BJ95" s="73">
        <f t="shared" si="17"/>
        <v>3241555.154310199</v>
      </c>
      <c r="BK95" s="73">
        <f t="shared" si="7"/>
        <v>2287359.61445536</v>
      </c>
      <c r="BL95" s="73">
        <f t="shared" si="7"/>
        <v>2426996.124906973</v>
      </c>
      <c r="BM95" s="74">
        <f t="shared" si="14"/>
        <v>2879.2089659590315</v>
      </c>
      <c r="BN95" s="75">
        <f t="shared" si="15"/>
        <v>8289844.2696588757</v>
      </c>
    </row>
    <row r="96" spans="1:66" ht="15" thickBot="1" x14ac:dyDescent="0.4">
      <c r="A96" s="71" t="s">
        <v>420</v>
      </c>
      <c r="B96" s="62">
        <v>2945.29</v>
      </c>
      <c r="C96" s="62">
        <v>2716.25</v>
      </c>
      <c r="D96" s="62">
        <v>3000.16</v>
      </c>
      <c r="E96" s="62">
        <v>3249.65</v>
      </c>
      <c r="F96" s="62">
        <v>10003.92</v>
      </c>
      <c r="G96" s="62">
        <v>16850.22</v>
      </c>
      <c r="H96" s="62">
        <v>3166.9</v>
      </c>
      <c r="I96" s="62">
        <v>1999.53</v>
      </c>
      <c r="J96" s="62">
        <v>3838.25</v>
      </c>
      <c r="K96" s="62">
        <v>3634.81</v>
      </c>
      <c r="L96" s="62">
        <v>3088.19</v>
      </c>
      <c r="M96" s="62">
        <v>3102.46</v>
      </c>
      <c r="N96" s="62">
        <v>2557.63</v>
      </c>
      <c r="O96" s="62">
        <v>2678.8</v>
      </c>
      <c r="P96" s="62">
        <v>4832.7299999999996</v>
      </c>
      <c r="Q96" s="62">
        <v>7500.45</v>
      </c>
      <c r="R96" s="62">
        <v>0</v>
      </c>
      <c r="S96" s="62">
        <v>2036.81</v>
      </c>
      <c r="T96" s="62">
        <v>2623.06</v>
      </c>
      <c r="U96" s="62">
        <v>1550.49</v>
      </c>
      <c r="V96" s="62">
        <v>2980.89</v>
      </c>
      <c r="W96" s="62">
        <v>2596.27</v>
      </c>
      <c r="X96" s="62">
        <v>2499.7199999999998</v>
      </c>
      <c r="Y96" s="62">
        <v>3159.85</v>
      </c>
      <c r="Z96" s="62">
        <v>3200.7</v>
      </c>
      <c r="AA96" s="62">
        <v>2800.73</v>
      </c>
      <c r="AB96" s="62">
        <v>2001.94</v>
      </c>
      <c r="AC96" s="62">
        <v>1979.19</v>
      </c>
      <c r="AD96" s="62">
        <v>1499.94</v>
      </c>
      <c r="AE96" s="62">
        <v>1998.74</v>
      </c>
      <c r="AF96" s="62">
        <v>1933.68</v>
      </c>
      <c r="AG96" s="72">
        <f t="shared" si="13"/>
        <v>3484.7500000000005</v>
      </c>
      <c r="AH96" s="73">
        <f t="shared" si="19"/>
        <v>291017.09160000051</v>
      </c>
      <c r="AI96" s="73">
        <f t="shared" si="19"/>
        <v>590592.2500000007</v>
      </c>
      <c r="AJ96" s="73">
        <f t="shared" si="19"/>
        <v>234827.46810000058</v>
      </c>
      <c r="AK96" s="73">
        <f t="shared" si="19"/>
        <v>55272.010000000169</v>
      </c>
      <c r="AL96" s="73">
        <f t="shared" si="19"/>
        <v>42499577.488899998</v>
      </c>
      <c r="AM96" s="73">
        <f t="shared" si="19"/>
        <v>178635788.32090002</v>
      </c>
      <c r="AN96" s="73">
        <f t="shared" si="19"/>
        <v>101028.62250000023</v>
      </c>
      <c r="AO96" s="73">
        <f t="shared" si="19"/>
        <v>2205878.4484000015</v>
      </c>
      <c r="AP96" s="73">
        <f t="shared" si="19"/>
        <v>124962.24999999968</v>
      </c>
      <c r="AQ96" s="73">
        <f t="shared" si="19"/>
        <v>22518.003599999847</v>
      </c>
      <c r="AR96" s="73">
        <f t="shared" si="19"/>
        <v>157259.8336000003</v>
      </c>
      <c r="AS96" s="73">
        <f t="shared" si="19"/>
        <v>146145.64410000033</v>
      </c>
      <c r="AT96" s="73">
        <f t="shared" si="19"/>
        <v>859551.49440000067</v>
      </c>
      <c r="AU96" s="73">
        <f t="shared" si="19"/>
        <v>649555.40250000043</v>
      </c>
      <c r="AV96" s="73">
        <f t="shared" si="19"/>
        <v>1817050.0803999975</v>
      </c>
      <c r="AW96" s="73">
        <f t="shared" si="18"/>
        <v>16125846.489999995</v>
      </c>
      <c r="AX96" s="73">
        <f t="shared" si="12"/>
        <v>12143482.562500004</v>
      </c>
      <c r="AY96" s="73">
        <f t="shared" si="12"/>
        <v>2096530.2436000016</v>
      </c>
      <c r="AZ96" s="73">
        <f t="shared" si="12"/>
        <v>742509.65610000084</v>
      </c>
      <c r="BA96" s="73">
        <f t="shared" si="12"/>
        <v>3741361.7476000017</v>
      </c>
      <c r="BB96" s="73">
        <f t="shared" si="17"/>
        <v>253874.89960000059</v>
      </c>
      <c r="BC96" s="73">
        <f t="shared" si="17"/>
        <v>789396.7104000008</v>
      </c>
      <c r="BD96" s="73">
        <f t="shared" si="17"/>
        <v>970284.10090000124</v>
      </c>
      <c r="BE96" s="73">
        <f t="shared" si="17"/>
        <v>105560.01000000036</v>
      </c>
      <c r="BF96" s="73">
        <f t="shared" si="17"/>
        <v>80684.40250000036</v>
      </c>
      <c r="BG96" s="73">
        <f t="shared" si="17"/>
        <v>467883.36040000059</v>
      </c>
      <c r="BH96" s="73">
        <f t="shared" si="17"/>
        <v>2198725.496100001</v>
      </c>
      <c r="BI96" s="73">
        <f t="shared" si="17"/>
        <v>2266710.913600001</v>
      </c>
      <c r="BJ96" s="73">
        <f t="shared" si="17"/>
        <v>3939470.7361000017</v>
      </c>
      <c r="BK96" s="73">
        <f t="shared" si="7"/>
        <v>2208225.7201000014</v>
      </c>
      <c r="BL96" s="73">
        <f t="shared" si="7"/>
        <v>2405818.1449000011</v>
      </c>
      <c r="BM96" s="74">
        <f t="shared" si="14"/>
        <v>2952.3686973523909</v>
      </c>
      <c r="BN96" s="75">
        <f t="shared" si="15"/>
        <v>8716480.9251062535</v>
      </c>
    </row>
    <row r="97" spans="1:66" ht="15" thickBot="1" x14ac:dyDescent="0.4">
      <c r="A97" s="71" t="s">
        <v>421</v>
      </c>
      <c r="B97" s="62">
        <v>2999.75</v>
      </c>
      <c r="C97" s="62">
        <v>2550.5700000000002</v>
      </c>
      <c r="D97" s="62">
        <v>2858.28</v>
      </c>
      <c r="E97" s="62">
        <v>3200.74</v>
      </c>
      <c r="F97" s="62">
        <v>10003.49</v>
      </c>
      <c r="G97" s="62">
        <v>13996.76</v>
      </c>
      <c r="H97" s="62">
        <v>3177.08</v>
      </c>
      <c r="I97" s="62">
        <v>1999.06</v>
      </c>
      <c r="J97" s="62">
        <v>3634.1</v>
      </c>
      <c r="K97" s="62">
        <v>3634.21</v>
      </c>
      <c r="L97" s="62">
        <v>3088.51</v>
      </c>
      <c r="M97" s="62">
        <v>3102.86</v>
      </c>
      <c r="N97" s="62">
        <v>2499.8000000000002</v>
      </c>
      <c r="O97" s="62">
        <v>2680</v>
      </c>
      <c r="P97" s="62">
        <v>4588.6899999999996</v>
      </c>
      <c r="Q97" s="62">
        <v>7500.26</v>
      </c>
      <c r="R97" s="62">
        <v>0</v>
      </c>
      <c r="S97" s="62">
        <v>2081.6999999999998</v>
      </c>
      <c r="T97" s="62">
        <v>2589.92</v>
      </c>
      <c r="U97" s="62">
        <v>1999.09</v>
      </c>
      <c r="V97" s="62">
        <v>2980.77</v>
      </c>
      <c r="W97" s="62">
        <v>2589.87</v>
      </c>
      <c r="X97" s="62">
        <v>2498.31</v>
      </c>
      <c r="Y97" s="62">
        <v>3076.33</v>
      </c>
      <c r="Z97" s="62">
        <v>3269.71</v>
      </c>
      <c r="AA97" s="62">
        <v>2699.98</v>
      </c>
      <c r="AB97" s="62">
        <v>2001.56</v>
      </c>
      <c r="AC97" s="62">
        <v>1979.68</v>
      </c>
      <c r="AD97" s="62">
        <v>1499.94</v>
      </c>
      <c r="AE97" s="62">
        <v>1998.51</v>
      </c>
      <c r="AF97" s="62">
        <v>1933.64</v>
      </c>
      <c r="AG97" s="72">
        <f t="shared" si="13"/>
        <v>3377.8441935483866</v>
      </c>
      <c r="AH97" s="73">
        <f t="shared" si="19"/>
        <v>142955.21919500479</v>
      </c>
      <c r="AI97" s="73">
        <f t="shared" si="19"/>
        <v>684382.59131113312</v>
      </c>
      <c r="AJ97" s="73">
        <f t="shared" si="19"/>
        <v>269946.95121758507</v>
      </c>
      <c r="AK97" s="73">
        <f t="shared" si="19"/>
        <v>31365.895372424442</v>
      </c>
      <c r="AL97" s="73">
        <f t="shared" si="19"/>
        <v>43899182.352549851</v>
      </c>
      <c r="AM97" s="73">
        <f t="shared" si="19"/>
        <v>112761372.90450794</v>
      </c>
      <c r="AN97" s="73">
        <f t="shared" si="19"/>
        <v>40306.261411134044</v>
      </c>
      <c r="AO97" s="73">
        <f t="shared" si="19"/>
        <v>1901045.8523788748</v>
      </c>
      <c r="AP97" s="73">
        <f t="shared" si="19"/>
        <v>65667.03834016672</v>
      </c>
      <c r="AQ97" s="73">
        <f t="shared" si="19"/>
        <v>65723.426717586146</v>
      </c>
      <c r="AR97" s="73">
        <f t="shared" si="19"/>
        <v>83714.275556295092</v>
      </c>
      <c r="AS97" s="73">
        <f t="shared" si="19"/>
        <v>75616.306701456444</v>
      </c>
      <c r="AT97" s="73">
        <f t="shared" si="19"/>
        <v>770961.60582403617</v>
      </c>
      <c r="AU97" s="73">
        <f t="shared" si="19"/>
        <v>486986.51846919802</v>
      </c>
      <c r="AV97" s="73">
        <f t="shared" si="19"/>
        <v>1466147.5670014571</v>
      </c>
      <c r="AW97" s="73">
        <f t="shared" si="18"/>
        <v>16994312.081282113</v>
      </c>
      <c r="AX97" s="73">
        <f t="shared" si="12"/>
        <v>11409831.39588855</v>
      </c>
      <c r="AY97" s="73">
        <f t="shared" si="12"/>
        <v>1679989.7704691978</v>
      </c>
      <c r="AZ97" s="73">
        <f t="shared" si="12"/>
        <v>620824.53477887518</v>
      </c>
      <c r="BA97" s="73">
        <f t="shared" si="12"/>
        <v>1900963.126227262</v>
      </c>
      <c r="BB97" s="73">
        <f t="shared" si="17"/>
        <v>157667.91518210157</v>
      </c>
      <c r="BC97" s="73">
        <f t="shared" si="17"/>
        <v>620903.32969823037</v>
      </c>
      <c r="BD97" s="73">
        <f t="shared" si="17"/>
        <v>773580.39762081078</v>
      </c>
      <c r="BE97" s="73">
        <f t="shared" si="17"/>
        <v>90910.80891113395</v>
      </c>
      <c r="BF97" s="73">
        <f t="shared" si="17"/>
        <v>11693.003814359918</v>
      </c>
      <c r="BG97" s="73">
        <f t="shared" si="17"/>
        <v>459499.86489500443</v>
      </c>
      <c r="BH97" s="73">
        <f t="shared" si="17"/>
        <v>1894158.1814111329</v>
      </c>
      <c r="BI97" s="73">
        <f t="shared" si="17"/>
        <v>1954863.11212081</v>
      </c>
      <c r="BJ97" s="73">
        <f t="shared" si="17"/>
        <v>3526524.1601466159</v>
      </c>
      <c r="BK97" s="73">
        <f t="shared" si="17"/>
        <v>1902562.8174917779</v>
      </c>
      <c r="BL97" s="73">
        <f t="shared" si="17"/>
        <v>2085725.7526627453</v>
      </c>
      <c r="BM97" s="74">
        <f t="shared" si="14"/>
        <v>2554.587693121649</v>
      </c>
      <c r="BN97" s="75">
        <f t="shared" si="15"/>
        <v>6525918.281848588</v>
      </c>
    </row>
  </sheetData>
  <mergeCells count="1">
    <mergeCell ref="AH1:BL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F58FF-F1D3-4A22-89AB-82DD7E30E74F}">
  <dimension ref="A1:C8"/>
  <sheetViews>
    <sheetView workbookViewId="0">
      <selection activeCell="K182" sqref="K182"/>
    </sheetView>
  </sheetViews>
  <sheetFormatPr defaultRowHeight="14.5" x14ac:dyDescent="0.35"/>
  <cols>
    <col min="1" max="2" width="8.7265625" style="60"/>
    <col min="3" max="3" width="8.90625" style="60" bestFit="1" customWidth="1"/>
    <col min="4" max="16384" width="8.7265625" style="60"/>
  </cols>
  <sheetData>
    <row r="1" spans="1:3" ht="15" thickBot="1" x14ac:dyDescent="0.4">
      <c r="A1" s="76" t="s">
        <v>422</v>
      </c>
      <c r="B1" s="76" t="s">
        <v>423</v>
      </c>
      <c r="C1" s="76" t="s">
        <v>424</v>
      </c>
    </row>
    <row r="2" spans="1:3" ht="15" thickBot="1" x14ac:dyDescent="0.4">
      <c r="A2" s="77" t="s">
        <v>425</v>
      </c>
      <c r="B2" s="78">
        <v>2400</v>
      </c>
      <c r="C2" s="79">
        <v>2200</v>
      </c>
    </row>
    <row r="3" spans="1:3" ht="15" thickBot="1" x14ac:dyDescent="0.4">
      <c r="A3" s="77" t="s">
        <v>426</v>
      </c>
      <c r="B3" s="78">
        <v>2400</v>
      </c>
      <c r="C3" s="79">
        <v>1800</v>
      </c>
    </row>
    <row r="4" spans="1:3" ht="15" thickBot="1" x14ac:dyDescent="0.4">
      <c r="A4" s="77" t="s">
        <v>427</v>
      </c>
      <c r="B4" s="78">
        <v>2400</v>
      </c>
      <c r="C4" s="79">
        <v>1000</v>
      </c>
    </row>
    <row r="5" spans="1:3" ht="15" thickBot="1" x14ac:dyDescent="0.4">
      <c r="A5" s="77" t="s">
        <v>428</v>
      </c>
      <c r="B5" s="78">
        <v>2400</v>
      </c>
      <c r="C5" s="79">
        <v>1000</v>
      </c>
    </row>
    <row r="6" spans="1:3" ht="15" thickBot="1" x14ac:dyDescent="0.4">
      <c r="A6" s="77" t="s">
        <v>429</v>
      </c>
      <c r="B6" s="78">
        <v>2000</v>
      </c>
      <c r="C6" s="79">
        <v>1000</v>
      </c>
    </row>
    <row r="7" spans="1:3" ht="15" thickBot="1" x14ac:dyDescent="0.4">
      <c r="A7" s="77" t="s">
        <v>430</v>
      </c>
      <c r="B7" s="78">
        <v>1000</v>
      </c>
      <c r="C7" s="79">
        <v>1000</v>
      </c>
    </row>
    <row r="8" spans="1:3" ht="15" thickBot="1" x14ac:dyDescent="0.4">
      <c r="A8" s="76"/>
      <c r="B8" s="80">
        <f>AVERAGE(B2:B7)</f>
        <v>2100</v>
      </c>
      <c r="C8" s="80">
        <f>AVERAGE(C2:C7)</f>
        <v>1333.3333333333333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B6E0-DDFB-4668-9824-6A5ED9B24B1A}">
  <dimension ref="A1:N71"/>
  <sheetViews>
    <sheetView zoomScaleNormal="100" workbookViewId="0">
      <selection activeCell="L8" sqref="L8"/>
    </sheetView>
  </sheetViews>
  <sheetFormatPr defaultRowHeight="14.5" x14ac:dyDescent="0.35"/>
  <cols>
    <col min="1" max="1" width="19.6328125" bestFit="1" customWidth="1"/>
    <col min="2" max="2" width="9.36328125" style="12" bestFit="1" customWidth="1"/>
    <col min="3" max="4" width="8.7265625" style="12"/>
    <col min="5" max="5" width="7.81640625" style="12" bestFit="1" customWidth="1"/>
    <col min="6" max="7" width="7.6328125" style="12" bestFit="1" customWidth="1"/>
  </cols>
  <sheetData>
    <row r="1" spans="1:14" ht="15" thickBot="1" x14ac:dyDescent="0.4">
      <c r="A1" s="81"/>
      <c r="B1" s="28" t="s">
        <v>8</v>
      </c>
      <c r="C1" s="28" t="s">
        <v>9</v>
      </c>
      <c r="D1" s="28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K1" t="s">
        <v>14</v>
      </c>
      <c r="L1" t="s">
        <v>15</v>
      </c>
      <c r="M1" t="s">
        <v>16</v>
      </c>
    </row>
    <row r="2" spans="1:14" ht="15" thickBot="1" x14ac:dyDescent="0.4">
      <c r="A2" s="82" t="s">
        <v>432</v>
      </c>
      <c r="B2" s="1">
        <f>J2*1000</f>
        <v>300</v>
      </c>
      <c r="C2" s="1">
        <f t="shared" ref="C2:C70" si="0">0.55*D2</f>
        <v>77</v>
      </c>
      <c r="D2" s="1">
        <v>140</v>
      </c>
      <c r="E2" s="1">
        <f>(0.4*D2)/15</f>
        <v>3.7333333333333334</v>
      </c>
      <c r="F2" s="1">
        <v>2</v>
      </c>
      <c r="G2" s="1">
        <v>2</v>
      </c>
      <c r="H2" s="1">
        <v>3.13</v>
      </c>
      <c r="I2">
        <f>H2*D2*1000</f>
        <v>438200</v>
      </c>
      <c r="J2" s="12">
        <v>0.3</v>
      </c>
    </row>
    <row r="3" spans="1:14" s="14" customFormat="1" ht="15" thickBot="1" x14ac:dyDescent="0.4">
      <c r="A3" s="82" t="s">
        <v>433</v>
      </c>
      <c r="B3" s="1">
        <f t="shared" ref="B3:B70" si="1">J3*1000</f>
        <v>640</v>
      </c>
      <c r="C3" s="1">
        <f t="shared" si="0"/>
        <v>11</v>
      </c>
      <c r="D3" s="13">
        <v>20</v>
      </c>
      <c r="E3" s="1">
        <f t="shared" ref="E3:E5" si="2">(0.4*D3)/15</f>
        <v>0.53333333333333333</v>
      </c>
      <c r="F3" s="1">
        <v>2</v>
      </c>
      <c r="G3" s="1">
        <v>2</v>
      </c>
      <c r="H3" s="13">
        <v>0.64</v>
      </c>
      <c r="I3">
        <f t="shared" ref="I3:I66" si="3">H3*D3*1000</f>
        <v>12800</v>
      </c>
      <c r="J3" s="15">
        <v>0.64</v>
      </c>
      <c r="N3" s="14" t="s">
        <v>431</v>
      </c>
    </row>
    <row r="4" spans="1:14" ht="15" thickBot="1" x14ac:dyDescent="0.4">
      <c r="A4" s="82" t="s">
        <v>434</v>
      </c>
      <c r="B4" s="1">
        <f t="shared" si="1"/>
        <v>860</v>
      </c>
      <c r="C4" s="1">
        <f t="shared" si="0"/>
        <v>23.1</v>
      </c>
      <c r="D4" s="1">
        <v>42</v>
      </c>
      <c r="E4" s="1">
        <f t="shared" si="2"/>
        <v>1.1200000000000001</v>
      </c>
      <c r="F4" s="1">
        <v>2</v>
      </c>
      <c r="G4" s="1">
        <v>2</v>
      </c>
      <c r="H4" s="1">
        <v>0.86</v>
      </c>
      <c r="I4">
        <f t="shared" si="3"/>
        <v>36120</v>
      </c>
      <c r="J4" s="12">
        <v>0.86</v>
      </c>
    </row>
    <row r="5" spans="1:14" ht="15" thickBot="1" x14ac:dyDescent="0.4">
      <c r="A5" s="82" t="s">
        <v>435</v>
      </c>
      <c r="B5" s="1">
        <f t="shared" si="1"/>
        <v>1050</v>
      </c>
      <c r="C5" s="1">
        <f t="shared" si="0"/>
        <v>19.25</v>
      </c>
      <c r="D5" s="1">
        <v>35</v>
      </c>
      <c r="E5" s="1">
        <f t="shared" si="2"/>
        <v>0.93333333333333335</v>
      </c>
      <c r="F5" s="1">
        <v>2</v>
      </c>
      <c r="G5" s="1">
        <v>2</v>
      </c>
      <c r="H5" s="1">
        <v>1.05</v>
      </c>
      <c r="I5">
        <f t="shared" si="3"/>
        <v>36750</v>
      </c>
      <c r="J5" s="12">
        <v>1.05</v>
      </c>
    </row>
    <row r="6" spans="1:14" s="14" customFormat="1" ht="15" thickBot="1" x14ac:dyDescent="0.4">
      <c r="A6" s="13" t="s">
        <v>436</v>
      </c>
      <c r="B6" s="1">
        <f t="shared" si="1"/>
        <v>1080</v>
      </c>
      <c r="C6" s="1">
        <f t="shared" si="0"/>
        <v>137.5</v>
      </c>
      <c r="D6" s="13">
        <v>250</v>
      </c>
      <c r="E6" s="1">
        <f t="shared" ref="E6:E70" si="4">(0.2*D6)/15</f>
        <v>3.3333333333333335</v>
      </c>
      <c r="F6" s="13">
        <v>12</v>
      </c>
      <c r="G6" s="13">
        <v>12</v>
      </c>
      <c r="H6" s="13">
        <v>2.31</v>
      </c>
      <c r="I6">
        <f t="shared" si="3"/>
        <v>577500</v>
      </c>
      <c r="J6" s="15">
        <v>1.08</v>
      </c>
    </row>
    <row r="7" spans="1:14" ht="15" thickBot="1" x14ac:dyDescent="0.4">
      <c r="A7" s="82" t="s">
        <v>437</v>
      </c>
      <c r="B7" s="1">
        <f t="shared" si="1"/>
        <v>1190</v>
      </c>
      <c r="C7" s="1">
        <f t="shared" si="0"/>
        <v>57.750000000000007</v>
      </c>
      <c r="D7" s="1">
        <v>105</v>
      </c>
      <c r="E7" s="1">
        <f>(0.4*D7)/15</f>
        <v>2.8</v>
      </c>
      <c r="F7" s="1">
        <v>2</v>
      </c>
      <c r="G7" s="1">
        <v>2</v>
      </c>
      <c r="H7" s="1">
        <v>1.19</v>
      </c>
      <c r="I7">
        <f t="shared" si="3"/>
        <v>124949.99999999999</v>
      </c>
      <c r="J7" s="12">
        <v>1.19</v>
      </c>
    </row>
    <row r="8" spans="1:14" ht="15" thickBot="1" x14ac:dyDescent="0.4">
      <c r="A8" s="82" t="s">
        <v>438</v>
      </c>
      <c r="B8" s="1">
        <f t="shared" si="1"/>
        <v>1210</v>
      </c>
      <c r="C8" s="1">
        <f t="shared" si="0"/>
        <v>70.400000000000006</v>
      </c>
      <c r="D8" s="1">
        <v>128</v>
      </c>
      <c r="E8" s="1">
        <f t="shared" ref="E8:E9" si="5">(0.4*D8)/15</f>
        <v>3.4133333333333336</v>
      </c>
      <c r="F8" s="1">
        <v>2</v>
      </c>
      <c r="G8" s="1">
        <v>2</v>
      </c>
      <c r="H8" s="1">
        <v>1.21</v>
      </c>
      <c r="I8">
        <f t="shared" si="3"/>
        <v>154880</v>
      </c>
      <c r="J8" s="12">
        <v>1.21</v>
      </c>
    </row>
    <row r="9" spans="1:14" ht="15" thickBot="1" x14ac:dyDescent="0.4">
      <c r="A9" s="82" t="s">
        <v>439</v>
      </c>
      <c r="B9" s="1">
        <f t="shared" si="1"/>
        <v>1260</v>
      </c>
      <c r="C9" s="1">
        <f t="shared" si="0"/>
        <v>17.600000000000001</v>
      </c>
      <c r="D9" s="1">
        <v>32</v>
      </c>
      <c r="E9" s="1">
        <f t="shared" si="5"/>
        <v>0.85333333333333339</v>
      </c>
      <c r="F9" s="1">
        <v>2</v>
      </c>
      <c r="G9" s="1">
        <v>2</v>
      </c>
      <c r="H9" s="1">
        <v>1.26</v>
      </c>
      <c r="I9">
        <f t="shared" si="3"/>
        <v>40320</v>
      </c>
      <c r="J9" s="12">
        <v>1.26</v>
      </c>
    </row>
    <row r="10" spans="1:14" ht="15" thickBot="1" x14ac:dyDescent="0.4">
      <c r="A10" s="13" t="s">
        <v>440</v>
      </c>
      <c r="B10" s="1">
        <f t="shared" si="1"/>
        <v>1340</v>
      </c>
      <c r="C10" s="1">
        <f t="shared" si="0"/>
        <v>137.5</v>
      </c>
      <c r="D10" s="1">
        <v>250</v>
      </c>
      <c r="E10" s="1">
        <f t="shared" si="4"/>
        <v>3.3333333333333335</v>
      </c>
      <c r="F10" s="13">
        <v>12</v>
      </c>
      <c r="G10" s="13">
        <v>12</v>
      </c>
      <c r="H10" s="1">
        <v>1.86</v>
      </c>
      <c r="I10">
        <f t="shared" si="3"/>
        <v>465000</v>
      </c>
      <c r="J10" s="12">
        <v>1.34</v>
      </c>
    </row>
    <row r="11" spans="1:14" ht="15" thickBot="1" x14ac:dyDescent="0.4">
      <c r="A11" s="13" t="s">
        <v>441</v>
      </c>
      <c r="B11" s="1">
        <f t="shared" si="1"/>
        <v>1360</v>
      </c>
      <c r="C11" s="1">
        <f t="shared" si="0"/>
        <v>204.60000000000002</v>
      </c>
      <c r="D11" s="1">
        <v>372</v>
      </c>
      <c r="E11" s="1">
        <f t="shared" si="4"/>
        <v>4.96</v>
      </c>
      <c r="F11" s="13">
        <v>12</v>
      </c>
      <c r="G11" s="13">
        <v>12</v>
      </c>
      <c r="H11" s="1">
        <v>0.18</v>
      </c>
      <c r="I11">
        <f t="shared" si="3"/>
        <v>66960</v>
      </c>
      <c r="J11" s="12">
        <v>1.36</v>
      </c>
    </row>
    <row r="12" spans="1:14" ht="15" thickBot="1" x14ac:dyDescent="0.4">
      <c r="A12" s="13" t="s">
        <v>442</v>
      </c>
      <c r="B12" s="1">
        <f t="shared" si="1"/>
        <v>1520</v>
      </c>
      <c r="C12" s="1">
        <f t="shared" si="0"/>
        <v>90.2</v>
      </c>
      <c r="D12" s="1">
        <v>164</v>
      </c>
      <c r="E12" s="1">
        <f t="shared" si="4"/>
        <v>2.186666666666667</v>
      </c>
      <c r="F12" s="13">
        <v>12</v>
      </c>
      <c r="G12" s="13">
        <v>12</v>
      </c>
      <c r="H12" s="1">
        <v>1.5</v>
      </c>
      <c r="I12">
        <f t="shared" si="3"/>
        <v>246000</v>
      </c>
      <c r="J12" s="12">
        <v>1.52</v>
      </c>
    </row>
    <row r="13" spans="1:14" ht="15" thickBot="1" x14ac:dyDescent="0.4">
      <c r="A13" s="13" t="s">
        <v>443</v>
      </c>
      <c r="B13" s="1">
        <f t="shared" si="1"/>
        <v>1540</v>
      </c>
      <c r="C13" s="1">
        <f t="shared" si="0"/>
        <v>79.2</v>
      </c>
      <c r="D13" s="1">
        <v>144</v>
      </c>
      <c r="E13" s="1">
        <f t="shared" si="4"/>
        <v>1.9200000000000002</v>
      </c>
      <c r="F13" s="13">
        <v>12</v>
      </c>
      <c r="G13" s="13">
        <v>12</v>
      </c>
      <c r="H13" s="1">
        <v>0.73</v>
      </c>
      <c r="I13">
        <f t="shared" si="3"/>
        <v>105120</v>
      </c>
      <c r="J13" s="12">
        <v>1.54</v>
      </c>
    </row>
    <row r="14" spans="1:14" s="18" customFormat="1" ht="15" thickBot="1" x14ac:dyDescent="0.4">
      <c r="A14" s="13" t="s">
        <v>444</v>
      </c>
      <c r="B14" s="1">
        <f t="shared" si="1"/>
        <v>1540</v>
      </c>
      <c r="C14" s="1">
        <f t="shared" si="0"/>
        <v>72.600000000000009</v>
      </c>
      <c r="D14" s="17">
        <v>132</v>
      </c>
      <c r="E14" s="1">
        <f t="shared" si="4"/>
        <v>1.7600000000000002</v>
      </c>
      <c r="F14" s="13">
        <v>12</v>
      </c>
      <c r="G14" s="13">
        <v>12</v>
      </c>
      <c r="H14" s="17">
        <v>0.88</v>
      </c>
      <c r="I14">
        <f t="shared" si="3"/>
        <v>116160</v>
      </c>
      <c r="J14" s="16">
        <v>1.54</v>
      </c>
    </row>
    <row r="15" spans="1:14" ht="15" thickBot="1" x14ac:dyDescent="0.4">
      <c r="A15" s="13" t="s">
        <v>445</v>
      </c>
      <c r="B15" s="1">
        <f t="shared" si="1"/>
        <v>1600</v>
      </c>
      <c r="C15" s="1">
        <f t="shared" si="0"/>
        <v>203.50000000000003</v>
      </c>
      <c r="D15" s="1">
        <v>370</v>
      </c>
      <c r="E15" s="1">
        <f t="shared" si="4"/>
        <v>4.9333333333333336</v>
      </c>
      <c r="F15" s="13">
        <v>12</v>
      </c>
      <c r="G15" s="13">
        <v>12</v>
      </c>
      <c r="H15" s="1">
        <v>0.68</v>
      </c>
      <c r="I15">
        <f t="shared" si="3"/>
        <v>251600.00000000003</v>
      </c>
      <c r="J15" s="12">
        <v>1.6</v>
      </c>
    </row>
    <row r="16" spans="1:14" ht="15" thickBot="1" x14ac:dyDescent="0.4">
      <c r="A16" s="82" t="s">
        <v>446</v>
      </c>
      <c r="B16" s="1">
        <f t="shared" si="1"/>
        <v>1600</v>
      </c>
      <c r="C16" s="1">
        <f t="shared" si="0"/>
        <v>35.75</v>
      </c>
      <c r="D16" s="1">
        <v>65</v>
      </c>
      <c r="E16" s="1">
        <f>(0.4*D16)/15</f>
        <v>1.7333333333333334</v>
      </c>
      <c r="F16" s="1">
        <v>2</v>
      </c>
      <c r="G16" s="1">
        <v>2</v>
      </c>
      <c r="H16" s="1">
        <v>1.6</v>
      </c>
      <c r="I16">
        <f t="shared" si="3"/>
        <v>104000</v>
      </c>
      <c r="J16" s="12">
        <v>1.6</v>
      </c>
    </row>
    <row r="17" spans="1:10" ht="15" thickBot="1" x14ac:dyDescent="0.4">
      <c r="A17" s="82" t="s">
        <v>447</v>
      </c>
      <c r="B17" s="1">
        <f t="shared" si="1"/>
        <v>1720</v>
      </c>
      <c r="C17" s="1">
        <f t="shared" si="0"/>
        <v>6.0500000000000007</v>
      </c>
      <c r="D17" s="1">
        <v>11</v>
      </c>
      <c r="E17" s="1">
        <f t="shared" ref="E17:E19" si="6">(0.4*D17)/15</f>
        <v>0.29333333333333333</v>
      </c>
      <c r="F17" s="1">
        <v>2</v>
      </c>
      <c r="G17" s="1">
        <v>2</v>
      </c>
      <c r="H17" s="1">
        <v>1.72</v>
      </c>
      <c r="I17">
        <f t="shared" si="3"/>
        <v>18919.999999999996</v>
      </c>
      <c r="J17" s="12">
        <v>1.72</v>
      </c>
    </row>
    <row r="18" spans="1:10" ht="15" thickBot="1" x14ac:dyDescent="0.4">
      <c r="A18" s="82" t="s">
        <v>448</v>
      </c>
      <c r="B18" s="1">
        <f t="shared" si="1"/>
        <v>1720</v>
      </c>
      <c r="C18" s="1">
        <f t="shared" si="0"/>
        <v>8.25</v>
      </c>
      <c r="D18" s="1">
        <v>15</v>
      </c>
      <c r="E18" s="1">
        <f t="shared" si="6"/>
        <v>0.4</v>
      </c>
      <c r="F18" s="1">
        <v>2</v>
      </c>
      <c r="G18" s="1">
        <v>2</v>
      </c>
      <c r="H18" s="1">
        <v>0</v>
      </c>
      <c r="I18">
        <f t="shared" si="3"/>
        <v>0</v>
      </c>
      <c r="J18" s="12">
        <v>1.72</v>
      </c>
    </row>
    <row r="19" spans="1:10" ht="15" thickBot="1" x14ac:dyDescent="0.4">
      <c r="A19" s="82" t="s">
        <v>449</v>
      </c>
      <c r="B19" s="1">
        <f t="shared" si="1"/>
        <v>1810</v>
      </c>
      <c r="C19" s="1">
        <f t="shared" si="0"/>
        <v>57.2</v>
      </c>
      <c r="D19" s="1">
        <v>104</v>
      </c>
      <c r="E19" s="1">
        <f t="shared" si="6"/>
        <v>2.7733333333333334</v>
      </c>
      <c r="F19" s="1">
        <v>2</v>
      </c>
      <c r="G19" s="1">
        <v>2</v>
      </c>
      <c r="H19" s="1">
        <v>1.81</v>
      </c>
      <c r="I19">
        <f t="shared" si="3"/>
        <v>188240</v>
      </c>
      <c r="J19" s="12">
        <v>1.81</v>
      </c>
    </row>
    <row r="20" spans="1:10" ht="15" thickBot="1" x14ac:dyDescent="0.4">
      <c r="A20" s="13" t="s">
        <v>450</v>
      </c>
      <c r="B20" s="1">
        <f t="shared" si="1"/>
        <v>1860</v>
      </c>
      <c r="C20" s="1">
        <f t="shared" si="0"/>
        <v>137.5</v>
      </c>
      <c r="D20" s="1">
        <v>250</v>
      </c>
      <c r="E20" s="1">
        <f t="shared" si="4"/>
        <v>3.3333333333333335</v>
      </c>
      <c r="F20" s="13">
        <v>12</v>
      </c>
      <c r="G20" s="13">
        <v>12</v>
      </c>
      <c r="H20" s="1">
        <v>2.2999999999999998</v>
      </c>
      <c r="I20">
        <f t="shared" si="3"/>
        <v>575000</v>
      </c>
      <c r="J20" s="12">
        <v>1.86</v>
      </c>
    </row>
    <row r="21" spans="1:10" ht="15" thickBot="1" x14ac:dyDescent="0.4">
      <c r="A21" s="13" t="s">
        <v>451</v>
      </c>
      <c r="B21" s="1">
        <f t="shared" si="1"/>
        <v>1880</v>
      </c>
      <c r="C21" s="1">
        <f t="shared" si="0"/>
        <v>137.5</v>
      </c>
      <c r="D21" s="1">
        <v>250</v>
      </c>
      <c r="E21" s="1">
        <f t="shared" si="4"/>
        <v>3.3333333333333335</v>
      </c>
      <c r="F21" s="13">
        <v>12</v>
      </c>
      <c r="G21" s="13">
        <v>12</v>
      </c>
      <c r="H21" s="1">
        <v>1.79</v>
      </c>
      <c r="I21">
        <f t="shared" si="3"/>
        <v>447500</v>
      </c>
      <c r="J21" s="12">
        <v>1.88</v>
      </c>
    </row>
    <row r="22" spans="1:10" ht="15" thickBot="1" x14ac:dyDescent="0.4">
      <c r="A22" s="13" t="s">
        <v>452</v>
      </c>
      <c r="B22" s="1">
        <f t="shared" si="1"/>
        <v>1980</v>
      </c>
      <c r="C22" s="1">
        <f t="shared" si="0"/>
        <v>209.00000000000003</v>
      </c>
      <c r="D22" s="1">
        <v>380</v>
      </c>
      <c r="E22" s="1">
        <f t="shared" si="4"/>
        <v>5.0666666666666664</v>
      </c>
      <c r="F22" s="13">
        <v>12</v>
      </c>
      <c r="G22" s="13">
        <v>12</v>
      </c>
      <c r="H22" s="1">
        <v>0.94</v>
      </c>
      <c r="I22">
        <f t="shared" si="3"/>
        <v>357200</v>
      </c>
      <c r="J22" s="12">
        <v>1.98</v>
      </c>
    </row>
    <row r="23" spans="1:10" ht="15" thickBot="1" x14ac:dyDescent="0.4">
      <c r="A23" s="82" t="s">
        <v>453</v>
      </c>
      <c r="B23" s="1">
        <f t="shared" si="1"/>
        <v>2050</v>
      </c>
      <c r="C23" s="1">
        <f t="shared" si="0"/>
        <v>15.950000000000001</v>
      </c>
      <c r="D23" s="1">
        <v>29</v>
      </c>
      <c r="E23" s="1">
        <f>(0.4*D23)/15</f>
        <v>0.77333333333333343</v>
      </c>
      <c r="F23" s="1">
        <v>2</v>
      </c>
      <c r="G23" s="1">
        <v>2</v>
      </c>
      <c r="H23" s="1">
        <v>2.0499999999999998</v>
      </c>
      <c r="I23">
        <f t="shared" si="3"/>
        <v>59449.999999999993</v>
      </c>
      <c r="J23" s="12">
        <v>2.0499999999999998</v>
      </c>
    </row>
    <row r="24" spans="1:10" ht="15" thickBot="1" x14ac:dyDescent="0.4">
      <c r="A24" s="1" t="s">
        <v>454</v>
      </c>
      <c r="B24" s="1">
        <f t="shared" si="1"/>
        <v>2090</v>
      </c>
      <c r="C24" s="1">
        <f t="shared" si="0"/>
        <v>48.400000000000006</v>
      </c>
      <c r="D24" s="1">
        <v>88</v>
      </c>
      <c r="E24" s="1">
        <f>(0.9*D24)/15</f>
        <v>5.28</v>
      </c>
      <c r="F24" s="1">
        <v>1</v>
      </c>
      <c r="G24" s="1">
        <v>1</v>
      </c>
      <c r="H24" s="1">
        <v>0.74</v>
      </c>
      <c r="I24">
        <f t="shared" si="3"/>
        <v>65120.000000000007</v>
      </c>
      <c r="J24" s="12">
        <v>2.09</v>
      </c>
    </row>
    <row r="25" spans="1:10" ht="15" thickBot="1" x14ac:dyDescent="0.4">
      <c r="A25" s="1" t="s">
        <v>455</v>
      </c>
      <c r="B25" s="1">
        <f t="shared" si="1"/>
        <v>2130</v>
      </c>
      <c r="C25" s="1">
        <f t="shared" si="0"/>
        <v>45.1</v>
      </c>
      <c r="D25" s="1">
        <v>82</v>
      </c>
      <c r="E25" s="1">
        <f t="shared" ref="E25:E26" si="7">(0.9*D25)/15</f>
        <v>4.92</v>
      </c>
      <c r="F25" s="1">
        <v>1</v>
      </c>
      <c r="G25" s="1">
        <v>1</v>
      </c>
      <c r="H25" s="1">
        <v>0.6</v>
      </c>
      <c r="I25">
        <f t="shared" si="3"/>
        <v>49199.999999999993</v>
      </c>
      <c r="J25" s="12">
        <v>2.13</v>
      </c>
    </row>
    <row r="26" spans="1:10" ht="15" thickBot="1" x14ac:dyDescent="0.4">
      <c r="A26" s="1" t="s">
        <v>456</v>
      </c>
      <c r="B26" s="1">
        <f t="shared" si="1"/>
        <v>2170</v>
      </c>
      <c r="C26" s="1">
        <f t="shared" si="0"/>
        <v>36.85</v>
      </c>
      <c r="D26" s="1">
        <v>67</v>
      </c>
      <c r="E26" s="1">
        <f t="shared" si="7"/>
        <v>4.0200000000000005</v>
      </c>
      <c r="F26" s="1">
        <v>1</v>
      </c>
      <c r="G26" s="1">
        <v>1</v>
      </c>
      <c r="H26" s="1">
        <v>0.66</v>
      </c>
      <c r="I26">
        <f t="shared" si="3"/>
        <v>44220</v>
      </c>
      <c r="J26" s="12">
        <v>2.17</v>
      </c>
    </row>
    <row r="27" spans="1:10" s="14" customFormat="1" ht="15" thickBot="1" x14ac:dyDescent="0.4">
      <c r="A27" s="82" t="s">
        <v>457</v>
      </c>
      <c r="B27" s="1">
        <f t="shared" si="1"/>
        <v>2170</v>
      </c>
      <c r="C27" s="1">
        <f t="shared" si="0"/>
        <v>47.300000000000004</v>
      </c>
      <c r="D27" s="13">
        <v>86</v>
      </c>
      <c r="E27" s="1">
        <f>(0.4*D27)/15</f>
        <v>2.2933333333333334</v>
      </c>
      <c r="F27" s="1">
        <v>2</v>
      </c>
      <c r="G27" s="1">
        <v>2</v>
      </c>
      <c r="H27" s="13">
        <v>2.17</v>
      </c>
      <c r="I27">
        <f t="shared" si="3"/>
        <v>186620</v>
      </c>
      <c r="J27" s="15">
        <v>2.17</v>
      </c>
    </row>
    <row r="28" spans="1:10" s="18" customFormat="1" ht="15" thickBot="1" x14ac:dyDescent="0.4">
      <c r="A28" s="82" t="s">
        <v>458</v>
      </c>
      <c r="B28" s="1">
        <f t="shared" si="1"/>
        <v>2220</v>
      </c>
      <c r="C28" s="1">
        <f t="shared" si="0"/>
        <v>14.850000000000001</v>
      </c>
      <c r="D28" s="17">
        <v>27</v>
      </c>
      <c r="E28" s="1">
        <f t="shared" ref="E28:E31" si="8">(0.4*D28)/15</f>
        <v>0.72000000000000008</v>
      </c>
      <c r="F28" s="1">
        <v>2</v>
      </c>
      <c r="G28" s="1">
        <v>2</v>
      </c>
      <c r="H28" s="17">
        <v>2.2200000000000002</v>
      </c>
      <c r="I28">
        <f t="shared" si="3"/>
        <v>59940.000000000007</v>
      </c>
      <c r="J28" s="16">
        <v>2.2200000000000002</v>
      </c>
    </row>
    <row r="29" spans="1:10" s="18" customFormat="1" ht="15" thickBot="1" x14ac:dyDescent="0.4">
      <c r="A29" s="82" t="s">
        <v>459</v>
      </c>
      <c r="B29" s="1">
        <f t="shared" si="1"/>
        <v>2250</v>
      </c>
      <c r="C29" s="1">
        <f t="shared" si="0"/>
        <v>19.8</v>
      </c>
      <c r="D29" s="17">
        <v>36</v>
      </c>
      <c r="E29" s="1">
        <f t="shared" si="8"/>
        <v>0.96000000000000008</v>
      </c>
      <c r="F29" s="1">
        <v>2</v>
      </c>
      <c r="G29" s="1">
        <v>2</v>
      </c>
      <c r="H29" s="17">
        <v>2.25</v>
      </c>
      <c r="I29">
        <f t="shared" si="3"/>
        <v>81000</v>
      </c>
      <c r="J29" s="16">
        <v>2.25</v>
      </c>
    </row>
    <row r="30" spans="1:10" ht="15" thickBot="1" x14ac:dyDescent="0.4">
      <c r="A30" s="82" t="s">
        <v>460</v>
      </c>
      <c r="B30" s="1">
        <f t="shared" si="1"/>
        <v>2410</v>
      </c>
      <c r="C30" s="1">
        <f t="shared" si="0"/>
        <v>20.900000000000002</v>
      </c>
      <c r="D30" s="1">
        <v>38</v>
      </c>
      <c r="E30" s="1">
        <f t="shared" si="8"/>
        <v>1.0133333333333334</v>
      </c>
      <c r="F30" s="1">
        <v>2</v>
      </c>
      <c r="G30" s="1">
        <v>2</v>
      </c>
      <c r="H30" s="1">
        <v>2.41</v>
      </c>
      <c r="I30">
        <f t="shared" si="3"/>
        <v>91580.000000000015</v>
      </c>
      <c r="J30" s="12">
        <v>2.41</v>
      </c>
    </row>
    <row r="31" spans="1:10" ht="15" thickBot="1" x14ac:dyDescent="0.4">
      <c r="A31" s="82" t="s">
        <v>461</v>
      </c>
      <c r="B31" s="1">
        <f t="shared" si="1"/>
        <v>2430</v>
      </c>
      <c r="C31" s="1">
        <f t="shared" si="0"/>
        <v>55.000000000000007</v>
      </c>
      <c r="D31" s="1">
        <v>100</v>
      </c>
      <c r="E31" s="1">
        <f t="shared" si="8"/>
        <v>2.6666666666666665</v>
      </c>
      <c r="F31" s="1">
        <v>2</v>
      </c>
      <c r="G31" s="1">
        <v>2</v>
      </c>
      <c r="H31" s="1">
        <v>2.4300000000000002</v>
      </c>
      <c r="I31">
        <f t="shared" si="3"/>
        <v>243000.00000000003</v>
      </c>
      <c r="J31" s="12">
        <v>2.4300000000000002</v>
      </c>
    </row>
    <row r="32" spans="1:10" ht="15" thickBot="1" x14ac:dyDescent="0.4">
      <c r="A32" s="13" t="s">
        <v>462</v>
      </c>
      <c r="B32" s="1">
        <f t="shared" si="1"/>
        <v>2500</v>
      </c>
      <c r="C32" s="1">
        <f t="shared" si="0"/>
        <v>18.150000000000002</v>
      </c>
      <c r="D32" s="1">
        <v>33</v>
      </c>
      <c r="E32" s="1">
        <f t="shared" si="4"/>
        <v>0.44000000000000006</v>
      </c>
      <c r="F32" s="13">
        <v>12</v>
      </c>
      <c r="G32" s="13">
        <v>12</v>
      </c>
      <c r="H32" s="1">
        <v>2.0699999999999998</v>
      </c>
      <c r="I32">
        <f t="shared" si="3"/>
        <v>68309.999999999985</v>
      </c>
      <c r="J32" s="12">
        <v>2.5</v>
      </c>
    </row>
    <row r="33" spans="1:10" ht="15" thickBot="1" x14ac:dyDescent="0.4">
      <c r="A33" s="13" t="s">
        <v>463</v>
      </c>
      <c r="B33" s="1">
        <f t="shared" si="1"/>
        <v>2500</v>
      </c>
      <c r="C33" s="1">
        <f t="shared" si="0"/>
        <v>594</v>
      </c>
      <c r="D33" s="1">
        <v>1080</v>
      </c>
      <c r="E33" s="1">
        <f t="shared" si="4"/>
        <v>14.4</v>
      </c>
      <c r="F33" s="13">
        <v>12</v>
      </c>
      <c r="G33" s="13">
        <v>12</v>
      </c>
      <c r="H33" s="1">
        <v>1.7</v>
      </c>
      <c r="I33">
        <f t="shared" si="3"/>
        <v>1836000</v>
      </c>
      <c r="J33" s="12">
        <v>2.5</v>
      </c>
    </row>
    <row r="34" spans="1:10" s="18" customFormat="1" ht="15" thickBot="1" x14ac:dyDescent="0.4">
      <c r="A34" s="81" t="s">
        <v>464</v>
      </c>
      <c r="B34" s="1">
        <f t="shared" si="1"/>
        <v>2550</v>
      </c>
      <c r="C34" s="1">
        <f t="shared" si="0"/>
        <v>144.65</v>
      </c>
      <c r="D34" s="17">
        <v>263</v>
      </c>
      <c r="E34" s="1">
        <f>(0.9*D34)/15</f>
        <v>15.780000000000001</v>
      </c>
      <c r="F34" s="1">
        <v>1</v>
      </c>
      <c r="G34" s="1">
        <v>1</v>
      </c>
      <c r="H34" s="17">
        <v>1.17</v>
      </c>
      <c r="I34">
        <f t="shared" si="3"/>
        <v>307710</v>
      </c>
      <c r="J34" s="16">
        <v>2.5499999999999998</v>
      </c>
    </row>
    <row r="35" spans="1:10" s="18" customFormat="1" ht="15" thickBot="1" x14ac:dyDescent="0.4">
      <c r="A35" s="82" t="s">
        <v>465</v>
      </c>
      <c r="B35" s="1">
        <f t="shared" si="1"/>
        <v>2550</v>
      </c>
      <c r="C35" s="1">
        <f t="shared" si="0"/>
        <v>50.050000000000004</v>
      </c>
      <c r="D35" s="17">
        <v>91</v>
      </c>
      <c r="E35" s="1">
        <f t="shared" si="4"/>
        <v>1.2133333333333334</v>
      </c>
      <c r="F35" s="1">
        <v>2</v>
      </c>
      <c r="G35" s="1">
        <v>2</v>
      </c>
      <c r="H35" s="17">
        <v>2.5499999999999998</v>
      </c>
      <c r="I35">
        <f t="shared" si="3"/>
        <v>232049.99999999997</v>
      </c>
      <c r="J35" s="16">
        <v>2.5499999999999998</v>
      </c>
    </row>
    <row r="36" spans="1:10" ht="15" thickBot="1" x14ac:dyDescent="0.4">
      <c r="A36" s="82" t="s">
        <v>466</v>
      </c>
      <c r="B36" s="1">
        <f t="shared" si="1"/>
        <v>2610</v>
      </c>
      <c r="C36" s="1">
        <f t="shared" si="0"/>
        <v>1.1000000000000001</v>
      </c>
      <c r="D36" s="1">
        <v>2</v>
      </c>
      <c r="E36" s="1">
        <f t="shared" si="4"/>
        <v>2.6666666666666668E-2</v>
      </c>
      <c r="F36" s="1">
        <v>2</v>
      </c>
      <c r="G36" s="1">
        <v>2</v>
      </c>
      <c r="H36" s="1">
        <v>2.61</v>
      </c>
      <c r="I36">
        <f t="shared" si="3"/>
        <v>5220</v>
      </c>
      <c r="J36" s="12">
        <v>2.61</v>
      </c>
    </row>
    <row r="37" spans="1:10" ht="15" thickBot="1" x14ac:dyDescent="0.4">
      <c r="A37" s="13" t="s">
        <v>467</v>
      </c>
      <c r="B37" s="1">
        <f t="shared" si="1"/>
        <v>2690</v>
      </c>
      <c r="C37" s="1">
        <f t="shared" si="0"/>
        <v>660</v>
      </c>
      <c r="D37" s="1">
        <v>1200</v>
      </c>
      <c r="E37" s="1">
        <f t="shared" si="4"/>
        <v>16</v>
      </c>
      <c r="F37" s="13">
        <v>12</v>
      </c>
      <c r="G37" s="13">
        <v>12</v>
      </c>
      <c r="H37" s="1">
        <v>1.29</v>
      </c>
      <c r="I37">
        <f t="shared" si="3"/>
        <v>1548000</v>
      </c>
      <c r="J37" s="12">
        <v>2.69</v>
      </c>
    </row>
    <row r="38" spans="1:10" ht="15" thickBot="1" x14ac:dyDescent="0.4">
      <c r="A38" s="13" t="s">
        <v>468</v>
      </c>
      <c r="B38" s="1">
        <f t="shared" si="1"/>
        <v>2750</v>
      </c>
      <c r="C38" s="1">
        <f t="shared" si="0"/>
        <v>55.550000000000004</v>
      </c>
      <c r="D38" s="1">
        <v>101</v>
      </c>
      <c r="E38" s="1">
        <f t="shared" si="4"/>
        <v>1.3466666666666669</v>
      </c>
      <c r="F38" s="13">
        <v>12</v>
      </c>
      <c r="G38" s="13">
        <v>12</v>
      </c>
      <c r="H38" s="1">
        <v>1.1299999999999999</v>
      </c>
      <c r="I38">
        <f t="shared" si="3"/>
        <v>114130</v>
      </c>
      <c r="J38" s="12">
        <v>2.75</v>
      </c>
    </row>
    <row r="39" spans="1:10" ht="15" thickBot="1" x14ac:dyDescent="0.4">
      <c r="A39" s="82" t="s">
        <v>469</v>
      </c>
      <c r="B39" s="1">
        <f t="shared" si="1"/>
        <v>2760</v>
      </c>
      <c r="C39" s="1">
        <f t="shared" si="0"/>
        <v>8.25</v>
      </c>
      <c r="D39" s="1">
        <v>15</v>
      </c>
      <c r="E39" s="1">
        <f>(0.4*D39)/15</f>
        <v>0.4</v>
      </c>
      <c r="F39" s="1">
        <v>2</v>
      </c>
      <c r="G39" s="1">
        <v>2</v>
      </c>
      <c r="H39" s="1">
        <v>2.76</v>
      </c>
      <c r="I39">
        <f t="shared" si="3"/>
        <v>41400</v>
      </c>
      <c r="J39" s="12">
        <v>2.76</v>
      </c>
    </row>
    <row r="40" spans="1:10" ht="15" thickBot="1" x14ac:dyDescent="0.4">
      <c r="A40" s="13" t="s">
        <v>470</v>
      </c>
      <c r="B40" s="1">
        <f t="shared" si="1"/>
        <v>2780</v>
      </c>
      <c r="C40" s="1">
        <f t="shared" si="0"/>
        <v>48.400000000000006</v>
      </c>
      <c r="D40" s="1">
        <v>88</v>
      </c>
      <c r="E40" s="1">
        <f t="shared" si="4"/>
        <v>1.1733333333333333</v>
      </c>
      <c r="F40" s="13">
        <v>12</v>
      </c>
      <c r="G40" s="13">
        <v>12</v>
      </c>
      <c r="H40" s="1">
        <v>1.75</v>
      </c>
      <c r="I40">
        <f t="shared" si="3"/>
        <v>154000</v>
      </c>
      <c r="J40" s="12">
        <v>2.78</v>
      </c>
    </row>
    <row r="41" spans="1:10" ht="15" thickBot="1" x14ac:dyDescent="0.4">
      <c r="A41" s="82" t="s">
        <v>471</v>
      </c>
      <c r="B41" s="1">
        <f t="shared" si="1"/>
        <v>2860</v>
      </c>
      <c r="C41" s="1">
        <f t="shared" si="0"/>
        <v>26.950000000000003</v>
      </c>
      <c r="D41" s="1">
        <v>49</v>
      </c>
      <c r="E41" s="1">
        <f>(0.4*D41)/15</f>
        <v>1.3066666666666669</v>
      </c>
      <c r="F41" s="1">
        <v>2</v>
      </c>
      <c r="G41" s="1">
        <v>2</v>
      </c>
      <c r="H41" s="1">
        <v>2.86</v>
      </c>
      <c r="I41">
        <f t="shared" si="3"/>
        <v>140140</v>
      </c>
      <c r="J41" s="12">
        <v>2.86</v>
      </c>
    </row>
    <row r="42" spans="1:10" ht="15" thickBot="1" x14ac:dyDescent="0.4">
      <c r="A42" s="13" t="s">
        <v>472</v>
      </c>
      <c r="B42" s="1">
        <f t="shared" si="1"/>
        <v>2910</v>
      </c>
      <c r="C42" s="1">
        <f t="shared" si="0"/>
        <v>12.65</v>
      </c>
      <c r="D42" s="1">
        <v>23</v>
      </c>
      <c r="E42" s="1">
        <f t="shared" si="4"/>
        <v>0.3066666666666667</v>
      </c>
      <c r="F42" s="13">
        <v>12</v>
      </c>
      <c r="G42" s="13">
        <v>12</v>
      </c>
      <c r="H42" s="1">
        <v>1.0900000000000001</v>
      </c>
      <c r="I42">
        <f t="shared" si="3"/>
        <v>25070</v>
      </c>
      <c r="J42" s="12">
        <v>2.91</v>
      </c>
    </row>
    <row r="43" spans="1:10" ht="15" thickBot="1" x14ac:dyDescent="0.4">
      <c r="A43" s="13" t="s">
        <v>473</v>
      </c>
      <c r="B43" s="1">
        <f t="shared" si="1"/>
        <v>3000</v>
      </c>
      <c r="C43" s="1">
        <f t="shared" si="0"/>
        <v>726.00000000000011</v>
      </c>
      <c r="D43" s="1">
        <v>1320</v>
      </c>
      <c r="E43" s="1">
        <f t="shared" si="4"/>
        <v>17.600000000000001</v>
      </c>
      <c r="F43" s="13">
        <v>12</v>
      </c>
      <c r="G43" s="13">
        <v>12</v>
      </c>
      <c r="H43" s="1">
        <v>1.66</v>
      </c>
      <c r="I43">
        <f t="shared" si="3"/>
        <v>2191200</v>
      </c>
      <c r="J43" s="12">
        <v>3</v>
      </c>
    </row>
    <row r="44" spans="1:10" ht="15" thickBot="1" x14ac:dyDescent="0.4">
      <c r="A44" s="13" t="s">
        <v>474</v>
      </c>
      <c r="B44" s="1">
        <f t="shared" si="1"/>
        <v>3140</v>
      </c>
      <c r="C44" s="1">
        <f t="shared" si="0"/>
        <v>5.5</v>
      </c>
      <c r="D44" s="1">
        <v>10</v>
      </c>
      <c r="E44" s="1">
        <f t="shared" si="4"/>
        <v>0.13333333333333333</v>
      </c>
      <c r="F44" s="13">
        <v>12</v>
      </c>
      <c r="G44" s="13">
        <v>12</v>
      </c>
      <c r="H44" s="1">
        <v>0.86</v>
      </c>
      <c r="I44">
        <f t="shared" si="3"/>
        <v>8600</v>
      </c>
      <c r="J44" s="12">
        <v>3.14</v>
      </c>
    </row>
    <row r="45" spans="1:10" ht="15" thickBot="1" x14ac:dyDescent="0.4">
      <c r="A45" s="13" t="s">
        <v>475</v>
      </c>
      <c r="B45" s="1">
        <f t="shared" si="1"/>
        <v>3170</v>
      </c>
      <c r="C45" s="1">
        <f t="shared" si="0"/>
        <v>682</v>
      </c>
      <c r="D45" s="1">
        <v>1240</v>
      </c>
      <c r="E45" s="1">
        <f t="shared" si="4"/>
        <v>16.533333333333335</v>
      </c>
      <c r="F45" s="13">
        <v>12</v>
      </c>
      <c r="G45" s="13">
        <v>12</v>
      </c>
      <c r="H45" s="1">
        <v>0.61</v>
      </c>
      <c r="I45">
        <f t="shared" si="3"/>
        <v>756400</v>
      </c>
      <c r="J45" s="12">
        <v>3.17</v>
      </c>
    </row>
    <row r="46" spans="1:10" ht="15" thickBot="1" x14ac:dyDescent="0.4">
      <c r="A46" s="13" t="s">
        <v>476</v>
      </c>
      <c r="B46" s="1">
        <f t="shared" si="1"/>
        <v>3230</v>
      </c>
      <c r="C46" s="1">
        <f t="shared" si="0"/>
        <v>550</v>
      </c>
      <c r="D46" s="1">
        <v>1000</v>
      </c>
      <c r="E46" s="1">
        <f t="shared" si="4"/>
        <v>13.333333333333334</v>
      </c>
      <c r="F46" s="13">
        <v>12</v>
      </c>
      <c r="G46" s="13">
        <v>12</v>
      </c>
      <c r="H46" s="1">
        <v>1.44</v>
      </c>
      <c r="I46">
        <f t="shared" si="3"/>
        <v>1440000</v>
      </c>
      <c r="J46" s="12">
        <v>3.23</v>
      </c>
    </row>
    <row r="47" spans="1:10" ht="15" thickBot="1" x14ac:dyDescent="0.4">
      <c r="A47" s="13" t="s">
        <v>477</v>
      </c>
      <c r="B47" s="1">
        <f t="shared" si="1"/>
        <v>3240</v>
      </c>
      <c r="C47" s="1">
        <f t="shared" si="0"/>
        <v>660</v>
      </c>
      <c r="D47" s="1">
        <v>1200</v>
      </c>
      <c r="E47" s="1">
        <f t="shared" si="4"/>
        <v>16</v>
      </c>
      <c r="F47" s="13">
        <v>12</v>
      </c>
      <c r="G47" s="13">
        <v>12</v>
      </c>
      <c r="H47" s="1">
        <v>1.7</v>
      </c>
      <c r="I47">
        <f t="shared" si="3"/>
        <v>2040000</v>
      </c>
      <c r="J47" s="12">
        <v>3.24</v>
      </c>
    </row>
    <row r="48" spans="1:10" ht="15" thickBot="1" x14ac:dyDescent="0.4">
      <c r="A48" s="17" t="s">
        <v>478</v>
      </c>
      <c r="B48" s="1">
        <f t="shared" si="1"/>
        <v>3330</v>
      </c>
      <c r="C48" s="1">
        <f t="shared" si="0"/>
        <v>24.750000000000004</v>
      </c>
      <c r="D48" s="1">
        <v>45</v>
      </c>
      <c r="E48" s="1">
        <f>(0.1*D48)/15</f>
        <v>0.3</v>
      </c>
      <c r="F48" s="1">
        <v>24</v>
      </c>
      <c r="G48" s="1">
        <v>24</v>
      </c>
      <c r="H48" s="1">
        <v>0</v>
      </c>
      <c r="I48">
        <f t="shared" si="3"/>
        <v>0</v>
      </c>
      <c r="J48" s="12">
        <v>3.33</v>
      </c>
    </row>
    <row r="49" spans="1:10" ht="15" thickBot="1" x14ac:dyDescent="0.4">
      <c r="A49" s="17" t="s">
        <v>479</v>
      </c>
      <c r="B49" s="1">
        <f t="shared" si="1"/>
        <v>3490</v>
      </c>
      <c r="C49" s="1">
        <f t="shared" si="0"/>
        <v>110.00000000000001</v>
      </c>
      <c r="D49" s="1">
        <v>200</v>
      </c>
      <c r="E49" s="1">
        <f>(0.1*D49)/15</f>
        <v>1.3333333333333333</v>
      </c>
      <c r="F49" s="1">
        <v>24</v>
      </c>
      <c r="G49" s="1">
        <v>24</v>
      </c>
      <c r="H49" s="1">
        <v>0</v>
      </c>
      <c r="I49">
        <f t="shared" si="3"/>
        <v>0</v>
      </c>
      <c r="J49" s="12">
        <v>3.49</v>
      </c>
    </row>
    <row r="50" spans="1:10" ht="15" thickBot="1" x14ac:dyDescent="0.4">
      <c r="A50" s="13" t="s">
        <v>480</v>
      </c>
      <c r="B50" s="1">
        <f t="shared" si="1"/>
        <v>3530</v>
      </c>
      <c r="C50" s="1">
        <f t="shared" si="0"/>
        <v>43.45</v>
      </c>
      <c r="D50" s="1">
        <v>79</v>
      </c>
      <c r="E50" s="1">
        <f t="shared" si="4"/>
        <v>1.0533333333333335</v>
      </c>
      <c r="F50" s="13">
        <v>12</v>
      </c>
      <c r="G50" s="13">
        <v>12</v>
      </c>
      <c r="H50" s="1">
        <v>1.62</v>
      </c>
      <c r="I50">
        <f t="shared" si="3"/>
        <v>127980</v>
      </c>
      <c r="J50" s="12">
        <v>3.53</v>
      </c>
    </row>
    <row r="51" spans="1:10" ht="15" thickBot="1" x14ac:dyDescent="0.4">
      <c r="A51" s="13" t="s">
        <v>481</v>
      </c>
      <c r="B51" s="1">
        <f t="shared" si="1"/>
        <v>3530</v>
      </c>
      <c r="C51" s="1">
        <f t="shared" si="0"/>
        <v>27.500000000000004</v>
      </c>
      <c r="D51" s="1">
        <v>50</v>
      </c>
      <c r="E51" s="1">
        <f t="shared" si="4"/>
        <v>0.66666666666666663</v>
      </c>
      <c r="F51" s="13">
        <v>12</v>
      </c>
      <c r="G51" s="13">
        <v>12</v>
      </c>
      <c r="H51" s="1">
        <v>1.5</v>
      </c>
      <c r="I51">
        <f t="shared" si="3"/>
        <v>75000</v>
      </c>
      <c r="J51" s="12">
        <v>3.53</v>
      </c>
    </row>
    <row r="52" spans="1:10" ht="15" thickBot="1" x14ac:dyDescent="0.4">
      <c r="A52" s="17" t="s">
        <v>482</v>
      </c>
      <c r="B52" s="1">
        <f t="shared" si="1"/>
        <v>3630</v>
      </c>
      <c r="C52" s="1">
        <f t="shared" si="0"/>
        <v>76.45</v>
      </c>
      <c r="D52" s="1">
        <v>139</v>
      </c>
      <c r="E52" s="1">
        <f>(0.1*D52)/15</f>
        <v>0.92666666666666664</v>
      </c>
      <c r="F52" s="1">
        <v>24</v>
      </c>
      <c r="G52" s="1">
        <v>24</v>
      </c>
      <c r="H52" s="1">
        <v>0</v>
      </c>
      <c r="I52">
        <f t="shared" si="3"/>
        <v>0</v>
      </c>
      <c r="J52" s="12">
        <v>3.63</v>
      </c>
    </row>
    <row r="53" spans="1:10" ht="15" thickBot="1" x14ac:dyDescent="0.4">
      <c r="A53" s="13" t="s">
        <v>483</v>
      </c>
      <c r="B53" s="1">
        <f t="shared" si="1"/>
        <v>3660</v>
      </c>
      <c r="C53" s="1">
        <f t="shared" si="0"/>
        <v>363.00000000000006</v>
      </c>
      <c r="D53" s="1">
        <v>660</v>
      </c>
      <c r="E53" s="1">
        <f t="shared" si="4"/>
        <v>8.8000000000000007</v>
      </c>
      <c r="F53" s="13">
        <v>12</v>
      </c>
      <c r="G53" s="13">
        <v>12</v>
      </c>
      <c r="H53" s="1">
        <v>2.04</v>
      </c>
      <c r="I53">
        <f t="shared" si="3"/>
        <v>1346400</v>
      </c>
      <c r="J53" s="12">
        <v>3.66</v>
      </c>
    </row>
    <row r="54" spans="1:10" ht="15" thickBot="1" x14ac:dyDescent="0.4">
      <c r="A54" s="13" t="s">
        <v>484</v>
      </c>
      <c r="B54" s="1">
        <f t="shared" si="1"/>
        <v>3660</v>
      </c>
      <c r="C54" s="1">
        <f t="shared" si="0"/>
        <v>363.00000000000006</v>
      </c>
      <c r="D54" s="1">
        <v>660</v>
      </c>
      <c r="E54" s="1">
        <f t="shared" si="4"/>
        <v>8.8000000000000007</v>
      </c>
      <c r="F54" s="13">
        <v>12</v>
      </c>
      <c r="G54" s="13">
        <v>12</v>
      </c>
      <c r="H54" s="1">
        <v>2.04</v>
      </c>
      <c r="I54">
        <f t="shared" si="3"/>
        <v>1346400</v>
      </c>
      <c r="J54" s="12">
        <v>3.66</v>
      </c>
    </row>
    <row r="55" spans="1:10" ht="15" thickBot="1" x14ac:dyDescent="0.4">
      <c r="A55" s="13" t="s">
        <v>485</v>
      </c>
      <c r="B55" s="1">
        <f t="shared" si="1"/>
        <v>3750</v>
      </c>
      <c r="C55" s="1">
        <f t="shared" si="0"/>
        <v>17.600000000000001</v>
      </c>
      <c r="D55" s="1">
        <v>32</v>
      </c>
      <c r="E55" s="1">
        <f t="shared" si="4"/>
        <v>0.42666666666666669</v>
      </c>
      <c r="F55" s="13">
        <v>12</v>
      </c>
      <c r="G55" s="13">
        <v>12</v>
      </c>
      <c r="H55" s="1">
        <v>1.4</v>
      </c>
      <c r="I55">
        <f t="shared" si="3"/>
        <v>44800</v>
      </c>
      <c r="J55" s="12">
        <v>3.75</v>
      </c>
    </row>
    <row r="56" spans="1:10" ht="15" thickBot="1" x14ac:dyDescent="0.4">
      <c r="A56" s="13" t="s">
        <v>486</v>
      </c>
      <c r="B56" s="1">
        <f t="shared" si="1"/>
        <v>3750</v>
      </c>
      <c r="C56" s="1">
        <f t="shared" si="0"/>
        <v>13.750000000000002</v>
      </c>
      <c r="D56" s="1">
        <v>25</v>
      </c>
      <c r="E56" s="1">
        <f t="shared" si="4"/>
        <v>0.33333333333333331</v>
      </c>
      <c r="F56" s="13">
        <v>12</v>
      </c>
      <c r="G56" s="13">
        <v>12</v>
      </c>
      <c r="H56" s="1">
        <v>1.1200000000000001</v>
      </c>
      <c r="I56">
        <f t="shared" si="3"/>
        <v>28000.000000000004</v>
      </c>
      <c r="J56" s="12">
        <v>3.75</v>
      </c>
    </row>
    <row r="57" spans="1:10" ht="15" thickBot="1" x14ac:dyDescent="0.4">
      <c r="A57" s="13" t="s">
        <v>487</v>
      </c>
      <c r="B57" s="1">
        <f t="shared" si="1"/>
        <v>3780</v>
      </c>
      <c r="C57" s="1">
        <f t="shared" si="0"/>
        <v>31.35</v>
      </c>
      <c r="D57" s="1">
        <v>57</v>
      </c>
      <c r="E57" s="1">
        <f t="shared" si="4"/>
        <v>0.76</v>
      </c>
      <c r="F57" s="13">
        <v>12</v>
      </c>
      <c r="G57" s="13">
        <v>12</v>
      </c>
      <c r="H57" s="1">
        <v>1.06</v>
      </c>
      <c r="I57">
        <f t="shared" si="3"/>
        <v>60420</v>
      </c>
      <c r="J57" s="12">
        <v>3.78</v>
      </c>
    </row>
    <row r="58" spans="1:10" ht="15" thickBot="1" x14ac:dyDescent="0.4">
      <c r="A58" s="17" t="s">
        <v>488</v>
      </c>
      <c r="B58" s="1">
        <f t="shared" si="1"/>
        <v>4210</v>
      </c>
      <c r="C58" s="1">
        <f t="shared" si="0"/>
        <v>46.2</v>
      </c>
      <c r="D58" s="1">
        <v>84</v>
      </c>
      <c r="E58" s="1">
        <f>(0.1*D58)/15</f>
        <v>0.56000000000000005</v>
      </c>
      <c r="F58" s="1">
        <v>24</v>
      </c>
      <c r="G58" s="1">
        <v>24</v>
      </c>
      <c r="H58" s="1">
        <v>0</v>
      </c>
      <c r="I58">
        <f t="shared" si="3"/>
        <v>0</v>
      </c>
      <c r="J58" s="12">
        <v>4.21</v>
      </c>
    </row>
    <row r="59" spans="1:10" ht="15" thickBot="1" x14ac:dyDescent="0.4">
      <c r="A59" s="13" t="s">
        <v>489</v>
      </c>
      <c r="B59" s="1">
        <f t="shared" si="1"/>
        <v>4650</v>
      </c>
      <c r="C59" s="1">
        <f t="shared" si="0"/>
        <v>825.00000000000011</v>
      </c>
      <c r="D59" s="1">
        <v>1500</v>
      </c>
      <c r="E59" s="1">
        <f t="shared" si="4"/>
        <v>20</v>
      </c>
      <c r="F59" s="13">
        <v>12</v>
      </c>
      <c r="G59" s="13">
        <v>12</v>
      </c>
      <c r="H59" s="1">
        <v>0.74</v>
      </c>
      <c r="I59">
        <f t="shared" si="3"/>
        <v>1110000</v>
      </c>
      <c r="J59" s="12">
        <v>4.6500000000000004</v>
      </c>
    </row>
    <row r="60" spans="1:10" ht="15" thickBot="1" x14ac:dyDescent="0.4">
      <c r="A60" s="1" t="s">
        <v>490</v>
      </c>
      <c r="B60" s="1">
        <f t="shared" si="1"/>
        <v>10040</v>
      </c>
      <c r="C60" s="1">
        <f t="shared" si="0"/>
        <v>48.400000000000006</v>
      </c>
      <c r="D60" s="1">
        <v>88</v>
      </c>
      <c r="E60" s="1">
        <f>(0.9*D60)/15</f>
        <v>5.28</v>
      </c>
      <c r="F60" s="1">
        <v>1</v>
      </c>
      <c r="G60" s="1">
        <v>1</v>
      </c>
      <c r="H60" s="1">
        <v>0.74</v>
      </c>
      <c r="I60">
        <f t="shared" si="3"/>
        <v>65120.000000000007</v>
      </c>
      <c r="J60" s="12">
        <v>10.039999999999999</v>
      </c>
    </row>
    <row r="61" spans="1:10" ht="15" thickBot="1" x14ac:dyDescent="0.4">
      <c r="A61" s="1" t="s">
        <v>491</v>
      </c>
      <c r="B61" s="1">
        <f t="shared" si="1"/>
        <v>10200</v>
      </c>
      <c r="C61" s="1">
        <f t="shared" si="0"/>
        <v>36.85</v>
      </c>
      <c r="D61" s="1">
        <v>67</v>
      </c>
      <c r="E61" s="1">
        <f t="shared" ref="E61:E69" si="9">(0.9*D61)/15</f>
        <v>4.0200000000000005</v>
      </c>
      <c r="F61" s="1">
        <v>1</v>
      </c>
      <c r="G61" s="1">
        <v>1</v>
      </c>
      <c r="H61" s="1">
        <v>0.66</v>
      </c>
      <c r="I61">
        <f t="shared" si="3"/>
        <v>44220</v>
      </c>
      <c r="J61" s="12">
        <v>10.199999999999999</v>
      </c>
    </row>
    <row r="62" spans="1:10" ht="15" thickBot="1" x14ac:dyDescent="0.4">
      <c r="A62" s="1" t="s">
        <v>492</v>
      </c>
      <c r="B62" s="1">
        <f t="shared" si="1"/>
        <v>11230</v>
      </c>
      <c r="C62" s="1">
        <f t="shared" si="0"/>
        <v>45.1</v>
      </c>
      <c r="D62" s="1">
        <v>82</v>
      </c>
      <c r="E62" s="1">
        <f t="shared" si="9"/>
        <v>4.92</v>
      </c>
      <c r="F62" s="1">
        <v>1</v>
      </c>
      <c r="G62" s="1">
        <v>1</v>
      </c>
      <c r="H62" s="1">
        <v>0.6</v>
      </c>
      <c r="I62">
        <f t="shared" si="3"/>
        <v>49199.999999999993</v>
      </c>
      <c r="J62" s="12">
        <v>11.23</v>
      </c>
    </row>
    <row r="63" spans="1:10" ht="15" thickBot="1" x14ac:dyDescent="0.4">
      <c r="A63" s="1" t="s">
        <v>493</v>
      </c>
      <c r="B63" s="1">
        <f t="shared" si="1"/>
        <v>14630</v>
      </c>
      <c r="C63" s="1">
        <f t="shared" si="0"/>
        <v>36.85</v>
      </c>
      <c r="D63" s="1">
        <v>67</v>
      </c>
      <c r="E63" s="1">
        <f t="shared" si="9"/>
        <v>4.0200000000000005</v>
      </c>
      <c r="F63" s="1">
        <v>1</v>
      </c>
      <c r="G63" s="1">
        <v>1</v>
      </c>
      <c r="H63" s="1">
        <v>0.66</v>
      </c>
      <c r="I63">
        <f t="shared" si="3"/>
        <v>44220</v>
      </c>
      <c r="J63" s="12">
        <v>14.63</v>
      </c>
    </row>
    <row r="64" spans="1:10" ht="15" thickBot="1" x14ac:dyDescent="0.4">
      <c r="A64" s="1" t="s">
        <v>494</v>
      </c>
      <c r="B64" s="1">
        <f t="shared" si="1"/>
        <v>17280</v>
      </c>
      <c r="C64" s="1">
        <f t="shared" si="0"/>
        <v>45.1</v>
      </c>
      <c r="D64" s="1">
        <v>82</v>
      </c>
      <c r="E64" s="1">
        <f t="shared" si="9"/>
        <v>4.92</v>
      </c>
      <c r="F64" s="1">
        <v>1</v>
      </c>
      <c r="G64" s="1">
        <v>1</v>
      </c>
      <c r="H64" s="1">
        <v>0.6</v>
      </c>
      <c r="I64">
        <f t="shared" si="3"/>
        <v>49199.999999999993</v>
      </c>
      <c r="J64" s="12">
        <v>17.28</v>
      </c>
    </row>
    <row r="65" spans="1:10" ht="15" thickBot="1" x14ac:dyDescent="0.4">
      <c r="A65" s="1" t="s">
        <v>495</v>
      </c>
      <c r="B65" s="1">
        <f t="shared" si="1"/>
        <v>17460</v>
      </c>
      <c r="C65" s="1">
        <f t="shared" si="0"/>
        <v>36.85</v>
      </c>
      <c r="D65" s="1">
        <v>67</v>
      </c>
      <c r="E65" s="1">
        <f t="shared" si="9"/>
        <v>4.0200000000000005</v>
      </c>
      <c r="F65" s="1">
        <v>1</v>
      </c>
      <c r="G65" s="1">
        <v>1</v>
      </c>
      <c r="H65" s="1">
        <v>0.66</v>
      </c>
      <c r="I65">
        <f t="shared" si="3"/>
        <v>44220</v>
      </c>
      <c r="J65" s="12">
        <v>17.46</v>
      </c>
    </row>
    <row r="66" spans="1:10" ht="15" thickBot="1" x14ac:dyDescent="0.4">
      <c r="A66" s="1" t="s">
        <v>496</v>
      </c>
      <c r="B66" s="1">
        <f t="shared" si="1"/>
        <v>17560</v>
      </c>
      <c r="C66" s="1">
        <f t="shared" si="0"/>
        <v>48.400000000000006</v>
      </c>
      <c r="D66" s="1">
        <v>88</v>
      </c>
      <c r="E66" s="1">
        <f t="shared" si="9"/>
        <v>5.28</v>
      </c>
      <c r="F66" s="1">
        <v>1</v>
      </c>
      <c r="G66" s="1">
        <v>1</v>
      </c>
      <c r="H66" s="1">
        <v>0.74</v>
      </c>
      <c r="I66">
        <f t="shared" si="3"/>
        <v>65120.000000000007</v>
      </c>
      <c r="J66" s="12">
        <v>17.559999999999999</v>
      </c>
    </row>
    <row r="67" spans="1:10" ht="15" thickBot="1" x14ac:dyDescent="0.4">
      <c r="A67" s="1" t="s">
        <v>497</v>
      </c>
      <c r="B67" s="1">
        <f t="shared" si="1"/>
        <v>17720</v>
      </c>
      <c r="C67" s="1">
        <f t="shared" si="0"/>
        <v>48.400000000000006</v>
      </c>
      <c r="D67" s="1">
        <v>88</v>
      </c>
      <c r="E67" s="1">
        <f t="shared" si="9"/>
        <v>5.28</v>
      </c>
      <c r="F67" s="1">
        <v>1</v>
      </c>
      <c r="G67" s="1">
        <v>1</v>
      </c>
      <c r="H67" s="1">
        <v>0.74</v>
      </c>
      <c r="I67">
        <f t="shared" ref="I67:I70" si="10">H67*D67*1000</f>
        <v>65120.000000000007</v>
      </c>
      <c r="J67" s="12">
        <v>17.72</v>
      </c>
    </row>
    <row r="68" spans="1:10" ht="15" thickBot="1" x14ac:dyDescent="0.4">
      <c r="A68" s="1" t="s">
        <v>498</v>
      </c>
      <c r="B68" s="1">
        <f t="shared" si="1"/>
        <v>19960</v>
      </c>
      <c r="C68" s="1">
        <f t="shared" si="0"/>
        <v>181.50000000000003</v>
      </c>
      <c r="D68" s="1">
        <v>330</v>
      </c>
      <c r="E68" s="1">
        <f t="shared" si="9"/>
        <v>19.8</v>
      </c>
      <c r="F68" s="1">
        <v>1</v>
      </c>
      <c r="G68" s="1">
        <v>1</v>
      </c>
      <c r="H68" s="1">
        <v>1.02</v>
      </c>
      <c r="I68">
        <f t="shared" si="10"/>
        <v>336600</v>
      </c>
      <c r="J68" s="12">
        <v>19.96</v>
      </c>
    </row>
    <row r="69" spans="1:10" ht="15" thickBot="1" x14ac:dyDescent="0.4">
      <c r="A69" s="1" t="s">
        <v>499</v>
      </c>
      <c r="B69" s="1">
        <f t="shared" si="1"/>
        <v>20590</v>
      </c>
      <c r="C69" s="1">
        <f t="shared" si="0"/>
        <v>45.1</v>
      </c>
      <c r="D69" s="1">
        <v>82</v>
      </c>
      <c r="E69" s="1">
        <f t="shared" si="9"/>
        <v>4.92</v>
      </c>
      <c r="F69" s="1">
        <v>1</v>
      </c>
      <c r="G69" s="1">
        <v>1</v>
      </c>
      <c r="H69" s="1">
        <v>0.6</v>
      </c>
      <c r="I69">
        <f t="shared" si="10"/>
        <v>49199.999999999993</v>
      </c>
      <c r="J69" s="12">
        <v>20.59</v>
      </c>
    </row>
    <row r="70" spans="1:10" ht="15" thickBot="1" x14ac:dyDescent="0.4">
      <c r="A70" s="1" t="s">
        <v>500</v>
      </c>
      <c r="B70" s="1">
        <f t="shared" si="1"/>
        <v>0</v>
      </c>
      <c r="C70" s="1">
        <f t="shared" si="0"/>
        <v>56.1</v>
      </c>
      <c r="D70" s="1">
        <v>102</v>
      </c>
      <c r="E70" s="1">
        <f t="shared" si="4"/>
        <v>1.36</v>
      </c>
      <c r="F70" s="1">
        <v>1</v>
      </c>
      <c r="G70" s="1">
        <v>1</v>
      </c>
      <c r="H70" s="1">
        <v>0</v>
      </c>
      <c r="I70">
        <f t="shared" si="10"/>
        <v>0</v>
      </c>
      <c r="J70" s="12">
        <v>0</v>
      </c>
    </row>
    <row r="71" spans="1:10" x14ac:dyDescent="0.35">
      <c r="H71">
        <f>SUM(H2:H70)</f>
        <v>88.959999999999965</v>
      </c>
      <c r="I71">
        <f>SUM(I2:I70)*8760</f>
        <v>184860528000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5C29F-8D53-4EED-BD38-5D6EFD0E6B99}">
  <dimension ref="A1:G98"/>
  <sheetViews>
    <sheetView tabSelected="1" topLeftCell="A34" zoomScaleNormal="100" workbookViewId="0">
      <selection activeCell="I100" sqref="I100"/>
    </sheetView>
  </sheetViews>
  <sheetFormatPr defaultRowHeight="14.5" x14ac:dyDescent="0.35"/>
  <cols>
    <col min="1" max="1" width="11.81640625" bestFit="1" customWidth="1"/>
    <col min="2" max="2" width="10.36328125" bestFit="1" customWidth="1"/>
    <col min="3" max="3" width="10.81640625" bestFit="1" customWidth="1"/>
    <col min="4" max="4" width="10.81640625" customWidth="1"/>
    <col min="5" max="5" width="9.36328125" bestFit="1" customWidth="1"/>
    <col min="7" max="7" width="10.81640625" bestFit="1" customWidth="1"/>
  </cols>
  <sheetData>
    <row r="1" spans="1:7" ht="15" thickBot="1" x14ac:dyDescent="0.4">
      <c r="A1" s="1"/>
      <c r="B1" s="10">
        <v>1</v>
      </c>
      <c r="C1" s="10"/>
      <c r="D1" s="10"/>
    </row>
    <row r="2" spans="1:7" ht="15" thickBot="1" x14ac:dyDescent="0.4">
      <c r="A2" s="1" t="s">
        <v>17</v>
      </c>
      <c r="B2" s="1">
        <v>8013.5</v>
      </c>
      <c r="C2" s="2">
        <v>1</v>
      </c>
      <c r="D2" s="1">
        <v>8013.5</v>
      </c>
      <c r="F2" s="19"/>
      <c r="G2" s="1">
        <v>6931.1826755656348</v>
      </c>
    </row>
    <row r="3" spans="1:7" ht="15" thickBot="1" x14ac:dyDescent="0.4">
      <c r="A3" s="1" t="s">
        <v>18</v>
      </c>
      <c r="B3" s="1">
        <v>7949.5</v>
      </c>
      <c r="C3" s="2">
        <v>1.0416666666666666E-2</v>
      </c>
      <c r="D3" s="1">
        <v>7949.5</v>
      </c>
      <c r="F3" s="19"/>
      <c r="G3" s="1">
        <v>6949.5153016324894</v>
      </c>
    </row>
    <row r="4" spans="1:7" ht="15" thickBot="1" x14ac:dyDescent="0.4">
      <c r="A4" s="1" t="s">
        <v>19</v>
      </c>
      <c r="B4" s="1">
        <v>7889.5</v>
      </c>
      <c r="C4" s="2">
        <v>2.0833333333333332E-2</v>
      </c>
      <c r="D4" s="1">
        <v>7889.5</v>
      </c>
      <c r="F4" s="19"/>
      <c r="G4" s="1">
        <v>6905.7606321982394</v>
      </c>
    </row>
    <row r="5" spans="1:7" ht="15" thickBot="1" x14ac:dyDescent="0.4">
      <c r="A5" s="1" t="s">
        <v>20</v>
      </c>
      <c r="B5" s="1">
        <v>7832</v>
      </c>
      <c r="C5" s="2">
        <v>3.125E-2</v>
      </c>
      <c r="D5" s="1">
        <v>7832</v>
      </c>
      <c r="G5" s="1">
        <v>6862.0157623136374</v>
      </c>
    </row>
    <row r="6" spans="1:7" ht="15" thickBot="1" x14ac:dyDescent="0.4">
      <c r="A6" s="1" t="s">
        <v>21</v>
      </c>
      <c r="B6" s="1">
        <v>7776.5</v>
      </c>
      <c r="C6" s="2">
        <v>4.1666666666666664E-2</v>
      </c>
      <c r="D6" s="1">
        <v>7776.5</v>
      </c>
      <c r="G6" s="1">
        <v>6787.5725214124323</v>
      </c>
    </row>
    <row r="7" spans="1:7" ht="15" thickBot="1" x14ac:dyDescent="0.4">
      <c r="A7" s="1" t="s">
        <v>22</v>
      </c>
      <c r="B7" s="1">
        <v>7720.5</v>
      </c>
      <c r="C7" s="2">
        <v>5.2083333333333336E-2</v>
      </c>
      <c r="D7" s="1">
        <v>7720.5</v>
      </c>
      <c r="G7" s="1">
        <v>6728.362791304542</v>
      </c>
    </row>
    <row r="8" spans="1:7" ht="15" thickBot="1" x14ac:dyDescent="0.4">
      <c r="A8" s="1" t="s">
        <v>23</v>
      </c>
      <c r="B8" s="1">
        <v>7667.5</v>
      </c>
      <c r="C8" s="2">
        <v>6.25E-2</v>
      </c>
      <c r="D8" s="1">
        <v>7667.5</v>
      </c>
      <c r="G8" s="1">
        <v>6676.4559707609787</v>
      </c>
    </row>
    <row r="9" spans="1:7" ht="15" thickBot="1" x14ac:dyDescent="0.4">
      <c r="A9" s="1" t="s">
        <v>24</v>
      </c>
      <c r="B9" s="1">
        <v>7619</v>
      </c>
      <c r="C9" s="2">
        <v>7.2916666666666671E-2</v>
      </c>
      <c r="D9" s="1">
        <v>7619</v>
      </c>
      <c r="G9" s="1">
        <v>6655.9240150677433</v>
      </c>
    </row>
    <row r="10" spans="1:7" ht="15" thickBot="1" x14ac:dyDescent="0.4">
      <c r="A10" s="1" t="s">
        <v>25</v>
      </c>
      <c r="B10" s="1">
        <v>7576</v>
      </c>
      <c r="C10" s="2">
        <v>8.3333333333333329E-2</v>
      </c>
      <c r="D10" s="1">
        <v>7576</v>
      </c>
      <c r="G10" s="1">
        <v>6622.1695613302563</v>
      </c>
    </row>
    <row r="11" spans="1:7" ht="15" thickBot="1" x14ac:dyDescent="0.4">
      <c r="A11" s="1" t="s">
        <v>26</v>
      </c>
      <c r="B11" s="1">
        <v>7531</v>
      </c>
      <c r="C11" s="2">
        <v>9.375E-2</v>
      </c>
      <c r="D11" s="1">
        <v>7531</v>
      </c>
      <c r="G11" s="1">
        <v>6577.8288565476869</v>
      </c>
    </row>
    <row r="12" spans="1:7" ht="15" thickBot="1" x14ac:dyDescent="0.4">
      <c r="A12" s="1" t="s">
        <v>27</v>
      </c>
      <c r="B12" s="1">
        <v>7473.5</v>
      </c>
      <c r="C12" s="2">
        <v>0.10416666666666667</v>
      </c>
      <c r="D12" s="1">
        <v>7473.5</v>
      </c>
      <c r="G12" s="1">
        <v>6545.5816900524987</v>
      </c>
    </row>
    <row r="13" spans="1:7" ht="15" thickBot="1" x14ac:dyDescent="0.4">
      <c r="A13" s="1" t="s">
        <v>28</v>
      </c>
      <c r="B13" s="1">
        <v>7396.5</v>
      </c>
      <c r="C13" s="2">
        <v>0.11458333333333333</v>
      </c>
      <c r="D13" s="1">
        <v>7396.5</v>
      </c>
      <c r="G13" s="1">
        <v>6496.2991086248348</v>
      </c>
    </row>
    <row r="14" spans="1:7" ht="15" thickBot="1" x14ac:dyDescent="0.4">
      <c r="A14" s="1" t="s">
        <v>29</v>
      </c>
      <c r="B14" s="1">
        <v>7300.5</v>
      </c>
      <c r="C14" s="2">
        <v>0.125</v>
      </c>
      <c r="D14" s="1">
        <v>7300.5</v>
      </c>
      <c r="G14" s="1">
        <v>6496.7036734165977</v>
      </c>
    </row>
    <row r="15" spans="1:7" ht="15" thickBot="1" x14ac:dyDescent="0.4">
      <c r="A15" s="1" t="s">
        <v>30</v>
      </c>
      <c r="B15" s="1">
        <v>7185.5</v>
      </c>
      <c r="C15" s="2">
        <v>0.13541666666666666</v>
      </c>
      <c r="D15" s="1">
        <v>7185.5</v>
      </c>
      <c r="G15" s="1">
        <v>6502.900908116133</v>
      </c>
    </row>
    <row r="16" spans="1:7" ht="15" thickBot="1" x14ac:dyDescent="0.4">
      <c r="A16" s="1" t="s">
        <v>31</v>
      </c>
      <c r="B16" s="1">
        <v>7057</v>
      </c>
      <c r="C16" s="2">
        <v>0.14583333333333334</v>
      </c>
      <c r="D16" s="1">
        <v>7057</v>
      </c>
      <c r="G16" s="1">
        <v>6524.7909728750792</v>
      </c>
    </row>
    <row r="17" spans="1:7" ht="15" thickBot="1" x14ac:dyDescent="0.4">
      <c r="A17" s="1" t="s">
        <v>32</v>
      </c>
      <c r="B17" s="1">
        <v>6923</v>
      </c>
      <c r="C17" s="2">
        <v>0.15625</v>
      </c>
      <c r="D17" s="1">
        <v>6923</v>
      </c>
      <c r="G17" s="1">
        <v>6549.7817533425223</v>
      </c>
    </row>
    <row r="18" spans="1:7" ht="15" thickBot="1" x14ac:dyDescent="0.4">
      <c r="A18" s="1" t="s">
        <v>33</v>
      </c>
      <c r="B18" s="1">
        <v>6819</v>
      </c>
      <c r="C18" s="2">
        <v>0.16666666666666666</v>
      </c>
      <c r="D18" s="1">
        <v>6819</v>
      </c>
      <c r="G18" s="1">
        <v>6578.5227282514079</v>
      </c>
    </row>
    <row r="19" spans="1:7" ht="15" thickBot="1" x14ac:dyDescent="0.4">
      <c r="A19" s="1" t="s">
        <v>34</v>
      </c>
      <c r="B19" s="1">
        <v>6767.5</v>
      </c>
      <c r="C19" s="2">
        <v>0.17708333333333334</v>
      </c>
      <c r="D19" s="1">
        <v>6767.5</v>
      </c>
      <c r="G19" s="1">
        <v>6572.7669297074108</v>
      </c>
    </row>
    <row r="20" spans="1:7" ht="15" thickBot="1" x14ac:dyDescent="0.4">
      <c r="A20" s="1" t="s">
        <v>35</v>
      </c>
      <c r="B20" s="1">
        <v>6791</v>
      </c>
      <c r="C20" s="2">
        <v>0.1875</v>
      </c>
      <c r="D20" s="1">
        <v>6791</v>
      </c>
      <c r="G20" s="1">
        <v>6587.9626087139268</v>
      </c>
    </row>
    <row r="21" spans="1:7" ht="15" thickBot="1" x14ac:dyDescent="0.4">
      <c r="A21" s="1" t="s">
        <v>36</v>
      </c>
      <c r="B21" s="1">
        <v>6877</v>
      </c>
      <c r="C21" s="2">
        <v>0.19791666666666666</v>
      </c>
      <c r="D21" s="1">
        <v>6877</v>
      </c>
      <c r="G21" s="1">
        <v>6619.6536695296718</v>
      </c>
    </row>
    <row r="22" spans="1:7" ht="15" thickBot="1" x14ac:dyDescent="0.4">
      <c r="A22" s="1" t="s">
        <v>37</v>
      </c>
      <c r="B22" s="1">
        <v>7033</v>
      </c>
      <c r="C22" s="2">
        <v>0.20833333333333334</v>
      </c>
      <c r="D22" s="1">
        <v>7033</v>
      </c>
      <c r="G22" s="1">
        <v>6625.48497388943</v>
      </c>
    </row>
    <row r="23" spans="1:7" ht="15" thickBot="1" x14ac:dyDescent="0.4">
      <c r="A23" s="1" t="s">
        <v>38</v>
      </c>
      <c r="B23" s="1">
        <v>7255</v>
      </c>
      <c r="C23" s="2">
        <v>0.21875</v>
      </c>
      <c r="D23" s="1">
        <v>7255</v>
      </c>
      <c r="G23" s="1">
        <v>6630.1056408649956</v>
      </c>
    </row>
    <row r="24" spans="1:7" ht="15" thickBot="1" x14ac:dyDescent="0.4">
      <c r="A24" s="1" t="s">
        <v>39</v>
      </c>
      <c r="B24" s="1">
        <v>7552.5</v>
      </c>
      <c r="C24" s="2">
        <v>0.22916666666666666</v>
      </c>
      <c r="D24" s="1">
        <v>7552.5</v>
      </c>
      <c r="G24" s="1">
        <v>6685.6590505742097</v>
      </c>
    </row>
    <row r="25" spans="1:7" ht="15" thickBot="1" x14ac:dyDescent="0.4">
      <c r="A25" s="1" t="s">
        <v>40</v>
      </c>
      <c r="B25" s="1">
        <v>7914</v>
      </c>
      <c r="C25" s="2">
        <v>0.23958333333333334</v>
      </c>
      <c r="D25" s="1">
        <v>7914</v>
      </c>
      <c r="G25" s="1">
        <v>6740.0974128611933</v>
      </c>
    </row>
    <row r="26" spans="1:7" ht="15" thickBot="1" x14ac:dyDescent="0.4">
      <c r="A26" s="1" t="s">
        <v>41</v>
      </c>
      <c r="B26" s="1">
        <v>8326.5</v>
      </c>
      <c r="C26" s="2">
        <v>0.25</v>
      </c>
      <c r="D26" s="1">
        <v>8326.5</v>
      </c>
      <c r="G26" s="1">
        <v>6799.659926890401</v>
      </c>
    </row>
    <row r="27" spans="1:7" ht="15" thickBot="1" x14ac:dyDescent="0.4">
      <c r="A27" s="1" t="s">
        <v>42</v>
      </c>
      <c r="B27" s="1">
        <v>8745.5</v>
      </c>
      <c r="C27" s="2">
        <v>0.26041666666666669</v>
      </c>
      <c r="D27" s="1">
        <v>8745.5</v>
      </c>
      <c r="G27" s="1">
        <v>6890.8939026187236</v>
      </c>
    </row>
    <row r="28" spans="1:7" ht="15" thickBot="1" x14ac:dyDescent="0.4">
      <c r="A28" s="1" t="s">
        <v>43</v>
      </c>
      <c r="B28" s="1">
        <v>9126</v>
      </c>
      <c r="C28" s="2">
        <v>0.27083333333333331</v>
      </c>
      <c r="D28" s="1">
        <v>9126</v>
      </c>
      <c r="G28" s="1">
        <v>6967.0742934657701</v>
      </c>
    </row>
    <row r="29" spans="1:7" ht="15" thickBot="1" x14ac:dyDescent="0.4">
      <c r="A29" s="1" t="s">
        <v>44</v>
      </c>
      <c r="B29" s="1">
        <v>9432</v>
      </c>
      <c r="C29" s="2">
        <v>0.28125</v>
      </c>
      <c r="D29" s="1">
        <v>9432</v>
      </c>
      <c r="G29" s="1">
        <v>7069.1077519223963</v>
      </c>
    </row>
    <row r="30" spans="1:7" ht="15" thickBot="1" x14ac:dyDescent="0.4">
      <c r="A30" s="1" t="s">
        <v>45</v>
      </c>
      <c r="B30" s="1">
        <v>9668</v>
      </c>
      <c r="C30" s="2">
        <v>0.29166666666666669</v>
      </c>
      <c r="D30" s="1">
        <v>9668</v>
      </c>
      <c r="G30" s="1">
        <v>7148.1205734363784</v>
      </c>
    </row>
    <row r="31" spans="1:7" ht="15" thickBot="1" x14ac:dyDescent="0.4">
      <c r="A31" s="1" t="s">
        <v>46</v>
      </c>
      <c r="B31" s="1">
        <v>9848</v>
      </c>
      <c r="C31" s="2">
        <v>0.30208333333333331</v>
      </c>
      <c r="D31" s="1">
        <v>9848</v>
      </c>
      <c r="G31" s="1">
        <v>7226.5110887987857</v>
      </c>
    </row>
    <row r="32" spans="1:7" ht="15" thickBot="1" x14ac:dyDescent="0.4">
      <c r="A32" s="1" t="s">
        <v>47</v>
      </c>
      <c r="B32" s="1">
        <v>9984</v>
      </c>
      <c r="C32" s="2">
        <v>0.3125</v>
      </c>
      <c r="D32" s="1">
        <v>9984</v>
      </c>
      <c r="G32" s="1">
        <v>7304.1322208431775</v>
      </c>
    </row>
    <row r="33" spans="1:7" ht="15" thickBot="1" x14ac:dyDescent="0.4">
      <c r="A33" s="1" t="s">
        <v>48</v>
      </c>
      <c r="B33" s="1">
        <v>10076.5</v>
      </c>
      <c r="C33" s="2">
        <v>0.32291666666666702</v>
      </c>
      <c r="D33" s="1">
        <v>10076.5</v>
      </c>
      <c r="G33" s="1">
        <v>7321.450731946924</v>
      </c>
    </row>
    <row r="34" spans="1:7" ht="15" thickBot="1" x14ac:dyDescent="0.4">
      <c r="A34" s="1" t="s">
        <v>49</v>
      </c>
      <c r="B34" s="1">
        <v>10123.5</v>
      </c>
      <c r="C34" s="2">
        <v>0.33333333333333398</v>
      </c>
      <c r="D34" s="1">
        <v>10123.5</v>
      </c>
      <c r="G34" s="1">
        <v>7320.3677444806581</v>
      </c>
    </row>
    <row r="35" spans="1:7" ht="15" thickBot="1" x14ac:dyDescent="0.4">
      <c r="A35" s="1" t="s">
        <v>50</v>
      </c>
      <c r="B35" s="1">
        <v>10124.5</v>
      </c>
      <c r="C35" s="2">
        <v>0.34375</v>
      </c>
      <c r="D35" s="1">
        <v>10124.5</v>
      </c>
      <c r="G35" s="1">
        <v>7246.856929387849</v>
      </c>
    </row>
    <row r="36" spans="1:7" ht="15" thickBot="1" x14ac:dyDescent="0.4">
      <c r="A36" s="1" t="s">
        <v>51</v>
      </c>
      <c r="B36" s="1">
        <v>10089</v>
      </c>
      <c r="C36" s="2">
        <v>0.35416666666666702</v>
      </c>
      <c r="D36" s="1">
        <v>10089</v>
      </c>
      <c r="G36" s="1">
        <v>7138.4383974840384</v>
      </c>
    </row>
    <row r="37" spans="1:7" ht="15" thickBot="1" x14ac:dyDescent="0.4">
      <c r="A37" s="1" t="s">
        <v>52</v>
      </c>
      <c r="B37" s="1">
        <v>10027</v>
      </c>
      <c r="C37" s="2">
        <v>0.36458333333333398</v>
      </c>
      <c r="D37" s="1">
        <v>10027</v>
      </c>
      <c r="G37" s="1">
        <v>7030.0090724592947</v>
      </c>
    </row>
    <row r="38" spans="1:7" ht="15" thickBot="1" x14ac:dyDescent="0.4">
      <c r="A38" s="1" t="s">
        <v>53</v>
      </c>
      <c r="B38" s="1">
        <v>9956</v>
      </c>
      <c r="C38" s="2">
        <v>0.375</v>
      </c>
      <c r="D38" s="1">
        <v>9956</v>
      </c>
      <c r="G38" s="1">
        <v>6945.8984161664011</v>
      </c>
    </row>
    <row r="39" spans="1:7" ht="15" thickBot="1" x14ac:dyDescent="0.4">
      <c r="A39" s="1" t="s">
        <v>54</v>
      </c>
      <c r="B39" s="1">
        <v>9881.5</v>
      </c>
      <c r="C39" s="2">
        <v>0.38541666666666702</v>
      </c>
      <c r="D39" s="1">
        <v>9881.5</v>
      </c>
      <c r="G39" s="1">
        <v>6932.5907025765018</v>
      </c>
    </row>
    <row r="40" spans="1:7" ht="15" thickBot="1" x14ac:dyDescent="0.4">
      <c r="A40" s="1" t="s">
        <v>55</v>
      </c>
      <c r="B40" s="1">
        <v>9812</v>
      </c>
      <c r="C40" s="2">
        <v>0.39583333333333398</v>
      </c>
      <c r="D40" s="1">
        <v>9812</v>
      </c>
      <c r="G40" s="1">
        <v>6875.3957885177415</v>
      </c>
    </row>
    <row r="41" spans="1:7" ht="15" thickBot="1" x14ac:dyDescent="0.4">
      <c r="A41" s="1" t="s">
        <v>56</v>
      </c>
      <c r="B41" s="1">
        <v>9746.5</v>
      </c>
      <c r="C41" s="2">
        <v>0.40625</v>
      </c>
      <c r="D41" s="1">
        <v>9746.5</v>
      </c>
      <c r="G41" s="1">
        <v>6777.9578835210286</v>
      </c>
    </row>
    <row r="42" spans="1:7" ht="15" thickBot="1" x14ac:dyDescent="0.4">
      <c r="A42" s="1" t="s">
        <v>57</v>
      </c>
      <c r="B42" s="1">
        <v>9698.5</v>
      </c>
      <c r="C42" s="2">
        <v>0.41666666666666702</v>
      </c>
      <c r="D42" s="1">
        <v>9698.5</v>
      </c>
      <c r="G42" s="1">
        <v>6667.7035768643473</v>
      </c>
    </row>
    <row r="43" spans="1:7" ht="15" thickBot="1" x14ac:dyDescent="0.4">
      <c r="A43" s="1" t="s">
        <v>58</v>
      </c>
      <c r="B43" s="1">
        <v>9669.5</v>
      </c>
      <c r="C43" s="2">
        <v>0.42708333333333398</v>
      </c>
      <c r="D43" s="1">
        <v>9669.5</v>
      </c>
      <c r="G43" s="1">
        <v>6535.9670586781276</v>
      </c>
    </row>
    <row r="44" spans="1:7" ht="15" thickBot="1" x14ac:dyDescent="0.4">
      <c r="A44" s="1" t="s">
        <v>59</v>
      </c>
      <c r="B44" s="1">
        <v>9675</v>
      </c>
      <c r="C44" s="2">
        <v>0.4375</v>
      </c>
      <c r="D44" s="1">
        <v>9675</v>
      </c>
      <c r="G44" s="1">
        <v>6452.9571447364597</v>
      </c>
    </row>
    <row r="45" spans="1:7" ht="15" thickBot="1" x14ac:dyDescent="0.4">
      <c r="A45" s="1" t="s">
        <v>60</v>
      </c>
      <c r="B45" s="1">
        <v>9715.5</v>
      </c>
      <c r="C45" s="2">
        <v>0.44791666666666702</v>
      </c>
      <c r="D45" s="1">
        <v>9715.5</v>
      </c>
      <c r="G45" s="1">
        <v>6327.1441091972056</v>
      </c>
    </row>
    <row r="46" spans="1:7" ht="15" thickBot="1" x14ac:dyDescent="0.4">
      <c r="A46" s="1" t="s">
        <v>61</v>
      </c>
      <c r="B46" s="1">
        <v>9801.5</v>
      </c>
      <c r="C46" s="2">
        <v>0.45833333333333398</v>
      </c>
      <c r="D46" s="1">
        <v>9801.5</v>
      </c>
      <c r="G46" s="1">
        <v>6200.861870884266</v>
      </c>
    </row>
    <row r="47" spans="1:7" ht="15" thickBot="1" x14ac:dyDescent="0.4">
      <c r="A47" s="1" t="s">
        <v>62</v>
      </c>
      <c r="B47" s="1">
        <v>9898.5</v>
      </c>
      <c r="C47" s="2">
        <v>0.46875</v>
      </c>
      <c r="D47" s="1">
        <v>9898.5</v>
      </c>
      <c r="G47" s="1">
        <v>6123.5558215009278</v>
      </c>
    </row>
    <row r="48" spans="1:7" ht="15" thickBot="1" x14ac:dyDescent="0.4">
      <c r="A48" s="1" t="s">
        <v>63</v>
      </c>
      <c r="B48" s="1">
        <v>9975.5</v>
      </c>
      <c r="C48" s="2">
        <v>0.47916666666666702</v>
      </c>
      <c r="D48" s="1">
        <v>9975.5</v>
      </c>
      <c r="G48" s="1">
        <v>6080.4544836799632</v>
      </c>
    </row>
    <row r="49" spans="1:7" ht="15" thickBot="1" x14ac:dyDescent="0.4">
      <c r="A49" s="1" t="s">
        <v>64</v>
      </c>
      <c r="B49" s="1">
        <v>9998.5</v>
      </c>
      <c r="C49" s="2">
        <v>0.48958333333333398</v>
      </c>
      <c r="D49" s="1">
        <v>9998.5</v>
      </c>
      <c r="G49" s="1">
        <v>6055.4348498462932</v>
      </c>
    </row>
    <row r="50" spans="1:7" ht="15" thickBot="1" x14ac:dyDescent="0.4">
      <c r="A50" s="1" t="s">
        <v>65</v>
      </c>
      <c r="B50" s="1">
        <v>9988</v>
      </c>
      <c r="C50" s="2">
        <v>0.5</v>
      </c>
      <c r="D50" s="1">
        <v>9988</v>
      </c>
      <c r="G50" s="1">
        <v>6043.2179113164102</v>
      </c>
    </row>
    <row r="51" spans="1:7" ht="15" thickBot="1" x14ac:dyDescent="0.4">
      <c r="A51" s="1" t="s">
        <v>66</v>
      </c>
      <c r="B51" s="1">
        <v>9960</v>
      </c>
      <c r="C51" s="2">
        <v>0.51041666666666696</v>
      </c>
      <c r="D51" s="1">
        <v>9960</v>
      </c>
      <c r="G51" s="1">
        <v>5979.5781609189416</v>
      </c>
    </row>
    <row r="52" spans="1:7" ht="15" thickBot="1" x14ac:dyDescent="0.4">
      <c r="A52" s="1" t="s">
        <v>67</v>
      </c>
      <c r="B52" s="1">
        <v>9928.5</v>
      </c>
      <c r="C52" s="2">
        <v>0.52083333333333404</v>
      </c>
      <c r="D52" s="1">
        <v>9928.5</v>
      </c>
      <c r="G52" s="1">
        <v>5990.7509090748199</v>
      </c>
    </row>
    <row r="53" spans="1:7" ht="15" thickBot="1" x14ac:dyDescent="0.4">
      <c r="A53" s="1" t="s">
        <v>68</v>
      </c>
      <c r="B53" s="1">
        <v>9884</v>
      </c>
      <c r="C53" s="2">
        <v>0.53125</v>
      </c>
      <c r="D53" s="1">
        <v>9884</v>
      </c>
      <c r="G53" s="1">
        <v>5997.5693503833663</v>
      </c>
    </row>
    <row r="54" spans="1:7" ht="15" thickBot="1" x14ac:dyDescent="0.4">
      <c r="A54" s="1" t="s">
        <v>69</v>
      </c>
      <c r="B54" s="1">
        <v>9832.5</v>
      </c>
      <c r="C54" s="2">
        <v>0.54166666666666696</v>
      </c>
      <c r="D54" s="1">
        <v>9832.5</v>
      </c>
      <c r="G54" s="1">
        <v>5937.5301385434313</v>
      </c>
    </row>
    <row r="55" spans="1:7" ht="15" thickBot="1" x14ac:dyDescent="0.4">
      <c r="A55" s="1" t="s">
        <v>70</v>
      </c>
      <c r="B55" s="1">
        <v>9781</v>
      </c>
      <c r="C55" s="2">
        <v>0.55208333333333404</v>
      </c>
      <c r="D55" s="1">
        <v>9781</v>
      </c>
      <c r="G55" s="1">
        <v>5881.468021996805</v>
      </c>
    </row>
    <row r="56" spans="1:7" ht="15" thickBot="1" x14ac:dyDescent="0.4">
      <c r="A56" s="1" t="s">
        <v>71</v>
      </c>
      <c r="B56" s="1">
        <v>9742</v>
      </c>
      <c r="C56" s="2">
        <v>0.5625</v>
      </c>
      <c r="D56" s="1">
        <v>9742</v>
      </c>
      <c r="G56" s="1">
        <v>5932.0794245674706</v>
      </c>
    </row>
    <row r="57" spans="1:7" ht="15" thickBot="1" x14ac:dyDescent="0.4">
      <c r="A57" s="1" t="s">
        <v>72</v>
      </c>
      <c r="B57" s="1">
        <v>9713</v>
      </c>
      <c r="C57" s="2">
        <v>0.57291666666666696</v>
      </c>
      <c r="D57" s="1">
        <v>9713</v>
      </c>
      <c r="G57" s="1">
        <v>5915.3273070022506</v>
      </c>
    </row>
    <row r="58" spans="1:7" ht="15" thickBot="1" x14ac:dyDescent="0.4">
      <c r="A58" s="1" t="s">
        <v>73</v>
      </c>
      <c r="B58" s="1">
        <v>9697</v>
      </c>
      <c r="C58" s="2">
        <v>0.58333333333333404</v>
      </c>
      <c r="D58" s="1">
        <v>9697</v>
      </c>
      <c r="G58" s="1">
        <v>5905.2439494932451</v>
      </c>
    </row>
    <row r="59" spans="1:7" ht="15" thickBot="1" x14ac:dyDescent="0.4">
      <c r="A59" s="1" t="s">
        <v>74</v>
      </c>
      <c r="B59" s="1">
        <v>9695</v>
      </c>
      <c r="C59" s="2">
        <v>0.59375</v>
      </c>
      <c r="D59" s="1">
        <v>9695</v>
      </c>
      <c r="G59" s="1">
        <v>5913.2136293030371</v>
      </c>
    </row>
    <row r="60" spans="1:7" ht="15" thickBot="1" x14ac:dyDescent="0.4">
      <c r="A60" s="1" t="s">
        <v>75</v>
      </c>
      <c r="B60" s="1">
        <v>9711.5</v>
      </c>
      <c r="C60" s="2">
        <v>0.60416666666666696</v>
      </c>
      <c r="D60" s="1">
        <v>9711.5</v>
      </c>
      <c r="G60" s="1">
        <v>5987.8657011406003</v>
      </c>
    </row>
    <row r="61" spans="1:7" ht="15" thickBot="1" x14ac:dyDescent="0.4">
      <c r="A61" s="1" t="s">
        <v>76</v>
      </c>
      <c r="B61" s="1">
        <v>9734.5</v>
      </c>
      <c r="C61" s="2">
        <v>0.61458333333333404</v>
      </c>
      <c r="D61" s="1">
        <v>9734.5</v>
      </c>
      <c r="G61" s="1">
        <v>6007.1415163251067</v>
      </c>
    </row>
    <row r="62" spans="1:7" ht="15" thickBot="1" x14ac:dyDescent="0.4">
      <c r="A62" s="1" t="s">
        <v>77</v>
      </c>
      <c r="B62" s="1">
        <v>9754</v>
      </c>
      <c r="C62" s="2">
        <v>0.625</v>
      </c>
      <c r="D62" s="1">
        <v>9754</v>
      </c>
      <c r="G62" s="1">
        <v>6127.5126719680284</v>
      </c>
    </row>
    <row r="63" spans="1:7" ht="15" thickBot="1" x14ac:dyDescent="0.4">
      <c r="A63" s="1" t="s">
        <v>78</v>
      </c>
      <c r="B63" s="1">
        <v>9754</v>
      </c>
      <c r="C63" s="2">
        <v>0.63541666666666696</v>
      </c>
      <c r="D63" s="1">
        <v>9754</v>
      </c>
      <c r="G63" s="1">
        <v>6213.9213787001463</v>
      </c>
    </row>
    <row r="64" spans="1:7" ht="15" thickBot="1" x14ac:dyDescent="0.4">
      <c r="A64" s="1" t="s">
        <v>79</v>
      </c>
      <c r="B64" s="1">
        <v>9735.5</v>
      </c>
      <c r="C64" s="2">
        <v>0.64583333333333404</v>
      </c>
      <c r="D64" s="1">
        <v>9735.5</v>
      </c>
      <c r="G64" s="1">
        <v>6268.3853568883669</v>
      </c>
    </row>
    <row r="65" spans="1:7" ht="15" thickBot="1" x14ac:dyDescent="0.4">
      <c r="A65" s="1" t="s">
        <v>80</v>
      </c>
      <c r="B65" s="1">
        <v>9694</v>
      </c>
      <c r="C65" s="2">
        <v>0.65625</v>
      </c>
      <c r="D65" s="1">
        <v>9694</v>
      </c>
      <c r="G65" s="1">
        <v>6323.6851355853332</v>
      </c>
    </row>
    <row r="66" spans="1:7" ht="15" thickBot="1" x14ac:dyDescent="0.4">
      <c r="A66" s="1" t="s">
        <v>81</v>
      </c>
      <c r="B66" s="1">
        <v>9637.5</v>
      </c>
      <c r="C66" s="2">
        <v>0.66666666666666696</v>
      </c>
      <c r="D66" s="1">
        <v>9637.5</v>
      </c>
      <c r="G66" s="1">
        <v>6376.0514745308747</v>
      </c>
    </row>
    <row r="67" spans="1:7" ht="15" thickBot="1" x14ac:dyDescent="0.4">
      <c r="A67" s="1" t="s">
        <v>82</v>
      </c>
      <c r="B67" s="1">
        <v>9561</v>
      </c>
      <c r="C67" s="2">
        <v>0.67708333333333404</v>
      </c>
      <c r="D67" s="1">
        <v>9561</v>
      </c>
      <c r="G67" s="1">
        <v>6459.8981990234179</v>
      </c>
    </row>
    <row r="68" spans="1:7" ht="15" thickBot="1" x14ac:dyDescent="0.4">
      <c r="A68" s="1" t="s">
        <v>83</v>
      </c>
      <c r="B68" s="1">
        <v>9457.5</v>
      </c>
      <c r="C68" s="2">
        <v>0.6875</v>
      </c>
      <c r="D68" s="1">
        <v>9457.5</v>
      </c>
      <c r="G68" s="1">
        <v>6607.3959408113305</v>
      </c>
    </row>
    <row r="69" spans="1:7" ht="15" thickBot="1" x14ac:dyDescent="0.4">
      <c r="A69" s="1" t="s">
        <v>84</v>
      </c>
      <c r="B69" s="1">
        <v>9305</v>
      </c>
      <c r="C69" s="2">
        <v>0.69791666666666696</v>
      </c>
      <c r="D69" s="1">
        <v>9305</v>
      </c>
      <c r="G69" s="1">
        <v>6717.6935525855342</v>
      </c>
    </row>
    <row r="70" spans="1:7" ht="15" thickBot="1" x14ac:dyDescent="0.4">
      <c r="A70" s="1" t="s">
        <v>85</v>
      </c>
      <c r="B70" s="1">
        <v>9104</v>
      </c>
      <c r="C70" s="2">
        <v>0.70833333333333404</v>
      </c>
      <c r="D70" s="1">
        <v>9104</v>
      </c>
      <c r="G70" s="1">
        <v>6844.7682463205365</v>
      </c>
    </row>
    <row r="71" spans="1:7" ht="15" thickBot="1" x14ac:dyDescent="0.4">
      <c r="A71" s="1" t="s">
        <v>86</v>
      </c>
      <c r="B71" s="1">
        <v>8872.5</v>
      </c>
      <c r="C71" s="2">
        <v>0.71875</v>
      </c>
      <c r="D71" s="1">
        <v>8872.5</v>
      </c>
      <c r="G71" s="1">
        <v>6909.8877528194516</v>
      </c>
    </row>
    <row r="72" spans="1:7" ht="15" thickBot="1" x14ac:dyDescent="0.4">
      <c r="A72" s="1" t="s">
        <v>87</v>
      </c>
      <c r="B72" s="1">
        <v>8647</v>
      </c>
      <c r="C72" s="2">
        <v>0.72916666666666696</v>
      </c>
      <c r="D72" s="1">
        <v>8647</v>
      </c>
      <c r="G72" s="1">
        <v>6927.7384117091478</v>
      </c>
    </row>
    <row r="73" spans="1:7" ht="15" thickBot="1" x14ac:dyDescent="0.4">
      <c r="A73" s="1" t="s">
        <v>88</v>
      </c>
      <c r="B73" s="1">
        <v>8450</v>
      </c>
      <c r="C73" s="2">
        <v>0.73958333333333404</v>
      </c>
      <c r="D73" s="1">
        <v>8450</v>
      </c>
      <c r="G73" s="1">
        <v>6945.7239852541788</v>
      </c>
    </row>
    <row r="74" spans="1:7" ht="15" thickBot="1" x14ac:dyDescent="0.4">
      <c r="A74" s="1" t="s">
        <v>89</v>
      </c>
      <c r="B74" s="1">
        <v>8309.5</v>
      </c>
      <c r="C74" s="2">
        <v>0.75</v>
      </c>
      <c r="D74" s="1">
        <v>8309.5</v>
      </c>
      <c r="G74" s="1">
        <v>7037.4597165227951</v>
      </c>
    </row>
    <row r="75" spans="1:7" ht="15" thickBot="1" x14ac:dyDescent="0.4">
      <c r="A75" s="1" t="s">
        <v>90</v>
      </c>
      <c r="B75" s="1">
        <v>8247</v>
      </c>
      <c r="C75" s="2">
        <v>0.76041666666666696</v>
      </c>
      <c r="D75" s="1">
        <v>8247</v>
      </c>
      <c r="G75" s="1">
        <v>7046.285720880971</v>
      </c>
    </row>
    <row r="76" spans="1:7" ht="15" thickBot="1" x14ac:dyDescent="0.4">
      <c r="A76" s="1" t="s">
        <v>91</v>
      </c>
      <c r="B76" s="1">
        <v>8284.5</v>
      </c>
      <c r="C76" s="2">
        <v>0.77083333333333404</v>
      </c>
      <c r="D76" s="1">
        <v>8284.5</v>
      </c>
      <c r="G76" s="1">
        <v>7112.7137615207721</v>
      </c>
    </row>
    <row r="77" spans="1:7" ht="15" thickBot="1" x14ac:dyDescent="0.4">
      <c r="A77" s="1" t="s">
        <v>92</v>
      </c>
      <c r="B77" s="1">
        <v>8403</v>
      </c>
      <c r="C77" s="2">
        <v>0.78125</v>
      </c>
      <c r="D77" s="1">
        <v>8403</v>
      </c>
      <c r="G77" s="1">
        <v>7205.0804925070515</v>
      </c>
    </row>
    <row r="78" spans="1:7" ht="15" thickBot="1" x14ac:dyDescent="0.4">
      <c r="A78" s="1" t="s">
        <v>93</v>
      </c>
      <c r="B78" s="1">
        <v>8549.5</v>
      </c>
      <c r="C78" s="2">
        <v>0.79166666666666696</v>
      </c>
      <c r="D78" s="1">
        <v>8549.5</v>
      </c>
      <c r="G78" s="1">
        <v>7278.2890527667241</v>
      </c>
    </row>
    <row r="79" spans="1:7" ht="15" thickBot="1" x14ac:dyDescent="0.4">
      <c r="A79" s="1" t="s">
        <v>94</v>
      </c>
      <c r="B79" s="1">
        <v>8655</v>
      </c>
      <c r="C79" s="2">
        <v>0.80208333333333404</v>
      </c>
      <c r="D79" s="1">
        <v>8655</v>
      </c>
      <c r="G79" s="1">
        <v>7359.9119587261421</v>
      </c>
    </row>
    <row r="80" spans="1:7" ht="15" thickBot="1" x14ac:dyDescent="0.4">
      <c r="A80" s="1" t="s">
        <v>95</v>
      </c>
      <c r="B80" s="1">
        <v>8675</v>
      </c>
      <c r="C80" s="2">
        <v>0.8125</v>
      </c>
      <c r="D80" s="1">
        <v>8675</v>
      </c>
      <c r="G80" s="1">
        <v>7411.0823474530307</v>
      </c>
    </row>
    <row r="81" spans="1:7" ht="15" thickBot="1" x14ac:dyDescent="0.4">
      <c r="A81" s="1" t="s">
        <v>96</v>
      </c>
      <c r="B81" s="1">
        <v>8602</v>
      </c>
      <c r="C81" s="2">
        <v>0.82291666666666696</v>
      </c>
      <c r="D81" s="1">
        <v>8602</v>
      </c>
      <c r="G81" s="1">
        <v>7498.1571336308016</v>
      </c>
    </row>
    <row r="82" spans="1:7" ht="15" thickBot="1" x14ac:dyDescent="0.4">
      <c r="A82" s="1" t="s">
        <v>97</v>
      </c>
      <c r="B82" s="1">
        <v>8466.5</v>
      </c>
      <c r="C82" s="2">
        <v>0.83333333333333404</v>
      </c>
      <c r="D82" s="1">
        <v>8466.5</v>
      </c>
      <c r="G82" s="1">
        <v>7579.0807531037972</v>
      </c>
    </row>
    <row r="83" spans="1:7" ht="15" thickBot="1" x14ac:dyDescent="0.4">
      <c r="A83" s="1" t="s">
        <v>98</v>
      </c>
      <c r="B83" s="1">
        <v>8307</v>
      </c>
      <c r="C83" s="2">
        <v>0.84375</v>
      </c>
      <c r="D83" s="1">
        <v>8307</v>
      </c>
      <c r="G83" s="1">
        <v>7623.4504906700686</v>
      </c>
    </row>
    <row r="84" spans="1:7" ht="15" thickBot="1" x14ac:dyDescent="0.4">
      <c r="A84" s="1" t="s">
        <v>99</v>
      </c>
      <c r="B84" s="1">
        <v>8164</v>
      </c>
      <c r="C84" s="2">
        <v>0.85416666666666696</v>
      </c>
      <c r="D84" s="1">
        <v>8164</v>
      </c>
      <c r="G84" s="1">
        <v>7649.886682727657</v>
      </c>
    </row>
    <row r="85" spans="1:7" ht="15" thickBot="1" x14ac:dyDescent="0.4">
      <c r="A85" s="1" t="s">
        <v>100</v>
      </c>
      <c r="B85" s="1">
        <v>8054</v>
      </c>
      <c r="C85" s="2">
        <v>0.86458333333333404</v>
      </c>
      <c r="D85" s="1">
        <v>8054</v>
      </c>
      <c r="G85" s="1">
        <v>7724.033932601883</v>
      </c>
    </row>
    <row r="86" spans="1:7" ht="15" thickBot="1" x14ac:dyDescent="0.4">
      <c r="A86" s="1" t="s">
        <v>101</v>
      </c>
      <c r="B86" s="1">
        <v>7978.5</v>
      </c>
      <c r="C86" s="2">
        <v>0.875</v>
      </c>
      <c r="D86" s="1">
        <v>7978.5</v>
      </c>
      <c r="G86" s="1">
        <v>7708.517744782831</v>
      </c>
    </row>
    <row r="87" spans="1:7" ht="15" thickBot="1" x14ac:dyDescent="0.4">
      <c r="A87" s="1" t="s">
        <v>102</v>
      </c>
      <c r="B87" s="1">
        <v>7921.5</v>
      </c>
      <c r="C87" s="2">
        <v>0.88541666666666696</v>
      </c>
      <c r="D87" s="1">
        <v>7921.5</v>
      </c>
      <c r="G87" s="1">
        <v>7699.2789271708953</v>
      </c>
    </row>
    <row r="88" spans="1:7" ht="15" thickBot="1" x14ac:dyDescent="0.4">
      <c r="A88" s="1" t="s">
        <v>103</v>
      </c>
      <c r="B88" s="1">
        <v>7895.5</v>
      </c>
      <c r="C88" s="2">
        <v>0.89583333333333404</v>
      </c>
      <c r="D88" s="1">
        <v>7895.5</v>
      </c>
      <c r="G88" s="1">
        <v>7648.3358437685365</v>
      </c>
    </row>
    <row r="89" spans="1:7" ht="15" thickBot="1" x14ac:dyDescent="0.4">
      <c r="A89" s="1" t="s">
        <v>104</v>
      </c>
      <c r="B89" s="1">
        <v>7924.5</v>
      </c>
      <c r="C89" s="2">
        <v>0.90625</v>
      </c>
      <c r="D89" s="1">
        <v>7924.5</v>
      </c>
      <c r="G89" s="1">
        <v>7581.6643177932865</v>
      </c>
    </row>
    <row r="90" spans="1:7" ht="15" thickBot="1" x14ac:dyDescent="0.4">
      <c r="A90" s="1" t="s">
        <v>105</v>
      </c>
      <c r="B90" s="1">
        <v>8032.5</v>
      </c>
      <c r="C90" s="2">
        <v>0.91666666666666696</v>
      </c>
      <c r="D90" s="1">
        <v>8032.5</v>
      </c>
      <c r="G90" s="1">
        <v>7574.2359209386577</v>
      </c>
    </row>
    <row r="91" spans="1:7" ht="15" thickBot="1" x14ac:dyDescent="0.4">
      <c r="A91" s="1" t="s">
        <v>106</v>
      </c>
      <c r="B91" s="1">
        <v>8177</v>
      </c>
      <c r="C91" s="2">
        <v>0.92708333333333404</v>
      </c>
      <c r="D91" s="1">
        <v>8177</v>
      </c>
      <c r="G91" s="1">
        <v>7536.5047809992084</v>
      </c>
    </row>
    <row r="92" spans="1:7" ht="15" thickBot="1" x14ac:dyDescent="0.4">
      <c r="A92" s="1" t="s">
        <v>107</v>
      </c>
      <c r="B92" s="1">
        <v>8301</v>
      </c>
      <c r="C92" s="2">
        <v>0.9375</v>
      </c>
      <c r="D92" s="1">
        <v>8301</v>
      </c>
      <c r="G92" s="1">
        <v>7535.2574375915201</v>
      </c>
    </row>
    <row r="93" spans="1:7" ht="15" thickBot="1" x14ac:dyDescent="0.4">
      <c r="A93" s="1" t="s">
        <v>108</v>
      </c>
      <c r="B93" s="1">
        <v>8349.5</v>
      </c>
      <c r="C93" s="2">
        <v>0.94791666666666696</v>
      </c>
      <c r="D93" s="1">
        <v>8349.5</v>
      </c>
      <c r="G93" s="1">
        <v>7521.3389724065573</v>
      </c>
    </row>
    <row r="94" spans="1:7" ht="15" thickBot="1" x14ac:dyDescent="0.4">
      <c r="A94" s="1" t="s">
        <v>109</v>
      </c>
      <c r="B94" s="1">
        <v>8332</v>
      </c>
      <c r="C94" s="2">
        <v>0.95833333333333404</v>
      </c>
      <c r="D94" s="1">
        <v>8332</v>
      </c>
      <c r="G94" s="1">
        <v>7507.3084754144829</v>
      </c>
    </row>
    <row r="95" spans="1:7" ht="15" thickBot="1" x14ac:dyDescent="0.4">
      <c r="A95" s="1" t="s">
        <v>110</v>
      </c>
      <c r="B95" s="1">
        <v>8269.5</v>
      </c>
      <c r="C95" s="2">
        <v>0.96875</v>
      </c>
      <c r="D95" s="1">
        <v>8269.5</v>
      </c>
      <c r="G95" s="1">
        <v>7461.4792351684764</v>
      </c>
    </row>
    <row r="96" spans="1:7" ht="15" thickBot="1" x14ac:dyDescent="0.4">
      <c r="A96" s="1" t="s">
        <v>111</v>
      </c>
      <c r="B96" s="1">
        <v>8190</v>
      </c>
      <c r="C96" s="2">
        <v>0.97916666666666696</v>
      </c>
      <c r="D96" s="1">
        <v>8190</v>
      </c>
      <c r="G96" s="1">
        <v>7398.3775207619028</v>
      </c>
    </row>
    <row r="97" spans="1:7" ht="15" thickBot="1" x14ac:dyDescent="0.4">
      <c r="A97" s="1" t="s">
        <v>112</v>
      </c>
      <c r="B97" s="4">
        <v>8103.5</v>
      </c>
      <c r="C97" s="2">
        <v>0.98958333333333404</v>
      </c>
      <c r="D97" s="4">
        <v>8103.5</v>
      </c>
      <c r="G97" s="1">
        <v>7365.3349997432033</v>
      </c>
    </row>
    <row r="98" spans="1:7" ht="15" thickBot="1" x14ac:dyDescent="0.4">
      <c r="A98" s="1"/>
      <c r="B98" s="4">
        <v>10553.4153582166</v>
      </c>
      <c r="C98" s="2">
        <v>1</v>
      </c>
      <c r="D98" s="4">
        <v>10553.4153582166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EA11F-24E2-4681-9B1A-29A1CDB955E0}">
  <dimension ref="A1:I98"/>
  <sheetViews>
    <sheetView topLeftCell="A54" zoomScale="70" zoomScaleNormal="70" workbookViewId="0">
      <selection activeCell="F88" sqref="F88"/>
    </sheetView>
  </sheetViews>
  <sheetFormatPr defaultRowHeight="14.5" x14ac:dyDescent="0.35"/>
  <cols>
    <col min="2" max="2" width="11.90625" bestFit="1" customWidth="1"/>
  </cols>
  <sheetData>
    <row r="1" spans="1:9" ht="15" thickBot="1" x14ac:dyDescent="0.4">
      <c r="A1" s="1"/>
      <c r="B1" s="1" t="s">
        <v>115</v>
      </c>
    </row>
    <row r="2" spans="1:9" ht="15" thickBot="1" x14ac:dyDescent="0.4">
      <c r="A2" s="1" t="s">
        <v>17</v>
      </c>
      <c r="B2">
        <f>H2*4</f>
        <v>2004.799992968748</v>
      </c>
      <c r="C2" s="2">
        <v>1</v>
      </c>
      <c r="D2">
        <v>2004.799992968748</v>
      </c>
      <c r="E2">
        <v>1537.57224332286</v>
      </c>
      <c r="G2" s="20">
        <v>2997.5556000000001</v>
      </c>
      <c r="H2">
        <v>501.19999824218701</v>
      </c>
      <c r="I2" s="1">
        <v>865.15142267400495</v>
      </c>
    </row>
    <row r="3" spans="1:9" ht="15" thickBot="1" x14ac:dyDescent="0.4">
      <c r="A3" s="1" t="s">
        <v>18</v>
      </c>
      <c r="B3">
        <f t="shared" ref="B3:B66" si="0">H3*4</f>
        <v>2004.799992968748</v>
      </c>
      <c r="C3" s="2">
        <v>1.0416666666666666E-2</v>
      </c>
      <c r="D3">
        <v>2004.799992968748</v>
      </c>
      <c r="E3">
        <v>1495.95373887144</v>
      </c>
      <c r="G3" s="20">
        <v>2966.7106570000001</v>
      </c>
      <c r="H3">
        <v>501.19999824218701</v>
      </c>
      <c r="I3" s="1">
        <v>865.15142267400495</v>
      </c>
    </row>
    <row r="4" spans="1:9" ht="15" thickBot="1" x14ac:dyDescent="0.4">
      <c r="A4" s="1" t="s">
        <v>19</v>
      </c>
      <c r="B4">
        <f t="shared" si="0"/>
        <v>2020.1601110937561</v>
      </c>
      <c r="C4" s="2">
        <v>2.0833333333333332E-2</v>
      </c>
      <c r="D4">
        <v>2020.1601110937561</v>
      </c>
      <c r="E4">
        <v>1301.7341572728001</v>
      </c>
      <c r="G4" s="20">
        <v>2781.7961639999999</v>
      </c>
      <c r="H4">
        <v>505.04002777343902</v>
      </c>
      <c r="I4" s="1">
        <v>865.15142267400495</v>
      </c>
    </row>
    <row r="5" spans="1:9" ht="15" thickBot="1" x14ac:dyDescent="0.4">
      <c r="A5" s="1" t="s">
        <v>20</v>
      </c>
      <c r="B5">
        <f t="shared" si="0"/>
        <v>2020.1601110937561</v>
      </c>
      <c r="C5" s="2">
        <v>3.125E-2</v>
      </c>
      <c r="D5">
        <v>2020.1601110937561</v>
      </c>
      <c r="E5">
        <v>1261.9651453915801</v>
      </c>
      <c r="G5" s="20">
        <v>2389.8240609999998</v>
      </c>
      <c r="H5">
        <v>505.04002777343902</v>
      </c>
      <c r="I5" s="1">
        <v>859.09090909090901</v>
      </c>
    </row>
    <row r="6" spans="1:9" ht="15" thickBot="1" x14ac:dyDescent="0.4">
      <c r="A6" s="1" t="s">
        <v>21</v>
      </c>
      <c r="B6">
        <f t="shared" si="0"/>
        <v>2035.5198776562399</v>
      </c>
      <c r="C6" s="2">
        <v>4.1666666666666664E-2</v>
      </c>
      <c r="D6">
        <v>2035.5198776562399</v>
      </c>
      <c r="E6">
        <v>1135.2601394671201</v>
      </c>
      <c r="G6" s="20">
        <v>1978.872584</v>
      </c>
      <c r="H6">
        <v>508.87996941405999</v>
      </c>
      <c r="I6" s="1">
        <v>853.03011807528401</v>
      </c>
    </row>
    <row r="7" spans="1:9" ht="15" thickBot="1" x14ac:dyDescent="0.4">
      <c r="A7" s="1" t="s">
        <v>22</v>
      </c>
      <c r="B7">
        <f t="shared" si="0"/>
        <v>2035.5198776562399</v>
      </c>
      <c r="C7" s="2">
        <v>5.2083333333333336E-2</v>
      </c>
      <c r="D7">
        <v>2035.5198776562399</v>
      </c>
      <c r="E7">
        <v>1086.7053234484499</v>
      </c>
      <c r="G7" s="20">
        <v>1688.1570160000001</v>
      </c>
      <c r="H7">
        <v>508.87996941405999</v>
      </c>
      <c r="I7" s="1">
        <v>840.90909090909099</v>
      </c>
    </row>
    <row r="8" spans="1:9" ht="15" thickBot="1" x14ac:dyDescent="0.4">
      <c r="A8" s="1" t="s">
        <v>23</v>
      </c>
      <c r="B8">
        <f t="shared" si="0"/>
        <v>2035.5198776562399</v>
      </c>
      <c r="C8" s="2">
        <v>6.25E-2</v>
      </c>
      <c r="D8">
        <v>2035.5198776562399</v>
      </c>
      <c r="E8">
        <v>1045.0868189970299</v>
      </c>
      <c r="G8" s="20">
        <v>1350.7725780000001</v>
      </c>
      <c r="H8">
        <v>508.87996941405999</v>
      </c>
      <c r="I8" s="1">
        <v>822.72727272727195</v>
      </c>
    </row>
    <row r="9" spans="1:9" ht="15" thickBot="1" x14ac:dyDescent="0.4">
      <c r="A9" s="1" t="s">
        <v>24</v>
      </c>
      <c r="B9">
        <f t="shared" si="0"/>
        <v>2050.879995781248</v>
      </c>
      <c r="C9" s="2">
        <v>7.2916666666666671E-2</v>
      </c>
      <c r="D9">
        <v>2050.879995781248</v>
      </c>
      <c r="E9">
        <v>989.59537388714398</v>
      </c>
      <c r="G9" s="20">
        <v>1254.1459709999999</v>
      </c>
      <c r="H9">
        <v>512.719998945312</v>
      </c>
      <c r="I9" s="1">
        <v>822.72727272727195</v>
      </c>
    </row>
    <row r="10" spans="1:9" ht="15" thickBot="1" x14ac:dyDescent="0.4">
      <c r="A10" s="1" t="s">
        <v>25</v>
      </c>
      <c r="B10">
        <f t="shared" si="0"/>
        <v>2050.879995781248</v>
      </c>
      <c r="C10" s="2">
        <v>8.3333333333333329E-2</v>
      </c>
      <c r="D10">
        <v>2050.879995781248</v>
      </c>
      <c r="E10">
        <v>941.04055786848198</v>
      </c>
      <c r="G10" s="20">
        <v>2704.218335</v>
      </c>
      <c r="H10">
        <v>512.719998945312</v>
      </c>
      <c r="I10" s="1">
        <v>810.60596812855101</v>
      </c>
    </row>
    <row r="11" spans="1:9" ht="15" thickBot="1" x14ac:dyDescent="0.4">
      <c r="A11" s="1" t="s">
        <v>26</v>
      </c>
      <c r="B11">
        <f t="shared" si="0"/>
        <v>2058.5598790624922</v>
      </c>
      <c r="C11" s="2">
        <v>9.375E-2</v>
      </c>
      <c r="D11">
        <v>2058.5598790624922</v>
      </c>
      <c r="E11">
        <v>906.35836498430103</v>
      </c>
      <c r="G11" s="20">
        <v>2553.8700990000002</v>
      </c>
      <c r="H11">
        <v>514.63996976562305</v>
      </c>
      <c r="I11" s="1">
        <v>774.24233176491396</v>
      </c>
    </row>
    <row r="12" spans="1:9" ht="15" thickBot="1" x14ac:dyDescent="0.4">
      <c r="A12" s="1" t="s">
        <v>27</v>
      </c>
      <c r="B12">
        <f t="shared" si="0"/>
        <v>2096.959998593748</v>
      </c>
      <c r="C12" s="2">
        <v>0.10416666666666667</v>
      </c>
      <c r="D12">
        <v>2096.959998593748</v>
      </c>
      <c r="E12">
        <v>878.61280119134994</v>
      </c>
      <c r="G12" s="20">
        <v>2289.7958939999999</v>
      </c>
      <c r="H12">
        <v>524.23999964843699</v>
      </c>
      <c r="I12" s="1">
        <v>774.24233176491396</v>
      </c>
    </row>
    <row r="13" spans="1:9" ht="15" thickBot="1" x14ac:dyDescent="0.4">
      <c r="A13" s="1" t="s">
        <v>28</v>
      </c>
      <c r="B13">
        <f t="shared" si="0"/>
        <v>2096.959998593748</v>
      </c>
      <c r="C13" s="2">
        <v>0.11458333333333333</v>
      </c>
      <c r="D13">
        <v>2096.959998593748</v>
      </c>
      <c r="E13">
        <v>823.12135608145695</v>
      </c>
      <c r="G13" s="20">
        <v>2103.579373</v>
      </c>
      <c r="H13">
        <v>524.23999964843699</v>
      </c>
      <c r="I13" s="1">
        <v>768.18181818181802</v>
      </c>
    </row>
    <row r="14" spans="1:9" ht="15" thickBot="1" x14ac:dyDescent="0.4">
      <c r="A14" s="1" t="s">
        <v>29</v>
      </c>
      <c r="B14">
        <f t="shared" si="0"/>
        <v>2096.959998593748</v>
      </c>
      <c r="C14" s="2">
        <v>0.125</v>
      </c>
      <c r="D14">
        <v>2096.959998593748</v>
      </c>
      <c r="E14">
        <v>816.185044514217</v>
      </c>
      <c r="G14" s="20">
        <v>1970.599213</v>
      </c>
      <c r="H14">
        <v>524.23999964843699</v>
      </c>
      <c r="I14" s="1">
        <v>750</v>
      </c>
    </row>
    <row r="15" spans="1:9" ht="15" thickBot="1" x14ac:dyDescent="0.4">
      <c r="A15" s="1" t="s">
        <v>30</v>
      </c>
      <c r="B15">
        <f t="shared" si="0"/>
        <v>2104.6398818749922</v>
      </c>
      <c r="C15" s="2">
        <v>0.13541666666666666</v>
      </c>
      <c r="D15">
        <v>2104.6398818749922</v>
      </c>
      <c r="E15">
        <v>774.56654006279496</v>
      </c>
      <c r="G15" s="20">
        <v>1894.2401629999999</v>
      </c>
      <c r="H15">
        <v>526.15997046874804</v>
      </c>
      <c r="I15" s="1">
        <v>743.939208984375</v>
      </c>
    </row>
    <row r="16" spans="1:9" ht="15" thickBot="1" x14ac:dyDescent="0.4">
      <c r="A16" s="1" t="s">
        <v>31</v>
      </c>
      <c r="B16">
        <f t="shared" si="0"/>
        <v>2120</v>
      </c>
      <c r="C16" s="2">
        <v>0.14583333333333334</v>
      </c>
      <c r="D16">
        <v>2120</v>
      </c>
      <c r="E16">
        <v>739.88434717861401</v>
      </c>
      <c r="G16" s="20">
        <v>2092.9645230000001</v>
      </c>
      <c r="H16">
        <v>530</v>
      </c>
      <c r="I16" s="1">
        <v>737.87869540127804</v>
      </c>
    </row>
    <row r="17" spans="1:9" ht="15" thickBot="1" x14ac:dyDescent="0.4">
      <c r="A17" s="1" t="s">
        <v>32</v>
      </c>
      <c r="B17">
        <f t="shared" si="0"/>
        <v>2120</v>
      </c>
      <c r="C17" s="2">
        <v>0.15625</v>
      </c>
      <c r="D17">
        <v>2120</v>
      </c>
      <c r="E17">
        <v>705.20215429443203</v>
      </c>
      <c r="G17" s="20">
        <v>2660.2020809999999</v>
      </c>
      <c r="H17">
        <v>530</v>
      </c>
      <c r="I17" s="1">
        <v>731.81818181818096</v>
      </c>
    </row>
    <row r="18" spans="1:9" ht="15" thickBot="1" x14ac:dyDescent="0.4">
      <c r="A18" s="1" t="s">
        <v>33</v>
      </c>
      <c r="B18">
        <f t="shared" si="0"/>
        <v>2135.3601181250042</v>
      </c>
      <c r="C18" s="2">
        <v>0.16666666666666666</v>
      </c>
      <c r="D18">
        <v>2135.3601181250042</v>
      </c>
      <c r="E18">
        <v>684.39290206872101</v>
      </c>
      <c r="G18" s="20">
        <v>3443.1640790000001</v>
      </c>
      <c r="H18">
        <v>533.84002953125105</v>
      </c>
      <c r="I18" s="1">
        <v>713.63636363636294</v>
      </c>
    </row>
    <row r="19" spans="1:9" ht="15" thickBot="1" x14ac:dyDescent="0.4">
      <c r="A19" s="1" t="s">
        <v>34</v>
      </c>
      <c r="B19">
        <f t="shared" si="0"/>
        <v>2096.959998593748</v>
      </c>
      <c r="C19" s="2">
        <v>0.17708333333333334</v>
      </c>
      <c r="D19">
        <v>2096.959998593748</v>
      </c>
      <c r="E19">
        <v>656.64733827577004</v>
      </c>
      <c r="G19" s="20">
        <v>4839.0566200000003</v>
      </c>
      <c r="H19">
        <v>524.23999964843699</v>
      </c>
      <c r="I19" s="1">
        <v>695.45454545454504</v>
      </c>
    </row>
    <row r="20" spans="1:9" ht="15" thickBot="1" x14ac:dyDescent="0.4">
      <c r="A20" s="1" t="s">
        <v>35</v>
      </c>
      <c r="B20">
        <f t="shared" si="0"/>
        <v>2089.2801153125042</v>
      </c>
      <c r="C20" s="2">
        <v>0.1875</v>
      </c>
      <c r="D20">
        <v>2089.2801153125042</v>
      </c>
      <c r="E20">
        <v>635.83808605005902</v>
      </c>
      <c r="G20" s="20">
        <v>5351.1978570000001</v>
      </c>
      <c r="H20">
        <v>522.32002882812606</v>
      </c>
      <c r="I20" s="1">
        <v>683.33324085582296</v>
      </c>
    </row>
    <row r="21" spans="1:9" ht="15" thickBot="1" x14ac:dyDescent="0.4">
      <c r="A21" s="1" t="s">
        <v>36</v>
      </c>
      <c r="B21">
        <f t="shared" si="0"/>
        <v>2089.2801153125042</v>
      </c>
      <c r="C21" s="2">
        <v>0.19791666666666666</v>
      </c>
      <c r="D21">
        <v>2089.2801153125042</v>
      </c>
      <c r="E21">
        <v>615.028833824348</v>
      </c>
      <c r="G21" s="20">
        <v>4843.1833049999996</v>
      </c>
      <c r="H21">
        <v>522.32002882812606</v>
      </c>
      <c r="I21" s="1">
        <v>646.96960449218705</v>
      </c>
    </row>
    <row r="22" spans="1:9" ht="15" thickBot="1" x14ac:dyDescent="0.4">
      <c r="A22" s="1" t="s">
        <v>37</v>
      </c>
      <c r="B22">
        <f t="shared" si="0"/>
        <v>2073.9199971874959</v>
      </c>
      <c r="C22" s="2">
        <v>0.20833333333333334</v>
      </c>
      <c r="D22">
        <v>2073.9199971874959</v>
      </c>
      <c r="E22">
        <v>566.47401780568703</v>
      </c>
      <c r="G22" s="20">
        <v>4351.735807</v>
      </c>
      <c r="H22">
        <v>518.47999929687398</v>
      </c>
      <c r="I22" s="1">
        <v>634.84829989346497</v>
      </c>
    </row>
    <row r="23" spans="1:9" ht="15" thickBot="1" x14ac:dyDescent="0.4">
      <c r="A23" s="1" t="s">
        <v>38</v>
      </c>
      <c r="B23">
        <f t="shared" si="0"/>
        <v>2066.2401139062558</v>
      </c>
      <c r="C23" s="2">
        <v>0.21875</v>
      </c>
      <c r="D23">
        <v>2066.2401139062558</v>
      </c>
      <c r="E23">
        <v>545.66476557997601</v>
      </c>
      <c r="G23" s="20">
        <v>3662.3536749999998</v>
      </c>
      <c r="H23">
        <v>516.56002847656396</v>
      </c>
      <c r="I23" s="1">
        <v>616.66648171164695</v>
      </c>
    </row>
    <row r="24" spans="1:9" ht="15" thickBot="1" x14ac:dyDescent="0.4">
      <c r="A24" s="1" t="s">
        <v>39</v>
      </c>
      <c r="B24">
        <f t="shared" si="0"/>
        <v>2058.5598790624922</v>
      </c>
      <c r="C24" s="2">
        <v>0.22916666666666666</v>
      </c>
      <c r="D24">
        <v>2058.5598790624922</v>
      </c>
      <c r="E24">
        <v>497.10963203732302</v>
      </c>
      <c r="G24" s="20">
        <v>2962.9143610000001</v>
      </c>
      <c r="H24">
        <v>514.63996976562305</v>
      </c>
      <c r="I24" s="1">
        <v>616.66648171164695</v>
      </c>
    </row>
    <row r="25" spans="1:9" ht="15" thickBot="1" x14ac:dyDescent="0.4">
      <c r="A25" s="1" t="s">
        <v>40</v>
      </c>
      <c r="B25">
        <f t="shared" si="0"/>
        <v>2020.1601110937561</v>
      </c>
      <c r="C25" s="2">
        <v>0.23958333333333334</v>
      </c>
      <c r="D25">
        <v>2020.1601110937561</v>
      </c>
      <c r="E25">
        <v>476.30037981161303</v>
      </c>
      <c r="G25" s="20">
        <v>2476.5150859999999</v>
      </c>
      <c r="H25">
        <v>505.04002777343902</v>
      </c>
      <c r="I25" s="1">
        <v>592.424149946733</v>
      </c>
    </row>
    <row r="26" spans="1:9" ht="15" thickBot="1" x14ac:dyDescent="0.4">
      <c r="A26" s="1" t="s">
        <v>41</v>
      </c>
      <c r="B26">
        <f t="shared" si="0"/>
        <v>1997.1201096875041</v>
      </c>
      <c r="C26" s="2">
        <v>0.25</v>
      </c>
      <c r="D26">
        <v>1997.1201096875041</v>
      </c>
      <c r="E26">
        <v>441.61850445142102</v>
      </c>
      <c r="H26">
        <v>499.28002742187601</v>
      </c>
      <c r="I26" s="1">
        <v>568.18181818181802</v>
      </c>
    </row>
    <row r="27" spans="1:9" ht="15" thickBot="1" x14ac:dyDescent="0.4">
      <c r="A27" s="1" t="s">
        <v>42</v>
      </c>
      <c r="B27">
        <f t="shared" si="0"/>
        <v>1904.9601040625039</v>
      </c>
      <c r="C27" s="2">
        <v>0.26041666666666669</v>
      </c>
      <c r="D27">
        <v>1904.9601040625039</v>
      </c>
      <c r="E27">
        <v>434.68187536019099</v>
      </c>
      <c r="H27">
        <v>476.24002601562597</v>
      </c>
      <c r="I27" s="1">
        <v>592.424149946733</v>
      </c>
    </row>
    <row r="28" spans="1:9" ht="15" thickBot="1" x14ac:dyDescent="0.4">
      <c r="A28" s="1" t="s">
        <v>43</v>
      </c>
      <c r="B28">
        <f t="shared" si="0"/>
        <v>1858.8801012500039</v>
      </c>
      <c r="C28" s="2">
        <v>0.27083333333333331</v>
      </c>
      <c r="D28">
        <v>1858.8801012500039</v>
      </c>
      <c r="E28">
        <v>462.42775667713198</v>
      </c>
      <c r="H28">
        <v>464.72002531250098</v>
      </c>
      <c r="I28" s="1">
        <v>592.424149946733</v>
      </c>
    </row>
    <row r="29" spans="1:9" ht="15" thickBot="1" x14ac:dyDescent="0.4">
      <c r="A29" s="1" t="s">
        <v>44</v>
      </c>
      <c r="B29">
        <f t="shared" si="0"/>
        <v>1812.8000984375039</v>
      </c>
      <c r="C29" s="2">
        <v>0.28125</v>
      </c>
      <c r="D29">
        <v>1812.8000984375039</v>
      </c>
      <c r="E29">
        <v>490.17332047008301</v>
      </c>
      <c r="H29">
        <v>453.20002460937599</v>
      </c>
      <c r="I29" s="1">
        <v>580.30284534801103</v>
      </c>
    </row>
    <row r="30" spans="1:9" ht="15" thickBot="1" x14ac:dyDescent="0.4">
      <c r="A30" s="1" t="s">
        <v>45</v>
      </c>
      <c r="B30">
        <f t="shared" si="0"/>
        <v>1728.319976093748</v>
      </c>
      <c r="C30" s="2">
        <v>0.29166666666666669</v>
      </c>
      <c r="D30">
        <v>1728.319976093748</v>
      </c>
      <c r="E30">
        <v>497.10963203732302</v>
      </c>
      <c r="H30">
        <v>432.079994023437</v>
      </c>
      <c r="I30" s="1">
        <v>562.12102716619302</v>
      </c>
    </row>
    <row r="31" spans="1:9" ht="15" thickBot="1" x14ac:dyDescent="0.4">
      <c r="A31" s="1" t="s">
        <v>46</v>
      </c>
      <c r="B31">
        <f t="shared" si="0"/>
        <v>1659.199971874996</v>
      </c>
      <c r="C31" s="2">
        <v>0.30208333333333331</v>
      </c>
      <c r="D31">
        <v>1659.199971874996</v>
      </c>
      <c r="E31">
        <v>531.79182492150505</v>
      </c>
      <c r="H31">
        <v>414.799992968749</v>
      </c>
      <c r="I31" s="1">
        <v>562.12102716619302</v>
      </c>
    </row>
    <row r="32" spans="1:9" ht="15" thickBot="1" x14ac:dyDescent="0.4">
      <c r="A32" s="1" t="s">
        <v>47</v>
      </c>
      <c r="B32">
        <f t="shared" si="0"/>
        <v>1605.440085781252</v>
      </c>
      <c r="C32" s="2">
        <v>0.3125</v>
      </c>
      <c r="D32">
        <v>1605.440085781252</v>
      </c>
      <c r="E32">
        <v>531.79182492150505</v>
      </c>
      <c r="H32">
        <v>401.36002144531301</v>
      </c>
      <c r="I32" s="1">
        <v>580.30284534801103</v>
      </c>
    </row>
    <row r="33" spans="1:9" ht="15" thickBot="1" x14ac:dyDescent="0.4">
      <c r="A33" s="1" t="s">
        <v>48</v>
      </c>
      <c r="B33">
        <f t="shared" si="0"/>
        <v>1490.2400787500039</v>
      </c>
      <c r="C33" s="2">
        <v>0.32291666666666702</v>
      </c>
      <c r="D33">
        <v>1490.2400787500039</v>
      </c>
      <c r="E33">
        <v>524.85551335426499</v>
      </c>
      <c r="H33">
        <v>372.56001968750098</v>
      </c>
      <c r="I33" s="1">
        <v>556.06051358309605</v>
      </c>
    </row>
    <row r="34" spans="1:9" ht="15" thickBot="1" x14ac:dyDescent="0.4">
      <c r="A34" s="1" t="s">
        <v>49</v>
      </c>
      <c r="B34">
        <f t="shared" si="0"/>
        <v>1382.7199549999959</v>
      </c>
      <c r="C34" s="2">
        <v>0.33333333333333398</v>
      </c>
      <c r="D34">
        <v>1382.7199549999959</v>
      </c>
      <c r="E34">
        <v>545.66476557997601</v>
      </c>
      <c r="H34">
        <v>345.67998874999898</v>
      </c>
      <c r="I34" s="1">
        <v>574.24233176491396</v>
      </c>
    </row>
    <row r="35" spans="1:9" ht="15" thickBot="1" x14ac:dyDescent="0.4">
      <c r="A35" s="1" t="s">
        <v>50</v>
      </c>
      <c r="B35">
        <f t="shared" si="0"/>
        <v>1313.5999507812439</v>
      </c>
      <c r="C35" s="2">
        <v>0.34375</v>
      </c>
      <c r="D35">
        <v>1313.5999507812439</v>
      </c>
      <c r="E35">
        <v>545.66476557997601</v>
      </c>
      <c r="H35">
        <v>328.39998769531098</v>
      </c>
      <c r="I35" s="1">
        <v>574.24233176491396</v>
      </c>
    </row>
    <row r="36" spans="1:9" ht="15" thickBot="1" x14ac:dyDescent="0.4">
      <c r="A36" s="1" t="s">
        <v>51</v>
      </c>
      <c r="B36">
        <f t="shared" si="0"/>
        <v>1244.479946562496</v>
      </c>
      <c r="C36" s="2">
        <v>0.35416666666666702</v>
      </c>
      <c r="D36">
        <v>1244.479946562496</v>
      </c>
      <c r="E36">
        <v>531.79182492150505</v>
      </c>
      <c r="H36">
        <v>311.11998664062401</v>
      </c>
      <c r="I36" s="1">
        <v>580.30284534801103</v>
      </c>
    </row>
    <row r="37" spans="1:9" ht="15" thickBot="1" x14ac:dyDescent="0.4">
      <c r="A37" s="1" t="s">
        <v>52</v>
      </c>
      <c r="B37">
        <f t="shared" si="0"/>
        <v>1121.6000562500001</v>
      </c>
      <c r="C37" s="2">
        <v>0.36458333333333398</v>
      </c>
      <c r="D37">
        <v>1121.6000562500001</v>
      </c>
      <c r="E37">
        <v>531.79182492150505</v>
      </c>
      <c r="H37">
        <v>280.40001406250002</v>
      </c>
      <c r="I37" s="1">
        <v>592.424149946733</v>
      </c>
    </row>
    <row r="38" spans="1:9" ht="15" thickBot="1" x14ac:dyDescent="0.4">
      <c r="A38" s="1" t="s">
        <v>53</v>
      </c>
      <c r="B38">
        <f t="shared" si="0"/>
        <v>1029.4400506249999</v>
      </c>
      <c r="C38" s="2">
        <v>0.375</v>
      </c>
      <c r="D38">
        <v>1029.4400506249999</v>
      </c>
      <c r="E38">
        <v>531.79182492150505</v>
      </c>
      <c r="H38">
        <v>257.36001265624998</v>
      </c>
      <c r="I38" s="1">
        <v>604.54545454545405</v>
      </c>
    </row>
    <row r="39" spans="1:9" ht="15" thickBot="1" x14ac:dyDescent="0.4">
      <c r="A39" s="1" t="s">
        <v>54</v>
      </c>
      <c r="B39">
        <f t="shared" si="0"/>
        <v>937.28004499999997</v>
      </c>
      <c r="C39" s="2">
        <v>0.38541666666666702</v>
      </c>
      <c r="D39">
        <v>937.28004499999997</v>
      </c>
      <c r="E39">
        <v>545.66476557997601</v>
      </c>
      <c r="H39">
        <v>234.32001124999999</v>
      </c>
      <c r="I39" s="1">
        <v>610.60596812855101</v>
      </c>
    </row>
    <row r="40" spans="1:9" ht="15" thickBot="1" x14ac:dyDescent="0.4">
      <c r="A40" s="1" t="s">
        <v>55</v>
      </c>
      <c r="B40">
        <f t="shared" si="0"/>
        <v>852.79992265624401</v>
      </c>
      <c r="C40" s="2">
        <v>0.39583333333333398</v>
      </c>
      <c r="D40">
        <v>852.79992265624401</v>
      </c>
      <c r="E40">
        <v>552.60107714721596</v>
      </c>
      <c r="H40">
        <v>213.199980664061</v>
      </c>
      <c r="I40" s="1">
        <v>616.66648171164695</v>
      </c>
    </row>
    <row r="41" spans="1:9" ht="15" thickBot="1" x14ac:dyDescent="0.4">
      <c r="A41" s="1" t="s">
        <v>56</v>
      </c>
      <c r="B41">
        <f t="shared" si="0"/>
        <v>760.63991703124395</v>
      </c>
      <c r="C41" s="2">
        <v>0.40625</v>
      </c>
      <c r="D41">
        <v>760.63991703124395</v>
      </c>
      <c r="E41">
        <v>566.47401780568703</v>
      </c>
      <c r="H41">
        <v>190.15997925781099</v>
      </c>
      <c r="I41" s="1">
        <v>659.09090909090901</v>
      </c>
    </row>
    <row r="42" spans="1:9" ht="15" thickBot="1" x14ac:dyDescent="0.4">
      <c r="A42" s="1" t="s">
        <v>57</v>
      </c>
      <c r="B42">
        <f t="shared" si="0"/>
        <v>729.92003234374795</v>
      </c>
      <c r="C42" s="2">
        <v>0.41666666666666702</v>
      </c>
      <c r="D42">
        <v>729.92003234374795</v>
      </c>
      <c r="E42">
        <v>552.60107714721596</v>
      </c>
      <c r="H42">
        <v>182.48000808593699</v>
      </c>
      <c r="I42" s="1">
        <v>653.03011807528401</v>
      </c>
    </row>
    <row r="43" spans="1:9" ht="15" thickBot="1" x14ac:dyDescent="0.4">
      <c r="A43" s="1" t="s">
        <v>58</v>
      </c>
      <c r="B43">
        <f t="shared" si="0"/>
        <v>683.84002953124798</v>
      </c>
      <c r="C43" s="2">
        <v>0.42708333333333398</v>
      </c>
      <c r="D43">
        <v>683.84002953124798</v>
      </c>
      <c r="E43">
        <v>559.53738871445603</v>
      </c>
      <c r="H43">
        <v>170.96000738281199</v>
      </c>
      <c r="I43" s="1">
        <v>683.33324085582296</v>
      </c>
    </row>
    <row r="44" spans="1:9" ht="15" thickBot="1" x14ac:dyDescent="0.4">
      <c r="A44" s="1" t="s">
        <v>59</v>
      </c>
      <c r="B44">
        <f t="shared" si="0"/>
        <v>653.11979328123596</v>
      </c>
      <c r="C44" s="2">
        <v>0.4375</v>
      </c>
      <c r="D44">
        <v>653.11979328123596</v>
      </c>
      <c r="E44">
        <v>552.60107714721596</v>
      </c>
      <c r="H44">
        <v>163.27994832030899</v>
      </c>
      <c r="I44" s="1">
        <v>683.33324085582296</v>
      </c>
    </row>
    <row r="45" spans="1:9" ht="15" thickBot="1" x14ac:dyDescent="0.4">
      <c r="A45" s="1" t="s">
        <v>60</v>
      </c>
      <c r="B45">
        <f t="shared" si="0"/>
        <v>583.99978906248396</v>
      </c>
      <c r="C45" s="2">
        <v>0.44791666666666702</v>
      </c>
      <c r="D45">
        <v>583.99978906248396</v>
      </c>
      <c r="E45">
        <v>559.53738871445603</v>
      </c>
      <c r="H45">
        <v>145.99994726562099</v>
      </c>
      <c r="I45" s="1">
        <v>683.33324085582296</v>
      </c>
    </row>
    <row r="46" spans="1:9" ht="15" thickBot="1" x14ac:dyDescent="0.4">
      <c r="A46" s="1" t="s">
        <v>61</v>
      </c>
      <c r="B46">
        <f t="shared" si="0"/>
        <v>560.95978765623602</v>
      </c>
      <c r="C46" s="2">
        <v>0.45833333333333398</v>
      </c>
      <c r="D46">
        <v>560.95978765623602</v>
      </c>
      <c r="E46">
        <v>608.09252225710804</v>
      </c>
      <c r="H46">
        <v>140.239946914059</v>
      </c>
      <c r="I46" s="1">
        <v>707.57557262073794</v>
      </c>
    </row>
    <row r="47" spans="1:9" ht="15" thickBot="1" x14ac:dyDescent="0.4">
      <c r="A47" s="1" t="s">
        <v>62</v>
      </c>
      <c r="B47">
        <f t="shared" si="0"/>
        <v>545.60002109374796</v>
      </c>
      <c r="C47" s="2">
        <v>0.46875</v>
      </c>
      <c r="D47">
        <v>545.60002109374796</v>
      </c>
      <c r="E47">
        <v>621.96514539158898</v>
      </c>
      <c r="H47">
        <v>136.40000527343699</v>
      </c>
      <c r="I47" s="1">
        <v>762.12102716619302</v>
      </c>
    </row>
    <row r="48" spans="1:9" ht="15" thickBot="1" x14ac:dyDescent="0.4">
      <c r="A48" s="1" t="s">
        <v>63</v>
      </c>
      <c r="B48">
        <f t="shared" si="0"/>
        <v>514.87978484373605</v>
      </c>
      <c r="C48" s="2">
        <v>0.47916666666666702</v>
      </c>
      <c r="D48">
        <v>514.87978484373605</v>
      </c>
      <c r="E48">
        <v>635.83808605005902</v>
      </c>
      <c r="H48">
        <v>128.71994621093401</v>
      </c>
      <c r="I48" s="1">
        <v>792.424149946733</v>
      </c>
    </row>
    <row r="49" spans="1:9" ht="15" thickBot="1" x14ac:dyDescent="0.4">
      <c r="A49" s="1" t="s">
        <v>64</v>
      </c>
      <c r="B49">
        <f t="shared" si="0"/>
        <v>484.15990015623998</v>
      </c>
      <c r="C49" s="2">
        <v>0.48958333333333398</v>
      </c>
      <c r="D49">
        <v>484.15990015623998</v>
      </c>
      <c r="E49">
        <v>656.64733827577004</v>
      </c>
      <c r="H49">
        <v>121.03997503906</v>
      </c>
      <c r="I49" s="1">
        <v>804.54545454545405</v>
      </c>
    </row>
    <row r="50" spans="1:9" ht="15" thickBot="1" x14ac:dyDescent="0.4">
      <c r="A50" s="1" t="s">
        <v>65</v>
      </c>
      <c r="B50">
        <f t="shared" si="0"/>
        <v>415.03989593749202</v>
      </c>
      <c r="C50" s="2">
        <v>0.5</v>
      </c>
      <c r="D50">
        <v>415.03989593749202</v>
      </c>
      <c r="E50">
        <v>684.39290206872101</v>
      </c>
      <c r="H50">
        <v>103.759973984373</v>
      </c>
      <c r="I50" s="1">
        <v>834.84829989346599</v>
      </c>
    </row>
    <row r="51" spans="1:9" ht="15" thickBot="1" x14ac:dyDescent="0.4">
      <c r="A51" s="1" t="s">
        <v>66</v>
      </c>
      <c r="B51">
        <f t="shared" si="0"/>
        <v>384.32001125000039</v>
      </c>
      <c r="C51" s="2">
        <v>0.51041666666666696</v>
      </c>
      <c r="D51">
        <v>384.32001125000039</v>
      </c>
      <c r="E51">
        <v>705.20215429443203</v>
      </c>
      <c r="H51">
        <v>96.080002812500098</v>
      </c>
      <c r="I51" s="1">
        <v>846.96960449218705</v>
      </c>
    </row>
    <row r="52" spans="1:9" ht="15" thickBot="1" x14ac:dyDescent="0.4">
      <c r="A52" s="1" t="s">
        <v>67</v>
      </c>
      <c r="B52">
        <f t="shared" si="0"/>
        <v>368.95989312499319</v>
      </c>
      <c r="C52" s="2">
        <v>0.52083333333333404</v>
      </c>
      <c r="D52">
        <v>368.95989312499319</v>
      </c>
      <c r="E52">
        <v>843.93060830716797</v>
      </c>
      <c r="H52">
        <v>92.239973281248297</v>
      </c>
      <c r="I52" s="1">
        <v>895.45454545454504</v>
      </c>
    </row>
    <row r="53" spans="1:9" ht="15" thickBot="1" x14ac:dyDescent="0.4">
      <c r="A53" s="1" t="s">
        <v>68</v>
      </c>
      <c r="B53">
        <f t="shared" si="0"/>
        <v>353.59977499998598</v>
      </c>
      <c r="C53" s="2">
        <v>0.53125</v>
      </c>
      <c r="D53">
        <v>353.59977499998598</v>
      </c>
      <c r="E53">
        <v>753.75728783708405</v>
      </c>
      <c r="H53">
        <v>88.399943749996496</v>
      </c>
      <c r="I53" s="1">
        <v>931.81818181818096</v>
      </c>
    </row>
    <row r="54" spans="1:9" ht="15" thickBot="1" x14ac:dyDescent="0.4">
      <c r="A54" s="1" t="s">
        <v>69</v>
      </c>
      <c r="B54">
        <f t="shared" si="0"/>
        <v>322.87989031249322</v>
      </c>
      <c r="C54" s="2">
        <v>0.54166666666666696</v>
      </c>
      <c r="D54">
        <v>322.87989031249322</v>
      </c>
      <c r="E54">
        <v>885.54911275859001</v>
      </c>
      <c r="H54">
        <v>80.719972578123304</v>
      </c>
      <c r="I54" s="1">
        <v>956.06051358309605</v>
      </c>
    </row>
    <row r="55" spans="1:9" ht="15" thickBot="1" x14ac:dyDescent="0.4">
      <c r="A55" s="1" t="s">
        <v>70</v>
      </c>
      <c r="B55">
        <f t="shared" si="0"/>
        <v>299.83988890624317</v>
      </c>
      <c r="C55" s="2">
        <v>0.55208333333333404</v>
      </c>
      <c r="D55">
        <v>299.83988890624317</v>
      </c>
      <c r="E55">
        <v>954.91318100296303</v>
      </c>
      <c r="H55">
        <v>74.959972226560794</v>
      </c>
      <c r="I55" s="1">
        <v>956.06051358309605</v>
      </c>
    </row>
    <row r="56" spans="1:9" ht="15" thickBot="1" x14ac:dyDescent="0.4">
      <c r="A56" s="1" t="s">
        <v>71</v>
      </c>
      <c r="B56">
        <f t="shared" si="0"/>
        <v>284.47977078123557</v>
      </c>
      <c r="C56" s="2">
        <v>0.5625</v>
      </c>
      <c r="D56">
        <v>284.47977078123557</v>
      </c>
      <c r="E56">
        <v>975.72243322867303</v>
      </c>
      <c r="H56">
        <v>71.119942695308893</v>
      </c>
      <c r="I56" s="1">
        <v>1040.9090909090901</v>
      </c>
    </row>
    <row r="57" spans="1:9" ht="15" thickBot="1" x14ac:dyDescent="0.4">
      <c r="A57" s="1" t="s">
        <v>72</v>
      </c>
      <c r="B57">
        <f t="shared" si="0"/>
        <v>276.79988749999279</v>
      </c>
      <c r="C57" s="2">
        <v>0.57291666666666696</v>
      </c>
      <c r="D57">
        <v>276.79988749999279</v>
      </c>
      <c r="E57">
        <v>1065.8960712227399</v>
      </c>
      <c r="H57">
        <v>69.199971874998198</v>
      </c>
      <c r="I57" s="1">
        <v>1059.0909090908999</v>
      </c>
    </row>
    <row r="58" spans="1:9" ht="15" thickBot="1" x14ac:dyDescent="0.4">
      <c r="A58" s="1" t="s">
        <v>73</v>
      </c>
      <c r="B58">
        <f t="shared" si="0"/>
        <v>276.79988749999279</v>
      </c>
      <c r="C58" s="2">
        <v>0.58333333333333404</v>
      </c>
      <c r="D58">
        <v>276.79988749999279</v>
      </c>
      <c r="E58">
        <v>1121.3871988086501</v>
      </c>
      <c r="H58">
        <v>69.199971874998198</v>
      </c>
      <c r="I58" s="1">
        <v>1071.2119362571</v>
      </c>
    </row>
    <row r="59" spans="1:9" ht="15" thickBot="1" x14ac:dyDescent="0.4">
      <c r="A59" s="1" t="s">
        <v>74</v>
      </c>
      <c r="B59">
        <f t="shared" si="0"/>
        <v>253.75988609374281</v>
      </c>
      <c r="C59" s="2">
        <v>0.59375</v>
      </c>
      <c r="D59">
        <v>253.75988609374281</v>
      </c>
      <c r="E59">
        <v>1218.4971483699601</v>
      </c>
      <c r="H59">
        <v>63.439971523435702</v>
      </c>
      <c r="I59" s="1">
        <v>1083.3332408558199</v>
      </c>
    </row>
    <row r="60" spans="1:9" ht="15" thickBot="1" x14ac:dyDescent="0.4">
      <c r="A60" s="1" t="s">
        <v>75</v>
      </c>
      <c r="B60">
        <f t="shared" si="0"/>
        <v>230.71988468749279</v>
      </c>
      <c r="C60" s="2">
        <v>0.60416666666666696</v>
      </c>
      <c r="D60">
        <v>230.71988468749279</v>
      </c>
      <c r="E60">
        <v>1267.05196438862</v>
      </c>
      <c r="H60">
        <v>57.679971171873198</v>
      </c>
      <c r="I60" s="1">
        <v>1119.69687721946</v>
      </c>
    </row>
    <row r="61" spans="1:9" ht="15" thickBot="1" x14ac:dyDescent="0.4">
      <c r="A61" s="1" t="s">
        <v>76</v>
      </c>
      <c r="B61">
        <f t="shared" si="0"/>
        <v>223.04000140625001</v>
      </c>
      <c r="C61" s="2">
        <v>0.61458333333333404</v>
      </c>
      <c r="D61">
        <v>223.04000140625001</v>
      </c>
      <c r="E61">
        <v>1322.5434094985101</v>
      </c>
      <c r="H61">
        <v>55.760000351562503</v>
      </c>
      <c r="I61" s="1">
        <v>1125.7573908025499</v>
      </c>
    </row>
    <row r="62" spans="1:9" ht="15" thickBot="1" x14ac:dyDescent="0.4">
      <c r="A62" s="1" t="s">
        <v>77</v>
      </c>
      <c r="B62">
        <f t="shared" si="0"/>
        <v>223.04000140625001</v>
      </c>
      <c r="C62" s="2">
        <v>0.625</v>
      </c>
      <c r="D62">
        <v>223.04000140625001</v>
      </c>
      <c r="E62">
        <v>1398.8441068341201</v>
      </c>
      <c r="H62">
        <v>55.760000351562503</v>
      </c>
      <c r="I62" s="1">
        <v>1137.8786954012701</v>
      </c>
    </row>
    <row r="63" spans="1:9" ht="15" thickBot="1" x14ac:dyDescent="0.4">
      <c r="A63" s="1" t="s">
        <v>78</v>
      </c>
      <c r="B63">
        <f t="shared" si="0"/>
        <v>207.67988328124281</v>
      </c>
      <c r="C63" s="2">
        <v>0.63541666666666696</v>
      </c>
      <c r="D63">
        <v>207.67988328124281</v>
      </c>
      <c r="E63">
        <v>1419.6533590598301</v>
      </c>
      <c r="H63">
        <v>51.919970820310702</v>
      </c>
      <c r="I63" s="1">
        <v>1143.93920898437</v>
      </c>
    </row>
    <row r="64" spans="1:9" ht="15" thickBot="1" x14ac:dyDescent="0.4">
      <c r="A64" s="1" t="s">
        <v>79</v>
      </c>
      <c r="B64">
        <f t="shared" si="0"/>
        <v>215.35976656248559</v>
      </c>
      <c r="C64" s="2">
        <v>0.64583333333333404</v>
      </c>
      <c r="D64">
        <v>215.35976656248559</v>
      </c>
      <c r="E64">
        <v>1482.0811157369601</v>
      </c>
      <c r="H64">
        <v>53.839941640621397</v>
      </c>
      <c r="I64" s="1">
        <v>1150</v>
      </c>
    </row>
    <row r="65" spans="1:9" ht="15" thickBot="1" x14ac:dyDescent="0.4">
      <c r="A65" s="1" t="s">
        <v>80</v>
      </c>
      <c r="B65">
        <f t="shared" si="0"/>
        <v>215.35976656248559</v>
      </c>
      <c r="C65" s="2">
        <v>0.65625</v>
      </c>
      <c r="D65">
        <v>215.35976656248559</v>
      </c>
      <c r="E65">
        <v>1565.3181246398001</v>
      </c>
      <c r="H65">
        <v>53.839941640621397</v>
      </c>
      <c r="I65" s="1">
        <v>1150</v>
      </c>
    </row>
    <row r="66" spans="1:9" ht="15" thickBot="1" x14ac:dyDescent="0.4">
      <c r="A66" s="1" t="s">
        <v>81</v>
      </c>
      <c r="B66">
        <f t="shared" si="0"/>
        <v>215.35976656248559</v>
      </c>
      <c r="C66" s="2">
        <v>0.66666666666666696</v>
      </c>
      <c r="D66">
        <v>215.35976656248559</v>
      </c>
      <c r="E66">
        <v>1579.19074777428</v>
      </c>
      <c r="H66">
        <v>53.839941640621397</v>
      </c>
      <c r="I66" s="1">
        <v>1143.93920898437</v>
      </c>
    </row>
    <row r="67" spans="1:9" ht="15" thickBot="1" x14ac:dyDescent="0.4">
      <c r="A67" s="1" t="s">
        <v>82</v>
      </c>
      <c r="B67">
        <f t="shared" ref="B67:B97" si="1">H67*4</f>
        <v>276.79988749999279</v>
      </c>
      <c r="C67" s="2">
        <v>0.67708333333333404</v>
      </c>
      <c r="D67">
        <v>276.79988749999279</v>
      </c>
      <c r="E67">
        <v>1620.80925222571</v>
      </c>
      <c r="H67">
        <v>69.199971874998198</v>
      </c>
      <c r="I67" s="1">
        <v>1143.93920898437</v>
      </c>
    </row>
    <row r="68" spans="1:9" ht="15" thickBot="1" x14ac:dyDescent="0.4">
      <c r="A68" s="1" t="s">
        <v>83</v>
      </c>
      <c r="B68">
        <f t="shared" si="1"/>
        <v>246.0800028125</v>
      </c>
      <c r="C68" s="2">
        <v>0.6875</v>
      </c>
      <c r="D68">
        <v>246.0800028125</v>
      </c>
      <c r="E68">
        <v>1627.7458813169401</v>
      </c>
      <c r="H68">
        <v>61.520000703125</v>
      </c>
      <c r="I68" s="1">
        <v>1143.93920898437</v>
      </c>
    </row>
    <row r="69" spans="1:9" ht="15" thickBot="1" x14ac:dyDescent="0.4">
      <c r="A69" s="1" t="s">
        <v>84</v>
      </c>
      <c r="B69">
        <f t="shared" si="1"/>
        <v>299.83988890624317</v>
      </c>
      <c r="C69" s="2">
        <v>0.69791666666666696</v>
      </c>
      <c r="D69">
        <v>299.83988890624317</v>
      </c>
      <c r="E69">
        <v>1627.7458813169401</v>
      </c>
      <c r="H69">
        <v>74.959972226560794</v>
      </c>
      <c r="I69" s="1">
        <v>1143.93920898437</v>
      </c>
    </row>
    <row r="70" spans="1:9" ht="15" thickBot="1" x14ac:dyDescent="0.4">
      <c r="A70" s="1" t="s">
        <v>85</v>
      </c>
      <c r="B70">
        <f t="shared" si="1"/>
        <v>368.95989312499319</v>
      </c>
      <c r="C70" s="2">
        <v>0.70833333333333404</v>
      </c>
      <c r="D70">
        <v>368.95989312499319</v>
      </c>
      <c r="E70">
        <v>1620.80925222571</v>
      </c>
      <c r="H70">
        <v>92.239973281248297</v>
      </c>
      <c r="I70" s="1">
        <v>1131.8181818181799</v>
      </c>
    </row>
    <row r="71" spans="1:9" ht="15" thickBot="1" x14ac:dyDescent="0.4">
      <c r="A71" s="1" t="s">
        <v>86</v>
      </c>
      <c r="B71">
        <f t="shared" si="1"/>
        <v>384.32001125000039</v>
      </c>
      <c r="C71" s="2">
        <v>0.71875</v>
      </c>
      <c r="D71">
        <v>384.32001125000039</v>
      </c>
      <c r="E71">
        <v>1613.87294065847</v>
      </c>
      <c r="H71">
        <v>96.080002812500098</v>
      </c>
      <c r="I71" s="1">
        <v>1119.69687721946</v>
      </c>
    </row>
    <row r="72" spans="1:9" ht="15" thickBot="1" x14ac:dyDescent="0.4">
      <c r="A72" s="1" t="s">
        <v>87</v>
      </c>
      <c r="B72">
        <f t="shared" si="1"/>
        <v>438.07989734374002</v>
      </c>
      <c r="C72" s="2">
        <v>0.72916666666666696</v>
      </c>
      <c r="D72">
        <v>438.07989734374002</v>
      </c>
      <c r="E72">
        <v>1593.06368843275</v>
      </c>
      <c r="H72">
        <v>109.519974335935</v>
      </c>
      <c r="I72" s="1">
        <v>1113.6363636363601</v>
      </c>
    </row>
    <row r="73" spans="1:9" ht="15" thickBot="1" x14ac:dyDescent="0.4">
      <c r="A73" s="1" t="s">
        <v>88</v>
      </c>
      <c r="B73">
        <f t="shared" si="1"/>
        <v>514.87978484373605</v>
      </c>
      <c r="C73" s="2">
        <v>0.73958333333333404</v>
      </c>
      <c r="D73">
        <v>514.87978484373605</v>
      </c>
      <c r="E73">
        <v>1551.44518398133</v>
      </c>
      <c r="H73">
        <v>128.71994621093401</v>
      </c>
      <c r="I73" s="1">
        <v>1113.6363636363601</v>
      </c>
    </row>
    <row r="74" spans="1:9" ht="15" thickBot="1" x14ac:dyDescent="0.4">
      <c r="A74" s="1" t="s">
        <v>89</v>
      </c>
      <c r="B74">
        <f t="shared" si="1"/>
        <v>622.39990859374404</v>
      </c>
      <c r="C74" s="2">
        <v>0.75</v>
      </c>
      <c r="D74">
        <v>622.39990859374404</v>
      </c>
      <c r="E74">
        <v>1544.5088724140901</v>
      </c>
      <c r="H74">
        <v>155.59997714843601</v>
      </c>
      <c r="I74" s="1">
        <v>1113.6363636363601</v>
      </c>
    </row>
    <row r="75" spans="1:9" ht="15" thickBot="1" x14ac:dyDescent="0.4">
      <c r="A75" s="1" t="s">
        <v>90</v>
      </c>
      <c r="B75">
        <f t="shared" si="1"/>
        <v>699.19979609373604</v>
      </c>
      <c r="C75" s="2">
        <v>0.76041666666666696</v>
      </c>
      <c r="D75">
        <v>699.19979609373604</v>
      </c>
      <c r="E75">
        <v>1544.5088724140901</v>
      </c>
      <c r="H75">
        <v>174.79994902343401</v>
      </c>
      <c r="I75" s="1">
        <v>1053.0301180752799</v>
      </c>
    </row>
    <row r="76" spans="1:9" ht="15" thickBot="1" x14ac:dyDescent="0.4">
      <c r="A76" s="1" t="s">
        <v>91</v>
      </c>
      <c r="B76">
        <f t="shared" si="1"/>
        <v>806.71991984374404</v>
      </c>
      <c r="C76" s="2">
        <v>0.77083333333333404</v>
      </c>
      <c r="D76">
        <v>806.71991984374404</v>
      </c>
      <c r="E76">
        <v>1523.6996201883801</v>
      </c>
      <c r="H76">
        <v>201.67997996093601</v>
      </c>
      <c r="I76" s="1">
        <v>1046.96960449218</v>
      </c>
    </row>
    <row r="77" spans="1:9" ht="15" thickBot="1" x14ac:dyDescent="0.4">
      <c r="A77" s="1" t="s">
        <v>92</v>
      </c>
      <c r="B77">
        <f t="shared" si="1"/>
        <v>898.87992546874398</v>
      </c>
      <c r="C77" s="2">
        <v>0.78125</v>
      </c>
      <c r="D77">
        <v>898.87992546874398</v>
      </c>
      <c r="E77">
        <v>1502.8903679626701</v>
      </c>
      <c r="H77">
        <v>224.71998136718599</v>
      </c>
      <c r="I77" s="1">
        <v>1046.96960449218</v>
      </c>
    </row>
    <row r="78" spans="1:9" ht="15" thickBot="1" x14ac:dyDescent="0.4">
      <c r="A78" s="1" t="s">
        <v>93</v>
      </c>
      <c r="B78">
        <f t="shared" si="1"/>
        <v>975.67981296873597</v>
      </c>
      <c r="C78" s="2">
        <v>0.79166666666666696</v>
      </c>
      <c r="D78">
        <v>975.67981296873597</v>
      </c>
      <c r="E78">
        <v>1482.0811157369601</v>
      </c>
      <c r="H78">
        <v>243.91995324218399</v>
      </c>
      <c r="I78" s="1">
        <v>1046.96960449218</v>
      </c>
    </row>
    <row r="79" spans="1:9" ht="15" thickBot="1" x14ac:dyDescent="0.4">
      <c r="A79" s="1" t="s">
        <v>94</v>
      </c>
      <c r="B79">
        <f t="shared" si="1"/>
        <v>1121.6000562500001</v>
      </c>
      <c r="C79" s="2">
        <v>0.80208333333333404</v>
      </c>
      <c r="D79">
        <v>1121.6000562500001</v>
      </c>
      <c r="E79">
        <v>1482.0811157369601</v>
      </c>
      <c r="H79">
        <v>280.40001406250002</v>
      </c>
      <c r="I79" s="1">
        <v>1046.96960449218</v>
      </c>
    </row>
    <row r="80" spans="1:9" ht="15" thickBot="1" x14ac:dyDescent="0.4">
      <c r="A80" s="1" t="s">
        <v>95</v>
      </c>
      <c r="B80">
        <f t="shared" si="1"/>
        <v>1229.119828437488</v>
      </c>
      <c r="C80" s="2">
        <v>0.8125</v>
      </c>
      <c r="D80">
        <v>1229.119828437488</v>
      </c>
      <c r="E80">
        <v>1475.14448664573</v>
      </c>
      <c r="H80">
        <v>307.27995710937199</v>
      </c>
      <c r="I80" s="1">
        <v>1046.96960449218</v>
      </c>
    </row>
    <row r="81" spans="1:9" ht="15" thickBot="1" x14ac:dyDescent="0.4">
      <c r="A81" s="1" t="s">
        <v>96</v>
      </c>
      <c r="B81">
        <f t="shared" si="1"/>
        <v>1321.2798340624879</v>
      </c>
      <c r="C81" s="2">
        <v>0.82291666666666696</v>
      </c>
      <c r="D81">
        <v>1321.2798340624879</v>
      </c>
      <c r="E81">
        <v>1461.2718635112501</v>
      </c>
      <c r="H81">
        <v>330.31995851562198</v>
      </c>
      <c r="I81" s="1">
        <v>1028.7877863103599</v>
      </c>
    </row>
    <row r="82" spans="1:9" ht="15" thickBot="1" x14ac:dyDescent="0.4">
      <c r="A82" s="1" t="s">
        <v>97</v>
      </c>
      <c r="B82">
        <f t="shared" si="1"/>
        <v>1398.080073125004</v>
      </c>
      <c r="C82" s="2">
        <v>0.83333333333333404</v>
      </c>
      <c r="D82">
        <v>1398.080073125004</v>
      </c>
      <c r="E82">
        <v>1447.3989228527801</v>
      </c>
      <c r="H82">
        <v>349.520018281251</v>
      </c>
      <c r="I82" s="1">
        <v>1028.7877863103599</v>
      </c>
    </row>
    <row r="83" spans="1:9" ht="15" thickBot="1" x14ac:dyDescent="0.4">
      <c r="A83" s="1" t="s">
        <v>98</v>
      </c>
      <c r="B83">
        <f t="shared" si="1"/>
        <v>1405.7599564062441</v>
      </c>
      <c r="C83" s="2">
        <v>0.84375</v>
      </c>
      <c r="D83">
        <v>1405.7599564062441</v>
      </c>
      <c r="E83">
        <v>1447.3989228527801</v>
      </c>
      <c r="H83">
        <v>351.43998910156103</v>
      </c>
      <c r="I83" s="1">
        <v>1016.66648171164</v>
      </c>
    </row>
    <row r="84" spans="1:9" ht="15" thickBot="1" x14ac:dyDescent="0.4">
      <c r="A84" s="1" t="s">
        <v>99</v>
      </c>
      <c r="B84">
        <f t="shared" si="1"/>
        <v>1536.3200815625039</v>
      </c>
      <c r="C84" s="2">
        <v>0.85416666666666696</v>
      </c>
      <c r="D84">
        <v>1536.3200815625039</v>
      </c>
      <c r="E84">
        <v>1426.5896706270701</v>
      </c>
      <c r="H84">
        <v>384.08002039062598</v>
      </c>
      <c r="I84" s="1">
        <v>1016.66648171164</v>
      </c>
    </row>
    <row r="85" spans="1:9" ht="15" thickBot="1" x14ac:dyDescent="0.4">
      <c r="A85" s="1" t="s">
        <v>100</v>
      </c>
      <c r="B85">
        <f t="shared" si="1"/>
        <v>1620.79985234374</v>
      </c>
      <c r="C85" s="2">
        <v>0.86458333333333404</v>
      </c>
      <c r="D85">
        <v>1620.79985234374</v>
      </c>
      <c r="E85">
        <v>1405.7804184013601</v>
      </c>
      <c r="H85">
        <v>405.199963085935</v>
      </c>
      <c r="I85" s="1">
        <v>1010.60596812855</v>
      </c>
    </row>
    <row r="86" spans="1:9" ht="15" thickBot="1" x14ac:dyDescent="0.4">
      <c r="A86" s="1" t="s">
        <v>101</v>
      </c>
      <c r="B86">
        <f t="shared" si="1"/>
        <v>1666.87985515624</v>
      </c>
      <c r="C86" s="2">
        <v>0.875</v>
      </c>
      <c r="D86">
        <v>1666.87985515624</v>
      </c>
      <c r="E86">
        <v>1391.90747774289</v>
      </c>
      <c r="H86">
        <v>416.71996378905999</v>
      </c>
      <c r="I86" s="1">
        <v>1010.60596812855</v>
      </c>
    </row>
    <row r="87" spans="1:9" ht="15" thickBot="1" x14ac:dyDescent="0.4">
      <c r="A87" s="1" t="s">
        <v>102</v>
      </c>
      <c r="B87">
        <f t="shared" si="1"/>
        <v>1751.3599774999959</v>
      </c>
      <c r="C87" s="2">
        <v>0.88541666666666696</v>
      </c>
      <c r="D87">
        <v>1751.3599774999959</v>
      </c>
      <c r="E87">
        <v>1357.2256023826999</v>
      </c>
      <c r="H87">
        <v>437.83999437499898</v>
      </c>
      <c r="I87" s="1">
        <v>956.06051358309605</v>
      </c>
    </row>
    <row r="88" spans="1:9" ht="15" thickBot="1" x14ac:dyDescent="0.4">
      <c r="A88" s="1" t="s">
        <v>103</v>
      </c>
      <c r="B88">
        <f t="shared" si="1"/>
        <v>1858.8801012500039</v>
      </c>
      <c r="C88" s="2">
        <v>0.89583333333333404</v>
      </c>
      <c r="D88">
        <v>1858.8801012500039</v>
      </c>
      <c r="E88">
        <v>1357.2256023826999</v>
      </c>
      <c r="H88">
        <v>464.72002531250098</v>
      </c>
      <c r="I88" s="1">
        <v>931.81818181818096</v>
      </c>
    </row>
    <row r="89" spans="1:9" ht="15" thickBot="1" x14ac:dyDescent="0.4">
      <c r="A89" s="1" t="s">
        <v>104</v>
      </c>
      <c r="B89">
        <f t="shared" si="1"/>
        <v>1928.0001054687559</v>
      </c>
      <c r="C89" s="2">
        <v>0.90625</v>
      </c>
      <c r="D89">
        <v>1928.0001054687559</v>
      </c>
      <c r="E89">
        <v>1378.0348546084099</v>
      </c>
      <c r="H89">
        <v>482.00002636718898</v>
      </c>
      <c r="I89" s="1">
        <v>931.81818181818096</v>
      </c>
    </row>
    <row r="90" spans="1:9" ht="15" thickBot="1" x14ac:dyDescent="0.4">
      <c r="A90" s="1" t="s">
        <v>105</v>
      </c>
      <c r="B90">
        <f t="shared" si="1"/>
        <v>1928.0001054687559</v>
      </c>
      <c r="C90" s="2">
        <v>0.91666666666666696</v>
      </c>
      <c r="D90">
        <v>1928.0001054687559</v>
      </c>
      <c r="E90">
        <v>1287.86121661433</v>
      </c>
      <c r="H90">
        <v>482.00002636718898</v>
      </c>
      <c r="I90" s="1">
        <v>931.81818181818096</v>
      </c>
    </row>
    <row r="91" spans="1:9" ht="15" thickBot="1" x14ac:dyDescent="0.4">
      <c r="A91" s="1" t="s">
        <v>106</v>
      </c>
      <c r="B91">
        <f t="shared" si="1"/>
        <v>1943.35987203124</v>
      </c>
      <c r="C91" s="2">
        <v>0.92708333333333404</v>
      </c>
      <c r="D91">
        <v>1943.35987203124</v>
      </c>
      <c r="E91">
        <v>1287.86121661433</v>
      </c>
      <c r="H91">
        <v>485.83996800781</v>
      </c>
      <c r="I91" s="1">
        <v>925.75739080255596</v>
      </c>
    </row>
    <row r="92" spans="1:9" ht="15" thickBot="1" x14ac:dyDescent="0.4">
      <c r="A92" s="1" t="s">
        <v>107</v>
      </c>
      <c r="B92">
        <f t="shared" si="1"/>
        <v>1935.679988749996</v>
      </c>
      <c r="C92" s="2">
        <v>0.9375</v>
      </c>
      <c r="D92">
        <v>1935.679988749996</v>
      </c>
      <c r="E92">
        <v>1287.86121661433</v>
      </c>
      <c r="H92">
        <v>483.91999718749901</v>
      </c>
      <c r="I92" s="1">
        <v>931.81818181818096</v>
      </c>
    </row>
    <row r="93" spans="1:9" ht="15" thickBot="1" x14ac:dyDescent="0.4">
      <c r="A93" s="1" t="s">
        <v>108</v>
      </c>
      <c r="B93">
        <f t="shared" si="1"/>
        <v>1920.3198706249921</v>
      </c>
      <c r="C93" s="2">
        <v>0.94791666666666696</v>
      </c>
      <c r="D93">
        <v>1920.3198706249921</v>
      </c>
      <c r="E93">
        <v>531.79182492150505</v>
      </c>
      <c r="H93">
        <v>480.07996765624802</v>
      </c>
      <c r="I93" s="1">
        <v>907.57557262073794</v>
      </c>
    </row>
    <row r="94" spans="1:9" ht="15" thickBot="1" x14ac:dyDescent="0.4">
      <c r="A94" s="1" t="s">
        <v>109</v>
      </c>
      <c r="B94">
        <f t="shared" si="1"/>
        <v>1912.6399873437481</v>
      </c>
      <c r="C94" s="2">
        <v>0.95833333333333404</v>
      </c>
      <c r="D94">
        <v>1912.6399873437481</v>
      </c>
      <c r="E94">
        <v>462.42775667713198</v>
      </c>
      <c r="H94">
        <v>478.15999683593702</v>
      </c>
      <c r="I94" s="1">
        <v>889.39375443892004</v>
      </c>
    </row>
    <row r="95" spans="1:9" ht="15" thickBot="1" x14ac:dyDescent="0.4">
      <c r="A95" s="1" t="s">
        <v>110</v>
      </c>
      <c r="B95">
        <f t="shared" si="1"/>
        <v>1897.27986921874</v>
      </c>
      <c r="C95" s="2">
        <v>0.96875</v>
      </c>
      <c r="D95">
        <v>1897.27986921874</v>
      </c>
      <c r="E95">
        <v>1308.67046884004</v>
      </c>
      <c r="H95">
        <v>474.31996730468501</v>
      </c>
      <c r="I95" s="1">
        <v>877.27272727272702</v>
      </c>
    </row>
    <row r="96" spans="1:9" ht="15" thickBot="1" x14ac:dyDescent="0.4">
      <c r="A96" s="1" t="s">
        <v>111</v>
      </c>
      <c r="B96">
        <f t="shared" si="1"/>
        <v>1858.8801012500039</v>
      </c>
      <c r="C96" s="2">
        <v>0.97916666666666696</v>
      </c>
      <c r="D96">
        <v>1858.8801012500039</v>
      </c>
      <c r="E96">
        <v>1301.7341572728001</v>
      </c>
      <c r="H96">
        <v>464.72002531250098</v>
      </c>
      <c r="I96" s="1">
        <v>877.27272727272702</v>
      </c>
    </row>
    <row r="97" spans="1:9" ht="15" thickBot="1" x14ac:dyDescent="0.4">
      <c r="A97" s="1" t="s">
        <v>112</v>
      </c>
      <c r="B97">
        <f t="shared" si="1"/>
        <v>1812.8000984375039</v>
      </c>
      <c r="C97" s="2">
        <v>0.98958333333333404</v>
      </c>
      <c r="D97">
        <v>1812.8000984375039</v>
      </c>
      <c r="E97">
        <v>1301.7341572728001</v>
      </c>
      <c r="H97">
        <v>453.20002460937599</v>
      </c>
      <c r="I97" s="1">
        <v>877.27272727272702</v>
      </c>
    </row>
    <row r="98" spans="1:9" ht="15" thickBot="1" x14ac:dyDescent="0.4">
      <c r="A98" s="21"/>
      <c r="B98">
        <f>SUM(H2:H97)</f>
        <v>30095.99893652333</v>
      </c>
      <c r="C98" s="2">
        <v>1</v>
      </c>
      <c r="D98">
        <v>3396.94174700961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3AE0A-8426-4A37-AADF-FC89E493DD08}">
  <dimension ref="A1:G98"/>
  <sheetViews>
    <sheetView zoomScale="85" zoomScaleNormal="85" workbookViewId="0">
      <selection activeCell="F7" sqref="F6:F7"/>
    </sheetView>
  </sheetViews>
  <sheetFormatPr defaultRowHeight="14.5" x14ac:dyDescent="0.35"/>
  <cols>
    <col min="2" max="2" width="9.453125" bestFit="1" customWidth="1"/>
  </cols>
  <sheetData>
    <row r="1" spans="1:7" ht="15" thickBot="1" x14ac:dyDescent="0.4">
      <c r="A1" s="10" t="s">
        <v>116</v>
      </c>
      <c r="B1" s="10" t="s">
        <v>7</v>
      </c>
      <c r="C1" s="10"/>
      <c r="D1" s="10">
        <v>1</v>
      </c>
    </row>
    <row r="2" spans="1:7" ht="15" thickBot="1" x14ac:dyDescent="0.4">
      <c r="A2" s="2">
        <v>1</v>
      </c>
      <c r="B2" s="1">
        <v>50.1375000103926</v>
      </c>
      <c r="C2" s="1" t="s">
        <v>17</v>
      </c>
      <c r="D2" s="3">
        <f>G2*1000</f>
        <v>0</v>
      </c>
      <c r="G2" s="1">
        <v>0</v>
      </c>
    </row>
    <row r="3" spans="1:7" ht="15" thickBot="1" x14ac:dyDescent="0.4">
      <c r="A3" s="2">
        <v>1.0416666666666666E-2</v>
      </c>
      <c r="B3" s="1">
        <v>50.071153859791202</v>
      </c>
      <c r="C3" s="1" t="s">
        <v>18</v>
      </c>
      <c r="D3" s="3">
        <f t="shared" ref="D3:D66" si="0">G3*1000</f>
        <v>0</v>
      </c>
      <c r="G3" s="1">
        <v>0</v>
      </c>
    </row>
    <row r="4" spans="1:7" ht="15" thickBot="1" x14ac:dyDescent="0.4">
      <c r="A4" s="2">
        <v>2.0833333333333332E-2</v>
      </c>
      <c r="B4" s="1">
        <v>49.907692314652003</v>
      </c>
      <c r="C4" s="1" t="s">
        <v>19</v>
      </c>
      <c r="D4" s="3">
        <f t="shared" si="0"/>
        <v>3860</v>
      </c>
      <c r="G4" s="1">
        <v>3.86</v>
      </c>
    </row>
    <row r="5" spans="1:7" ht="15" thickBot="1" x14ac:dyDescent="0.4">
      <c r="A5" s="2">
        <v>3.125E-2</v>
      </c>
      <c r="B5" s="1">
        <v>49.999038478702701</v>
      </c>
      <c r="C5" s="1" t="s">
        <v>20</v>
      </c>
      <c r="D5" s="3">
        <f t="shared" si="0"/>
        <v>1990</v>
      </c>
      <c r="G5" s="1">
        <v>1.99</v>
      </c>
    </row>
    <row r="6" spans="1:7" ht="15" thickBot="1" x14ac:dyDescent="0.4">
      <c r="A6" s="2">
        <v>4.1666666666666664E-2</v>
      </c>
      <c r="B6" s="1">
        <v>50.056730783573499</v>
      </c>
      <c r="C6" s="1" t="s">
        <v>21</v>
      </c>
      <c r="D6" s="3">
        <f t="shared" si="0"/>
        <v>0</v>
      </c>
      <c r="G6" s="1">
        <v>0</v>
      </c>
    </row>
    <row r="7" spans="1:7" ht="15" thickBot="1" x14ac:dyDescent="0.4">
      <c r="A7" s="2">
        <v>5.2083333333333336E-2</v>
      </c>
      <c r="B7" s="1">
        <v>50.015384602405597</v>
      </c>
      <c r="C7" s="1" t="s">
        <v>22</v>
      </c>
      <c r="D7" s="3">
        <f t="shared" si="0"/>
        <v>1420</v>
      </c>
      <c r="G7" s="1">
        <v>1.42</v>
      </c>
    </row>
    <row r="8" spans="1:7" ht="15" thickBot="1" x14ac:dyDescent="0.4">
      <c r="A8" s="2">
        <v>6.25E-2</v>
      </c>
      <c r="B8" s="1">
        <v>49.9269230976142</v>
      </c>
      <c r="C8" s="1" t="s">
        <v>23</v>
      </c>
      <c r="D8" s="3">
        <f t="shared" si="0"/>
        <v>3450</v>
      </c>
      <c r="G8" s="1">
        <v>3.45</v>
      </c>
    </row>
    <row r="9" spans="1:7" ht="15" thickBot="1" x14ac:dyDescent="0.4">
      <c r="A9" s="2">
        <v>7.2916666666666671E-2</v>
      </c>
      <c r="B9" s="1">
        <v>50.0096153719185</v>
      </c>
      <c r="C9" s="1" t="s">
        <v>24</v>
      </c>
      <c r="D9" s="3">
        <f t="shared" si="0"/>
        <v>1780</v>
      </c>
      <c r="G9" s="1">
        <v>1.78</v>
      </c>
    </row>
    <row r="10" spans="1:7" ht="15" thickBot="1" x14ac:dyDescent="0.4">
      <c r="A10" s="2">
        <v>8.3333333333333329E-2</v>
      </c>
      <c r="B10" s="1">
        <v>50.087499983494098</v>
      </c>
      <c r="C10" s="1" t="s">
        <v>25</v>
      </c>
      <c r="D10" s="3">
        <f t="shared" si="0"/>
        <v>0</v>
      </c>
      <c r="G10" s="1">
        <v>0</v>
      </c>
    </row>
    <row r="11" spans="1:7" ht="15" thickBot="1" x14ac:dyDescent="0.4">
      <c r="A11" s="2">
        <v>9.375E-2</v>
      </c>
      <c r="B11" s="1">
        <v>50.039423092112202</v>
      </c>
      <c r="C11" s="1" t="s">
        <v>26</v>
      </c>
      <c r="D11" s="3">
        <f t="shared" si="0"/>
        <v>712</v>
      </c>
      <c r="G11" s="1">
        <v>0.71199999999999997</v>
      </c>
    </row>
    <row r="12" spans="1:7" ht="15" thickBot="1" x14ac:dyDescent="0.4">
      <c r="A12" s="2">
        <v>0.10416666666666667</v>
      </c>
      <c r="B12" s="1">
        <v>49.981730787241403</v>
      </c>
      <c r="C12" s="1" t="s">
        <v>27</v>
      </c>
      <c r="D12" s="3">
        <f t="shared" si="0"/>
        <v>2200</v>
      </c>
      <c r="G12" s="1">
        <v>2.2000000000000002</v>
      </c>
    </row>
    <row r="13" spans="1:7" ht="15" thickBot="1" x14ac:dyDescent="0.4">
      <c r="A13" s="2">
        <v>0.11458333333333333</v>
      </c>
      <c r="B13" s="1">
        <v>50.044230754841003</v>
      </c>
      <c r="C13" s="1" t="s">
        <v>28</v>
      </c>
      <c r="D13" s="3">
        <f t="shared" si="0"/>
        <v>356</v>
      </c>
      <c r="G13" s="1">
        <v>0.35599999999999998</v>
      </c>
    </row>
    <row r="14" spans="1:7" ht="15" thickBot="1" x14ac:dyDescent="0.4">
      <c r="A14" s="2">
        <v>0.125</v>
      </c>
      <c r="B14" s="1">
        <v>50.056730783573499</v>
      </c>
      <c r="C14" s="1" t="s">
        <v>29</v>
      </c>
      <c r="D14" s="3">
        <f t="shared" si="0"/>
        <v>0</v>
      </c>
      <c r="G14" s="1">
        <v>0</v>
      </c>
    </row>
    <row r="15" spans="1:7" ht="15" thickBot="1" x14ac:dyDescent="0.4">
      <c r="A15" s="2">
        <v>0.13541666666666666</v>
      </c>
      <c r="B15" s="1">
        <v>49.957692297534798</v>
      </c>
      <c r="C15" s="1" t="s">
        <v>30</v>
      </c>
      <c r="D15" s="3">
        <f t="shared" si="0"/>
        <v>2820</v>
      </c>
      <c r="G15" s="1">
        <v>2.82</v>
      </c>
    </row>
    <row r="16" spans="1:7" ht="15" thickBot="1" x14ac:dyDescent="0.4">
      <c r="A16" s="2">
        <v>0.14583333333333334</v>
      </c>
      <c r="B16" s="1">
        <v>50.066346153046702</v>
      </c>
      <c r="C16" s="1" t="s">
        <v>31</v>
      </c>
      <c r="D16" s="3">
        <f t="shared" si="0"/>
        <v>0</v>
      </c>
      <c r="G16" s="1">
        <v>0</v>
      </c>
    </row>
    <row r="17" spans="1:7" ht="15" thickBot="1" x14ac:dyDescent="0.4">
      <c r="A17" s="2">
        <v>0.15625</v>
      </c>
      <c r="B17" s="1">
        <v>49.996153863459099</v>
      </c>
      <c r="C17" s="1" t="s">
        <v>32</v>
      </c>
      <c r="D17" s="3">
        <f t="shared" si="0"/>
        <v>1990</v>
      </c>
      <c r="G17" s="1">
        <v>1.99</v>
      </c>
    </row>
    <row r="18" spans="1:7" ht="15" thickBot="1" x14ac:dyDescent="0.4">
      <c r="A18" s="2">
        <v>0.16666666666666666</v>
      </c>
      <c r="B18" s="1">
        <v>50.168269232321002</v>
      </c>
      <c r="C18" s="1" t="s">
        <v>33</v>
      </c>
      <c r="D18" s="3">
        <f t="shared" si="0"/>
        <v>0</v>
      </c>
      <c r="G18" s="1">
        <v>0</v>
      </c>
    </row>
    <row r="19" spans="1:7" ht="15" thickBot="1" x14ac:dyDescent="0.4">
      <c r="A19" s="2">
        <v>0.17708333333333334</v>
      </c>
      <c r="B19" s="1">
        <v>49.9692307585089</v>
      </c>
      <c r="C19" s="1" t="s">
        <v>34</v>
      </c>
      <c r="D19" s="3">
        <f t="shared" si="0"/>
        <v>2610</v>
      </c>
      <c r="G19" s="1">
        <v>2.61</v>
      </c>
    </row>
    <row r="20" spans="1:7" ht="15" thickBot="1" x14ac:dyDescent="0.4">
      <c r="A20" s="2">
        <v>0.1875</v>
      </c>
      <c r="B20" s="1">
        <v>50.031730770124199</v>
      </c>
      <c r="C20" s="1" t="s">
        <v>35</v>
      </c>
      <c r="D20" s="3">
        <f t="shared" si="0"/>
        <v>712</v>
      </c>
      <c r="G20" s="1">
        <v>0.71199999999999997</v>
      </c>
    </row>
    <row r="21" spans="1:7" ht="15" thickBot="1" x14ac:dyDescent="0.4">
      <c r="A21" s="2">
        <v>0.19791666666666666</v>
      </c>
      <c r="B21" s="1">
        <v>50.095192305482101</v>
      </c>
      <c r="C21" s="1" t="s">
        <v>36</v>
      </c>
      <c r="D21" s="3">
        <f t="shared" si="0"/>
        <v>0</v>
      </c>
      <c r="G21" s="1">
        <v>0</v>
      </c>
    </row>
    <row r="22" spans="1:7" ht="15" thickBot="1" x14ac:dyDescent="0.4">
      <c r="A22" s="2">
        <v>0.20833333333333334</v>
      </c>
      <c r="B22" s="1">
        <v>49.9067307909094</v>
      </c>
      <c r="C22" s="1" t="s">
        <v>37</v>
      </c>
      <c r="D22" s="3">
        <f t="shared" si="0"/>
        <v>3860</v>
      </c>
      <c r="G22" s="1">
        <v>3.86</v>
      </c>
    </row>
    <row r="23" spans="1:7" ht="15" thickBot="1" x14ac:dyDescent="0.4">
      <c r="A23" s="2">
        <v>0.21875</v>
      </c>
      <c r="B23" s="1">
        <v>50.056730783573499</v>
      </c>
      <c r="C23" s="1" t="s">
        <v>38</v>
      </c>
      <c r="D23" s="3">
        <f t="shared" si="0"/>
        <v>0</v>
      </c>
      <c r="G23" s="1">
        <v>0</v>
      </c>
    </row>
    <row r="24" spans="1:7" ht="15" thickBot="1" x14ac:dyDescent="0.4">
      <c r="A24" s="2">
        <v>0.22916666666666666</v>
      </c>
      <c r="B24" s="1">
        <v>50.096153829224697</v>
      </c>
      <c r="C24" s="1" t="s">
        <v>39</v>
      </c>
      <c r="D24" s="3">
        <f t="shared" si="0"/>
        <v>0</v>
      </c>
      <c r="G24" s="1">
        <v>0</v>
      </c>
    </row>
    <row r="25" spans="1:7" ht="15" thickBot="1" x14ac:dyDescent="0.4">
      <c r="A25" s="2">
        <v>0.23958333333333334</v>
      </c>
      <c r="B25" s="1">
        <v>50.000961526187901</v>
      </c>
      <c r="C25" s="1" t="s">
        <v>40</v>
      </c>
      <c r="D25" s="3">
        <f t="shared" si="0"/>
        <v>1780</v>
      </c>
      <c r="G25" s="1">
        <v>1.78</v>
      </c>
    </row>
    <row r="26" spans="1:7" ht="15" thickBot="1" x14ac:dyDescent="0.4">
      <c r="A26" s="2">
        <v>0.25</v>
      </c>
      <c r="B26" s="1">
        <v>50.1653846170775</v>
      </c>
      <c r="C26" s="1" t="s">
        <v>41</v>
      </c>
      <c r="D26" s="3">
        <f t="shared" si="0"/>
        <v>0</v>
      </c>
      <c r="G26" s="1">
        <v>0</v>
      </c>
    </row>
    <row r="27" spans="1:7" ht="15" thickBot="1" x14ac:dyDescent="0.4">
      <c r="A27" s="2">
        <v>0.26041666666666669</v>
      </c>
      <c r="B27" s="1">
        <v>49.8865384842046</v>
      </c>
      <c r="C27" s="1" t="s">
        <v>42</v>
      </c>
      <c r="D27" s="3">
        <f t="shared" si="0"/>
        <v>4280</v>
      </c>
      <c r="G27" s="1">
        <v>4.28</v>
      </c>
    </row>
    <row r="28" spans="1:7" ht="15" thickBot="1" x14ac:dyDescent="0.4">
      <c r="A28" s="2">
        <v>0.27083333333333331</v>
      </c>
      <c r="B28" s="1">
        <v>49.982692310984</v>
      </c>
      <c r="C28" s="1" t="s">
        <v>43</v>
      </c>
      <c r="D28" s="3">
        <f t="shared" si="0"/>
        <v>2200</v>
      </c>
      <c r="G28" s="1">
        <v>2.2000000000000002</v>
      </c>
    </row>
    <row r="29" spans="1:7" ht="15" thickBot="1" x14ac:dyDescent="0.4">
      <c r="A29" s="2">
        <v>0.28125</v>
      </c>
      <c r="B29" s="1">
        <v>49.982692310984</v>
      </c>
      <c r="C29" s="1" t="s">
        <v>44</v>
      </c>
      <c r="D29" s="3">
        <f t="shared" si="0"/>
        <v>2200</v>
      </c>
      <c r="G29" s="1">
        <v>2.2000000000000002</v>
      </c>
    </row>
    <row r="30" spans="1:7" ht="15" thickBot="1" x14ac:dyDescent="0.4">
      <c r="A30" s="2">
        <v>0.29166666666666669</v>
      </c>
      <c r="B30" s="1">
        <v>50.104807674955303</v>
      </c>
      <c r="C30" s="1" t="s">
        <v>45</v>
      </c>
      <c r="D30" s="3">
        <f t="shared" si="0"/>
        <v>0</v>
      </c>
      <c r="G30" s="1">
        <v>0</v>
      </c>
    </row>
    <row r="31" spans="1:7" ht="15" thickBot="1" x14ac:dyDescent="0.4">
      <c r="A31" s="2">
        <v>0.30208333333333331</v>
      </c>
      <c r="B31" s="1">
        <v>49.925961529855897</v>
      </c>
      <c r="C31" s="1" t="s">
        <v>46</v>
      </c>
      <c r="D31" s="3">
        <f t="shared" si="0"/>
        <v>3450</v>
      </c>
      <c r="G31" s="1">
        <v>3.45</v>
      </c>
    </row>
    <row r="32" spans="1:7" ht="15" thickBot="1" x14ac:dyDescent="0.4">
      <c r="A32" s="2">
        <v>0.3125</v>
      </c>
      <c r="B32" s="1">
        <v>50.095192305482101</v>
      </c>
      <c r="C32" s="1" t="s">
        <v>47</v>
      </c>
      <c r="D32" s="3">
        <f t="shared" si="0"/>
        <v>0</v>
      </c>
      <c r="G32" s="1">
        <v>0</v>
      </c>
    </row>
    <row r="33" spans="1:7" ht="15" thickBot="1" x14ac:dyDescent="0.4">
      <c r="A33" s="2">
        <v>0.32291666666666702</v>
      </c>
      <c r="B33" s="1">
        <v>49.997115387201703</v>
      </c>
      <c r="C33" s="1" t="s">
        <v>48</v>
      </c>
      <c r="D33" s="3">
        <f t="shared" si="0"/>
        <v>1990</v>
      </c>
      <c r="G33" s="1">
        <v>1.99</v>
      </c>
    </row>
    <row r="34" spans="1:7" ht="15" thickBot="1" x14ac:dyDescent="0.4">
      <c r="A34" s="2">
        <v>0.33333333333333398</v>
      </c>
      <c r="B34" s="1">
        <v>49.997115387201703</v>
      </c>
      <c r="C34" s="1" t="s">
        <v>49</v>
      </c>
      <c r="D34" s="3">
        <f t="shared" si="0"/>
        <v>1990</v>
      </c>
      <c r="G34" s="1">
        <v>1.99</v>
      </c>
    </row>
    <row r="35" spans="1:7" ht="15" thickBot="1" x14ac:dyDescent="0.4">
      <c r="A35" s="2">
        <v>0.34375</v>
      </c>
      <c r="B35" s="1">
        <v>50.174038462808099</v>
      </c>
      <c r="C35" s="1" t="s">
        <v>50</v>
      </c>
      <c r="D35" s="3">
        <f t="shared" si="0"/>
        <v>0</v>
      </c>
      <c r="G35" s="1">
        <v>0</v>
      </c>
    </row>
    <row r="36" spans="1:7" ht="15" thickBot="1" x14ac:dyDescent="0.4">
      <c r="A36" s="2">
        <v>0.35416666666666702</v>
      </c>
      <c r="B36" s="1">
        <v>50.022115400651003</v>
      </c>
      <c r="C36" s="1" t="s">
        <v>51</v>
      </c>
      <c r="D36" s="3">
        <f t="shared" si="0"/>
        <v>1060</v>
      </c>
      <c r="G36" s="1">
        <v>1.06</v>
      </c>
    </row>
    <row r="37" spans="1:7" ht="15" thickBot="1" x14ac:dyDescent="0.4">
      <c r="A37" s="2">
        <v>0.36458333333333398</v>
      </c>
      <c r="B37" s="1">
        <v>50.097115396983</v>
      </c>
      <c r="C37" s="1" t="s">
        <v>52</v>
      </c>
      <c r="D37" s="3">
        <f t="shared" si="0"/>
        <v>0</v>
      </c>
      <c r="G37" s="1">
        <v>0</v>
      </c>
    </row>
    <row r="38" spans="1:7" ht="15" thickBot="1" x14ac:dyDescent="0.4">
      <c r="A38" s="2">
        <v>0.375</v>
      </c>
      <c r="B38" s="1">
        <v>50.048076937842801</v>
      </c>
      <c r="C38" s="1" t="s">
        <v>53</v>
      </c>
      <c r="D38" s="3">
        <f t="shared" si="0"/>
        <v>356</v>
      </c>
      <c r="G38" s="1">
        <v>0.35599999999999998</v>
      </c>
    </row>
    <row r="39" spans="1:7" ht="15" thickBot="1" x14ac:dyDescent="0.4">
      <c r="A39" s="2">
        <v>0.38541666666666702</v>
      </c>
      <c r="B39" s="1">
        <v>49.984615402484998</v>
      </c>
      <c r="C39" s="1" t="s">
        <v>54</v>
      </c>
      <c r="D39" s="3">
        <f t="shared" si="0"/>
        <v>2200</v>
      </c>
      <c r="G39" s="1">
        <v>2.2000000000000002</v>
      </c>
    </row>
    <row r="40" spans="1:7" ht="15" thickBot="1" x14ac:dyDescent="0.4">
      <c r="A40" s="2">
        <v>0.39583333333333398</v>
      </c>
      <c r="B40" s="1">
        <v>50.062500014060497</v>
      </c>
      <c r="C40" s="1" t="s">
        <v>55</v>
      </c>
      <c r="D40" s="3">
        <f t="shared" si="0"/>
        <v>0</v>
      </c>
      <c r="G40" s="1">
        <v>0</v>
      </c>
    </row>
    <row r="41" spans="1:7" ht="15" thickBot="1" x14ac:dyDescent="0.4">
      <c r="A41" s="2">
        <v>0.40625</v>
      </c>
      <c r="B41" s="1">
        <v>50.008653848175904</v>
      </c>
      <c r="C41" s="1" t="s">
        <v>56</v>
      </c>
      <c r="D41" s="3">
        <f t="shared" si="0"/>
        <v>1780</v>
      </c>
      <c r="G41" s="1">
        <v>1.78</v>
      </c>
    </row>
    <row r="42" spans="1:7" ht="15" thickBot="1" x14ac:dyDescent="0.4">
      <c r="A42" s="2">
        <v>0.41666666666666702</v>
      </c>
      <c r="B42" s="1">
        <v>50.008653848175904</v>
      </c>
      <c r="C42" s="1" t="s">
        <v>57</v>
      </c>
      <c r="D42" s="3">
        <f t="shared" si="0"/>
        <v>1780</v>
      </c>
      <c r="G42" s="1">
        <v>1.78</v>
      </c>
    </row>
    <row r="43" spans="1:7" ht="15" thickBot="1" x14ac:dyDescent="0.4">
      <c r="A43" s="2">
        <v>0.42708333333333398</v>
      </c>
      <c r="B43" s="1">
        <v>50.068269244547601</v>
      </c>
      <c r="C43" s="1" t="s">
        <v>58</v>
      </c>
      <c r="D43" s="3">
        <f t="shared" si="0"/>
        <v>0</v>
      </c>
      <c r="G43" s="1">
        <v>0</v>
      </c>
    </row>
    <row r="44" spans="1:7" ht="15" thickBot="1" x14ac:dyDescent="0.4">
      <c r="A44" s="2">
        <v>0.4375</v>
      </c>
      <c r="B44" s="1">
        <v>50.068269244547601</v>
      </c>
      <c r="C44" s="1" t="s">
        <v>59</v>
      </c>
      <c r="D44" s="3">
        <f t="shared" si="0"/>
        <v>0</v>
      </c>
      <c r="G44" s="1">
        <v>0</v>
      </c>
    </row>
    <row r="45" spans="1:7" ht="15" thickBot="1" x14ac:dyDescent="0.4">
      <c r="A45" s="2">
        <v>0.44791666666666702</v>
      </c>
      <c r="B45" s="1">
        <v>49.984615402484998</v>
      </c>
      <c r="C45" s="1" t="s">
        <v>60</v>
      </c>
      <c r="D45" s="3">
        <f t="shared" si="0"/>
        <v>2200</v>
      </c>
      <c r="G45" s="1">
        <v>2.2000000000000002</v>
      </c>
    </row>
    <row r="46" spans="1:7" ht="15" thickBot="1" x14ac:dyDescent="0.4">
      <c r="A46" s="2">
        <v>0.45833333333333398</v>
      </c>
      <c r="B46" s="1">
        <v>49.984615402484998</v>
      </c>
      <c r="C46" s="1" t="s">
        <v>61</v>
      </c>
      <c r="D46" s="3">
        <f t="shared" si="0"/>
        <v>2200</v>
      </c>
      <c r="G46" s="1">
        <v>2.2000000000000002</v>
      </c>
    </row>
    <row r="47" spans="1:7" ht="15" thickBot="1" x14ac:dyDescent="0.4">
      <c r="A47" s="2">
        <v>0.46875</v>
      </c>
      <c r="B47" s="1">
        <v>50.064423061545703</v>
      </c>
      <c r="C47" s="1" t="s">
        <v>62</v>
      </c>
      <c r="D47" s="3">
        <f t="shared" si="0"/>
        <v>0</v>
      </c>
      <c r="G47" s="1">
        <v>0</v>
      </c>
    </row>
    <row r="48" spans="1:7" ht="15" thickBot="1" x14ac:dyDescent="0.4">
      <c r="A48" s="2">
        <v>0.47916666666666702</v>
      </c>
      <c r="B48" s="1">
        <v>50.064423061545703</v>
      </c>
      <c r="C48" s="1" t="s">
        <v>63</v>
      </c>
      <c r="D48" s="3">
        <f t="shared" si="0"/>
        <v>0</v>
      </c>
      <c r="G48" s="1">
        <v>0</v>
      </c>
    </row>
    <row r="49" spans="1:7" ht="15" thickBot="1" x14ac:dyDescent="0.4">
      <c r="A49" s="2">
        <v>0.48958333333333398</v>
      </c>
      <c r="B49" s="1">
        <v>49.949038451804199</v>
      </c>
      <c r="C49" s="1" t="s">
        <v>64</v>
      </c>
      <c r="D49" s="3">
        <f t="shared" si="0"/>
        <v>3030</v>
      </c>
      <c r="G49" s="1">
        <v>3.03</v>
      </c>
    </row>
    <row r="50" spans="1:7" ht="15" thickBot="1" x14ac:dyDescent="0.4">
      <c r="A50" s="2">
        <v>0.5</v>
      </c>
      <c r="B50" s="1">
        <v>49.949038451804199</v>
      </c>
      <c r="C50" s="1" t="s">
        <v>65</v>
      </c>
      <c r="D50" s="3">
        <f t="shared" si="0"/>
        <v>3030</v>
      </c>
      <c r="G50" s="1">
        <v>3.03</v>
      </c>
    </row>
    <row r="51" spans="1:7" ht="15" thickBot="1" x14ac:dyDescent="0.4">
      <c r="A51" s="2">
        <v>0.51041666666666696</v>
      </c>
      <c r="B51" s="1">
        <v>50.069230768290197</v>
      </c>
      <c r="C51" s="1" t="s">
        <v>66</v>
      </c>
      <c r="D51" s="3">
        <f t="shared" si="0"/>
        <v>0</v>
      </c>
      <c r="G51" s="1">
        <v>0</v>
      </c>
    </row>
    <row r="52" spans="1:7" ht="15" thickBot="1" x14ac:dyDescent="0.4">
      <c r="A52" s="2">
        <v>0.52083333333333404</v>
      </c>
      <c r="B52" s="1">
        <v>50.069230768290197</v>
      </c>
      <c r="C52" s="1" t="s">
        <v>67</v>
      </c>
      <c r="D52" s="3">
        <f t="shared" si="0"/>
        <v>0</v>
      </c>
      <c r="G52" s="1">
        <v>0</v>
      </c>
    </row>
    <row r="53" spans="1:7" ht="15" thickBot="1" x14ac:dyDescent="0.4">
      <c r="A53" s="2">
        <v>0.53125</v>
      </c>
      <c r="B53" s="1">
        <v>49.979807695740497</v>
      </c>
      <c r="C53" s="1" t="s">
        <v>68</v>
      </c>
      <c r="D53" s="3">
        <f t="shared" si="0"/>
        <v>2410</v>
      </c>
      <c r="G53" s="1">
        <v>2.41</v>
      </c>
    </row>
    <row r="54" spans="1:7" ht="15" thickBot="1" x14ac:dyDescent="0.4">
      <c r="A54" s="2">
        <v>0.54166666666666696</v>
      </c>
      <c r="B54" s="1">
        <v>49.979807695740497</v>
      </c>
      <c r="C54" s="1" t="s">
        <v>69</v>
      </c>
      <c r="D54" s="3">
        <f t="shared" si="0"/>
        <v>2410</v>
      </c>
      <c r="G54" s="1">
        <v>2.41</v>
      </c>
    </row>
    <row r="55" spans="1:7" ht="15" thickBot="1" x14ac:dyDescent="0.4">
      <c r="A55" s="2">
        <v>0.55208333333333404</v>
      </c>
      <c r="B55" s="1">
        <v>50.069230768290197</v>
      </c>
      <c r="C55" s="1" t="s">
        <v>70</v>
      </c>
      <c r="D55" s="3">
        <f t="shared" si="0"/>
        <v>0</v>
      </c>
      <c r="G55" s="1">
        <v>0</v>
      </c>
    </row>
    <row r="56" spans="1:7" ht="15" thickBot="1" x14ac:dyDescent="0.4">
      <c r="A56" s="2">
        <v>0.5625</v>
      </c>
      <c r="B56" s="1">
        <v>50.069230768290197</v>
      </c>
      <c r="C56" s="1" t="s">
        <v>71</v>
      </c>
      <c r="D56" s="3">
        <f t="shared" si="0"/>
        <v>0</v>
      </c>
      <c r="G56" s="1">
        <v>0</v>
      </c>
    </row>
    <row r="57" spans="1:7" ht="15" thickBot="1" x14ac:dyDescent="0.4">
      <c r="A57" s="2">
        <v>0.57291666666666696</v>
      </c>
      <c r="B57" s="1">
        <v>49.9692307585089</v>
      </c>
      <c r="C57" s="1" t="s">
        <v>72</v>
      </c>
      <c r="D57" s="3">
        <f t="shared" si="0"/>
        <v>2610</v>
      </c>
      <c r="G57" s="1">
        <v>2.61</v>
      </c>
    </row>
    <row r="58" spans="1:7" ht="15" thickBot="1" x14ac:dyDescent="0.4">
      <c r="A58" s="2">
        <v>0.58333333333333404</v>
      </c>
      <c r="B58" s="1">
        <v>49.9692307585089</v>
      </c>
      <c r="C58" s="1" t="s">
        <v>73</v>
      </c>
      <c r="D58" s="3">
        <f t="shared" si="0"/>
        <v>2610</v>
      </c>
      <c r="G58" s="1">
        <v>2.61</v>
      </c>
    </row>
    <row r="59" spans="1:7" ht="15" thickBot="1" x14ac:dyDescent="0.4">
      <c r="A59" s="2">
        <v>0.59375</v>
      </c>
      <c r="B59" s="1">
        <v>50.028846154880704</v>
      </c>
      <c r="C59" s="1" t="s">
        <v>74</v>
      </c>
      <c r="D59" s="3">
        <f t="shared" si="0"/>
        <v>1060</v>
      </c>
      <c r="G59" s="1">
        <v>1.06</v>
      </c>
    </row>
    <row r="60" spans="1:7" ht="15" thickBot="1" x14ac:dyDescent="0.4">
      <c r="A60" s="2">
        <v>0.60416666666666696</v>
      </c>
      <c r="B60" s="1">
        <v>50.028846154880704</v>
      </c>
      <c r="C60" s="1" t="s">
        <v>75</v>
      </c>
      <c r="D60" s="3">
        <f t="shared" si="0"/>
        <v>1060</v>
      </c>
      <c r="G60" s="1">
        <v>1.06</v>
      </c>
    </row>
    <row r="61" spans="1:7" ht="15" thickBot="1" x14ac:dyDescent="0.4">
      <c r="A61" s="2">
        <v>0.61458333333333404</v>
      </c>
      <c r="B61" s="1">
        <v>49.973076941510797</v>
      </c>
      <c r="C61" s="1" t="s">
        <v>76</v>
      </c>
      <c r="D61" s="3">
        <f t="shared" si="0"/>
        <v>2410</v>
      </c>
      <c r="G61" s="1">
        <v>2.41</v>
      </c>
    </row>
    <row r="62" spans="1:7" ht="15" thickBot="1" x14ac:dyDescent="0.4">
      <c r="A62" s="2">
        <v>0.625</v>
      </c>
      <c r="B62" s="1">
        <v>49.973076941510797</v>
      </c>
      <c r="C62" s="1" t="s">
        <v>77</v>
      </c>
      <c r="D62" s="3">
        <f t="shared" si="0"/>
        <v>2410</v>
      </c>
      <c r="G62" s="1">
        <v>2.41</v>
      </c>
    </row>
    <row r="63" spans="1:7" ht="15" thickBot="1" x14ac:dyDescent="0.4">
      <c r="A63" s="2">
        <v>0.63541666666666696</v>
      </c>
      <c r="B63" s="1">
        <v>50.0278846311381</v>
      </c>
      <c r="C63" s="1" t="s">
        <v>78</v>
      </c>
      <c r="D63" s="3">
        <f t="shared" si="0"/>
        <v>1060</v>
      </c>
      <c r="G63" s="1">
        <v>1.06</v>
      </c>
    </row>
    <row r="64" spans="1:7" ht="15" thickBot="1" x14ac:dyDescent="0.4">
      <c r="A64" s="2">
        <v>0.64583333333333404</v>
      </c>
      <c r="B64" s="1">
        <v>50.0278846311381</v>
      </c>
      <c r="C64" s="1" t="s">
        <v>79</v>
      </c>
      <c r="D64" s="3">
        <f t="shared" si="0"/>
        <v>1060</v>
      </c>
      <c r="G64" s="1">
        <v>1.06</v>
      </c>
    </row>
    <row r="65" spans="1:7" ht="15" thickBot="1" x14ac:dyDescent="0.4">
      <c r="A65" s="2">
        <v>0.65625</v>
      </c>
      <c r="B65" s="1">
        <v>50.142307695129197</v>
      </c>
      <c r="C65" s="1" t="s">
        <v>80</v>
      </c>
      <c r="D65" s="3">
        <f t="shared" si="0"/>
        <v>0</v>
      </c>
      <c r="G65" s="1">
        <v>0</v>
      </c>
    </row>
    <row r="66" spans="1:7" ht="15" thickBot="1" x14ac:dyDescent="0.4">
      <c r="A66" s="2">
        <v>0.66666666666666696</v>
      </c>
      <c r="B66" s="1">
        <v>50.142307695129197</v>
      </c>
      <c r="C66" s="1" t="s">
        <v>81</v>
      </c>
      <c r="D66" s="3">
        <f t="shared" si="0"/>
        <v>0</v>
      </c>
      <c r="G66" s="1">
        <v>0</v>
      </c>
    </row>
    <row r="67" spans="1:7" ht="15" thickBot="1" x14ac:dyDescent="0.4">
      <c r="A67" s="2">
        <v>0.67708333333333404</v>
      </c>
      <c r="B67" s="1">
        <v>49.984615402484998</v>
      </c>
      <c r="C67" s="1" t="s">
        <v>82</v>
      </c>
      <c r="D67" s="3">
        <f t="shared" ref="D67:D97" si="1">G67*1000</f>
        <v>2200</v>
      </c>
      <c r="G67" s="1">
        <v>2.2000000000000002</v>
      </c>
    </row>
    <row r="68" spans="1:7" ht="15" thickBot="1" x14ac:dyDescent="0.4">
      <c r="A68" s="2">
        <v>0.6875</v>
      </c>
      <c r="B68" s="1">
        <v>50.026923063379698</v>
      </c>
      <c r="C68" s="1" t="s">
        <v>83</v>
      </c>
      <c r="D68" s="3">
        <f t="shared" si="1"/>
        <v>1060</v>
      </c>
      <c r="G68" s="1">
        <v>1.06</v>
      </c>
    </row>
    <row r="69" spans="1:7" ht="15" thickBot="1" x14ac:dyDescent="0.4">
      <c r="A69" s="2">
        <v>0.69791666666666696</v>
      </c>
      <c r="B69" s="1">
        <v>50.004807709189798</v>
      </c>
      <c r="C69" s="1" t="s">
        <v>84</v>
      </c>
      <c r="D69" s="3">
        <f t="shared" si="1"/>
        <v>1780</v>
      </c>
      <c r="G69" s="1">
        <v>1.78</v>
      </c>
    </row>
    <row r="70" spans="1:7" ht="15" thickBot="1" x14ac:dyDescent="0.4">
      <c r="A70" s="2">
        <v>0.70833333333333404</v>
      </c>
      <c r="B70" s="1">
        <v>50.194230769512899</v>
      </c>
      <c r="C70" s="1" t="s">
        <v>85</v>
      </c>
      <c r="D70" s="3">
        <f t="shared" si="1"/>
        <v>0</v>
      </c>
      <c r="G70" s="1">
        <v>0</v>
      </c>
    </row>
    <row r="71" spans="1:7" ht="15" thickBot="1" x14ac:dyDescent="0.4">
      <c r="A71" s="2">
        <v>0.71875</v>
      </c>
      <c r="B71" s="1">
        <v>49.996153863459099</v>
      </c>
      <c r="C71" s="1" t="s">
        <v>86</v>
      </c>
      <c r="D71" s="3">
        <f t="shared" si="1"/>
        <v>1990</v>
      </c>
      <c r="G71" s="1">
        <v>1.99</v>
      </c>
    </row>
    <row r="72" spans="1:7" ht="15" thickBot="1" x14ac:dyDescent="0.4">
      <c r="A72" s="2">
        <v>0.72916666666666696</v>
      </c>
      <c r="B72" s="1">
        <v>50.0836538445079</v>
      </c>
      <c r="C72" s="1" t="s">
        <v>87</v>
      </c>
      <c r="D72" s="3">
        <f t="shared" si="1"/>
        <v>0</v>
      </c>
      <c r="G72" s="1">
        <v>0</v>
      </c>
    </row>
    <row r="73" spans="1:7" ht="15" thickBot="1" x14ac:dyDescent="0.4">
      <c r="A73" s="2">
        <v>0.73958333333333404</v>
      </c>
      <c r="B73" s="1">
        <v>50.0076923244333</v>
      </c>
      <c r="C73" s="1" t="s">
        <v>88</v>
      </c>
      <c r="D73" s="3">
        <f t="shared" si="1"/>
        <v>1780</v>
      </c>
      <c r="G73" s="1">
        <v>1.78</v>
      </c>
    </row>
    <row r="74" spans="1:7" ht="15" thickBot="1" x14ac:dyDescent="0.4">
      <c r="A74" s="2">
        <v>0.75</v>
      </c>
      <c r="B74" s="1">
        <v>50.072115383533799</v>
      </c>
      <c r="C74" s="1" t="s">
        <v>89</v>
      </c>
      <c r="D74" s="3">
        <f t="shared" si="1"/>
        <v>0</v>
      </c>
      <c r="G74" s="1">
        <v>0</v>
      </c>
    </row>
    <row r="75" spans="1:7" ht="15" thickBot="1" x14ac:dyDescent="0.4">
      <c r="A75" s="2">
        <v>0.76041666666666696</v>
      </c>
      <c r="B75" s="1">
        <v>49.938461558588301</v>
      </c>
      <c r="C75" s="1" t="s">
        <v>90</v>
      </c>
      <c r="D75" s="3">
        <f t="shared" si="1"/>
        <v>3240</v>
      </c>
      <c r="G75" s="1">
        <v>3.24</v>
      </c>
    </row>
    <row r="76" spans="1:7" ht="15" thickBot="1" x14ac:dyDescent="0.4">
      <c r="A76" s="2">
        <v>0.77083333333333404</v>
      </c>
      <c r="B76" s="1">
        <v>50.018269217649099</v>
      </c>
      <c r="C76" s="1" t="s">
        <v>91</v>
      </c>
      <c r="D76" s="3">
        <f t="shared" si="1"/>
        <v>1420</v>
      </c>
      <c r="G76" s="1">
        <v>1.42</v>
      </c>
    </row>
    <row r="77" spans="1:7" ht="15" thickBot="1" x14ac:dyDescent="0.4">
      <c r="A77" s="2">
        <v>0.78125</v>
      </c>
      <c r="B77" s="1">
        <v>49.981730787241403</v>
      </c>
      <c r="C77" s="1" t="s">
        <v>92</v>
      </c>
      <c r="D77" s="3">
        <f t="shared" si="1"/>
        <v>2200</v>
      </c>
      <c r="G77" s="1">
        <v>2.2000000000000002</v>
      </c>
    </row>
    <row r="78" spans="1:7" ht="15" thickBot="1" x14ac:dyDescent="0.4">
      <c r="A78" s="2">
        <v>0.79166666666666696</v>
      </c>
      <c r="B78" s="1">
        <v>49.946153836560597</v>
      </c>
      <c r="C78" s="1" t="s">
        <v>93</v>
      </c>
      <c r="D78" s="3">
        <f t="shared" si="1"/>
        <v>3030</v>
      </c>
      <c r="G78" s="1">
        <v>3.03</v>
      </c>
    </row>
    <row r="79" spans="1:7" ht="15" thickBot="1" x14ac:dyDescent="0.4">
      <c r="A79" s="2">
        <v>0.80208333333333404</v>
      </c>
      <c r="B79" s="1">
        <v>50.049038461585397</v>
      </c>
      <c r="C79" s="1" t="s">
        <v>94</v>
      </c>
      <c r="D79" s="3">
        <f t="shared" si="1"/>
        <v>356</v>
      </c>
      <c r="G79" s="1">
        <v>0.35599999999999998</v>
      </c>
    </row>
    <row r="80" spans="1:7" ht="15" thickBot="1" x14ac:dyDescent="0.4">
      <c r="A80" s="2">
        <v>0.8125</v>
      </c>
      <c r="B80" s="1">
        <v>49.903846175665898</v>
      </c>
      <c r="C80" s="1" t="s">
        <v>95</v>
      </c>
      <c r="D80" s="3">
        <f t="shared" si="1"/>
        <v>3860</v>
      </c>
      <c r="G80" s="1">
        <v>3.86</v>
      </c>
    </row>
    <row r="81" spans="1:7" ht="15" thickBot="1" x14ac:dyDescent="0.4">
      <c r="A81" s="2">
        <v>0.82291666666666696</v>
      </c>
      <c r="B81" s="1">
        <v>49.957692297534798</v>
      </c>
      <c r="C81" s="1" t="s">
        <v>96</v>
      </c>
      <c r="D81" s="3">
        <f t="shared" si="1"/>
        <v>2820</v>
      </c>
      <c r="G81" s="1">
        <v>2.82</v>
      </c>
    </row>
    <row r="82" spans="1:7" ht="15" thickBot="1" x14ac:dyDescent="0.4">
      <c r="A82" s="2">
        <v>0.83333333333333404</v>
      </c>
      <c r="B82" s="1">
        <v>49.789423089666897</v>
      </c>
      <c r="C82" s="1" t="s">
        <v>97</v>
      </c>
      <c r="D82" s="3">
        <f t="shared" si="1"/>
        <v>6360</v>
      </c>
      <c r="G82" s="1">
        <v>6.36</v>
      </c>
    </row>
    <row r="83" spans="1:7" ht="15" thickBot="1" x14ac:dyDescent="0.4">
      <c r="A83" s="2">
        <v>0.84375</v>
      </c>
      <c r="B83" s="1">
        <v>50.064423061545703</v>
      </c>
      <c r="C83" s="1" t="s">
        <v>98</v>
      </c>
      <c r="D83" s="3">
        <f t="shared" si="1"/>
        <v>0</v>
      </c>
      <c r="G83" s="1">
        <v>0</v>
      </c>
    </row>
    <row r="84" spans="1:7" ht="15" thickBot="1" x14ac:dyDescent="0.4">
      <c r="A84" s="2">
        <v>0.85416666666666696</v>
      </c>
      <c r="B84" s="1">
        <v>50.036538476868699</v>
      </c>
      <c r="C84" s="1" t="s">
        <v>99</v>
      </c>
      <c r="D84" s="3">
        <f t="shared" si="1"/>
        <v>712</v>
      </c>
      <c r="G84" s="1">
        <v>0.71199999999999997</v>
      </c>
    </row>
    <row r="85" spans="1:7" ht="15" thickBot="1" x14ac:dyDescent="0.4">
      <c r="A85" s="2">
        <v>0.86458333333333404</v>
      </c>
      <c r="B85" s="1">
        <v>50.004807709189798</v>
      </c>
      <c r="C85" s="1" t="s">
        <v>100</v>
      </c>
      <c r="D85" s="3">
        <f t="shared" si="1"/>
        <v>1780</v>
      </c>
      <c r="G85" s="1">
        <v>1.78</v>
      </c>
    </row>
    <row r="86" spans="1:7" ht="15" thickBot="1" x14ac:dyDescent="0.4">
      <c r="A86" s="2">
        <v>0.875</v>
      </c>
      <c r="B86" s="1">
        <v>49.960576912778301</v>
      </c>
      <c r="C86" s="1" t="s">
        <v>101</v>
      </c>
      <c r="D86" s="3">
        <f t="shared" si="1"/>
        <v>2610</v>
      </c>
      <c r="G86" s="1">
        <v>2.61</v>
      </c>
    </row>
    <row r="87" spans="1:7" ht="15" thickBot="1" x14ac:dyDescent="0.4">
      <c r="A87" s="2">
        <v>0.88541666666666696</v>
      </c>
      <c r="B87" s="1">
        <v>49.9336538518439</v>
      </c>
      <c r="C87" s="1" t="s">
        <v>102</v>
      </c>
      <c r="D87" s="3">
        <f t="shared" si="1"/>
        <v>3240</v>
      </c>
      <c r="G87" s="1">
        <v>3.24</v>
      </c>
    </row>
    <row r="88" spans="1:7" ht="15" thickBot="1" x14ac:dyDescent="0.4">
      <c r="A88" s="2">
        <v>0.89583333333333404</v>
      </c>
      <c r="B88" s="1">
        <v>50.108653857957201</v>
      </c>
      <c r="C88" s="1" t="s">
        <v>103</v>
      </c>
      <c r="D88" s="3">
        <f t="shared" si="1"/>
        <v>0</v>
      </c>
      <c r="G88" s="1">
        <v>0</v>
      </c>
    </row>
    <row r="89" spans="1:7" ht="15" thickBot="1" x14ac:dyDescent="0.4">
      <c r="A89" s="2">
        <v>0.90625</v>
      </c>
      <c r="B89" s="1">
        <v>49.992307680457301</v>
      </c>
      <c r="C89" s="1" t="s">
        <v>104</v>
      </c>
      <c r="D89" s="3">
        <f t="shared" si="1"/>
        <v>1990</v>
      </c>
      <c r="G89" s="1">
        <v>1.99</v>
      </c>
    </row>
    <row r="90" spans="1:7" ht="15" thickBot="1" x14ac:dyDescent="0.4">
      <c r="A90" s="2">
        <v>0.91666666666666696</v>
      </c>
      <c r="B90" s="1">
        <v>49.955769250049599</v>
      </c>
      <c r="C90" s="1" t="s">
        <v>105</v>
      </c>
      <c r="D90" s="3">
        <f t="shared" si="1"/>
        <v>2820</v>
      </c>
      <c r="G90" s="1">
        <v>2.82</v>
      </c>
    </row>
    <row r="91" spans="1:7" ht="15" thickBot="1" x14ac:dyDescent="0.4">
      <c r="A91" s="2">
        <v>0.92708333333333404</v>
      </c>
      <c r="B91" s="1">
        <v>50.099038444468199</v>
      </c>
      <c r="C91" s="1" t="s">
        <v>106</v>
      </c>
      <c r="D91" s="3">
        <f t="shared" si="1"/>
        <v>0</v>
      </c>
      <c r="G91" s="1">
        <v>0</v>
      </c>
    </row>
    <row r="92" spans="1:7" ht="15" thickBot="1" x14ac:dyDescent="0.4">
      <c r="A92" s="2">
        <v>0.9375</v>
      </c>
      <c r="B92" s="1">
        <v>49.973076941510797</v>
      </c>
      <c r="C92" s="1" t="s">
        <v>107</v>
      </c>
      <c r="D92" s="3">
        <f t="shared" si="1"/>
        <v>2410</v>
      </c>
      <c r="G92" s="1">
        <v>2.41</v>
      </c>
    </row>
    <row r="93" spans="1:7" ht="15" thickBot="1" x14ac:dyDescent="0.4">
      <c r="A93" s="2">
        <v>0.94791666666666696</v>
      </c>
      <c r="B93" s="1">
        <v>50.155769225596401</v>
      </c>
      <c r="C93" s="1" t="s">
        <v>108</v>
      </c>
      <c r="D93" s="3">
        <f t="shared" si="1"/>
        <v>0</v>
      </c>
      <c r="G93" s="1">
        <v>0</v>
      </c>
    </row>
    <row r="94" spans="1:7" ht="15" thickBot="1" x14ac:dyDescent="0.4">
      <c r="A94" s="2">
        <v>0.95833333333333404</v>
      </c>
      <c r="B94" s="1">
        <v>50.155769225596401</v>
      </c>
      <c r="C94" s="1" t="s">
        <v>109</v>
      </c>
      <c r="D94" s="3">
        <f t="shared" si="1"/>
        <v>0</v>
      </c>
      <c r="G94" s="1">
        <v>0</v>
      </c>
    </row>
    <row r="95" spans="1:7" ht="15" thickBot="1" x14ac:dyDescent="0.4">
      <c r="A95" s="2">
        <v>0.96875</v>
      </c>
      <c r="B95" s="1">
        <v>49.940384606073501</v>
      </c>
      <c r="C95" s="1" t="s">
        <v>110</v>
      </c>
      <c r="D95" s="3">
        <f t="shared" si="1"/>
        <v>3030</v>
      </c>
      <c r="G95" s="1">
        <v>3.03</v>
      </c>
    </row>
    <row r="96" spans="1:7" ht="15" thickBot="1" x14ac:dyDescent="0.4">
      <c r="A96" s="2">
        <v>0.97916666666666696</v>
      </c>
      <c r="B96" s="1">
        <v>50.0634615378031</v>
      </c>
      <c r="C96" s="1" t="s">
        <v>111</v>
      </c>
      <c r="D96" s="3">
        <f t="shared" si="1"/>
        <v>0</v>
      </c>
      <c r="G96" s="1">
        <v>0</v>
      </c>
    </row>
    <row r="97" spans="1:7" ht="15" thickBot="1" x14ac:dyDescent="0.4">
      <c r="A97" s="2">
        <v>0.98958333333333404</v>
      </c>
      <c r="B97" s="1">
        <v>50.0634615378031</v>
      </c>
      <c r="C97" s="1" t="s">
        <v>112</v>
      </c>
      <c r="D97" s="3">
        <f t="shared" si="1"/>
        <v>0</v>
      </c>
      <c r="G97" s="1">
        <v>0</v>
      </c>
    </row>
    <row r="98" spans="1:7" ht="15" thickBot="1" x14ac:dyDescent="0.4">
      <c r="A98" s="2"/>
      <c r="B98" s="1"/>
      <c r="C98" s="3"/>
      <c r="D98" s="3"/>
      <c r="G98" s="19"/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5E578-1664-443B-9360-42C0EEEEC160}">
  <dimension ref="A1:D97"/>
  <sheetViews>
    <sheetView workbookViewId="0">
      <selection activeCell="G8" sqref="G8"/>
    </sheetView>
  </sheetViews>
  <sheetFormatPr defaultRowHeight="14.5" x14ac:dyDescent="0.35"/>
  <cols>
    <col min="2" max="2" width="8.7265625" customWidth="1"/>
  </cols>
  <sheetData>
    <row r="1" spans="1:4" ht="15" thickBot="1" x14ac:dyDescent="0.4">
      <c r="A1" s="10" t="s">
        <v>116</v>
      </c>
      <c r="B1" s="10" t="s">
        <v>117</v>
      </c>
      <c r="C1" s="10" t="s">
        <v>7</v>
      </c>
      <c r="D1" s="10" t="s">
        <v>118</v>
      </c>
    </row>
    <row r="2" spans="1:4" ht="15" thickBot="1" x14ac:dyDescent="0.4">
      <c r="A2" s="2">
        <v>1.0416666666666666E-2</v>
      </c>
      <c r="B2" s="1" t="s">
        <v>17</v>
      </c>
      <c r="C2" s="1">
        <v>50.1375000103926</v>
      </c>
      <c r="D2" s="1">
        <v>0</v>
      </c>
    </row>
    <row r="3" spans="1:4" ht="15" thickBot="1" x14ac:dyDescent="0.4">
      <c r="A3" s="2">
        <v>2.0833333333333332E-2</v>
      </c>
      <c r="B3" s="1" t="s">
        <v>18</v>
      </c>
      <c r="C3" s="1">
        <v>50.071153859791202</v>
      </c>
      <c r="D3" s="1">
        <v>0</v>
      </c>
    </row>
    <row r="4" spans="1:4" ht="15" thickBot="1" x14ac:dyDescent="0.4">
      <c r="A4" s="2">
        <v>3.125E-2</v>
      </c>
      <c r="B4" s="1" t="s">
        <v>19</v>
      </c>
      <c r="C4" s="1">
        <v>49.907692314652003</v>
      </c>
      <c r="D4" s="1">
        <v>3.86</v>
      </c>
    </row>
    <row r="5" spans="1:4" ht="15" thickBot="1" x14ac:dyDescent="0.4">
      <c r="A5" s="2">
        <v>4.1666666666666664E-2</v>
      </c>
      <c r="B5" s="1" t="s">
        <v>20</v>
      </c>
      <c r="C5" s="1">
        <v>49.999038478702701</v>
      </c>
      <c r="D5" s="1">
        <v>1.99</v>
      </c>
    </row>
    <row r="6" spans="1:4" ht="15" thickBot="1" x14ac:dyDescent="0.4">
      <c r="A6" s="2">
        <v>5.2083333333333336E-2</v>
      </c>
      <c r="B6" s="1" t="s">
        <v>21</v>
      </c>
      <c r="C6" s="1">
        <v>50.056730783573499</v>
      </c>
      <c r="D6" s="1">
        <v>0</v>
      </c>
    </row>
    <row r="7" spans="1:4" ht="15" thickBot="1" x14ac:dyDescent="0.4">
      <c r="A7" s="2">
        <v>6.25E-2</v>
      </c>
      <c r="B7" s="1" t="s">
        <v>22</v>
      </c>
      <c r="C7" s="1">
        <v>50.015384602405597</v>
      </c>
      <c r="D7" s="1">
        <v>1.42</v>
      </c>
    </row>
    <row r="8" spans="1:4" ht="15" thickBot="1" x14ac:dyDescent="0.4">
      <c r="A8" s="2">
        <v>7.2916666666666671E-2</v>
      </c>
      <c r="B8" s="1" t="s">
        <v>23</v>
      </c>
      <c r="C8" s="1">
        <v>49.9269230976142</v>
      </c>
      <c r="D8" s="1">
        <v>3.45</v>
      </c>
    </row>
    <row r="9" spans="1:4" ht="15" thickBot="1" x14ac:dyDescent="0.4">
      <c r="A9" s="2">
        <v>8.3333333333333329E-2</v>
      </c>
      <c r="B9" s="1" t="s">
        <v>24</v>
      </c>
      <c r="C9" s="1">
        <v>50.0096153719185</v>
      </c>
      <c r="D9" s="1">
        <v>1.78</v>
      </c>
    </row>
    <row r="10" spans="1:4" ht="15" thickBot="1" x14ac:dyDescent="0.4">
      <c r="A10" s="2">
        <v>9.375E-2</v>
      </c>
      <c r="B10" s="1" t="s">
        <v>25</v>
      </c>
      <c r="C10" s="1">
        <v>50.087499983494098</v>
      </c>
      <c r="D10" s="1">
        <v>0</v>
      </c>
    </row>
    <row r="11" spans="1:4" ht="15" thickBot="1" x14ac:dyDescent="0.4">
      <c r="A11" s="2">
        <v>0.10416666666666667</v>
      </c>
      <c r="B11" s="1" t="s">
        <v>26</v>
      </c>
      <c r="C11" s="1">
        <v>50.039423092112202</v>
      </c>
      <c r="D11" s="1">
        <v>0.71199999999999997</v>
      </c>
    </row>
    <row r="12" spans="1:4" ht="15" thickBot="1" x14ac:dyDescent="0.4">
      <c r="A12" s="2">
        <v>0.11458333333333333</v>
      </c>
      <c r="B12" s="1" t="s">
        <v>27</v>
      </c>
      <c r="C12" s="1">
        <v>49.981730787241403</v>
      </c>
      <c r="D12" s="1">
        <v>2.2000000000000002</v>
      </c>
    </row>
    <row r="13" spans="1:4" ht="15" thickBot="1" x14ac:dyDescent="0.4">
      <c r="A13" s="2">
        <v>0.125</v>
      </c>
      <c r="B13" s="1" t="s">
        <v>28</v>
      </c>
      <c r="C13" s="1">
        <v>50.044230754841003</v>
      </c>
      <c r="D13" s="1">
        <v>0.35599999999999998</v>
      </c>
    </row>
    <row r="14" spans="1:4" ht="15" thickBot="1" x14ac:dyDescent="0.4">
      <c r="A14" s="2">
        <v>0.13541666666666666</v>
      </c>
      <c r="B14" s="1" t="s">
        <v>29</v>
      </c>
      <c r="C14" s="1">
        <v>50.056730783573499</v>
      </c>
      <c r="D14" s="1">
        <v>0</v>
      </c>
    </row>
    <row r="15" spans="1:4" ht="15" thickBot="1" x14ac:dyDescent="0.4">
      <c r="A15" s="2">
        <v>0.14583333333333334</v>
      </c>
      <c r="B15" s="1" t="s">
        <v>30</v>
      </c>
      <c r="C15" s="1">
        <v>49.957692297534798</v>
      </c>
      <c r="D15" s="1">
        <v>2.82</v>
      </c>
    </row>
    <row r="16" spans="1:4" ht="15" thickBot="1" x14ac:dyDescent="0.4">
      <c r="A16" s="2">
        <v>0.15625</v>
      </c>
      <c r="B16" s="1" t="s">
        <v>31</v>
      </c>
      <c r="C16" s="1">
        <v>50.066346153046702</v>
      </c>
      <c r="D16" s="1">
        <v>0</v>
      </c>
    </row>
    <row r="17" spans="1:4" ht="15" thickBot="1" x14ac:dyDescent="0.4">
      <c r="A17" s="2">
        <v>0.16666666666666666</v>
      </c>
      <c r="B17" s="1" t="s">
        <v>32</v>
      </c>
      <c r="C17" s="1">
        <v>49.996153863459099</v>
      </c>
      <c r="D17" s="1">
        <v>1.99</v>
      </c>
    </row>
    <row r="18" spans="1:4" ht="15" thickBot="1" x14ac:dyDescent="0.4">
      <c r="A18" s="2">
        <v>0.17708333333333334</v>
      </c>
      <c r="B18" s="1" t="s">
        <v>33</v>
      </c>
      <c r="C18" s="1">
        <v>50.168269232321002</v>
      </c>
      <c r="D18" s="1">
        <v>0</v>
      </c>
    </row>
    <row r="19" spans="1:4" ht="15" thickBot="1" x14ac:dyDescent="0.4">
      <c r="A19" s="2">
        <v>0.1875</v>
      </c>
      <c r="B19" s="1" t="s">
        <v>34</v>
      </c>
      <c r="C19" s="1">
        <v>49.9692307585089</v>
      </c>
      <c r="D19" s="1">
        <v>2.61</v>
      </c>
    </row>
    <row r="20" spans="1:4" ht="15" thickBot="1" x14ac:dyDescent="0.4">
      <c r="A20" s="2">
        <v>0.19791666666666666</v>
      </c>
      <c r="B20" s="1" t="s">
        <v>35</v>
      </c>
      <c r="C20" s="1">
        <v>50.031730770124199</v>
      </c>
      <c r="D20" s="1">
        <v>0.71199999999999997</v>
      </c>
    </row>
    <row r="21" spans="1:4" ht="15" thickBot="1" x14ac:dyDescent="0.4">
      <c r="A21" s="2">
        <v>0.20833333333333334</v>
      </c>
      <c r="B21" s="1" t="s">
        <v>36</v>
      </c>
      <c r="C21" s="1">
        <v>50.095192305482101</v>
      </c>
      <c r="D21" s="1">
        <v>0</v>
      </c>
    </row>
    <row r="22" spans="1:4" ht="15" thickBot="1" x14ac:dyDescent="0.4">
      <c r="A22" s="2">
        <v>0.21875</v>
      </c>
      <c r="B22" s="1" t="s">
        <v>37</v>
      </c>
      <c r="C22" s="1">
        <v>49.9067307909094</v>
      </c>
      <c r="D22" s="1">
        <v>3.86</v>
      </c>
    </row>
    <row r="23" spans="1:4" ht="15" thickBot="1" x14ac:dyDescent="0.4">
      <c r="A23" s="2">
        <v>0.22916666666666666</v>
      </c>
      <c r="B23" s="1" t="s">
        <v>38</v>
      </c>
      <c r="C23" s="1">
        <v>50.056730783573499</v>
      </c>
      <c r="D23" s="1">
        <v>0</v>
      </c>
    </row>
    <row r="24" spans="1:4" ht="15" thickBot="1" x14ac:dyDescent="0.4">
      <c r="A24" s="2">
        <v>0.23958333333333334</v>
      </c>
      <c r="B24" s="1" t="s">
        <v>39</v>
      </c>
      <c r="C24" s="1">
        <v>50.096153829224697</v>
      </c>
      <c r="D24" s="1">
        <v>0</v>
      </c>
    </row>
    <row r="25" spans="1:4" ht="15" thickBot="1" x14ac:dyDescent="0.4">
      <c r="A25" s="2">
        <v>0.25</v>
      </c>
      <c r="B25" s="1" t="s">
        <v>40</v>
      </c>
      <c r="C25" s="1">
        <v>50.000961526187901</v>
      </c>
      <c r="D25" s="1">
        <v>1.78</v>
      </c>
    </row>
    <row r="26" spans="1:4" ht="15" thickBot="1" x14ac:dyDescent="0.4">
      <c r="A26" s="2">
        <v>0.26041666666666669</v>
      </c>
      <c r="B26" s="1" t="s">
        <v>41</v>
      </c>
      <c r="C26" s="1">
        <v>50.1653846170775</v>
      </c>
      <c r="D26" s="1">
        <v>0</v>
      </c>
    </row>
    <row r="27" spans="1:4" ht="15" thickBot="1" x14ac:dyDescent="0.4">
      <c r="A27" s="2">
        <v>0.27083333333333331</v>
      </c>
      <c r="B27" s="1" t="s">
        <v>42</v>
      </c>
      <c r="C27" s="1">
        <v>49.8865384842046</v>
      </c>
      <c r="D27" s="1">
        <v>4.28</v>
      </c>
    </row>
    <row r="28" spans="1:4" ht="15" thickBot="1" x14ac:dyDescent="0.4">
      <c r="A28" s="2">
        <v>0.28125</v>
      </c>
      <c r="B28" s="1" t="s">
        <v>43</v>
      </c>
      <c r="C28" s="1">
        <v>49.982692310984</v>
      </c>
      <c r="D28" s="1">
        <v>2.2000000000000002</v>
      </c>
    </row>
    <row r="29" spans="1:4" ht="15" thickBot="1" x14ac:dyDescent="0.4">
      <c r="A29" s="2">
        <v>0.29166666666666669</v>
      </c>
      <c r="B29" s="1" t="s">
        <v>44</v>
      </c>
      <c r="C29" s="1">
        <v>49.982692310984</v>
      </c>
      <c r="D29" s="1">
        <v>2.2000000000000002</v>
      </c>
    </row>
    <row r="30" spans="1:4" ht="15" thickBot="1" x14ac:dyDescent="0.4">
      <c r="A30" s="2">
        <v>0.30208333333333331</v>
      </c>
      <c r="B30" s="1" t="s">
        <v>45</v>
      </c>
      <c r="C30" s="1">
        <v>50.104807674955303</v>
      </c>
      <c r="D30" s="1">
        <v>0</v>
      </c>
    </row>
    <row r="31" spans="1:4" ht="15" thickBot="1" x14ac:dyDescent="0.4">
      <c r="A31" s="2">
        <v>0.3125</v>
      </c>
      <c r="B31" s="1" t="s">
        <v>46</v>
      </c>
      <c r="C31" s="1">
        <v>49.925961529855897</v>
      </c>
      <c r="D31" s="1">
        <v>3.45</v>
      </c>
    </row>
    <row r="32" spans="1:4" ht="15" thickBot="1" x14ac:dyDescent="0.4">
      <c r="A32" s="2">
        <v>0.32291666666666702</v>
      </c>
      <c r="B32" s="1" t="s">
        <v>47</v>
      </c>
      <c r="C32" s="1">
        <v>50.095192305482101</v>
      </c>
      <c r="D32" s="1">
        <v>0</v>
      </c>
    </row>
    <row r="33" spans="1:4" ht="15" thickBot="1" x14ac:dyDescent="0.4">
      <c r="A33" s="2">
        <v>0.33333333333333398</v>
      </c>
      <c r="B33" s="1" t="s">
        <v>48</v>
      </c>
      <c r="C33" s="1">
        <v>49.997115387201703</v>
      </c>
      <c r="D33" s="1">
        <v>1.99</v>
      </c>
    </row>
    <row r="34" spans="1:4" ht="15" thickBot="1" x14ac:dyDescent="0.4">
      <c r="A34" s="2">
        <v>0.34375</v>
      </c>
      <c r="B34" s="1" t="s">
        <v>49</v>
      </c>
      <c r="C34" s="1">
        <v>49.997115387201703</v>
      </c>
      <c r="D34" s="1">
        <v>1.99</v>
      </c>
    </row>
    <row r="35" spans="1:4" ht="15" thickBot="1" x14ac:dyDescent="0.4">
      <c r="A35" s="2">
        <v>0.35416666666666702</v>
      </c>
      <c r="B35" s="1" t="s">
        <v>50</v>
      </c>
      <c r="C35" s="1">
        <v>50.174038462808099</v>
      </c>
      <c r="D35" s="1">
        <v>0</v>
      </c>
    </row>
    <row r="36" spans="1:4" ht="15" thickBot="1" x14ac:dyDescent="0.4">
      <c r="A36" s="2">
        <v>0.36458333333333398</v>
      </c>
      <c r="B36" s="1" t="s">
        <v>51</v>
      </c>
      <c r="C36" s="1">
        <v>50.022115400651003</v>
      </c>
      <c r="D36" s="1">
        <v>1.06</v>
      </c>
    </row>
    <row r="37" spans="1:4" ht="15" thickBot="1" x14ac:dyDescent="0.4">
      <c r="A37" s="2">
        <v>0.375</v>
      </c>
      <c r="B37" s="1" t="s">
        <v>52</v>
      </c>
      <c r="C37" s="1">
        <v>50.097115396983</v>
      </c>
      <c r="D37" s="1">
        <v>0</v>
      </c>
    </row>
    <row r="38" spans="1:4" ht="15" thickBot="1" x14ac:dyDescent="0.4">
      <c r="A38" s="2">
        <v>0.38541666666666702</v>
      </c>
      <c r="B38" s="1" t="s">
        <v>53</v>
      </c>
      <c r="C38" s="1">
        <v>50.048076937842801</v>
      </c>
      <c r="D38" s="1">
        <v>0.35599999999999998</v>
      </c>
    </row>
    <row r="39" spans="1:4" ht="15" thickBot="1" x14ac:dyDescent="0.4">
      <c r="A39" s="2">
        <v>0.39583333333333398</v>
      </c>
      <c r="B39" s="1" t="s">
        <v>54</v>
      </c>
      <c r="C39" s="1">
        <v>49.984615402484998</v>
      </c>
      <c r="D39" s="1">
        <v>2.2000000000000002</v>
      </c>
    </row>
    <row r="40" spans="1:4" ht="15" thickBot="1" x14ac:dyDescent="0.4">
      <c r="A40" s="2">
        <v>0.40625</v>
      </c>
      <c r="B40" s="1" t="s">
        <v>55</v>
      </c>
      <c r="C40" s="1">
        <v>50.062500014060497</v>
      </c>
      <c r="D40" s="1">
        <v>0</v>
      </c>
    </row>
    <row r="41" spans="1:4" ht="15" thickBot="1" x14ac:dyDescent="0.4">
      <c r="A41" s="2">
        <v>0.41666666666666702</v>
      </c>
      <c r="B41" s="1" t="s">
        <v>56</v>
      </c>
      <c r="C41" s="1">
        <v>50.008653848175904</v>
      </c>
      <c r="D41" s="1">
        <v>1.78</v>
      </c>
    </row>
    <row r="42" spans="1:4" ht="15" thickBot="1" x14ac:dyDescent="0.4">
      <c r="A42" s="2">
        <v>0.42708333333333398</v>
      </c>
      <c r="B42" s="1" t="s">
        <v>57</v>
      </c>
      <c r="C42" s="1">
        <v>50.008653848175904</v>
      </c>
      <c r="D42" s="1">
        <v>1.78</v>
      </c>
    </row>
    <row r="43" spans="1:4" ht="15" thickBot="1" x14ac:dyDescent="0.4">
      <c r="A43" s="2">
        <v>0.4375</v>
      </c>
      <c r="B43" s="1" t="s">
        <v>58</v>
      </c>
      <c r="C43" s="1">
        <v>50.068269244547601</v>
      </c>
      <c r="D43" s="1">
        <v>0</v>
      </c>
    </row>
    <row r="44" spans="1:4" ht="15" thickBot="1" x14ac:dyDescent="0.4">
      <c r="A44" s="2">
        <v>0.44791666666666702</v>
      </c>
      <c r="B44" s="1" t="s">
        <v>59</v>
      </c>
      <c r="C44" s="1">
        <v>50.068269244547601</v>
      </c>
      <c r="D44" s="1">
        <v>0</v>
      </c>
    </row>
    <row r="45" spans="1:4" ht="15" thickBot="1" x14ac:dyDescent="0.4">
      <c r="A45" s="2">
        <v>0.45833333333333398</v>
      </c>
      <c r="B45" s="1" t="s">
        <v>60</v>
      </c>
      <c r="C45" s="1">
        <v>49.984615402484998</v>
      </c>
      <c r="D45" s="1">
        <v>2.2000000000000002</v>
      </c>
    </row>
    <row r="46" spans="1:4" ht="15" thickBot="1" x14ac:dyDescent="0.4">
      <c r="A46" s="2">
        <v>0.46875</v>
      </c>
      <c r="B46" s="1" t="s">
        <v>61</v>
      </c>
      <c r="C46" s="1">
        <v>49.984615402484998</v>
      </c>
      <c r="D46" s="1">
        <v>2.2000000000000002</v>
      </c>
    </row>
    <row r="47" spans="1:4" ht="15" thickBot="1" x14ac:dyDescent="0.4">
      <c r="A47" s="2">
        <v>0.47916666666666702</v>
      </c>
      <c r="B47" s="1" t="s">
        <v>62</v>
      </c>
      <c r="C47" s="1">
        <v>50.064423061545703</v>
      </c>
      <c r="D47" s="1">
        <v>0</v>
      </c>
    </row>
    <row r="48" spans="1:4" ht="15" thickBot="1" x14ac:dyDescent="0.4">
      <c r="A48" s="2">
        <v>0.48958333333333398</v>
      </c>
      <c r="B48" s="1" t="s">
        <v>63</v>
      </c>
      <c r="C48" s="1">
        <v>50.064423061545703</v>
      </c>
      <c r="D48" s="1">
        <v>0</v>
      </c>
    </row>
    <row r="49" spans="1:4" ht="15" thickBot="1" x14ac:dyDescent="0.4">
      <c r="A49" s="2">
        <v>0.5</v>
      </c>
      <c r="B49" s="1" t="s">
        <v>64</v>
      </c>
      <c r="C49" s="1">
        <v>49.949038451804199</v>
      </c>
      <c r="D49" s="1">
        <v>3.03</v>
      </c>
    </row>
    <row r="50" spans="1:4" ht="15" thickBot="1" x14ac:dyDescent="0.4">
      <c r="A50" s="2">
        <v>0.51041666666666696</v>
      </c>
      <c r="B50" s="1" t="s">
        <v>65</v>
      </c>
      <c r="C50" s="1">
        <v>49.949038451804199</v>
      </c>
      <c r="D50" s="1">
        <v>3.03</v>
      </c>
    </row>
    <row r="51" spans="1:4" ht="15" thickBot="1" x14ac:dyDescent="0.4">
      <c r="A51" s="2">
        <v>0.52083333333333404</v>
      </c>
      <c r="B51" s="1" t="s">
        <v>66</v>
      </c>
      <c r="C51" s="1">
        <v>50.069230768290197</v>
      </c>
      <c r="D51" s="1">
        <v>0</v>
      </c>
    </row>
    <row r="52" spans="1:4" ht="15" thickBot="1" x14ac:dyDescent="0.4">
      <c r="A52" s="2">
        <v>0.53125</v>
      </c>
      <c r="B52" s="1" t="s">
        <v>67</v>
      </c>
      <c r="C52" s="1">
        <v>50.069230768290197</v>
      </c>
      <c r="D52" s="1">
        <v>0</v>
      </c>
    </row>
    <row r="53" spans="1:4" ht="15" thickBot="1" x14ac:dyDescent="0.4">
      <c r="A53" s="2">
        <v>0.54166666666666696</v>
      </c>
      <c r="B53" s="1" t="s">
        <v>68</v>
      </c>
      <c r="C53" s="1">
        <v>49.979807695740497</v>
      </c>
      <c r="D53" s="1">
        <v>2.41</v>
      </c>
    </row>
    <row r="54" spans="1:4" ht="15" thickBot="1" x14ac:dyDescent="0.4">
      <c r="A54" s="2">
        <v>0.55208333333333404</v>
      </c>
      <c r="B54" s="1" t="s">
        <v>69</v>
      </c>
      <c r="C54" s="1">
        <v>49.979807695740497</v>
      </c>
      <c r="D54" s="1">
        <v>2.41</v>
      </c>
    </row>
    <row r="55" spans="1:4" ht="15" thickBot="1" x14ac:dyDescent="0.4">
      <c r="A55" s="2">
        <v>0.5625</v>
      </c>
      <c r="B55" s="1" t="s">
        <v>70</v>
      </c>
      <c r="C55" s="1">
        <v>50.069230768290197</v>
      </c>
      <c r="D55" s="1">
        <v>0</v>
      </c>
    </row>
    <row r="56" spans="1:4" ht="15" thickBot="1" x14ac:dyDescent="0.4">
      <c r="A56" s="2">
        <v>0.57291666666666696</v>
      </c>
      <c r="B56" s="1" t="s">
        <v>71</v>
      </c>
      <c r="C56" s="1">
        <v>50.069230768290197</v>
      </c>
      <c r="D56" s="1">
        <v>0</v>
      </c>
    </row>
    <row r="57" spans="1:4" ht="15" thickBot="1" x14ac:dyDescent="0.4">
      <c r="A57" s="2">
        <v>0.58333333333333404</v>
      </c>
      <c r="B57" s="1" t="s">
        <v>72</v>
      </c>
      <c r="C57" s="1">
        <v>49.9692307585089</v>
      </c>
      <c r="D57" s="1">
        <v>2.61</v>
      </c>
    </row>
    <row r="58" spans="1:4" ht="15" thickBot="1" x14ac:dyDescent="0.4">
      <c r="A58" s="2">
        <v>0.59375</v>
      </c>
      <c r="B58" s="1" t="s">
        <v>73</v>
      </c>
      <c r="C58" s="1">
        <v>49.9692307585089</v>
      </c>
      <c r="D58" s="1">
        <v>2.61</v>
      </c>
    </row>
    <row r="59" spans="1:4" ht="15" thickBot="1" x14ac:dyDescent="0.4">
      <c r="A59" s="2">
        <v>0.60416666666666696</v>
      </c>
      <c r="B59" s="1" t="s">
        <v>74</v>
      </c>
      <c r="C59" s="1">
        <v>50.028846154880704</v>
      </c>
      <c r="D59" s="1">
        <v>1.06</v>
      </c>
    </row>
    <row r="60" spans="1:4" ht="15" thickBot="1" x14ac:dyDescent="0.4">
      <c r="A60" s="2">
        <v>0.61458333333333404</v>
      </c>
      <c r="B60" s="1" t="s">
        <v>75</v>
      </c>
      <c r="C60" s="1">
        <v>50.028846154880704</v>
      </c>
      <c r="D60" s="1">
        <v>1.06</v>
      </c>
    </row>
    <row r="61" spans="1:4" ht="15" thickBot="1" x14ac:dyDescent="0.4">
      <c r="A61" s="2">
        <v>0.625</v>
      </c>
      <c r="B61" s="1" t="s">
        <v>76</v>
      </c>
      <c r="C61" s="1">
        <v>49.973076941510797</v>
      </c>
      <c r="D61" s="1">
        <v>2.41</v>
      </c>
    </row>
    <row r="62" spans="1:4" ht="15" thickBot="1" x14ac:dyDescent="0.4">
      <c r="A62" s="2">
        <v>0.63541666666666696</v>
      </c>
      <c r="B62" s="1" t="s">
        <v>77</v>
      </c>
      <c r="C62" s="1">
        <v>49.973076941510797</v>
      </c>
      <c r="D62" s="1">
        <v>2.41</v>
      </c>
    </row>
    <row r="63" spans="1:4" ht="15" thickBot="1" x14ac:dyDescent="0.4">
      <c r="A63" s="2">
        <v>0.64583333333333404</v>
      </c>
      <c r="B63" s="1" t="s">
        <v>78</v>
      </c>
      <c r="C63" s="1">
        <v>50.0278846311381</v>
      </c>
      <c r="D63" s="1">
        <v>1.06</v>
      </c>
    </row>
    <row r="64" spans="1:4" ht="15" thickBot="1" x14ac:dyDescent="0.4">
      <c r="A64" s="2">
        <v>0.65625</v>
      </c>
      <c r="B64" s="1" t="s">
        <v>79</v>
      </c>
      <c r="C64" s="1">
        <v>50.0278846311381</v>
      </c>
      <c r="D64" s="1">
        <v>1.06</v>
      </c>
    </row>
    <row r="65" spans="1:4" ht="15" thickBot="1" x14ac:dyDescent="0.4">
      <c r="A65" s="2">
        <v>0.66666666666666696</v>
      </c>
      <c r="B65" s="1" t="s">
        <v>80</v>
      </c>
      <c r="C65" s="1">
        <v>50.142307695129197</v>
      </c>
      <c r="D65" s="1">
        <v>0</v>
      </c>
    </row>
    <row r="66" spans="1:4" ht="15" thickBot="1" x14ac:dyDescent="0.4">
      <c r="A66" s="2">
        <v>0.67708333333333404</v>
      </c>
      <c r="B66" s="1" t="s">
        <v>81</v>
      </c>
      <c r="C66" s="1">
        <v>50.142307695129197</v>
      </c>
      <c r="D66" s="1">
        <v>0</v>
      </c>
    </row>
    <row r="67" spans="1:4" ht="15" thickBot="1" x14ac:dyDescent="0.4">
      <c r="A67" s="2">
        <v>0.6875</v>
      </c>
      <c r="B67" s="1" t="s">
        <v>82</v>
      </c>
      <c r="C67" s="1">
        <v>49.984615402484998</v>
      </c>
      <c r="D67" s="1">
        <v>2.2000000000000002</v>
      </c>
    </row>
    <row r="68" spans="1:4" ht="15" thickBot="1" x14ac:dyDescent="0.4">
      <c r="A68" s="2">
        <v>0.69791666666666696</v>
      </c>
      <c r="B68" s="1" t="s">
        <v>83</v>
      </c>
      <c r="C68" s="1">
        <v>50.026923063379698</v>
      </c>
      <c r="D68" s="1">
        <v>1.06</v>
      </c>
    </row>
    <row r="69" spans="1:4" ht="15" thickBot="1" x14ac:dyDescent="0.4">
      <c r="A69" s="2">
        <v>0.70833333333333404</v>
      </c>
      <c r="B69" s="1" t="s">
        <v>84</v>
      </c>
      <c r="C69" s="1">
        <v>50.004807709189798</v>
      </c>
      <c r="D69" s="1">
        <v>1.78</v>
      </c>
    </row>
    <row r="70" spans="1:4" ht="15" thickBot="1" x14ac:dyDescent="0.4">
      <c r="A70" s="2">
        <v>0.71875</v>
      </c>
      <c r="B70" s="1" t="s">
        <v>85</v>
      </c>
      <c r="C70" s="1">
        <v>50.194230769512899</v>
      </c>
      <c r="D70" s="1">
        <v>0</v>
      </c>
    </row>
    <row r="71" spans="1:4" ht="15" thickBot="1" x14ac:dyDescent="0.4">
      <c r="A71" s="2">
        <v>0.72916666666666696</v>
      </c>
      <c r="B71" s="1" t="s">
        <v>86</v>
      </c>
      <c r="C71" s="1">
        <v>49.996153863459099</v>
      </c>
      <c r="D71" s="1">
        <v>1.99</v>
      </c>
    </row>
    <row r="72" spans="1:4" ht="15" thickBot="1" x14ac:dyDescent="0.4">
      <c r="A72" s="2">
        <v>0.73958333333333404</v>
      </c>
      <c r="B72" s="1" t="s">
        <v>87</v>
      </c>
      <c r="C72" s="1">
        <v>50.0836538445079</v>
      </c>
      <c r="D72" s="1">
        <v>0</v>
      </c>
    </row>
    <row r="73" spans="1:4" ht="15" thickBot="1" x14ac:dyDescent="0.4">
      <c r="A73" s="2">
        <v>0.75</v>
      </c>
      <c r="B73" s="1" t="s">
        <v>88</v>
      </c>
      <c r="C73" s="1">
        <v>50.0076923244333</v>
      </c>
      <c r="D73" s="1">
        <v>1.78</v>
      </c>
    </row>
    <row r="74" spans="1:4" ht="15" thickBot="1" x14ac:dyDescent="0.4">
      <c r="A74" s="2">
        <v>0.76041666666666696</v>
      </c>
      <c r="B74" s="1" t="s">
        <v>89</v>
      </c>
      <c r="C74" s="1">
        <v>50.072115383533799</v>
      </c>
      <c r="D74" s="1">
        <v>0</v>
      </c>
    </row>
    <row r="75" spans="1:4" ht="15" thickBot="1" x14ac:dyDescent="0.4">
      <c r="A75" s="2">
        <v>0.77083333333333404</v>
      </c>
      <c r="B75" s="1" t="s">
        <v>90</v>
      </c>
      <c r="C75" s="1">
        <v>49.938461558588301</v>
      </c>
      <c r="D75" s="1">
        <v>3.24</v>
      </c>
    </row>
    <row r="76" spans="1:4" ht="15" thickBot="1" x14ac:dyDescent="0.4">
      <c r="A76" s="2">
        <v>0.78125</v>
      </c>
      <c r="B76" s="1" t="s">
        <v>91</v>
      </c>
      <c r="C76" s="1">
        <v>50.018269217649099</v>
      </c>
      <c r="D76" s="1">
        <v>1.42</v>
      </c>
    </row>
    <row r="77" spans="1:4" ht="15" thickBot="1" x14ac:dyDescent="0.4">
      <c r="A77" s="2">
        <v>0.79166666666666696</v>
      </c>
      <c r="B77" s="1" t="s">
        <v>92</v>
      </c>
      <c r="C77" s="1">
        <v>49.981730787241403</v>
      </c>
      <c r="D77" s="1">
        <v>2.2000000000000002</v>
      </c>
    </row>
    <row r="78" spans="1:4" ht="15" thickBot="1" x14ac:dyDescent="0.4">
      <c r="A78" s="2">
        <v>0.80208333333333404</v>
      </c>
      <c r="B78" s="1" t="s">
        <v>93</v>
      </c>
      <c r="C78" s="1">
        <v>49.946153836560597</v>
      </c>
      <c r="D78" s="1">
        <v>3.03</v>
      </c>
    </row>
    <row r="79" spans="1:4" ht="15" thickBot="1" x14ac:dyDescent="0.4">
      <c r="A79" s="2">
        <v>0.8125</v>
      </c>
      <c r="B79" s="1" t="s">
        <v>94</v>
      </c>
      <c r="C79" s="1">
        <v>50.049038461585397</v>
      </c>
      <c r="D79" s="1">
        <v>0.35599999999999998</v>
      </c>
    </row>
    <row r="80" spans="1:4" ht="15" thickBot="1" x14ac:dyDescent="0.4">
      <c r="A80" s="2">
        <v>0.82291666666666696</v>
      </c>
      <c r="B80" s="1" t="s">
        <v>95</v>
      </c>
      <c r="C80" s="1">
        <v>49.903846175665898</v>
      </c>
      <c r="D80" s="1">
        <v>3.86</v>
      </c>
    </row>
    <row r="81" spans="1:4" ht="15" thickBot="1" x14ac:dyDescent="0.4">
      <c r="A81" s="2">
        <v>0.83333333333333404</v>
      </c>
      <c r="B81" s="1" t="s">
        <v>96</v>
      </c>
      <c r="C81" s="1">
        <v>49.957692297534798</v>
      </c>
      <c r="D81" s="1">
        <v>2.82</v>
      </c>
    </row>
    <row r="82" spans="1:4" ht="15" thickBot="1" x14ac:dyDescent="0.4">
      <c r="A82" s="2">
        <v>0.84375</v>
      </c>
      <c r="B82" s="1" t="s">
        <v>97</v>
      </c>
      <c r="C82" s="1">
        <v>49.789423089666897</v>
      </c>
      <c r="D82" s="1">
        <v>6.36</v>
      </c>
    </row>
    <row r="83" spans="1:4" ht="15" thickBot="1" x14ac:dyDescent="0.4">
      <c r="A83" s="2">
        <v>0.85416666666666696</v>
      </c>
      <c r="B83" s="1" t="s">
        <v>98</v>
      </c>
      <c r="C83" s="1">
        <v>50.064423061545703</v>
      </c>
      <c r="D83" s="1">
        <v>0</v>
      </c>
    </row>
    <row r="84" spans="1:4" ht="15" thickBot="1" x14ac:dyDescent="0.4">
      <c r="A84" s="2">
        <v>0.86458333333333404</v>
      </c>
      <c r="B84" s="1" t="s">
        <v>99</v>
      </c>
      <c r="C84" s="1">
        <v>50.036538476868699</v>
      </c>
      <c r="D84" s="1">
        <v>0.71199999999999997</v>
      </c>
    </row>
    <row r="85" spans="1:4" ht="15" thickBot="1" x14ac:dyDescent="0.4">
      <c r="A85" s="2">
        <v>0.875</v>
      </c>
      <c r="B85" s="1" t="s">
        <v>100</v>
      </c>
      <c r="C85" s="1">
        <v>50.004807709189798</v>
      </c>
      <c r="D85" s="1">
        <v>1.78</v>
      </c>
    </row>
    <row r="86" spans="1:4" ht="15" thickBot="1" x14ac:dyDescent="0.4">
      <c r="A86" s="2">
        <v>0.88541666666666696</v>
      </c>
      <c r="B86" s="1" t="s">
        <v>101</v>
      </c>
      <c r="C86" s="1">
        <v>49.960576912778301</v>
      </c>
      <c r="D86" s="1">
        <v>2.61</v>
      </c>
    </row>
    <row r="87" spans="1:4" ht="15" thickBot="1" x14ac:dyDescent="0.4">
      <c r="A87" s="2">
        <v>0.89583333333333404</v>
      </c>
      <c r="B87" s="1" t="s">
        <v>102</v>
      </c>
      <c r="C87" s="1">
        <v>49.9336538518439</v>
      </c>
      <c r="D87" s="1">
        <v>3.24</v>
      </c>
    </row>
    <row r="88" spans="1:4" ht="15" thickBot="1" x14ac:dyDescent="0.4">
      <c r="A88" s="2">
        <v>0.90625</v>
      </c>
      <c r="B88" s="1" t="s">
        <v>103</v>
      </c>
      <c r="C88" s="1">
        <v>50.108653857957201</v>
      </c>
      <c r="D88" s="1">
        <v>0</v>
      </c>
    </row>
    <row r="89" spans="1:4" ht="15" thickBot="1" x14ac:dyDescent="0.4">
      <c r="A89" s="2">
        <v>0.91666666666666696</v>
      </c>
      <c r="B89" s="1" t="s">
        <v>104</v>
      </c>
      <c r="C89" s="1">
        <v>49.992307680457301</v>
      </c>
      <c r="D89" s="1">
        <v>1.99</v>
      </c>
    </row>
    <row r="90" spans="1:4" ht="15" thickBot="1" x14ac:dyDescent="0.4">
      <c r="A90" s="2">
        <v>0.92708333333333404</v>
      </c>
      <c r="B90" s="1" t="s">
        <v>105</v>
      </c>
      <c r="C90" s="1">
        <v>49.955769250049599</v>
      </c>
      <c r="D90" s="1">
        <v>2.82</v>
      </c>
    </row>
    <row r="91" spans="1:4" ht="15" thickBot="1" x14ac:dyDescent="0.4">
      <c r="A91" s="2">
        <v>0.9375</v>
      </c>
      <c r="B91" s="1" t="s">
        <v>106</v>
      </c>
      <c r="C91" s="1">
        <v>50.099038444468199</v>
      </c>
      <c r="D91" s="1">
        <v>0</v>
      </c>
    </row>
    <row r="92" spans="1:4" ht="15" thickBot="1" x14ac:dyDescent="0.4">
      <c r="A92" s="2">
        <v>0.94791666666666696</v>
      </c>
      <c r="B92" s="1" t="s">
        <v>107</v>
      </c>
      <c r="C92" s="1">
        <v>49.973076941510797</v>
      </c>
      <c r="D92" s="1">
        <v>2.41</v>
      </c>
    </row>
    <row r="93" spans="1:4" ht="15" thickBot="1" x14ac:dyDescent="0.4">
      <c r="A93" s="2">
        <v>0.95833333333333404</v>
      </c>
      <c r="B93" s="1" t="s">
        <v>108</v>
      </c>
      <c r="C93" s="1">
        <v>50.155769225596401</v>
      </c>
      <c r="D93" s="1">
        <v>0</v>
      </c>
    </row>
    <row r="94" spans="1:4" ht="15" thickBot="1" x14ac:dyDescent="0.4">
      <c r="A94" s="2">
        <v>0.96875</v>
      </c>
      <c r="B94" s="1" t="s">
        <v>109</v>
      </c>
      <c r="C94" s="1">
        <v>50.155769225596401</v>
      </c>
      <c r="D94" s="1">
        <v>0</v>
      </c>
    </row>
    <row r="95" spans="1:4" ht="15" thickBot="1" x14ac:dyDescent="0.4">
      <c r="A95" s="2">
        <v>0.97916666666666696</v>
      </c>
      <c r="B95" s="1" t="s">
        <v>110</v>
      </c>
      <c r="C95" s="1">
        <v>49.940384606073501</v>
      </c>
      <c r="D95" s="1">
        <v>3.03</v>
      </c>
    </row>
    <row r="96" spans="1:4" ht="15" thickBot="1" x14ac:dyDescent="0.4">
      <c r="A96" s="2">
        <v>0.98958333333333404</v>
      </c>
      <c r="B96" s="1" t="s">
        <v>111</v>
      </c>
      <c r="C96" s="1">
        <v>50.0634615378031</v>
      </c>
      <c r="D96" s="1">
        <v>0</v>
      </c>
    </row>
    <row r="97" spans="1:4" ht="15" thickBot="1" x14ac:dyDescent="0.4">
      <c r="A97" s="2">
        <v>1</v>
      </c>
      <c r="B97" s="1" t="s">
        <v>112</v>
      </c>
      <c r="C97" s="1">
        <v>50.0634615378031</v>
      </c>
      <c r="D97" s="1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ACE8D-969C-4407-A821-A10598281E5A}">
  <dimension ref="A1:B37"/>
  <sheetViews>
    <sheetView topLeftCell="A22" workbookViewId="0">
      <selection activeCell="K182" sqref="K182"/>
    </sheetView>
  </sheetViews>
  <sheetFormatPr defaultRowHeight="14.5" x14ac:dyDescent="0.35"/>
  <sheetData>
    <row r="1" spans="1:2" x14ac:dyDescent="0.35">
      <c r="A1" s="19">
        <v>49.3</v>
      </c>
      <c r="B1" s="19">
        <v>8.24</v>
      </c>
    </row>
    <row r="2" spans="1:2" x14ac:dyDescent="0.35">
      <c r="A2" s="19">
        <v>49.700000000000102</v>
      </c>
      <c r="B2" s="19">
        <v>8.0299999999999994</v>
      </c>
    </row>
    <row r="3" spans="1:2" x14ac:dyDescent="0.35">
      <c r="A3" s="19">
        <v>49.7100000000001</v>
      </c>
      <c r="B3" s="19">
        <v>7.82</v>
      </c>
    </row>
    <row r="4" spans="1:2" x14ac:dyDescent="0.35">
      <c r="A4" s="19">
        <v>49.720000000000098</v>
      </c>
      <c r="B4" s="19">
        <v>7.62</v>
      </c>
    </row>
    <row r="5" spans="1:2" x14ac:dyDescent="0.35">
      <c r="A5" s="19">
        <v>49.730000000000103</v>
      </c>
      <c r="B5" s="19">
        <v>7.41</v>
      </c>
    </row>
    <row r="6" spans="1:2" x14ac:dyDescent="0.35">
      <c r="A6" s="19">
        <v>49.740000000000101</v>
      </c>
      <c r="B6" s="19">
        <v>7.2</v>
      </c>
    </row>
    <row r="7" spans="1:2" x14ac:dyDescent="0.35">
      <c r="A7" s="19">
        <v>49.750000000000099</v>
      </c>
      <c r="B7" s="19">
        <v>6.99</v>
      </c>
    </row>
    <row r="8" spans="1:2" x14ac:dyDescent="0.35">
      <c r="A8" s="19">
        <v>49.760000000000097</v>
      </c>
      <c r="B8" s="19">
        <v>6.78</v>
      </c>
    </row>
    <row r="9" spans="1:2" x14ac:dyDescent="0.35">
      <c r="A9" s="19">
        <v>49.770000000000103</v>
      </c>
      <c r="B9" s="19">
        <v>6.57</v>
      </c>
    </row>
    <row r="10" spans="1:2" x14ac:dyDescent="0.35">
      <c r="A10" s="19">
        <v>49.780000000000101</v>
      </c>
      <c r="B10" s="19">
        <v>6.36</v>
      </c>
    </row>
    <row r="11" spans="1:2" x14ac:dyDescent="0.35">
      <c r="A11" s="19">
        <v>49.79</v>
      </c>
      <c r="B11" s="19">
        <v>6.16</v>
      </c>
    </row>
    <row r="12" spans="1:2" x14ac:dyDescent="0.35">
      <c r="A12" s="19">
        <v>49.8</v>
      </c>
      <c r="B12" s="19">
        <v>5.95</v>
      </c>
    </row>
    <row r="13" spans="1:2" x14ac:dyDescent="0.35">
      <c r="A13" s="19">
        <v>49.81</v>
      </c>
      <c r="B13" s="19">
        <v>5.74</v>
      </c>
    </row>
    <row r="14" spans="1:2" x14ac:dyDescent="0.35">
      <c r="A14" s="19">
        <v>49.82</v>
      </c>
      <c r="B14" s="19">
        <v>5.53</v>
      </c>
    </row>
    <row r="15" spans="1:2" x14ac:dyDescent="0.35">
      <c r="A15" s="19">
        <v>49.83</v>
      </c>
      <c r="B15" s="19">
        <v>5.32</v>
      </c>
    </row>
    <row r="16" spans="1:2" x14ac:dyDescent="0.35">
      <c r="A16" s="19">
        <v>49.84</v>
      </c>
      <c r="B16" s="19">
        <v>5.1100000000000003</v>
      </c>
    </row>
    <row r="17" spans="1:2" x14ac:dyDescent="0.35">
      <c r="A17" s="19">
        <v>49.85</v>
      </c>
      <c r="B17" s="19">
        <v>4.91</v>
      </c>
    </row>
    <row r="18" spans="1:2" x14ac:dyDescent="0.35">
      <c r="A18" s="19">
        <v>49.86</v>
      </c>
      <c r="B18" s="19">
        <v>4.7</v>
      </c>
    </row>
    <row r="19" spans="1:2" x14ac:dyDescent="0.35">
      <c r="A19" s="19">
        <v>49.87</v>
      </c>
      <c r="B19" s="19">
        <v>4.49</v>
      </c>
    </row>
    <row r="20" spans="1:2" x14ac:dyDescent="0.35">
      <c r="A20" s="19">
        <v>49.88</v>
      </c>
      <c r="B20" s="19">
        <v>4.28</v>
      </c>
    </row>
    <row r="21" spans="1:2" x14ac:dyDescent="0.35">
      <c r="A21" s="19">
        <v>49.89</v>
      </c>
      <c r="B21" s="19">
        <v>4.07</v>
      </c>
    </row>
    <row r="22" spans="1:2" x14ac:dyDescent="0.35">
      <c r="A22" s="19">
        <v>49.9</v>
      </c>
      <c r="B22" s="19">
        <v>3.86</v>
      </c>
    </row>
    <row r="23" spans="1:2" x14ac:dyDescent="0.35">
      <c r="A23" s="19">
        <v>49.91</v>
      </c>
      <c r="B23" s="19">
        <v>3.66</v>
      </c>
    </row>
    <row r="24" spans="1:2" x14ac:dyDescent="0.35">
      <c r="A24" s="19">
        <v>49.92</v>
      </c>
      <c r="B24" s="19">
        <v>3.45</v>
      </c>
    </row>
    <row r="25" spans="1:2" x14ac:dyDescent="0.35">
      <c r="A25" s="19">
        <v>49.93</v>
      </c>
      <c r="B25" s="19">
        <v>3.24</v>
      </c>
    </row>
    <row r="26" spans="1:2" x14ac:dyDescent="0.35">
      <c r="A26" s="19">
        <v>49.94</v>
      </c>
      <c r="B26" s="19">
        <v>3.03</v>
      </c>
    </row>
    <row r="27" spans="1:2" x14ac:dyDescent="0.35">
      <c r="A27" s="19">
        <v>49.95</v>
      </c>
      <c r="B27" s="19">
        <v>2.82</v>
      </c>
    </row>
    <row r="28" spans="1:2" x14ac:dyDescent="0.35">
      <c r="A28" s="19">
        <v>49.96</v>
      </c>
      <c r="B28" s="19">
        <v>2.61</v>
      </c>
    </row>
    <row r="29" spans="1:2" x14ac:dyDescent="0.35">
      <c r="A29" s="19">
        <v>49.97</v>
      </c>
      <c r="B29" s="19">
        <v>2.41</v>
      </c>
    </row>
    <row r="30" spans="1:2" x14ac:dyDescent="0.35">
      <c r="A30" s="19">
        <v>49.98</v>
      </c>
      <c r="B30" s="19">
        <v>2.2000000000000002</v>
      </c>
    </row>
    <row r="31" spans="1:2" x14ac:dyDescent="0.35">
      <c r="A31" s="19">
        <v>49.99</v>
      </c>
      <c r="B31" s="19">
        <v>1.99</v>
      </c>
    </row>
    <row r="32" spans="1:2" x14ac:dyDescent="0.35">
      <c r="A32" s="19">
        <v>50</v>
      </c>
      <c r="B32" s="19">
        <v>1.78</v>
      </c>
    </row>
    <row r="33" spans="1:2" x14ac:dyDescent="0.35">
      <c r="A33" s="19">
        <v>50.01</v>
      </c>
      <c r="B33" s="19">
        <v>1.42</v>
      </c>
    </row>
    <row r="34" spans="1:2" x14ac:dyDescent="0.35">
      <c r="A34" s="19">
        <v>50.02</v>
      </c>
      <c r="B34" s="19">
        <v>1.06</v>
      </c>
    </row>
    <row r="35" spans="1:2" x14ac:dyDescent="0.35">
      <c r="A35" s="19">
        <v>50.03</v>
      </c>
      <c r="B35" s="19">
        <v>0.71199999999999997</v>
      </c>
    </row>
    <row r="36" spans="1:2" x14ac:dyDescent="0.35">
      <c r="A36" s="19">
        <v>50.04</v>
      </c>
      <c r="B36" s="19">
        <v>0.35599999999999998</v>
      </c>
    </row>
    <row r="37" spans="1:2" x14ac:dyDescent="0.35">
      <c r="A37" s="19">
        <v>50.05</v>
      </c>
      <c r="B37" s="1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9E072-8F94-49F9-8F5A-822DBA1C1629}">
  <dimension ref="A1:CU98"/>
  <sheetViews>
    <sheetView topLeftCell="BA80" workbookViewId="0">
      <selection activeCell="BM3" sqref="BM3:BN98"/>
    </sheetView>
  </sheetViews>
  <sheetFormatPr defaultRowHeight="14.5" x14ac:dyDescent="0.35"/>
  <cols>
    <col min="98" max="98" width="9.81640625" bestFit="1" customWidth="1"/>
    <col min="99" max="99" width="14.1796875" style="26" bestFit="1" customWidth="1"/>
  </cols>
  <sheetData>
    <row r="1" spans="1:99" s="24" customFormat="1" ht="15" thickBot="1" x14ac:dyDescent="0.4">
      <c r="A1" s="22"/>
      <c r="B1" s="22"/>
      <c r="C1" s="86">
        <v>44378</v>
      </c>
      <c r="D1" s="87"/>
      <c r="E1" s="86">
        <v>44379</v>
      </c>
      <c r="F1" s="87"/>
      <c r="G1" s="86">
        <v>44380</v>
      </c>
      <c r="H1" s="87"/>
      <c r="I1" s="86">
        <v>44381</v>
      </c>
      <c r="J1" s="87"/>
      <c r="K1" s="86">
        <v>44382</v>
      </c>
      <c r="L1" s="87"/>
      <c r="M1" s="86">
        <v>44383</v>
      </c>
      <c r="N1" s="87"/>
      <c r="O1" s="86">
        <v>44384</v>
      </c>
      <c r="P1" s="87"/>
      <c r="Q1" s="86">
        <v>44385</v>
      </c>
      <c r="R1" s="87"/>
      <c r="S1" s="86">
        <v>44386</v>
      </c>
      <c r="T1" s="87"/>
      <c r="U1" s="86">
        <v>44387</v>
      </c>
      <c r="V1" s="87"/>
      <c r="W1" s="86">
        <v>44388</v>
      </c>
      <c r="X1" s="87"/>
      <c r="Y1" s="86">
        <v>44389</v>
      </c>
      <c r="Z1" s="87"/>
      <c r="AA1" s="86">
        <v>44390</v>
      </c>
      <c r="AB1" s="87"/>
      <c r="AC1" s="86">
        <v>44391</v>
      </c>
      <c r="AD1" s="87"/>
      <c r="AE1" s="86">
        <v>44392</v>
      </c>
      <c r="AF1" s="87"/>
      <c r="AG1" s="86">
        <v>44393</v>
      </c>
      <c r="AH1" s="87"/>
      <c r="AI1" s="86">
        <v>44394</v>
      </c>
      <c r="AJ1" s="87"/>
      <c r="AK1" s="86">
        <v>44395</v>
      </c>
      <c r="AL1" s="87"/>
      <c r="AM1" s="86">
        <v>44396</v>
      </c>
      <c r="AN1" s="87"/>
      <c r="AO1" s="86">
        <v>44397</v>
      </c>
      <c r="AP1" s="87"/>
      <c r="AQ1" s="86">
        <v>44398</v>
      </c>
      <c r="AR1" s="87"/>
      <c r="AS1" s="86">
        <v>44399</v>
      </c>
      <c r="AT1" s="87"/>
      <c r="AU1" s="86">
        <v>44400</v>
      </c>
      <c r="AV1" s="87"/>
      <c r="AW1" s="86">
        <v>44401</v>
      </c>
      <c r="AX1" s="87"/>
      <c r="AY1" s="86">
        <v>44402</v>
      </c>
      <c r="AZ1" s="87"/>
      <c r="BA1" s="86">
        <v>44403</v>
      </c>
      <c r="BB1" s="87"/>
      <c r="BC1" s="86">
        <v>44404</v>
      </c>
      <c r="BD1" s="87"/>
      <c r="BE1" s="86">
        <v>44405</v>
      </c>
      <c r="BF1" s="87"/>
      <c r="BG1" s="86">
        <v>44406</v>
      </c>
      <c r="BH1" s="87"/>
      <c r="BI1" s="86">
        <v>44407</v>
      </c>
      <c r="BJ1" s="87"/>
      <c r="BK1" s="86">
        <v>44408</v>
      </c>
      <c r="BL1" s="87"/>
      <c r="BM1" s="88" t="s">
        <v>119</v>
      </c>
      <c r="BN1" s="89"/>
      <c r="BO1" s="90" t="s">
        <v>120</v>
      </c>
      <c r="BP1" s="91"/>
      <c r="BQ1" s="91"/>
      <c r="BR1" s="91"/>
      <c r="BS1" s="91"/>
      <c r="BT1" s="91"/>
      <c r="BU1" s="91"/>
      <c r="BV1" s="91"/>
      <c r="BW1" s="91"/>
      <c r="BX1" s="91"/>
      <c r="BY1" s="91"/>
      <c r="BZ1" s="91"/>
      <c r="CA1" s="91"/>
      <c r="CB1" s="91"/>
      <c r="CC1" s="91"/>
      <c r="CD1" s="91"/>
      <c r="CE1" s="91"/>
      <c r="CF1" s="91"/>
      <c r="CG1" s="91"/>
      <c r="CH1" s="91"/>
      <c r="CI1" s="91"/>
      <c r="CJ1" s="91"/>
      <c r="CK1" s="91"/>
      <c r="CL1" s="91"/>
      <c r="CM1" s="91"/>
      <c r="CN1" s="91"/>
      <c r="CO1" s="91"/>
      <c r="CP1" s="91"/>
      <c r="CQ1" s="91"/>
      <c r="CR1" s="91"/>
      <c r="CS1" s="91"/>
      <c r="CT1" s="23" t="s">
        <v>121</v>
      </c>
      <c r="CU1" s="23" t="s">
        <v>122</v>
      </c>
    </row>
    <row r="2" spans="1:99" s="24" customFormat="1" ht="15" thickBot="1" x14ac:dyDescent="0.4">
      <c r="A2" s="10" t="s">
        <v>116</v>
      </c>
      <c r="B2" s="10" t="s">
        <v>117</v>
      </c>
      <c r="C2" s="10" t="s">
        <v>7</v>
      </c>
      <c r="D2" s="10" t="s">
        <v>118</v>
      </c>
      <c r="E2" s="10" t="s">
        <v>7</v>
      </c>
      <c r="F2" s="10" t="s">
        <v>118</v>
      </c>
      <c r="G2" s="10" t="s">
        <v>7</v>
      </c>
      <c r="H2" s="10" t="s">
        <v>118</v>
      </c>
      <c r="I2" s="10" t="s">
        <v>7</v>
      </c>
      <c r="J2" s="10" t="s">
        <v>118</v>
      </c>
      <c r="K2" s="10" t="s">
        <v>7</v>
      </c>
      <c r="L2" s="10" t="s">
        <v>118</v>
      </c>
      <c r="M2" s="10" t="s">
        <v>7</v>
      </c>
      <c r="N2" s="10" t="s">
        <v>118</v>
      </c>
      <c r="O2" s="10" t="s">
        <v>7</v>
      </c>
      <c r="P2" s="10" t="s">
        <v>118</v>
      </c>
      <c r="Q2" s="10" t="s">
        <v>7</v>
      </c>
      <c r="R2" s="10" t="s">
        <v>118</v>
      </c>
      <c r="S2" s="10" t="s">
        <v>7</v>
      </c>
      <c r="T2" s="10" t="s">
        <v>118</v>
      </c>
      <c r="U2" s="10" t="s">
        <v>7</v>
      </c>
      <c r="V2" s="10" t="s">
        <v>118</v>
      </c>
      <c r="W2" s="10" t="s">
        <v>7</v>
      </c>
      <c r="X2" s="10" t="s">
        <v>118</v>
      </c>
      <c r="Y2" s="10" t="s">
        <v>7</v>
      </c>
      <c r="Z2" s="10" t="s">
        <v>118</v>
      </c>
      <c r="AA2" s="10" t="s">
        <v>7</v>
      </c>
      <c r="AB2" s="10" t="s">
        <v>118</v>
      </c>
      <c r="AC2" s="10" t="s">
        <v>7</v>
      </c>
      <c r="AD2" s="10" t="s">
        <v>118</v>
      </c>
      <c r="AE2" s="10" t="s">
        <v>7</v>
      </c>
      <c r="AF2" s="10" t="s">
        <v>118</v>
      </c>
      <c r="AG2" s="10" t="s">
        <v>7</v>
      </c>
      <c r="AH2" s="10" t="s">
        <v>118</v>
      </c>
      <c r="AI2" s="10" t="s">
        <v>7</v>
      </c>
      <c r="AJ2" s="10" t="s">
        <v>118</v>
      </c>
      <c r="AK2" s="10" t="s">
        <v>7</v>
      </c>
      <c r="AL2" s="10" t="s">
        <v>118</v>
      </c>
      <c r="AM2" s="10" t="s">
        <v>7</v>
      </c>
      <c r="AN2" s="10" t="s">
        <v>118</v>
      </c>
      <c r="AO2" s="10" t="s">
        <v>7</v>
      </c>
      <c r="AP2" s="10" t="s">
        <v>118</v>
      </c>
      <c r="AQ2" s="10" t="s">
        <v>7</v>
      </c>
      <c r="AR2" s="10" t="s">
        <v>118</v>
      </c>
      <c r="AS2" s="10" t="s">
        <v>7</v>
      </c>
      <c r="AT2" s="10" t="s">
        <v>118</v>
      </c>
      <c r="AU2" s="10" t="s">
        <v>7</v>
      </c>
      <c r="AV2" s="10" t="s">
        <v>118</v>
      </c>
      <c r="AW2" s="10" t="s">
        <v>7</v>
      </c>
      <c r="AX2" s="10" t="s">
        <v>118</v>
      </c>
      <c r="AY2" s="10" t="s">
        <v>7</v>
      </c>
      <c r="AZ2" s="10" t="s">
        <v>118</v>
      </c>
      <c r="BA2" s="10" t="s">
        <v>7</v>
      </c>
      <c r="BB2" s="10" t="s">
        <v>118</v>
      </c>
      <c r="BC2" s="10" t="s">
        <v>7</v>
      </c>
      <c r="BD2" s="10" t="s">
        <v>118</v>
      </c>
      <c r="BE2" s="10" t="s">
        <v>7</v>
      </c>
      <c r="BF2" s="10" t="s">
        <v>118</v>
      </c>
      <c r="BG2" s="10" t="s">
        <v>7</v>
      </c>
      <c r="BH2" s="10" t="s">
        <v>118</v>
      </c>
      <c r="BI2" s="10" t="s">
        <v>7</v>
      </c>
      <c r="BJ2" s="10" t="s">
        <v>118</v>
      </c>
      <c r="BK2" s="10" t="s">
        <v>7</v>
      </c>
      <c r="BL2" s="10" t="s">
        <v>118</v>
      </c>
      <c r="BM2" s="10" t="s">
        <v>7</v>
      </c>
      <c r="BN2" s="10" t="s">
        <v>118</v>
      </c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</row>
    <row r="3" spans="1:99" ht="15" thickBot="1" x14ac:dyDescent="0.4">
      <c r="A3" s="2">
        <v>1.0416666666666666E-2</v>
      </c>
      <c r="B3" s="1" t="s">
        <v>17</v>
      </c>
      <c r="C3">
        <v>49.9823452652399</v>
      </c>
      <c r="D3" s="19">
        <f t="shared" ref="D3:D34" si="0">VLOOKUP(C3,DSM_RATE,2)</f>
        <v>2.2000000000000002</v>
      </c>
      <c r="E3">
        <v>49.915475409835999</v>
      </c>
      <c r="F3" s="19">
        <f t="shared" ref="F3:F34" si="1">VLOOKUP(E3,DSM_RATE,2)</f>
        <v>3.66</v>
      </c>
      <c r="G3">
        <v>49.982324057423199</v>
      </c>
      <c r="H3" s="19">
        <f t="shared" ref="H3:H34" si="2">VLOOKUP(G3,DSM_RATE,2)</f>
        <v>2.2000000000000002</v>
      </c>
      <c r="I3">
        <v>50.027709736680897</v>
      </c>
      <c r="J3" s="19">
        <f t="shared" ref="J3:J34" si="3">VLOOKUP(I3,DSM_RATE,2)</f>
        <v>1.06</v>
      </c>
      <c r="K3">
        <v>49.9923683671378</v>
      </c>
      <c r="L3" s="19">
        <f t="shared" ref="L3:L34" si="4">VLOOKUP(K3,DSM_RATE,2)</f>
        <v>1.99</v>
      </c>
      <c r="M3">
        <v>50.070273937532001</v>
      </c>
      <c r="N3" s="19">
        <f t="shared" ref="N3:N34" si="5">VLOOKUP(M3,DSM_RATE,2)</f>
        <v>0</v>
      </c>
      <c r="O3">
        <v>50.059080786836503</v>
      </c>
      <c r="P3" s="19">
        <f t="shared" ref="P3:P34" si="6">VLOOKUP(O3,DSM_RATE,2)</f>
        <v>0</v>
      </c>
      <c r="Q3">
        <v>49.916899810963997</v>
      </c>
      <c r="R3" s="19">
        <f t="shared" ref="R3:R34" si="7">VLOOKUP(Q3,DSM_RATE,2)</f>
        <v>3.66</v>
      </c>
      <c r="S3">
        <v>49.9236358517608</v>
      </c>
      <c r="T3" s="19">
        <f>VLOOKUP(S3,DSM_RATE,2)</f>
        <v>3.45</v>
      </c>
      <c r="U3">
        <v>49.953267185700099</v>
      </c>
      <c r="V3" s="19">
        <f t="shared" ref="V3:V34" si="8">VLOOKUP(U3,DSM_RATE,2)</f>
        <v>2.82</v>
      </c>
      <c r="W3">
        <v>49.872200083731698</v>
      </c>
      <c r="X3" s="19">
        <f t="shared" ref="X3:X34" si="9">VLOOKUP(W3,DSM_RATE,2)</f>
        <v>4.49</v>
      </c>
      <c r="Y3">
        <v>50.098579311563498</v>
      </c>
      <c r="Z3" s="19">
        <f t="shared" ref="Z3:Z34" si="10">VLOOKUP(Y3,DSM_RATE,2)</f>
        <v>0</v>
      </c>
      <c r="AA3">
        <v>49.999516324062803</v>
      </c>
      <c r="AB3" s="19">
        <f t="shared" ref="AB3:AB34" si="11">VLOOKUP(AA3,DSM_RATE,2)</f>
        <v>1.99</v>
      </c>
      <c r="AC3">
        <v>50.030759905836803</v>
      </c>
      <c r="AD3" s="19">
        <f t="shared" ref="AD3:AD34" si="12">VLOOKUP(AC3,DSM_RATE,2)</f>
        <v>0.71199999999999997</v>
      </c>
      <c r="AE3">
        <v>49.948333842154398</v>
      </c>
      <c r="AF3" s="19">
        <f t="shared" ref="AF3:AF34" si="13">VLOOKUP(AE3,DSM_RATE,2)</f>
        <v>3.03</v>
      </c>
      <c r="AG3">
        <v>50.020750578071898</v>
      </c>
      <c r="AH3" s="19">
        <f t="shared" ref="AH3:AH34" si="14">VLOOKUP(AG3,DSM_RATE,2)</f>
        <v>1.06</v>
      </c>
      <c r="AI3">
        <v>50.024009273029399</v>
      </c>
      <c r="AJ3" s="19">
        <f t="shared" ref="AJ3:AJ34" si="15">VLOOKUP(AI3,DSM_RATE,2)</f>
        <v>1.06</v>
      </c>
      <c r="AK3">
        <v>50.0253330645604</v>
      </c>
      <c r="AL3" s="19">
        <f t="shared" ref="AL3:AL34" si="16">VLOOKUP(AK3,DSM_RATE,2)</f>
        <v>1.06</v>
      </c>
      <c r="AM3">
        <v>50.187680337169702</v>
      </c>
      <c r="AN3" s="19">
        <f t="shared" ref="AN3:AN34" si="17">VLOOKUP(AM3,DSM_RATE,2)</f>
        <v>0</v>
      </c>
      <c r="AO3">
        <v>50.036538913155702</v>
      </c>
      <c r="AP3" s="19">
        <f t="shared" ref="AP3:AP34" si="18">VLOOKUP(AO3,DSM_RATE,2)</f>
        <v>0.71199999999999997</v>
      </c>
      <c r="AQ3">
        <v>50.055544286680103</v>
      </c>
      <c r="AR3" s="19">
        <f t="shared" ref="AR3:AR34" si="19">VLOOKUP(AQ3,DSM_RATE,2)</f>
        <v>0</v>
      </c>
      <c r="AS3">
        <v>50.087259574468</v>
      </c>
      <c r="AT3" s="19">
        <f t="shared" ref="AT3:AT34" si="20">VLOOKUP(AS3,DSM_RATE,2)</f>
        <v>0</v>
      </c>
      <c r="AU3">
        <v>50.018613624173</v>
      </c>
      <c r="AV3" s="19">
        <f t="shared" ref="AV3:AV34" si="21">VLOOKUP(AU3,DSM_RATE,2)</f>
        <v>1.42</v>
      </c>
      <c r="AW3">
        <v>50.030130479979903</v>
      </c>
      <c r="AX3" s="19">
        <f t="shared" ref="AX3:AX34" si="22">VLOOKUP(AW3,DSM_RATE,2)</f>
        <v>0.71199999999999997</v>
      </c>
      <c r="AY3">
        <v>50.002545789455297</v>
      </c>
      <c r="AZ3" s="19">
        <f t="shared" ref="AZ3:AZ34" si="23">VLOOKUP(AY3,DSM_RATE,2)</f>
        <v>1.78</v>
      </c>
      <c r="BA3">
        <v>50.065803119141599</v>
      </c>
      <c r="BB3" s="19">
        <f t="shared" ref="BB3:BB34" si="24">VLOOKUP(BA3,DSM_RATE,2)</f>
        <v>0</v>
      </c>
      <c r="BC3">
        <v>49.980546719260197</v>
      </c>
      <c r="BD3" s="19">
        <f t="shared" ref="BD3:BD34" si="25">VLOOKUP(BC3,DSM_RATE,2)</f>
        <v>2.2000000000000002</v>
      </c>
      <c r="BE3">
        <v>49.995133587786199</v>
      </c>
      <c r="BF3" s="19">
        <f t="shared" ref="BF3:BF34" si="26">VLOOKUP(BE3,DSM_RATE,2)</f>
        <v>1.99</v>
      </c>
      <c r="BG3">
        <v>50.118078458600898</v>
      </c>
      <c r="BH3" s="19">
        <f t="shared" ref="BH3:BH34" si="27">VLOOKUP(BG3,DSM_RATE,2)</f>
        <v>0</v>
      </c>
      <c r="BI3">
        <v>49.973669064748201</v>
      </c>
      <c r="BJ3" s="19">
        <f t="shared" ref="BJ3:BJ34" si="28">VLOOKUP(BI3,DSM_RATE,2)</f>
        <v>2.41</v>
      </c>
      <c r="BK3">
        <v>50.054054043015498</v>
      </c>
      <c r="BL3" s="19">
        <f t="shared" ref="BL3:BL34" si="29">VLOOKUP(BK3,DSM_RATE,2)</f>
        <v>0</v>
      </c>
      <c r="BM3" s="19">
        <v>50.1375000103926</v>
      </c>
      <c r="BN3" s="19">
        <f t="shared" ref="BN3:BN34" si="30">VLOOKUP(BM3,DSM_RATE,2)</f>
        <v>0</v>
      </c>
      <c r="BO3" s="19">
        <f t="shared" ref="BO3:BO66" si="31">(D3-$BN3)*(D3-$BN3)</f>
        <v>4.8400000000000007</v>
      </c>
      <c r="BP3" s="19">
        <f t="shared" ref="BP3:BP66" si="32">(F3-$BN3)*(F3-$BN3)</f>
        <v>13.395600000000002</v>
      </c>
      <c r="BQ3" s="19">
        <f t="shared" ref="BQ3:BQ66" si="33">(H3-$BN3)*(H3-$BN3)</f>
        <v>4.8400000000000007</v>
      </c>
      <c r="BR3" s="19">
        <f t="shared" ref="BR3:BR66" si="34">(J3-$BN3)*(J3-$BN3)</f>
        <v>1.1236000000000002</v>
      </c>
      <c r="BS3" s="19">
        <f t="shared" ref="BS3:BS66" si="35">(L3-$BN3)*(L3-$BN3)</f>
        <v>3.9601000000000002</v>
      </c>
      <c r="BT3" s="19">
        <f t="shared" ref="BT3:BT66" si="36">(N3-$BN3)*(N3-$BN3)</f>
        <v>0</v>
      </c>
      <c r="BU3" s="19">
        <f t="shared" ref="BU3:BU66" si="37">(P3-$BN3)*(P3-$BN3)</f>
        <v>0</v>
      </c>
      <c r="BV3" s="19">
        <f t="shared" ref="BV3:BV66" si="38">(R3-$BN3)*(R3-$BN3)</f>
        <v>13.395600000000002</v>
      </c>
      <c r="BW3" s="19">
        <f t="shared" ref="BW3:BW66" si="39">(T3-$BN3)*(T3-$BN3)</f>
        <v>11.902500000000002</v>
      </c>
      <c r="BX3" s="19">
        <f t="shared" ref="BX3:BX66" si="40">(V3-$BN3)*(V3-$BN3)</f>
        <v>7.952399999999999</v>
      </c>
      <c r="BY3" s="19">
        <f t="shared" ref="BY3:BY66" si="41">(X3-$BN3)*(X3-$BN3)</f>
        <v>20.160100000000003</v>
      </c>
      <c r="BZ3" s="19">
        <f t="shared" ref="BZ3:BZ66" si="42">(Z3-$BN3)*(Z3-$BN3)</f>
        <v>0</v>
      </c>
      <c r="CA3" s="19">
        <f t="shared" ref="CA3:CA66" si="43">(AB3-$BN3)*(AB3-$BN3)</f>
        <v>3.9601000000000002</v>
      </c>
      <c r="CB3" s="19">
        <f t="shared" ref="CB3:CB66" si="44">(AD3-$BN3)*(AD3-$BN3)</f>
        <v>0.50694399999999995</v>
      </c>
      <c r="CC3" s="19">
        <f t="shared" ref="CC3:CC66" si="45">(AF3-$BN3)*(AF3-$BN3)</f>
        <v>9.1808999999999994</v>
      </c>
      <c r="CD3" s="19">
        <f t="shared" ref="CD3:CD66" si="46">(AH3-$BN3)*(AH3-$BN3)</f>
        <v>1.1236000000000002</v>
      </c>
      <c r="CE3" s="19">
        <f t="shared" ref="CE3:CE66" si="47">(AJ3-$BN3)*(AJ3-$BN3)</f>
        <v>1.1236000000000002</v>
      </c>
      <c r="CF3" s="19">
        <f t="shared" ref="CF3:CF66" si="48">(AL3-$BN3)*(AL3-$BN3)</f>
        <v>1.1236000000000002</v>
      </c>
      <c r="CG3" s="19">
        <f t="shared" ref="CG3:CG66" si="49">(AN3-$BN3)*(AN3-$BN3)</f>
        <v>0</v>
      </c>
      <c r="CH3" s="19">
        <f t="shared" ref="CH3:CH66" si="50">(AP3-$BN3)*(AP3-$BN3)</f>
        <v>0.50694399999999995</v>
      </c>
      <c r="CI3" s="19">
        <f t="shared" ref="CI3:CI66" si="51">(AR3-$BN3)*(AR3-$BN3)</f>
        <v>0</v>
      </c>
      <c r="CJ3" s="19">
        <f t="shared" ref="CJ3:CJ66" si="52">(AT3-$BN3)*(AT3-$BN3)</f>
        <v>0</v>
      </c>
      <c r="CK3" s="19">
        <f t="shared" ref="CK3:CK66" si="53">(AV3-$BN3)*(AV3-$BN3)</f>
        <v>2.0164</v>
      </c>
      <c r="CL3" s="19">
        <f t="shared" ref="CL3:CL66" si="54">(AX3-$BN3)*(AX3-$BN3)</f>
        <v>0.50694399999999995</v>
      </c>
      <c r="CM3" s="19">
        <f t="shared" ref="CM3:CM66" si="55">(AZ3-$BN3)*(AZ3-$BN3)</f>
        <v>3.1684000000000001</v>
      </c>
      <c r="CN3" s="19">
        <f t="shared" ref="CN3:CN66" si="56">(BB3-$BN3)*(BB3-$BN3)</f>
        <v>0</v>
      </c>
      <c r="CO3" s="19">
        <f t="shared" ref="CO3:CO66" si="57">(BD3-$BN3)*(BD3-$BN3)</f>
        <v>4.8400000000000007</v>
      </c>
      <c r="CP3" s="19">
        <f t="shared" ref="CP3:CP66" si="58">(BF3-$BN3)*(BF3-$BN3)</f>
        <v>3.9601000000000002</v>
      </c>
      <c r="CQ3" s="19">
        <f t="shared" ref="CQ3:CQ66" si="59">(BH3-$BN3)*(BH3-$BN3)</f>
        <v>0</v>
      </c>
      <c r="CR3" s="19">
        <f t="shared" ref="CR3:CR66" si="60">(BJ3-$BN3)*(BJ3-$BN3)</f>
        <v>5.8081000000000005</v>
      </c>
      <c r="CS3" s="19">
        <f t="shared" ref="CS3:CS66" si="61">(BL3-$BN3)*(BL3-$BN3)</f>
        <v>0</v>
      </c>
      <c r="CT3" s="25">
        <f>SQRT((SUM(BO3:CS3))/31)</f>
        <v>1.9625159296661896</v>
      </c>
      <c r="CU3" s="19">
        <f>POWER(CT3,2)</f>
        <v>3.8514687741935485</v>
      </c>
    </row>
    <row r="4" spans="1:99" ht="15" thickBot="1" x14ac:dyDescent="0.4">
      <c r="A4" s="2">
        <v>2.0833333333333332E-2</v>
      </c>
      <c r="B4" s="1" t="s">
        <v>18</v>
      </c>
      <c r="C4">
        <v>50.029426389384902</v>
      </c>
      <c r="D4" s="19">
        <f t="shared" si="0"/>
        <v>1.06</v>
      </c>
      <c r="E4">
        <v>49.9892950819672</v>
      </c>
      <c r="F4" s="19">
        <f t="shared" si="1"/>
        <v>2.2000000000000002</v>
      </c>
      <c r="G4">
        <v>50.053797738425402</v>
      </c>
      <c r="H4" s="19">
        <f t="shared" si="2"/>
        <v>0</v>
      </c>
      <c r="I4">
        <v>49.987697489283498</v>
      </c>
      <c r="J4" s="19">
        <f t="shared" si="3"/>
        <v>2.2000000000000002</v>
      </c>
      <c r="K4">
        <v>49.969547736119601</v>
      </c>
      <c r="L4" s="19">
        <f t="shared" si="4"/>
        <v>2.61</v>
      </c>
      <c r="M4">
        <v>50.026932923707101</v>
      </c>
      <c r="N4" s="19">
        <f t="shared" si="5"/>
        <v>1.06</v>
      </c>
      <c r="O4">
        <v>50.034516887294302</v>
      </c>
      <c r="P4" s="19">
        <f t="shared" si="6"/>
        <v>0.71199999999999997</v>
      </c>
      <c r="Q4">
        <v>49.893759114231699</v>
      </c>
      <c r="R4" s="19">
        <f t="shared" si="7"/>
        <v>4.07</v>
      </c>
      <c r="S4">
        <v>50.030860974610903</v>
      </c>
      <c r="T4" s="19">
        <f t="shared" ref="T4:T34" si="62">VLOOKUP(S4,DSM_RATE,2)</f>
        <v>0.71199999999999997</v>
      </c>
      <c r="U4">
        <v>50.043546106220099</v>
      </c>
      <c r="V4" s="19">
        <f t="shared" si="8"/>
        <v>0.35599999999999998</v>
      </c>
      <c r="W4">
        <v>50.015864420377</v>
      </c>
      <c r="X4" s="19">
        <f t="shared" si="9"/>
        <v>1.42</v>
      </c>
      <c r="Y4">
        <v>50.066725569178899</v>
      </c>
      <c r="Z4" s="19">
        <f t="shared" si="10"/>
        <v>0</v>
      </c>
      <c r="AA4">
        <v>49.978264812575503</v>
      </c>
      <c r="AB4" s="19">
        <f t="shared" si="11"/>
        <v>2.41</v>
      </c>
      <c r="AC4">
        <v>50.052831056255897</v>
      </c>
      <c r="AD4" s="19">
        <f t="shared" si="12"/>
        <v>0</v>
      </c>
      <c r="AE4">
        <v>49.924986585625298</v>
      </c>
      <c r="AF4" s="19">
        <f t="shared" si="13"/>
        <v>3.45</v>
      </c>
      <c r="AG4">
        <v>50.061566184996501</v>
      </c>
      <c r="AH4" s="19">
        <f t="shared" si="14"/>
        <v>0</v>
      </c>
      <c r="AI4">
        <v>50.051268480447902</v>
      </c>
      <c r="AJ4" s="19">
        <f t="shared" si="15"/>
        <v>0</v>
      </c>
      <c r="AK4">
        <v>50.082208763217203</v>
      </c>
      <c r="AL4" s="19">
        <f t="shared" si="16"/>
        <v>0</v>
      </c>
      <c r="AM4">
        <v>50.145793483546697</v>
      </c>
      <c r="AN4" s="19">
        <f t="shared" si="17"/>
        <v>0</v>
      </c>
      <c r="AO4">
        <v>50.009410079376202</v>
      </c>
      <c r="AP4" s="19">
        <f t="shared" si="18"/>
        <v>1.78</v>
      </c>
      <c r="AQ4">
        <v>50.025050709939102</v>
      </c>
      <c r="AR4" s="19">
        <f t="shared" si="19"/>
        <v>1.06</v>
      </c>
      <c r="AS4">
        <v>50.064944680850999</v>
      </c>
      <c r="AT4" s="19">
        <f t="shared" si="20"/>
        <v>0</v>
      </c>
      <c r="AU4">
        <v>49.988569640622202</v>
      </c>
      <c r="AV4" s="19">
        <f t="shared" si="21"/>
        <v>2.2000000000000002</v>
      </c>
      <c r="AW4">
        <v>49.996935843666598</v>
      </c>
      <c r="AX4" s="19">
        <f t="shared" si="22"/>
        <v>1.99</v>
      </c>
      <c r="AY4">
        <v>49.968406144649499</v>
      </c>
      <c r="AZ4" s="19">
        <f t="shared" si="23"/>
        <v>2.61</v>
      </c>
      <c r="BA4">
        <v>50.034541901001099</v>
      </c>
      <c r="BB4" s="19">
        <f t="shared" si="24"/>
        <v>0.71199999999999997</v>
      </c>
      <c r="BC4">
        <v>49.9525533358781</v>
      </c>
      <c r="BD4" s="19">
        <f t="shared" si="25"/>
        <v>2.82</v>
      </c>
      <c r="BE4">
        <v>49.9845419847328</v>
      </c>
      <c r="BF4" s="19">
        <f t="shared" si="26"/>
        <v>2.2000000000000002</v>
      </c>
      <c r="BG4">
        <v>50.096971011976997</v>
      </c>
      <c r="BH4" s="19">
        <f t="shared" si="27"/>
        <v>0</v>
      </c>
      <c r="BI4">
        <v>49.950773381294901</v>
      </c>
      <c r="BJ4" s="19">
        <f t="shared" si="28"/>
        <v>2.82</v>
      </c>
      <c r="BK4">
        <v>50.054395487702202</v>
      </c>
      <c r="BL4" s="19">
        <f t="shared" si="29"/>
        <v>0</v>
      </c>
      <c r="BM4" s="19">
        <v>50.071153859791202</v>
      </c>
      <c r="BN4" s="19">
        <f t="shared" si="30"/>
        <v>0</v>
      </c>
      <c r="BO4" s="19">
        <f t="shared" si="31"/>
        <v>1.1236000000000002</v>
      </c>
      <c r="BP4" s="19">
        <f t="shared" si="32"/>
        <v>4.8400000000000007</v>
      </c>
      <c r="BQ4" s="19">
        <f t="shared" si="33"/>
        <v>0</v>
      </c>
      <c r="BR4" s="19">
        <f t="shared" si="34"/>
        <v>4.8400000000000007</v>
      </c>
      <c r="BS4" s="19">
        <f t="shared" si="35"/>
        <v>6.8120999999999992</v>
      </c>
      <c r="BT4" s="19">
        <f t="shared" si="36"/>
        <v>1.1236000000000002</v>
      </c>
      <c r="BU4" s="19">
        <f t="shared" si="37"/>
        <v>0.50694399999999995</v>
      </c>
      <c r="BV4" s="19">
        <f t="shared" si="38"/>
        <v>16.564900000000002</v>
      </c>
      <c r="BW4" s="19">
        <f t="shared" si="39"/>
        <v>0.50694399999999995</v>
      </c>
      <c r="BX4" s="19">
        <f t="shared" si="40"/>
        <v>0.12673599999999999</v>
      </c>
      <c r="BY4" s="19">
        <f t="shared" si="41"/>
        <v>2.0164</v>
      </c>
      <c r="BZ4" s="19">
        <f t="shared" si="42"/>
        <v>0</v>
      </c>
      <c r="CA4" s="19">
        <f t="shared" si="43"/>
        <v>5.8081000000000005</v>
      </c>
      <c r="CB4" s="19">
        <f t="shared" si="44"/>
        <v>0</v>
      </c>
      <c r="CC4" s="19">
        <f t="shared" si="45"/>
        <v>11.902500000000002</v>
      </c>
      <c r="CD4" s="19">
        <f t="shared" si="46"/>
        <v>0</v>
      </c>
      <c r="CE4" s="19">
        <f t="shared" si="47"/>
        <v>0</v>
      </c>
      <c r="CF4" s="19">
        <f t="shared" si="48"/>
        <v>0</v>
      </c>
      <c r="CG4" s="19">
        <f t="shared" si="49"/>
        <v>0</v>
      </c>
      <c r="CH4" s="19">
        <f t="shared" si="50"/>
        <v>3.1684000000000001</v>
      </c>
      <c r="CI4" s="19">
        <f t="shared" si="51"/>
        <v>1.1236000000000002</v>
      </c>
      <c r="CJ4" s="19">
        <f t="shared" si="52"/>
        <v>0</v>
      </c>
      <c r="CK4" s="19">
        <f t="shared" si="53"/>
        <v>4.8400000000000007</v>
      </c>
      <c r="CL4" s="19">
        <f t="shared" si="54"/>
        <v>3.9601000000000002</v>
      </c>
      <c r="CM4" s="19">
        <f t="shared" si="55"/>
        <v>6.8120999999999992</v>
      </c>
      <c r="CN4" s="19">
        <f t="shared" si="56"/>
        <v>0.50694399999999995</v>
      </c>
      <c r="CO4" s="19">
        <f t="shared" si="57"/>
        <v>7.952399999999999</v>
      </c>
      <c r="CP4" s="19">
        <f t="shared" si="58"/>
        <v>4.8400000000000007</v>
      </c>
      <c r="CQ4" s="19">
        <f t="shared" si="59"/>
        <v>0</v>
      </c>
      <c r="CR4" s="19">
        <f t="shared" si="60"/>
        <v>7.952399999999999</v>
      </c>
      <c r="CS4" s="19">
        <f t="shared" si="61"/>
        <v>0</v>
      </c>
      <c r="CT4" s="25">
        <f t="shared" ref="CT4:CT67" si="63">SQRT((SUM(BO4:CS4))/31)</f>
        <v>1.7718931737988153</v>
      </c>
      <c r="CU4" s="19">
        <f t="shared" ref="CU4:CU67" si="64">POWER(CT4,2)</f>
        <v>3.1396054193548384</v>
      </c>
    </row>
    <row r="5" spans="1:99" ht="15" thickBot="1" x14ac:dyDescent="0.4">
      <c r="A5" s="2">
        <v>3.125E-2</v>
      </c>
      <c r="B5" s="1" t="s">
        <v>19</v>
      </c>
      <c r="C5">
        <v>50.0099049476662</v>
      </c>
      <c r="D5" s="19">
        <f t="shared" si="0"/>
        <v>1.78</v>
      </c>
      <c r="E5">
        <v>49.945844262294997</v>
      </c>
      <c r="F5" s="19">
        <f t="shared" si="1"/>
        <v>3.03</v>
      </c>
      <c r="G5">
        <v>49.989798429292698</v>
      </c>
      <c r="H5" s="19">
        <f t="shared" si="2"/>
        <v>2.2000000000000002</v>
      </c>
      <c r="I5">
        <v>50.073155746070597</v>
      </c>
      <c r="J5" s="19">
        <f t="shared" si="3"/>
        <v>0</v>
      </c>
      <c r="K5">
        <v>50.0168920303216</v>
      </c>
      <c r="L5" s="19">
        <f t="shared" si="4"/>
        <v>1.42</v>
      </c>
      <c r="M5">
        <v>49.987872503840201</v>
      </c>
      <c r="N5" s="19">
        <f t="shared" si="5"/>
        <v>2.2000000000000002</v>
      </c>
      <c r="O5">
        <v>50.042273908202397</v>
      </c>
      <c r="P5" s="19">
        <f t="shared" si="6"/>
        <v>0.35599999999999998</v>
      </c>
      <c r="Q5">
        <v>49.929881177423702</v>
      </c>
      <c r="R5" s="19">
        <f t="shared" si="7"/>
        <v>3.45</v>
      </c>
      <c r="S5">
        <v>49.881766994266897</v>
      </c>
      <c r="T5" s="19">
        <f t="shared" si="62"/>
        <v>4.28</v>
      </c>
      <c r="U5">
        <v>50.013829294882299</v>
      </c>
      <c r="V5" s="19">
        <f t="shared" si="8"/>
        <v>1.42</v>
      </c>
      <c r="W5">
        <v>49.992409018475698</v>
      </c>
      <c r="X5" s="19">
        <f t="shared" si="9"/>
        <v>1.99</v>
      </c>
      <c r="Y5">
        <v>50.0658022722982</v>
      </c>
      <c r="Z5" s="19">
        <f t="shared" si="10"/>
        <v>0</v>
      </c>
      <c r="AA5">
        <v>49.981136638452199</v>
      </c>
      <c r="AB5" s="19">
        <f t="shared" si="11"/>
        <v>2.2000000000000002</v>
      </c>
      <c r="AC5">
        <v>50.022299298176101</v>
      </c>
      <c r="AD5" s="19">
        <f t="shared" si="12"/>
        <v>1.06</v>
      </c>
      <c r="AE5">
        <v>49.958484823253997</v>
      </c>
      <c r="AF5" s="19">
        <f t="shared" si="13"/>
        <v>2.82</v>
      </c>
      <c r="AG5">
        <v>50.032655130091598</v>
      </c>
      <c r="AH5" s="19">
        <f t="shared" si="14"/>
        <v>0.71199999999999997</v>
      </c>
      <c r="AI5">
        <v>50.0233444143119</v>
      </c>
      <c r="AJ5" s="19">
        <f t="shared" si="15"/>
        <v>1.06</v>
      </c>
      <c r="AK5">
        <v>50.055207168905397</v>
      </c>
      <c r="AL5" s="19">
        <f t="shared" si="16"/>
        <v>0</v>
      </c>
      <c r="AM5">
        <v>50.097500405251999</v>
      </c>
      <c r="AN5" s="19">
        <f t="shared" si="17"/>
        <v>0</v>
      </c>
      <c r="AO5">
        <v>50.015478371142699</v>
      </c>
      <c r="AP5" s="19">
        <f t="shared" si="18"/>
        <v>1.42</v>
      </c>
      <c r="AQ5">
        <v>50.0012508451656</v>
      </c>
      <c r="AR5" s="19">
        <f t="shared" si="19"/>
        <v>1.78</v>
      </c>
      <c r="AS5">
        <v>50.054272340425499</v>
      </c>
      <c r="AT5" s="19">
        <f t="shared" si="20"/>
        <v>0</v>
      </c>
      <c r="AU5">
        <v>50.044173431074498</v>
      </c>
      <c r="AV5" s="19">
        <f t="shared" si="21"/>
        <v>0.35599999999999998</v>
      </c>
      <c r="AW5">
        <v>49.904728520574302</v>
      </c>
      <c r="AX5" s="19">
        <f t="shared" si="22"/>
        <v>3.86</v>
      </c>
      <c r="AY5">
        <v>49.9931029089771</v>
      </c>
      <c r="AZ5" s="19">
        <f t="shared" si="23"/>
        <v>1.99</v>
      </c>
      <c r="BA5">
        <v>50.043295042080402</v>
      </c>
      <c r="BB5" s="19">
        <f t="shared" si="24"/>
        <v>0.35599999999999998</v>
      </c>
      <c r="BC5">
        <v>49.916348560037299</v>
      </c>
      <c r="BD5" s="19">
        <f t="shared" si="25"/>
        <v>3.66</v>
      </c>
      <c r="BE5">
        <v>49.963072519083902</v>
      </c>
      <c r="BF5" s="19">
        <f t="shared" si="26"/>
        <v>2.61</v>
      </c>
      <c r="BG5">
        <v>50.073225134525202</v>
      </c>
      <c r="BH5" s="19">
        <f t="shared" si="27"/>
        <v>0</v>
      </c>
      <c r="BI5">
        <v>49.983579136690601</v>
      </c>
      <c r="BJ5" s="19">
        <f t="shared" si="28"/>
        <v>2.2000000000000002</v>
      </c>
      <c r="BK5">
        <v>50.028445691507102</v>
      </c>
      <c r="BL5" s="19">
        <f t="shared" si="29"/>
        <v>1.06</v>
      </c>
      <c r="BM5" s="19">
        <v>49.907692314652003</v>
      </c>
      <c r="BN5" s="19">
        <f t="shared" si="30"/>
        <v>3.86</v>
      </c>
      <c r="BO5" s="19">
        <f t="shared" si="31"/>
        <v>4.3264000000000005</v>
      </c>
      <c r="BP5" s="19">
        <f t="shared" si="32"/>
        <v>0.68890000000000007</v>
      </c>
      <c r="BQ5" s="19">
        <f t="shared" si="33"/>
        <v>2.7555999999999989</v>
      </c>
      <c r="BR5" s="19">
        <f t="shared" si="34"/>
        <v>14.8996</v>
      </c>
      <c r="BS5" s="19">
        <f t="shared" si="35"/>
        <v>5.9535999999999998</v>
      </c>
      <c r="BT5" s="19">
        <f t="shared" si="36"/>
        <v>2.7555999999999989</v>
      </c>
      <c r="BU5" s="19">
        <f t="shared" si="37"/>
        <v>12.278015999999999</v>
      </c>
      <c r="BV5" s="19">
        <f t="shared" si="38"/>
        <v>0.16809999999999975</v>
      </c>
      <c r="BW5" s="19">
        <f t="shared" si="39"/>
        <v>0.17640000000000031</v>
      </c>
      <c r="BX5" s="19">
        <f t="shared" si="40"/>
        <v>5.9535999999999998</v>
      </c>
      <c r="BY5" s="19">
        <f t="shared" si="41"/>
        <v>3.4968999999999997</v>
      </c>
      <c r="BZ5" s="19">
        <f t="shared" si="42"/>
        <v>14.8996</v>
      </c>
      <c r="CA5" s="19">
        <f t="shared" si="43"/>
        <v>2.7555999999999989</v>
      </c>
      <c r="CB5" s="19">
        <f t="shared" si="44"/>
        <v>7.839999999999999</v>
      </c>
      <c r="CC5" s="19">
        <f t="shared" si="45"/>
        <v>1.0816000000000001</v>
      </c>
      <c r="CD5" s="19">
        <f t="shared" si="46"/>
        <v>9.9099039999999974</v>
      </c>
      <c r="CE5" s="19">
        <f t="shared" si="47"/>
        <v>7.839999999999999</v>
      </c>
      <c r="CF5" s="19">
        <f t="shared" si="48"/>
        <v>14.8996</v>
      </c>
      <c r="CG5" s="19">
        <f t="shared" si="49"/>
        <v>14.8996</v>
      </c>
      <c r="CH5" s="19">
        <f t="shared" si="50"/>
        <v>5.9535999999999998</v>
      </c>
      <c r="CI5" s="19">
        <f t="shared" si="51"/>
        <v>4.3264000000000005</v>
      </c>
      <c r="CJ5" s="19">
        <f t="shared" si="52"/>
        <v>14.8996</v>
      </c>
      <c r="CK5" s="19">
        <f t="shared" si="53"/>
        <v>12.278015999999999</v>
      </c>
      <c r="CL5" s="19">
        <f t="shared" si="54"/>
        <v>0</v>
      </c>
      <c r="CM5" s="19">
        <f t="shared" si="55"/>
        <v>3.4968999999999997</v>
      </c>
      <c r="CN5" s="19">
        <f t="shared" si="56"/>
        <v>12.278015999999999</v>
      </c>
      <c r="CO5" s="19">
        <f t="shared" si="57"/>
        <v>3.9999999999999897E-2</v>
      </c>
      <c r="CP5" s="19">
        <f t="shared" si="58"/>
        <v>1.5625</v>
      </c>
      <c r="CQ5" s="19">
        <f t="shared" si="59"/>
        <v>14.8996</v>
      </c>
      <c r="CR5" s="19">
        <f t="shared" si="60"/>
        <v>2.7555999999999989</v>
      </c>
      <c r="CS5" s="19">
        <f t="shared" si="61"/>
        <v>7.839999999999999</v>
      </c>
      <c r="CT5" s="25">
        <f t="shared" si="63"/>
        <v>2.5897368903597759</v>
      </c>
      <c r="CU5" s="19">
        <f t="shared" si="64"/>
        <v>6.7067371612903219</v>
      </c>
    </row>
    <row r="6" spans="1:99" ht="15" thickBot="1" x14ac:dyDescent="0.4">
      <c r="A6" s="2">
        <v>4.1666666666666664E-2</v>
      </c>
      <c r="B6" s="1" t="s">
        <v>20</v>
      </c>
      <c r="C6">
        <v>50.008756627565099</v>
      </c>
      <c r="D6" s="19">
        <f t="shared" si="0"/>
        <v>1.78</v>
      </c>
      <c r="E6">
        <v>50.041155737704898</v>
      </c>
      <c r="F6" s="19">
        <f t="shared" si="1"/>
        <v>0.35599999999999998</v>
      </c>
      <c r="G6">
        <v>50.052863441941703</v>
      </c>
      <c r="H6" s="19">
        <f t="shared" si="2"/>
        <v>0</v>
      </c>
      <c r="I6">
        <v>50.039565217391299</v>
      </c>
      <c r="J6" s="19">
        <f t="shared" si="3"/>
        <v>0.71199999999999997</v>
      </c>
      <c r="K6">
        <v>49.986918664208098</v>
      </c>
      <c r="L6" s="19">
        <f t="shared" si="4"/>
        <v>2.2000000000000002</v>
      </c>
      <c r="M6">
        <v>49.987337429595399</v>
      </c>
      <c r="N6" s="19">
        <f t="shared" si="5"/>
        <v>2.2000000000000002</v>
      </c>
      <c r="O6">
        <v>50.012969606994098</v>
      </c>
      <c r="P6" s="19">
        <f t="shared" si="6"/>
        <v>1.42</v>
      </c>
      <c r="Q6">
        <v>49.910409127734198</v>
      </c>
      <c r="R6" s="19">
        <f t="shared" si="7"/>
        <v>3.66</v>
      </c>
      <c r="S6">
        <v>49.949846437346402</v>
      </c>
      <c r="T6" s="19">
        <f t="shared" si="62"/>
        <v>3.03</v>
      </c>
      <c r="U6">
        <v>49.981103186193799</v>
      </c>
      <c r="V6" s="19">
        <f t="shared" si="8"/>
        <v>2.2000000000000002</v>
      </c>
      <c r="W6">
        <v>49.9678541446103</v>
      </c>
      <c r="X6" s="19">
        <f t="shared" si="9"/>
        <v>2.61</v>
      </c>
      <c r="Y6">
        <v>50.087961397435301</v>
      </c>
      <c r="Z6" s="19">
        <f t="shared" si="10"/>
        <v>0</v>
      </c>
      <c r="AA6">
        <v>49.962756952841502</v>
      </c>
      <c r="AB6" s="19">
        <f t="shared" si="11"/>
        <v>2.61</v>
      </c>
      <c r="AC6">
        <v>50.022667150683098</v>
      </c>
      <c r="AD6" s="19">
        <f t="shared" si="12"/>
        <v>1.06</v>
      </c>
      <c r="AE6">
        <v>49.927355147881897</v>
      </c>
      <c r="AF6" s="19">
        <f t="shared" si="13"/>
        <v>3.45</v>
      </c>
      <c r="AG6">
        <v>49.992689848311201</v>
      </c>
      <c r="AH6" s="19">
        <f t="shared" si="14"/>
        <v>1.99</v>
      </c>
      <c r="AI6">
        <v>50.045949610707702</v>
      </c>
      <c r="AJ6" s="19">
        <f t="shared" si="15"/>
        <v>0.35599999999999998</v>
      </c>
      <c r="AK6">
        <v>50.040270116732898</v>
      </c>
      <c r="AL6" s="19">
        <f t="shared" si="16"/>
        <v>0.35599999999999998</v>
      </c>
      <c r="AM6">
        <v>50.113269573674799</v>
      </c>
      <c r="AN6" s="19">
        <f t="shared" si="17"/>
        <v>0</v>
      </c>
      <c r="AO6">
        <v>49.999772204217699</v>
      </c>
      <c r="AP6" s="19">
        <f t="shared" si="18"/>
        <v>1.99</v>
      </c>
      <c r="AQ6">
        <v>49.969641649763297</v>
      </c>
      <c r="AR6" s="19">
        <f t="shared" si="19"/>
        <v>2.61</v>
      </c>
      <c r="AS6">
        <v>50.0057617021276</v>
      </c>
      <c r="AT6" s="19">
        <f t="shared" si="20"/>
        <v>1.78</v>
      </c>
      <c r="AU6">
        <v>50.059419631682402</v>
      </c>
      <c r="AV6" s="19">
        <f t="shared" si="21"/>
        <v>0</v>
      </c>
      <c r="AW6">
        <v>49.926397241501</v>
      </c>
      <c r="AX6" s="19">
        <f t="shared" si="22"/>
        <v>3.45</v>
      </c>
      <c r="AY6">
        <v>49.959689639592597</v>
      </c>
      <c r="AZ6" s="19">
        <f t="shared" si="23"/>
        <v>2.82</v>
      </c>
      <c r="BA6">
        <v>50.012450640181797</v>
      </c>
      <c r="BB6" s="19">
        <f t="shared" si="24"/>
        <v>1.42</v>
      </c>
      <c r="BC6">
        <v>49.8831297450905</v>
      </c>
      <c r="BD6" s="19">
        <f t="shared" si="25"/>
        <v>4.28</v>
      </c>
      <c r="BE6">
        <v>50.026908396946503</v>
      </c>
      <c r="BF6" s="19">
        <f t="shared" si="26"/>
        <v>1.06</v>
      </c>
      <c r="BG6">
        <v>50.064650234334302</v>
      </c>
      <c r="BH6" s="19">
        <f t="shared" si="27"/>
        <v>0</v>
      </c>
      <c r="BI6">
        <v>49.988363309352501</v>
      </c>
      <c r="BJ6" s="19">
        <f t="shared" si="28"/>
        <v>2.2000000000000002</v>
      </c>
      <c r="BK6">
        <v>49.9816677694186</v>
      </c>
      <c r="BL6" s="19">
        <f t="shared" si="29"/>
        <v>2.2000000000000002</v>
      </c>
      <c r="BM6" s="19">
        <v>49.999038478702701</v>
      </c>
      <c r="BN6" s="19">
        <f t="shared" si="30"/>
        <v>1.99</v>
      </c>
      <c r="BO6" s="19">
        <f t="shared" si="31"/>
        <v>4.4099999999999986E-2</v>
      </c>
      <c r="BP6" s="19">
        <f t="shared" si="32"/>
        <v>2.6699559999999996</v>
      </c>
      <c r="BQ6" s="19">
        <f t="shared" si="33"/>
        <v>3.9601000000000002</v>
      </c>
      <c r="BR6" s="19">
        <f t="shared" si="34"/>
        <v>1.633284</v>
      </c>
      <c r="BS6" s="19">
        <f t="shared" si="35"/>
        <v>4.4100000000000077E-2</v>
      </c>
      <c r="BT6" s="19">
        <f t="shared" si="36"/>
        <v>4.4100000000000077E-2</v>
      </c>
      <c r="BU6" s="19">
        <f t="shared" si="37"/>
        <v>0.32490000000000008</v>
      </c>
      <c r="BV6" s="19">
        <f t="shared" si="38"/>
        <v>2.7889000000000004</v>
      </c>
      <c r="BW6" s="19">
        <f t="shared" si="39"/>
        <v>1.0815999999999997</v>
      </c>
      <c r="BX6" s="19">
        <f t="shared" si="40"/>
        <v>4.4100000000000077E-2</v>
      </c>
      <c r="BY6" s="19">
        <f t="shared" si="41"/>
        <v>0.38439999999999985</v>
      </c>
      <c r="BZ6" s="19">
        <f t="shared" si="42"/>
        <v>3.9601000000000002</v>
      </c>
      <c r="CA6" s="19">
        <f t="shared" si="43"/>
        <v>0.38439999999999985</v>
      </c>
      <c r="CB6" s="19">
        <f t="shared" si="44"/>
        <v>0.86489999999999989</v>
      </c>
      <c r="CC6" s="19">
        <f t="shared" si="45"/>
        <v>2.1316000000000006</v>
      </c>
      <c r="CD6" s="19">
        <f t="shared" si="46"/>
        <v>0</v>
      </c>
      <c r="CE6" s="19">
        <f t="shared" si="47"/>
        <v>2.6699559999999996</v>
      </c>
      <c r="CF6" s="19">
        <f t="shared" si="48"/>
        <v>2.6699559999999996</v>
      </c>
      <c r="CG6" s="19">
        <f t="shared" si="49"/>
        <v>3.9601000000000002</v>
      </c>
      <c r="CH6" s="19">
        <f t="shared" si="50"/>
        <v>0</v>
      </c>
      <c r="CI6" s="19">
        <f t="shared" si="51"/>
        <v>0.38439999999999985</v>
      </c>
      <c r="CJ6" s="19">
        <f t="shared" si="52"/>
        <v>4.4099999999999986E-2</v>
      </c>
      <c r="CK6" s="19">
        <f t="shared" si="53"/>
        <v>3.9601000000000002</v>
      </c>
      <c r="CL6" s="19">
        <f t="shared" si="54"/>
        <v>2.1316000000000006</v>
      </c>
      <c r="CM6" s="19">
        <f t="shared" si="55"/>
        <v>0.68889999999999973</v>
      </c>
      <c r="CN6" s="19">
        <f t="shared" si="56"/>
        <v>0.32490000000000008</v>
      </c>
      <c r="CO6" s="19">
        <f t="shared" si="57"/>
        <v>5.2441000000000004</v>
      </c>
      <c r="CP6" s="19">
        <f t="shared" si="58"/>
        <v>0.86489999999999989</v>
      </c>
      <c r="CQ6" s="19">
        <f t="shared" si="59"/>
        <v>3.9601000000000002</v>
      </c>
      <c r="CR6" s="19">
        <f t="shared" si="60"/>
        <v>4.4100000000000077E-2</v>
      </c>
      <c r="CS6" s="19">
        <f t="shared" si="61"/>
        <v>4.4100000000000077E-2</v>
      </c>
      <c r="CT6" s="25">
        <f t="shared" si="63"/>
        <v>1.2359122528619066</v>
      </c>
      <c r="CU6" s="19">
        <f t="shared" si="64"/>
        <v>1.5274790967741936</v>
      </c>
    </row>
    <row r="7" spans="1:99" ht="15" thickBot="1" x14ac:dyDescent="0.4">
      <c r="A7" s="2">
        <v>5.2083333333333336E-2</v>
      </c>
      <c r="B7" s="1" t="s">
        <v>21</v>
      </c>
      <c r="C7">
        <v>49.990383505947598</v>
      </c>
      <c r="D7" s="19">
        <f t="shared" si="0"/>
        <v>1.99</v>
      </c>
      <c r="E7">
        <v>50.046295081967202</v>
      </c>
      <c r="F7" s="19">
        <f t="shared" si="1"/>
        <v>0.35599999999999998</v>
      </c>
      <c r="G7">
        <v>49.999608542371497</v>
      </c>
      <c r="H7" s="19">
        <f t="shared" si="2"/>
        <v>1.99</v>
      </c>
      <c r="I7">
        <v>50.084517248418003</v>
      </c>
      <c r="J7" s="19">
        <f t="shared" si="3"/>
        <v>0</v>
      </c>
      <c r="K7">
        <v>49.970910161851997</v>
      </c>
      <c r="L7" s="19">
        <f t="shared" si="4"/>
        <v>2.41</v>
      </c>
      <c r="M7">
        <v>49.968074756784397</v>
      </c>
      <c r="N7" s="19">
        <f t="shared" si="5"/>
        <v>2.61</v>
      </c>
      <c r="O7">
        <v>50.0474452554744</v>
      </c>
      <c r="P7" s="19">
        <f t="shared" si="6"/>
        <v>0.35599999999999998</v>
      </c>
      <c r="Q7">
        <v>49.968825276802498</v>
      </c>
      <c r="R7" s="19">
        <f t="shared" si="7"/>
        <v>2.61</v>
      </c>
      <c r="S7">
        <v>49.923976248976203</v>
      </c>
      <c r="T7" s="19">
        <f t="shared" si="62"/>
        <v>3.45</v>
      </c>
      <c r="U7">
        <v>50.064235025506001</v>
      </c>
      <c r="V7" s="19">
        <f t="shared" si="8"/>
        <v>0</v>
      </c>
      <c r="W7">
        <v>50.002670756807497</v>
      </c>
      <c r="X7" s="19">
        <f t="shared" si="9"/>
        <v>1.78</v>
      </c>
      <c r="Y7">
        <v>50.060262491014001</v>
      </c>
      <c r="Z7" s="19">
        <f t="shared" si="10"/>
        <v>0</v>
      </c>
      <c r="AA7">
        <v>49.940643893591201</v>
      </c>
      <c r="AB7" s="19">
        <f t="shared" si="11"/>
        <v>3.03</v>
      </c>
      <c r="AC7">
        <v>49.991031835082303</v>
      </c>
      <c r="AD7" s="19">
        <f t="shared" si="12"/>
        <v>1.99</v>
      </c>
      <c r="AE7">
        <v>50.116840128407901</v>
      </c>
      <c r="AF7" s="19">
        <f t="shared" si="13"/>
        <v>0</v>
      </c>
      <c r="AG7">
        <v>49.9629284682619</v>
      </c>
      <c r="AH7" s="19">
        <f t="shared" si="14"/>
        <v>2.61</v>
      </c>
      <c r="AI7">
        <v>50.0356443005861</v>
      </c>
      <c r="AJ7" s="19">
        <f t="shared" si="15"/>
        <v>0.71199999999999997</v>
      </c>
      <c r="AK7">
        <v>50.044291630779298</v>
      </c>
      <c r="AL7" s="19">
        <f t="shared" si="16"/>
        <v>0.35599999999999998</v>
      </c>
      <c r="AM7">
        <v>50.0940508996595</v>
      </c>
      <c r="AN7" s="19">
        <f t="shared" si="17"/>
        <v>0</v>
      </c>
      <c r="AO7">
        <v>50.077232163825002</v>
      </c>
      <c r="AP7" s="19">
        <f t="shared" si="18"/>
        <v>0</v>
      </c>
      <c r="AQ7">
        <v>50.065956727518497</v>
      </c>
      <c r="AR7" s="19">
        <f t="shared" si="19"/>
        <v>0</v>
      </c>
      <c r="AS7">
        <v>49.978272340425498</v>
      </c>
      <c r="AT7" s="19">
        <f t="shared" si="20"/>
        <v>2.41</v>
      </c>
      <c r="AU7">
        <v>50.0163715358483</v>
      </c>
      <c r="AV7" s="19">
        <f t="shared" si="21"/>
        <v>1.42</v>
      </c>
      <c r="AW7">
        <v>49.909338886728897</v>
      </c>
      <c r="AX7" s="19">
        <f t="shared" si="22"/>
        <v>3.86</v>
      </c>
      <c r="AY7">
        <v>49.937172001529198</v>
      </c>
      <c r="AZ7" s="19">
        <f t="shared" si="23"/>
        <v>3.24</v>
      </c>
      <c r="BA7">
        <v>49.936590084160898</v>
      </c>
      <c r="BB7" s="19">
        <f t="shared" si="24"/>
        <v>3.24</v>
      </c>
      <c r="BC7">
        <v>49.9895046019425</v>
      </c>
      <c r="BD7" s="19">
        <f t="shared" si="25"/>
        <v>2.2000000000000002</v>
      </c>
      <c r="BE7">
        <v>50.002862595419799</v>
      </c>
      <c r="BF7" s="19">
        <f t="shared" si="26"/>
        <v>1.78</v>
      </c>
      <c r="BG7">
        <v>50.039914945321897</v>
      </c>
      <c r="BH7" s="19">
        <f t="shared" si="27"/>
        <v>0.71199999999999997</v>
      </c>
      <c r="BI7">
        <v>49.957949640287701</v>
      </c>
      <c r="BJ7" s="19">
        <f t="shared" si="28"/>
        <v>2.82</v>
      </c>
      <c r="BK7">
        <v>50.015470793409598</v>
      </c>
      <c r="BL7" s="19">
        <f t="shared" si="29"/>
        <v>1.42</v>
      </c>
      <c r="BM7" s="19">
        <v>50.056730783573499</v>
      </c>
      <c r="BN7" s="19">
        <f t="shared" si="30"/>
        <v>0</v>
      </c>
      <c r="BO7" s="19">
        <f t="shared" si="31"/>
        <v>3.9601000000000002</v>
      </c>
      <c r="BP7" s="19">
        <f t="shared" si="32"/>
        <v>0.12673599999999999</v>
      </c>
      <c r="BQ7" s="19">
        <f t="shared" si="33"/>
        <v>3.9601000000000002</v>
      </c>
      <c r="BR7" s="19">
        <f t="shared" si="34"/>
        <v>0</v>
      </c>
      <c r="BS7" s="19">
        <f t="shared" si="35"/>
        <v>5.8081000000000005</v>
      </c>
      <c r="BT7" s="19">
        <f t="shared" si="36"/>
        <v>6.8120999999999992</v>
      </c>
      <c r="BU7" s="19">
        <f t="shared" si="37"/>
        <v>0.12673599999999999</v>
      </c>
      <c r="BV7" s="19">
        <f t="shared" si="38"/>
        <v>6.8120999999999992</v>
      </c>
      <c r="BW7" s="19">
        <f t="shared" si="39"/>
        <v>11.902500000000002</v>
      </c>
      <c r="BX7" s="19">
        <f t="shared" si="40"/>
        <v>0</v>
      </c>
      <c r="BY7" s="19">
        <f t="shared" si="41"/>
        <v>3.1684000000000001</v>
      </c>
      <c r="BZ7" s="19">
        <f t="shared" si="42"/>
        <v>0</v>
      </c>
      <c r="CA7" s="19">
        <f t="shared" si="43"/>
        <v>9.1808999999999994</v>
      </c>
      <c r="CB7" s="19">
        <f t="shared" si="44"/>
        <v>3.9601000000000002</v>
      </c>
      <c r="CC7" s="19">
        <f t="shared" si="45"/>
        <v>0</v>
      </c>
      <c r="CD7" s="19">
        <f t="shared" si="46"/>
        <v>6.8120999999999992</v>
      </c>
      <c r="CE7" s="19">
        <f t="shared" si="47"/>
        <v>0.50694399999999995</v>
      </c>
      <c r="CF7" s="19">
        <f t="shared" si="48"/>
        <v>0.12673599999999999</v>
      </c>
      <c r="CG7" s="19">
        <f t="shared" si="49"/>
        <v>0</v>
      </c>
      <c r="CH7" s="19">
        <f t="shared" si="50"/>
        <v>0</v>
      </c>
      <c r="CI7" s="19">
        <f t="shared" si="51"/>
        <v>0</v>
      </c>
      <c r="CJ7" s="19">
        <f t="shared" si="52"/>
        <v>5.8081000000000005</v>
      </c>
      <c r="CK7" s="19">
        <f t="shared" si="53"/>
        <v>2.0164</v>
      </c>
      <c r="CL7" s="19">
        <f t="shared" si="54"/>
        <v>14.8996</v>
      </c>
      <c r="CM7" s="19">
        <f t="shared" si="55"/>
        <v>10.497600000000002</v>
      </c>
      <c r="CN7" s="19">
        <f t="shared" si="56"/>
        <v>10.497600000000002</v>
      </c>
      <c r="CO7" s="19">
        <f t="shared" si="57"/>
        <v>4.8400000000000007</v>
      </c>
      <c r="CP7" s="19">
        <f t="shared" si="58"/>
        <v>3.1684000000000001</v>
      </c>
      <c r="CQ7" s="19">
        <f t="shared" si="59"/>
        <v>0.50694399999999995</v>
      </c>
      <c r="CR7" s="19">
        <f t="shared" si="60"/>
        <v>7.952399999999999</v>
      </c>
      <c r="CS7" s="19">
        <f t="shared" si="61"/>
        <v>2.0164</v>
      </c>
      <c r="CT7" s="25">
        <f t="shared" si="63"/>
        <v>2.0117966292394853</v>
      </c>
      <c r="CU7" s="19">
        <f t="shared" si="64"/>
        <v>4.0473256774193551</v>
      </c>
    </row>
    <row r="8" spans="1:99" ht="15" thickBot="1" x14ac:dyDescent="0.4">
      <c r="A8" s="2">
        <v>6.25E-2</v>
      </c>
      <c r="B8" s="1" t="s">
        <v>22</v>
      </c>
      <c r="C8">
        <v>49.970287904178399</v>
      </c>
      <c r="D8" s="19">
        <f t="shared" si="0"/>
        <v>2.41</v>
      </c>
      <c r="E8">
        <v>50.109836065573703</v>
      </c>
      <c r="F8" s="19">
        <f t="shared" si="1"/>
        <v>0</v>
      </c>
      <c r="G8">
        <v>49.9584994970892</v>
      </c>
      <c r="H8" s="19">
        <f t="shared" si="2"/>
        <v>2.82</v>
      </c>
      <c r="I8">
        <v>50.131939171259397</v>
      </c>
      <c r="J8" s="19">
        <f t="shared" si="3"/>
        <v>0</v>
      </c>
      <c r="K8">
        <v>50.016210817455402</v>
      </c>
      <c r="L8" s="19">
        <f t="shared" si="4"/>
        <v>1.42</v>
      </c>
      <c r="M8">
        <v>49.925268817204298</v>
      </c>
      <c r="N8" s="19">
        <f t="shared" si="5"/>
        <v>3.45</v>
      </c>
      <c r="O8">
        <v>50.016848117448099</v>
      </c>
      <c r="P8" s="19">
        <f t="shared" si="6"/>
        <v>1.42</v>
      </c>
      <c r="Q8">
        <v>49.949917634350498</v>
      </c>
      <c r="R8" s="19">
        <f t="shared" si="7"/>
        <v>3.03</v>
      </c>
      <c r="S8">
        <v>50.0499232186732</v>
      </c>
      <c r="T8" s="19">
        <f t="shared" si="62"/>
        <v>0.35599999999999998</v>
      </c>
      <c r="U8">
        <v>50.031132754648603</v>
      </c>
      <c r="V8" s="19">
        <f t="shared" si="8"/>
        <v>0.71199999999999997</v>
      </c>
      <c r="W8">
        <v>49.978115882942099</v>
      </c>
      <c r="X8" s="19">
        <f t="shared" si="9"/>
        <v>2.41</v>
      </c>
      <c r="Y8">
        <v>50.048721280005097</v>
      </c>
      <c r="Z8" s="19">
        <f t="shared" si="10"/>
        <v>0.35599999999999998</v>
      </c>
      <c r="AA8">
        <v>50.023639661426799</v>
      </c>
      <c r="AB8" s="19">
        <f t="shared" si="11"/>
        <v>1.06</v>
      </c>
      <c r="AC8">
        <v>50.087409191912499</v>
      </c>
      <c r="AD8" s="19">
        <f t="shared" si="12"/>
        <v>0</v>
      </c>
      <c r="AE8">
        <v>50.095184702062099</v>
      </c>
      <c r="AF8" s="19">
        <f t="shared" si="13"/>
        <v>0</v>
      </c>
      <c r="AG8">
        <v>50.031804804947299</v>
      </c>
      <c r="AH8" s="19">
        <f t="shared" si="14"/>
        <v>0.71199999999999997</v>
      </c>
      <c r="AI8">
        <v>50.0117093867553</v>
      </c>
      <c r="AJ8" s="19">
        <f t="shared" si="15"/>
        <v>1.42</v>
      </c>
      <c r="AK8">
        <v>50.025907566567099</v>
      </c>
      <c r="AL8" s="19">
        <f t="shared" si="16"/>
        <v>1.06</v>
      </c>
      <c r="AM8">
        <v>50.071382720051801</v>
      </c>
      <c r="AN8" s="19">
        <f t="shared" si="17"/>
        <v>0</v>
      </c>
      <c r="AO8">
        <v>50.044748954957399</v>
      </c>
      <c r="AP8" s="19">
        <f t="shared" si="18"/>
        <v>0.35599999999999998</v>
      </c>
      <c r="AQ8">
        <v>50.039925625422498</v>
      </c>
      <c r="AR8" s="19">
        <f t="shared" si="19"/>
        <v>0.71199999999999997</v>
      </c>
      <c r="AS8">
        <v>50.063327659574398</v>
      </c>
      <c r="AT8" s="19">
        <f t="shared" si="20"/>
        <v>0</v>
      </c>
      <c r="AU8">
        <v>49.981394957983099</v>
      </c>
      <c r="AV8" s="19">
        <f t="shared" si="21"/>
        <v>2.2000000000000002</v>
      </c>
      <c r="AW8">
        <v>49.869689737799199</v>
      </c>
      <c r="AX8" s="19">
        <f t="shared" si="22"/>
        <v>4.7</v>
      </c>
      <c r="AY8">
        <v>49.911748861780097</v>
      </c>
      <c r="AZ8" s="19">
        <f t="shared" si="23"/>
        <v>3.66</v>
      </c>
      <c r="BA8">
        <v>49.899493438634202</v>
      </c>
      <c r="BB8" s="19">
        <f t="shared" si="24"/>
        <v>4.07</v>
      </c>
      <c r="BC8">
        <v>49.965990159901601</v>
      </c>
      <c r="BD8" s="19">
        <f t="shared" si="25"/>
        <v>2.61</v>
      </c>
      <c r="BE8">
        <v>50.012022900763299</v>
      </c>
      <c r="BF8" s="19">
        <f t="shared" si="26"/>
        <v>1.42</v>
      </c>
      <c r="BG8">
        <v>50.106865127581997</v>
      </c>
      <c r="BH8" s="19">
        <f t="shared" si="27"/>
        <v>0</v>
      </c>
      <c r="BI8">
        <v>49.929586330935201</v>
      </c>
      <c r="BJ8" s="19">
        <f t="shared" si="28"/>
        <v>3.45</v>
      </c>
      <c r="BK8">
        <v>50.006251786866599</v>
      </c>
      <c r="BL8" s="19">
        <f t="shared" si="29"/>
        <v>1.78</v>
      </c>
      <c r="BM8" s="19">
        <v>50.015384602405597</v>
      </c>
      <c r="BN8" s="19">
        <f t="shared" si="30"/>
        <v>1.42</v>
      </c>
      <c r="BO8" s="19">
        <f t="shared" si="31"/>
        <v>0.98010000000000042</v>
      </c>
      <c r="BP8" s="19">
        <f t="shared" si="32"/>
        <v>2.0164</v>
      </c>
      <c r="BQ8" s="19">
        <f t="shared" si="33"/>
        <v>1.9599999999999997</v>
      </c>
      <c r="BR8" s="19">
        <f t="shared" si="34"/>
        <v>2.0164</v>
      </c>
      <c r="BS8" s="19">
        <f t="shared" si="35"/>
        <v>0</v>
      </c>
      <c r="BT8" s="19">
        <f t="shared" si="36"/>
        <v>4.1209000000000007</v>
      </c>
      <c r="BU8" s="19">
        <f t="shared" si="37"/>
        <v>0</v>
      </c>
      <c r="BV8" s="19">
        <f t="shared" si="38"/>
        <v>2.5920999999999994</v>
      </c>
      <c r="BW8" s="19">
        <f t="shared" si="39"/>
        <v>1.1320960000000002</v>
      </c>
      <c r="BX8" s="19">
        <f t="shared" si="40"/>
        <v>0.50126399999999993</v>
      </c>
      <c r="BY8" s="19">
        <f t="shared" si="41"/>
        <v>0.98010000000000042</v>
      </c>
      <c r="BZ8" s="19">
        <f t="shared" si="42"/>
        <v>1.1320960000000002</v>
      </c>
      <c r="CA8" s="19">
        <f t="shared" si="43"/>
        <v>0.12959999999999991</v>
      </c>
      <c r="CB8" s="19">
        <f t="shared" si="44"/>
        <v>2.0164</v>
      </c>
      <c r="CC8" s="19">
        <f t="shared" si="45"/>
        <v>2.0164</v>
      </c>
      <c r="CD8" s="19">
        <f t="shared" si="46"/>
        <v>0.50126399999999993</v>
      </c>
      <c r="CE8" s="19">
        <f t="shared" si="47"/>
        <v>0</v>
      </c>
      <c r="CF8" s="19">
        <f t="shared" si="48"/>
        <v>0.12959999999999991</v>
      </c>
      <c r="CG8" s="19">
        <f t="shared" si="49"/>
        <v>2.0164</v>
      </c>
      <c r="CH8" s="19">
        <f t="shared" si="50"/>
        <v>1.1320960000000002</v>
      </c>
      <c r="CI8" s="19">
        <f t="shared" si="51"/>
        <v>0.50126399999999993</v>
      </c>
      <c r="CJ8" s="19">
        <f t="shared" si="52"/>
        <v>2.0164</v>
      </c>
      <c r="CK8" s="19">
        <f t="shared" si="53"/>
        <v>0.60840000000000038</v>
      </c>
      <c r="CL8" s="19">
        <f t="shared" si="54"/>
        <v>10.758400000000002</v>
      </c>
      <c r="CM8" s="19">
        <f t="shared" si="55"/>
        <v>5.0176000000000007</v>
      </c>
      <c r="CN8" s="19">
        <f t="shared" si="56"/>
        <v>7.0225000000000017</v>
      </c>
      <c r="CO8" s="19">
        <f t="shared" si="57"/>
        <v>1.4160999999999999</v>
      </c>
      <c r="CP8" s="19">
        <f t="shared" si="58"/>
        <v>0</v>
      </c>
      <c r="CQ8" s="19">
        <f t="shared" si="59"/>
        <v>2.0164</v>
      </c>
      <c r="CR8" s="19">
        <f t="shared" si="60"/>
        <v>4.1209000000000007</v>
      </c>
      <c r="CS8" s="19">
        <f t="shared" si="61"/>
        <v>0.12960000000000008</v>
      </c>
      <c r="CT8" s="25">
        <f t="shared" si="63"/>
        <v>1.3793497766888618</v>
      </c>
      <c r="CU8" s="19">
        <f t="shared" si="64"/>
        <v>1.9026058064516129</v>
      </c>
    </row>
    <row r="9" spans="1:99" ht="15" thickBot="1" x14ac:dyDescent="0.4">
      <c r="A9" s="2">
        <v>7.2916666666666671E-2</v>
      </c>
      <c r="B9" s="1" t="s">
        <v>23</v>
      </c>
      <c r="C9">
        <v>50.040335430345301</v>
      </c>
      <c r="D9" s="19">
        <f t="shared" si="0"/>
        <v>0.35599999999999998</v>
      </c>
      <c r="E9">
        <v>50.030409836065502</v>
      </c>
      <c r="F9" s="19">
        <f t="shared" si="1"/>
        <v>0.71199999999999997</v>
      </c>
      <c r="G9">
        <v>50.074352261066501</v>
      </c>
      <c r="H9" s="19">
        <f t="shared" si="2"/>
        <v>0</v>
      </c>
      <c r="I9">
        <v>50.120577668911999</v>
      </c>
      <c r="J9" s="19">
        <f t="shared" si="3"/>
        <v>0</v>
      </c>
      <c r="K9">
        <v>50.0168920303216</v>
      </c>
      <c r="L9" s="19">
        <f t="shared" si="4"/>
        <v>1.42</v>
      </c>
      <c r="M9">
        <v>49.876041986687099</v>
      </c>
      <c r="N9" s="19">
        <f t="shared" si="5"/>
        <v>4.49</v>
      </c>
      <c r="O9">
        <v>50.042273908202397</v>
      </c>
      <c r="P9" s="19">
        <f t="shared" si="6"/>
        <v>0.35599999999999998</v>
      </c>
      <c r="Q9">
        <v>50.035707534431502</v>
      </c>
      <c r="R9" s="19">
        <f t="shared" si="7"/>
        <v>0.71199999999999997</v>
      </c>
      <c r="S9">
        <v>50.024733824733801</v>
      </c>
      <c r="T9" s="19">
        <f t="shared" si="62"/>
        <v>1.06</v>
      </c>
      <c r="U9">
        <v>50.067244322856602</v>
      </c>
      <c r="V9" s="19">
        <f t="shared" si="8"/>
        <v>0</v>
      </c>
      <c r="W9">
        <v>50.027592121327601</v>
      </c>
      <c r="X9" s="19">
        <f t="shared" si="9"/>
        <v>1.06</v>
      </c>
      <c r="Y9">
        <v>50.081036670830002</v>
      </c>
      <c r="Z9" s="19">
        <f t="shared" si="10"/>
        <v>0</v>
      </c>
      <c r="AA9">
        <v>49.999803506650501</v>
      </c>
      <c r="AB9" s="19">
        <f t="shared" si="11"/>
        <v>1.99</v>
      </c>
      <c r="AC9">
        <v>50.071959386619099</v>
      </c>
      <c r="AD9" s="19">
        <f t="shared" si="12"/>
        <v>0</v>
      </c>
      <c r="AE9">
        <v>50.072175811569601</v>
      </c>
      <c r="AF9" s="19">
        <f t="shared" si="13"/>
        <v>0</v>
      </c>
      <c r="AG9">
        <v>50.002893750042297</v>
      </c>
      <c r="AH9" s="19">
        <f t="shared" si="14"/>
        <v>1.78</v>
      </c>
      <c r="AI9">
        <v>49.983120461901798</v>
      </c>
      <c r="AJ9" s="19">
        <f t="shared" si="15"/>
        <v>2.2000000000000002</v>
      </c>
      <c r="AK9">
        <v>50.001203980281801</v>
      </c>
      <c r="AL9" s="19">
        <f t="shared" si="16"/>
        <v>1.78</v>
      </c>
      <c r="AM9">
        <v>50.091586967093498</v>
      </c>
      <c r="AN9" s="19">
        <f t="shared" si="17"/>
        <v>0</v>
      </c>
      <c r="AO9">
        <v>50.045819829975102</v>
      </c>
      <c r="AP9" s="19">
        <f t="shared" si="18"/>
        <v>0.35599999999999998</v>
      </c>
      <c r="AQ9">
        <v>50.015753887762003</v>
      </c>
      <c r="AR9" s="19">
        <f t="shared" si="19"/>
        <v>1.42</v>
      </c>
      <c r="AS9">
        <v>50.041659574468</v>
      </c>
      <c r="AT9" s="19">
        <f t="shared" si="20"/>
        <v>0.35599999999999998</v>
      </c>
      <c r="AU9">
        <v>50.038792419095202</v>
      </c>
      <c r="AV9" s="19">
        <f t="shared" si="21"/>
        <v>0.71199999999999997</v>
      </c>
      <c r="AW9">
        <v>49.880754616570201</v>
      </c>
      <c r="AX9" s="19">
        <f t="shared" si="22"/>
        <v>4.28</v>
      </c>
      <c r="AY9">
        <v>49.949883571403703</v>
      </c>
      <c r="AZ9" s="19">
        <f t="shared" si="23"/>
        <v>3.03</v>
      </c>
      <c r="BA9">
        <v>50.071638546527801</v>
      </c>
      <c r="BB9" s="19">
        <f t="shared" si="24"/>
        <v>0</v>
      </c>
      <c r="BC9">
        <v>49.990997582389603</v>
      </c>
      <c r="BD9" s="19">
        <f t="shared" si="25"/>
        <v>1.99</v>
      </c>
      <c r="BE9">
        <v>49.965076335877797</v>
      </c>
      <c r="BF9" s="19">
        <f t="shared" si="26"/>
        <v>2.61</v>
      </c>
      <c r="BG9">
        <v>50.085757680958103</v>
      </c>
      <c r="BH9" s="19">
        <f t="shared" si="27"/>
        <v>0</v>
      </c>
      <c r="BI9">
        <v>49.958633093525101</v>
      </c>
      <c r="BJ9" s="19">
        <f t="shared" si="28"/>
        <v>2.82</v>
      </c>
      <c r="BK9">
        <v>50.025031244639401</v>
      </c>
      <c r="BL9" s="19">
        <f t="shared" si="29"/>
        <v>1.06</v>
      </c>
      <c r="BM9" s="19">
        <v>49.9269230976142</v>
      </c>
      <c r="BN9" s="19">
        <f t="shared" si="30"/>
        <v>3.45</v>
      </c>
      <c r="BO9" s="19">
        <f t="shared" si="31"/>
        <v>9.5728360000000023</v>
      </c>
      <c r="BP9" s="19">
        <f t="shared" si="32"/>
        <v>7.4966440000000025</v>
      </c>
      <c r="BQ9" s="19">
        <f t="shared" si="33"/>
        <v>11.902500000000002</v>
      </c>
      <c r="BR9" s="19">
        <f t="shared" si="34"/>
        <v>11.902500000000002</v>
      </c>
      <c r="BS9" s="19">
        <f t="shared" si="35"/>
        <v>4.1209000000000007</v>
      </c>
      <c r="BT9" s="19">
        <f t="shared" si="36"/>
        <v>1.0816000000000001</v>
      </c>
      <c r="BU9" s="19">
        <f t="shared" si="37"/>
        <v>9.5728360000000023</v>
      </c>
      <c r="BV9" s="19">
        <f t="shared" si="38"/>
        <v>7.4966440000000025</v>
      </c>
      <c r="BW9" s="19">
        <f t="shared" si="39"/>
        <v>5.7121000000000004</v>
      </c>
      <c r="BX9" s="19">
        <f t="shared" si="40"/>
        <v>11.902500000000002</v>
      </c>
      <c r="BY9" s="19">
        <f t="shared" si="41"/>
        <v>5.7121000000000004</v>
      </c>
      <c r="BZ9" s="19">
        <f t="shared" si="42"/>
        <v>11.902500000000002</v>
      </c>
      <c r="CA9" s="19">
        <f t="shared" si="43"/>
        <v>2.1316000000000006</v>
      </c>
      <c r="CB9" s="19">
        <f t="shared" si="44"/>
        <v>11.902500000000002</v>
      </c>
      <c r="CC9" s="19">
        <f t="shared" si="45"/>
        <v>11.902500000000002</v>
      </c>
      <c r="CD9" s="19">
        <f t="shared" si="46"/>
        <v>2.7889000000000004</v>
      </c>
      <c r="CE9" s="19">
        <f t="shared" si="47"/>
        <v>1.5625</v>
      </c>
      <c r="CF9" s="19">
        <f t="shared" si="48"/>
        <v>2.7889000000000004</v>
      </c>
      <c r="CG9" s="19">
        <f t="shared" si="49"/>
        <v>11.902500000000002</v>
      </c>
      <c r="CH9" s="19">
        <f t="shared" si="50"/>
        <v>9.5728360000000023</v>
      </c>
      <c r="CI9" s="19">
        <f t="shared" si="51"/>
        <v>4.1209000000000007</v>
      </c>
      <c r="CJ9" s="19">
        <f t="shared" si="52"/>
        <v>9.5728360000000023</v>
      </c>
      <c r="CK9" s="19">
        <f t="shared" si="53"/>
        <v>7.4966440000000025</v>
      </c>
      <c r="CL9" s="19">
        <f t="shared" si="54"/>
        <v>0.68890000000000007</v>
      </c>
      <c r="CM9" s="19">
        <f t="shared" si="55"/>
        <v>0.17640000000000031</v>
      </c>
      <c r="CN9" s="19">
        <f t="shared" si="56"/>
        <v>11.902500000000002</v>
      </c>
      <c r="CO9" s="19">
        <f t="shared" si="57"/>
        <v>2.1316000000000006</v>
      </c>
      <c r="CP9" s="19">
        <f t="shared" si="58"/>
        <v>0.70560000000000056</v>
      </c>
      <c r="CQ9" s="19">
        <f t="shared" si="59"/>
        <v>11.902500000000002</v>
      </c>
      <c r="CR9" s="19">
        <f t="shared" si="60"/>
        <v>0.39690000000000042</v>
      </c>
      <c r="CS9" s="19">
        <f t="shared" si="61"/>
        <v>5.7121000000000004</v>
      </c>
      <c r="CT9" s="25">
        <f t="shared" si="63"/>
        <v>2.5886525078603375</v>
      </c>
      <c r="CU9" s="19">
        <f t="shared" si="64"/>
        <v>6.7011218064516145</v>
      </c>
    </row>
    <row r="10" spans="1:99" ht="15" thickBot="1" x14ac:dyDescent="0.4">
      <c r="A10" s="2">
        <v>8.3333333333333329E-2</v>
      </c>
      <c r="B10" s="1" t="s">
        <v>24</v>
      </c>
      <c r="C10">
        <v>50.0208139886266</v>
      </c>
      <c r="D10" s="19">
        <f t="shared" si="0"/>
        <v>1.06</v>
      </c>
      <c r="E10">
        <v>49.993967213114701</v>
      </c>
      <c r="F10" s="19">
        <f t="shared" si="1"/>
        <v>1.99</v>
      </c>
      <c r="G10">
        <v>50.038381846444501</v>
      </c>
      <c r="H10" s="19">
        <f t="shared" si="2"/>
        <v>0.71199999999999997</v>
      </c>
      <c r="I10">
        <v>50.086987140232701</v>
      </c>
      <c r="J10" s="19">
        <f t="shared" si="3"/>
        <v>0</v>
      </c>
      <c r="K10">
        <v>49.988962302806797</v>
      </c>
      <c r="L10" s="19">
        <f t="shared" si="4"/>
        <v>2.2000000000000002</v>
      </c>
      <c r="M10">
        <v>49.836446492575497</v>
      </c>
      <c r="N10" s="19">
        <f t="shared" si="5"/>
        <v>5.32</v>
      </c>
      <c r="O10">
        <v>50.063821188502601</v>
      </c>
      <c r="P10" s="19">
        <f t="shared" si="6"/>
        <v>0</v>
      </c>
      <c r="Q10">
        <v>50.014542263029902</v>
      </c>
      <c r="R10" s="19">
        <f t="shared" si="7"/>
        <v>1.42</v>
      </c>
      <c r="S10">
        <v>49.9689086814086</v>
      </c>
      <c r="T10" s="19">
        <f t="shared" si="62"/>
        <v>2.61</v>
      </c>
      <c r="U10">
        <v>50.034142051999297</v>
      </c>
      <c r="V10" s="19">
        <f t="shared" si="8"/>
        <v>0.71199999999999997</v>
      </c>
      <c r="W10">
        <v>49.999372340915201</v>
      </c>
      <c r="X10" s="19">
        <f t="shared" si="9"/>
        <v>1.99</v>
      </c>
      <c r="Y10">
        <v>50.046874686243697</v>
      </c>
      <c r="Z10" s="19">
        <f t="shared" si="10"/>
        <v>0.35599999999999998</v>
      </c>
      <c r="AA10">
        <v>50.063270858524703</v>
      </c>
      <c r="AB10" s="19">
        <f t="shared" si="11"/>
        <v>0</v>
      </c>
      <c r="AC10">
        <v>50.0417954810463</v>
      </c>
      <c r="AD10" s="19">
        <f t="shared" si="12"/>
        <v>0.35599999999999998</v>
      </c>
      <c r="AE10">
        <v>50.042399600344098</v>
      </c>
      <c r="AF10" s="19">
        <f t="shared" si="13"/>
        <v>0.35599999999999998</v>
      </c>
      <c r="AG10">
        <v>50.021600903216097</v>
      </c>
      <c r="AH10" s="19">
        <f t="shared" si="14"/>
        <v>1.06</v>
      </c>
      <c r="AI10">
        <v>49.959185548070998</v>
      </c>
      <c r="AJ10" s="19">
        <f t="shared" si="15"/>
        <v>2.82</v>
      </c>
      <c r="AK10">
        <v>50.115529879601901</v>
      </c>
      <c r="AL10" s="19">
        <f t="shared" si="16"/>
        <v>0</v>
      </c>
      <c r="AM10">
        <v>50.1191830118333</v>
      </c>
      <c r="AN10" s="19">
        <f t="shared" si="17"/>
        <v>0</v>
      </c>
      <c r="AO10">
        <v>50.019404912873902</v>
      </c>
      <c r="AP10" s="19">
        <f t="shared" si="18"/>
        <v>1.42</v>
      </c>
      <c r="AQ10">
        <v>49.998275862068901</v>
      </c>
      <c r="AR10" s="19">
        <f t="shared" si="19"/>
        <v>1.99</v>
      </c>
      <c r="AS10">
        <v>49.995412765957397</v>
      </c>
      <c r="AT10" s="19">
        <f t="shared" si="20"/>
        <v>1.99</v>
      </c>
      <c r="AU10">
        <v>50.048657607723896</v>
      </c>
      <c r="AV10" s="19">
        <f t="shared" si="21"/>
        <v>0.35599999999999998</v>
      </c>
      <c r="AW10">
        <v>49.849404126718802</v>
      </c>
      <c r="AX10" s="19">
        <f t="shared" si="22"/>
        <v>5.1100000000000003</v>
      </c>
      <c r="AY10">
        <v>49.9502467591144</v>
      </c>
      <c r="AZ10" s="19">
        <f t="shared" si="23"/>
        <v>2.82</v>
      </c>
      <c r="BA10">
        <v>50.054132264369102</v>
      </c>
      <c r="BB10" s="19">
        <f t="shared" si="24"/>
        <v>0</v>
      </c>
      <c r="BC10">
        <v>49.962630953895697</v>
      </c>
      <c r="BD10" s="19">
        <f t="shared" si="25"/>
        <v>2.61</v>
      </c>
      <c r="BE10">
        <v>49.941316793893101</v>
      </c>
      <c r="BF10" s="19">
        <f t="shared" si="26"/>
        <v>3.03</v>
      </c>
      <c r="BG10">
        <v>50.061681999652798</v>
      </c>
      <c r="BH10" s="19">
        <f t="shared" si="27"/>
        <v>0</v>
      </c>
      <c r="BI10">
        <v>49.934028776978401</v>
      </c>
      <c r="BJ10" s="19">
        <f t="shared" si="28"/>
        <v>3.24</v>
      </c>
      <c r="BK10">
        <v>50.009324789047596</v>
      </c>
      <c r="BL10" s="19">
        <f t="shared" si="29"/>
        <v>1.78</v>
      </c>
      <c r="BM10" s="19">
        <v>50.0096153719185</v>
      </c>
      <c r="BN10" s="19">
        <f t="shared" si="30"/>
        <v>1.78</v>
      </c>
      <c r="BO10" s="19">
        <f t="shared" si="31"/>
        <v>0.51839999999999997</v>
      </c>
      <c r="BP10" s="19">
        <f t="shared" si="32"/>
        <v>4.4099999999999986E-2</v>
      </c>
      <c r="BQ10" s="19">
        <f t="shared" si="33"/>
        <v>1.1406240000000001</v>
      </c>
      <c r="BR10" s="19">
        <f t="shared" si="34"/>
        <v>3.1684000000000001</v>
      </c>
      <c r="BS10" s="19">
        <f t="shared" si="35"/>
        <v>0.17640000000000014</v>
      </c>
      <c r="BT10" s="19">
        <f t="shared" si="36"/>
        <v>12.531600000000001</v>
      </c>
      <c r="BU10" s="19">
        <f t="shared" si="37"/>
        <v>3.1684000000000001</v>
      </c>
      <c r="BV10" s="19">
        <f t="shared" si="38"/>
        <v>0.12960000000000008</v>
      </c>
      <c r="BW10" s="19">
        <f t="shared" si="39"/>
        <v>0.68889999999999973</v>
      </c>
      <c r="BX10" s="19">
        <f t="shared" si="40"/>
        <v>1.1406240000000001</v>
      </c>
      <c r="BY10" s="19">
        <f t="shared" si="41"/>
        <v>4.4099999999999986E-2</v>
      </c>
      <c r="BZ10" s="19">
        <f t="shared" si="42"/>
        <v>2.0277759999999998</v>
      </c>
      <c r="CA10" s="19">
        <f t="shared" si="43"/>
        <v>3.1684000000000001</v>
      </c>
      <c r="CB10" s="19">
        <f t="shared" si="44"/>
        <v>2.0277759999999998</v>
      </c>
      <c r="CC10" s="19">
        <f t="shared" si="45"/>
        <v>2.0277759999999998</v>
      </c>
      <c r="CD10" s="19">
        <f t="shared" si="46"/>
        <v>0.51839999999999997</v>
      </c>
      <c r="CE10" s="19">
        <f t="shared" si="47"/>
        <v>1.0815999999999997</v>
      </c>
      <c r="CF10" s="19">
        <f t="shared" si="48"/>
        <v>3.1684000000000001</v>
      </c>
      <c r="CG10" s="19">
        <f t="shared" si="49"/>
        <v>3.1684000000000001</v>
      </c>
      <c r="CH10" s="19">
        <f t="shared" si="50"/>
        <v>0.12960000000000008</v>
      </c>
      <c r="CI10" s="19">
        <f t="shared" si="51"/>
        <v>4.4099999999999986E-2</v>
      </c>
      <c r="CJ10" s="19">
        <f t="shared" si="52"/>
        <v>4.4099999999999986E-2</v>
      </c>
      <c r="CK10" s="19">
        <f t="shared" si="53"/>
        <v>2.0277759999999998</v>
      </c>
      <c r="CL10" s="19">
        <f t="shared" si="54"/>
        <v>11.088900000000001</v>
      </c>
      <c r="CM10" s="19">
        <f t="shared" si="55"/>
        <v>1.0815999999999997</v>
      </c>
      <c r="CN10" s="19">
        <f t="shared" si="56"/>
        <v>3.1684000000000001</v>
      </c>
      <c r="CO10" s="19">
        <f t="shared" si="57"/>
        <v>0.68889999999999973</v>
      </c>
      <c r="CP10" s="19">
        <f t="shared" si="58"/>
        <v>1.5624999999999996</v>
      </c>
      <c r="CQ10" s="19">
        <f t="shared" si="59"/>
        <v>3.1684000000000001</v>
      </c>
      <c r="CR10" s="19">
        <f t="shared" si="60"/>
        <v>2.1316000000000006</v>
      </c>
      <c r="CS10" s="19">
        <f t="shared" si="61"/>
        <v>0</v>
      </c>
      <c r="CT10" s="25">
        <f t="shared" si="63"/>
        <v>1.4488655406347097</v>
      </c>
      <c r="CU10" s="19">
        <f t="shared" si="64"/>
        <v>2.0992113548387099</v>
      </c>
    </row>
    <row r="11" spans="1:99" ht="15" thickBot="1" x14ac:dyDescent="0.4">
      <c r="A11" s="2">
        <v>9.375E-2</v>
      </c>
      <c r="B11" s="1" t="s">
        <v>25</v>
      </c>
      <c r="C11">
        <v>50.040909590395799</v>
      </c>
      <c r="D11" s="19">
        <f t="shared" si="0"/>
        <v>0.35599999999999998</v>
      </c>
      <c r="E11">
        <v>50.032745901639302</v>
      </c>
      <c r="F11" s="19">
        <f t="shared" si="1"/>
        <v>0.71199999999999997</v>
      </c>
      <c r="G11">
        <v>49.964572424233097</v>
      </c>
      <c r="H11" s="19">
        <f t="shared" si="2"/>
        <v>2.61</v>
      </c>
      <c r="I11">
        <v>50.073649724433501</v>
      </c>
      <c r="J11" s="19">
        <f t="shared" si="3"/>
        <v>0</v>
      </c>
      <c r="K11">
        <v>50.0168920303216</v>
      </c>
      <c r="L11" s="19">
        <f t="shared" si="4"/>
        <v>1.42</v>
      </c>
      <c r="M11">
        <v>50.048870967741898</v>
      </c>
      <c r="N11" s="19">
        <f t="shared" si="5"/>
        <v>0.35599999999999998</v>
      </c>
      <c r="O11">
        <v>50.034516887294302</v>
      </c>
      <c r="P11" s="19">
        <f t="shared" si="6"/>
        <v>0.71199999999999997</v>
      </c>
      <c r="Q11">
        <v>49.949635430731803</v>
      </c>
      <c r="R11" s="19">
        <f t="shared" si="7"/>
        <v>3.03</v>
      </c>
      <c r="S11">
        <v>50.026095413595399</v>
      </c>
      <c r="T11" s="19">
        <f t="shared" si="62"/>
        <v>1.06</v>
      </c>
      <c r="U11">
        <v>50.0431699440513</v>
      </c>
      <c r="V11" s="19">
        <f t="shared" si="8"/>
        <v>0.35599999999999998</v>
      </c>
      <c r="W11">
        <v>49.987278149309802</v>
      </c>
      <c r="X11" s="19">
        <f t="shared" si="9"/>
        <v>2.2000000000000002</v>
      </c>
      <c r="Y11">
        <v>50.070880405142098</v>
      </c>
      <c r="Z11" s="19">
        <f t="shared" si="10"/>
        <v>0</v>
      </c>
      <c r="AA11">
        <v>50.0402962515114</v>
      </c>
      <c r="AB11" s="19">
        <f t="shared" si="11"/>
        <v>0.35599999999999998</v>
      </c>
      <c r="AC11">
        <v>50.015310100543402</v>
      </c>
      <c r="AD11" s="19">
        <f t="shared" si="12"/>
        <v>1.42</v>
      </c>
      <c r="AE11">
        <v>49.981493713746403</v>
      </c>
      <c r="AF11" s="19">
        <f t="shared" si="13"/>
        <v>2.2000000000000002</v>
      </c>
      <c r="AG11">
        <v>49.9871627348735</v>
      </c>
      <c r="AH11" s="19">
        <f t="shared" si="14"/>
        <v>2.2000000000000002</v>
      </c>
      <c r="AI11">
        <v>50.0356443005861</v>
      </c>
      <c r="AJ11" s="19">
        <f t="shared" si="15"/>
        <v>0.71199999999999997</v>
      </c>
      <c r="AK11">
        <v>50.096571313383002</v>
      </c>
      <c r="AL11" s="19">
        <f t="shared" si="16"/>
        <v>0</v>
      </c>
      <c r="AM11">
        <v>50.0846879559085</v>
      </c>
      <c r="AN11" s="19">
        <f t="shared" si="17"/>
        <v>0</v>
      </c>
      <c r="AO11">
        <v>49.985850828988703</v>
      </c>
      <c r="AP11" s="19">
        <f t="shared" si="18"/>
        <v>2.2000000000000002</v>
      </c>
      <c r="AQ11">
        <v>49.970757268424599</v>
      </c>
      <c r="AR11" s="19">
        <f t="shared" si="19"/>
        <v>2.41</v>
      </c>
      <c r="AS11">
        <v>49.973421276595701</v>
      </c>
      <c r="AT11" s="19">
        <f t="shared" si="20"/>
        <v>2.41</v>
      </c>
      <c r="AU11">
        <v>50.013232612193796</v>
      </c>
      <c r="AV11" s="19">
        <f t="shared" si="21"/>
        <v>1.42</v>
      </c>
      <c r="AW11">
        <v>50.029208406748999</v>
      </c>
      <c r="AX11" s="19">
        <f t="shared" si="22"/>
        <v>1.06</v>
      </c>
      <c r="AY11">
        <v>49.925549994786699</v>
      </c>
      <c r="AZ11" s="19">
        <f t="shared" si="23"/>
        <v>3.45</v>
      </c>
      <c r="BA11">
        <v>50.026205576163697</v>
      </c>
      <c r="BB11" s="19">
        <f t="shared" si="24"/>
        <v>1.06</v>
      </c>
      <c r="BC11">
        <v>49.8954468337786</v>
      </c>
      <c r="BD11" s="19">
        <f t="shared" si="25"/>
        <v>4.07</v>
      </c>
      <c r="BE11">
        <v>50.047519083969398</v>
      </c>
      <c r="BF11" s="19">
        <f t="shared" si="26"/>
        <v>0.35599999999999998</v>
      </c>
      <c r="BG11">
        <v>50.108184342995997</v>
      </c>
      <c r="BH11" s="19">
        <f t="shared" si="27"/>
        <v>0</v>
      </c>
      <c r="BI11">
        <v>49.966834532374101</v>
      </c>
      <c r="BJ11" s="19">
        <f t="shared" si="28"/>
        <v>2.61</v>
      </c>
      <c r="BK11">
        <v>50.034591695869103</v>
      </c>
      <c r="BL11" s="19">
        <f t="shared" si="29"/>
        <v>0.71199999999999997</v>
      </c>
      <c r="BM11" s="19">
        <v>50.087499983494098</v>
      </c>
      <c r="BN11" s="19">
        <f t="shared" si="30"/>
        <v>0</v>
      </c>
      <c r="BO11" s="19">
        <f t="shared" si="31"/>
        <v>0.12673599999999999</v>
      </c>
      <c r="BP11" s="19">
        <f t="shared" si="32"/>
        <v>0.50694399999999995</v>
      </c>
      <c r="BQ11" s="19">
        <f t="shared" si="33"/>
        <v>6.8120999999999992</v>
      </c>
      <c r="BR11" s="19">
        <f t="shared" si="34"/>
        <v>0</v>
      </c>
      <c r="BS11" s="19">
        <f t="shared" si="35"/>
        <v>2.0164</v>
      </c>
      <c r="BT11" s="19">
        <f t="shared" si="36"/>
        <v>0.12673599999999999</v>
      </c>
      <c r="BU11" s="19">
        <f t="shared" si="37"/>
        <v>0.50694399999999995</v>
      </c>
      <c r="BV11" s="19">
        <f t="shared" si="38"/>
        <v>9.1808999999999994</v>
      </c>
      <c r="BW11" s="19">
        <f t="shared" si="39"/>
        <v>1.1236000000000002</v>
      </c>
      <c r="BX11" s="19">
        <f t="shared" si="40"/>
        <v>0.12673599999999999</v>
      </c>
      <c r="BY11" s="19">
        <f t="shared" si="41"/>
        <v>4.8400000000000007</v>
      </c>
      <c r="BZ11" s="19">
        <f t="shared" si="42"/>
        <v>0</v>
      </c>
      <c r="CA11" s="19">
        <f t="shared" si="43"/>
        <v>0.12673599999999999</v>
      </c>
      <c r="CB11" s="19">
        <f t="shared" si="44"/>
        <v>2.0164</v>
      </c>
      <c r="CC11" s="19">
        <f t="shared" si="45"/>
        <v>4.8400000000000007</v>
      </c>
      <c r="CD11" s="19">
        <f t="shared" si="46"/>
        <v>4.8400000000000007</v>
      </c>
      <c r="CE11" s="19">
        <f t="shared" si="47"/>
        <v>0.50694399999999995</v>
      </c>
      <c r="CF11" s="19">
        <f t="shared" si="48"/>
        <v>0</v>
      </c>
      <c r="CG11" s="19">
        <f t="shared" si="49"/>
        <v>0</v>
      </c>
      <c r="CH11" s="19">
        <f t="shared" si="50"/>
        <v>4.8400000000000007</v>
      </c>
      <c r="CI11" s="19">
        <f t="shared" si="51"/>
        <v>5.8081000000000005</v>
      </c>
      <c r="CJ11" s="19">
        <f t="shared" si="52"/>
        <v>5.8081000000000005</v>
      </c>
      <c r="CK11" s="19">
        <f t="shared" si="53"/>
        <v>2.0164</v>
      </c>
      <c r="CL11" s="19">
        <f t="shared" si="54"/>
        <v>1.1236000000000002</v>
      </c>
      <c r="CM11" s="19">
        <f t="shared" si="55"/>
        <v>11.902500000000002</v>
      </c>
      <c r="CN11" s="19">
        <f t="shared" si="56"/>
        <v>1.1236000000000002</v>
      </c>
      <c r="CO11" s="19">
        <f t="shared" si="57"/>
        <v>16.564900000000002</v>
      </c>
      <c r="CP11" s="19">
        <f t="shared" si="58"/>
        <v>0.12673599999999999</v>
      </c>
      <c r="CQ11" s="19">
        <f t="shared" si="59"/>
        <v>0</v>
      </c>
      <c r="CR11" s="19">
        <f t="shared" si="60"/>
        <v>6.8120999999999992</v>
      </c>
      <c r="CS11" s="19">
        <f t="shared" si="61"/>
        <v>0.50694399999999995</v>
      </c>
      <c r="CT11" s="25">
        <f t="shared" si="63"/>
        <v>1.7443933782448602</v>
      </c>
      <c r="CU11" s="19">
        <f t="shared" si="64"/>
        <v>3.0429082580645157</v>
      </c>
    </row>
    <row r="12" spans="1:99" ht="15" thickBot="1" x14ac:dyDescent="0.4">
      <c r="A12" s="2">
        <v>0.10416666666666667</v>
      </c>
      <c r="B12" s="1" t="s">
        <v>26</v>
      </c>
      <c r="C12">
        <v>50.0208139886266</v>
      </c>
      <c r="D12" s="19">
        <f t="shared" si="0"/>
        <v>1.06</v>
      </c>
      <c r="E12">
        <v>50.021532786885203</v>
      </c>
      <c r="F12" s="19">
        <f t="shared" si="1"/>
        <v>1.06</v>
      </c>
      <c r="G12">
        <v>49.942616456866503</v>
      </c>
      <c r="H12" s="19">
        <f t="shared" si="2"/>
        <v>3.03</v>
      </c>
      <c r="I12">
        <v>50.154168197591297</v>
      </c>
      <c r="J12" s="19">
        <f t="shared" si="3"/>
        <v>0</v>
      </c>
      <c r="K12">
        <v>49.986578057774999</v>
      </c>
      <c r="L12" s="19">
        <f t="shared" si="4"/>
        <v>2.2000000000000002</v>
      </c>
      <c r="M12">
        <v>50.081510496671697</v>
      </c>
      <c r="N12" s="19">
        <f t="shared" si="5"/>
        <v>0</v>
      </c>
      <c r="O12">
        <v>50.075887665470702</v>
      </c>
      <c r="P12" s="19">
        <f t="shared" si="6"/>
        <v>0</v>
      </c>
      <c r="Q12">
        <v>49.925365919524701</v>
      </c>
      <c r="R12" s="19">
        <f t="shared" si="7"/>
        <v>3.45</v>
      </c>
      <c r="S12">
        <v>50.064219901719902</v>
      </c>
      <c r="T12" s="19">
        <f t="shared" si="62"/>
        <v>0</v>
      </c>
      <c r="U12">
        <v>50.010819997531598</v>
      </c>
      <c r="V12" s="19">
        <f t="shared" si="8"/>
        <v>1.42</v>
      </c>
      <c r="W12">
        <v>49.9638227474085</v>
      </c>
      <c r="X12" s="19">
        <f t="shared" si="9"/>
        <v>2.61</v>
      </c>
      <c r="Y12">
        <v>50.098579311563498</v>
      </c>
      <c r="Z12" s="19">
        <f t="shared" si="10"/>
        <v>0</v>
      </c>
      <c r="AA12">
        <v>50.015024183796797</v>
      </c>
      <c r="AB12" s="19">
        <f t="shared" si="11"/>
        <v>1.42</v>
      </c>
      <c r="AC12">
        <v>50.082627109321699</v>
      </c>
      <c r="AD12" s="19">
        <f t="shared" si="12"/>
        <v>0</v>
      </c>
      <c r="AE12">
        <v>49.958823189290698</v>
      </c>
      <c r="AF12" s="19">
        <f t="shared" si="13"/>
        <v>2.82</v>
      </c>
      <c r="AG12">
        <v>49.991839523166902</v>
      </c>
      <c r="AH12" s="19">
        <f t="shared" si="14"/>
        <v>1.99</v>
      </c>
      <c r="AI12">
        <v>50.014368821625403</v>
      </c>
      <c r="AJ12" s="19">
        <f t="shared" si="15"/>
        <v>1.42</v>
      </c>
      <c r="AK12">
        <v>50.043142626766098</v>
      </c>
      <c r="AL12" s="19">
        <f t="shared" si="16"/>
        <v>0.35599999999999998</v>
      </c>
      <c r="AM12">
        <v>50.162055438482703</v>
      </c>
      <c r="AN12" s="19">
        <f t="shared" si="17"/>
        <v>0</v>
      </c>
      <c r="AO12">
        <v>49.958008078530803</v>
      </c>
      <c r="AP12" s="19">
        <f t="shared" si="18"/>
        <v>2.82</v>
      </c>
      <c r="AQ12">
        <v>50.033975659229199</v>
      </c>
      <c r="AR12" s="19">
        <f t="shared" si="19"/>
        <v>0.71199999999999997</v>
      </c>
      <c r="AS12">
        <v>50.0523319148936</v>
      </c>
      <c r="AT12" s="19">
        <f t="shared" si="20"/>
        <v>0</v>
      </c>
      <c r="AU12">
        <v>50.028030395136703</v>
      </c>
      <c r="AV12" s="19">
        <f t="shared" si="21"/>
        <v>1.06</v>
      </c>
      <c r="AW12">
        <v>49.985870964895497</v>
      </c>
      <c r="AX12" s="19">
        <f t="shared" si="22"/>
        <v>2.2000000000000002</v>
      </c>
      <c r="AY12">
        <v>49.983660028498903</v>
      </c>
      <c r="AZ12" s="19">
        <f t="shared" si="23"/>
        <v>2.2000000000000002</v>
      </c>
      <c r="BA12">
        <v>50.019119700051803</v>
      </c>
      <c r="BB12" s="19">
        <f t="shared" si="24"/>
        <v>1.42</v>
      </c>
      <c r="BC12">
        <v>50.016751495101097</v>
      </c>
      <c r="BD12" s="19">
        <f t="shared" si="25"/>
        <v>1.42</v>
      </c>
      <c r="BE12">
        <v>50.022900763358699</v>
      </c>
      <c r="BF12" s="19">
        <f t="shared" si="26"/>
        <v>1.06</v>
      </c>
      <c r="BG12">
        <v>50.084438465544103</v>
      </c>
      <c r="BH12" s="19">
        <f t="shared" si="27"/>
        <v>0</v>
      </c>
      <c r="BI12">
        <v>49.938812949640202</v>
      </c>
      <c r="BJ12" s="19">
        <f t="shared" si="28"/>
        <v>3.24</v>
      </c>
      <c r="BK12">
        <v>50.018885240277399</v>
      </c>
      <c r="BL12" s="19">
        <f t="shared" si="29"/>
        <v>1.42</v>
      </c>
      <c r="BM12" s="19">
        <v>50.039423092112202</v>
      </c>
      <c r="BN12" s="19">
        <f t="shared" si="30"/>
        <v>0.71199999999999997</v>
      </c>
      <c r="BO12" s="19">
        <f t="shared" si="31"/>
        <v>0.12110400000000006</v>
      </c>
      <c r="BP12" s="19">
        <f t="shared" si="32"/>
        <v>0.12110400000000006</v>
      </c>
      <c r="BQ12" s="19">
        <f t="shared" si="33"/>
        <v>5.373123999999998</v>
      </c>
      <c r="BR12" s="19">
        <f t="shared" si="34"/>
        <v>0.50694399999999995</v>
      </c>
      <c r="BS12" s="19">
        <f t="shared" si="35"/>
        <v>2.2141440000000006</v>
      </c>
      <c r="BT12" s="19">
        <f t="shared" si="36"/>
        <v>0.50694399999999995</v>
      </c>
      <c r="BU12" s="19">
        <f t="shared" si="37"/>
        <v>0.50694399999999995</v>
      </c>
      <c r="BV12" s="19">
        <f t="shared" si="38"/>
        <v>7.4966440000000025</v>
      </c>
      <c r="BW12" s="19">
        <f t="shared" si="39"/>
        <v>0.50694399999999995</v>
      </c>
      <c r="BX12" s="19">
        <f t="shared" si="40"/>
        <v>0.50126399999999993</v>
      </c>
      <c r="BY12" s="19">
        <f t="shared" si="41"/>
        <v>3.6024039999999995</v>
      </c>
      <c r="BZ12" s="19">
        <f t="shared" si="42"/>
        <v>0.50694399999999995</v>
      </c>
      <c r="CA12" s="19">
        <f t="shared" si="43"/>
        <v>0.50126399999999993</v>
      </c>
      <c r="CB12" s="19">
        <f t="shared" si="44"/>
        <v>0.50694399999999995</v>
      </c>
      <c r="CC12" s="19">
        <f t="shared" si="45"/>
        <v>4.4436639999999983</v>
      </c>
      <c r="CD12" s="19">
        <f t="shared" si="46"/>
        <v>1.633284</v>
      </c>
      <c r="CE12" s="19">
        <f t="shared" si="47"/>
        <v>0.50126399999999993</v>
      </c>
      <c r="CF12" s="19">
        <f t="shared" si="48"/>
        <v>0.12673599999999999</v>
      </c>
      <c r="CG12" s="19">
        <f t="shared" si="49"/>
        <v>0.50694399999999995</v>
      </c>
      <c r="CH12" s="19">
        <f t="shared" si="50"/>
        <v>4.4436639999999983</v>
      </c>
      <c r="CI12" s="19">
        <f t="shared" si="51"/>
        <v>0</v>
      </c>
      <c r="CJ12" s="19">
        <f t="shared" si="52"/>
        <v>0.50694399999999995</v>
      </c>
      <c r="CK12" s="19">
        <f t="shared" si="53"/>
        <v>0.12110400000000006</v>
      </c>
      <c r="CL12" s="19">
        <f t="shared" si="54"/>
        <v>2.2141440000000006</v>
      </c>
      <c r="CM12" s="19">
        <f t="shared" si="55"/>
        <v>2.2141440000000006</v>
      </c>
      <c r="CN12" s="19">
        <f t="shared" si="56"/>
        <v>0.50126399999999993</v>
      </c>
      <c r="CO12" s="19">
        <f t="shared" si="57"/>
        <v>0.50126399999999993</v>
      </c>
      <c r="CP12" s="19">
        <f t="shared" si="58"/>
        <v>0.12110400000000006</v>
      </c>
      <c r="CQ12" s="19">
        <f t="shared" si="59"/>
        <v>0.50694399999999995</v>
      </c>
      <c r="CR12" s="19">
        <f t="shared" si="60"/>
        <v>6.3907840000000027</v>
      </c>
      <c r="CS12" s="19">
        <f t="shared" si="61"/>
        <v>0.50126399999999993</v>
      </c>
      <c r="CT12" s="25">
        <f t="shared" si="63"/>
        <v>1.2470252603696526</v>
      </c>
      <c r="CU12" s="19">
        <f t="shared" si="64"/>
        <v>1.5550719999999998</v>
      </c>
    </row>
    <row r="13" spans="1:99" ht="15" thickBot="1" x14ac:dyDescent="0.4">
      <c r="A13" s="2">
        <v>0.11458333333333333</v>
      </c>
      <c r="B13" s="1" t="s">
        <v>27</v>
      </c>
      <c r="C13">
        <v>50.019665668525498</v>
      </c>
      <c r="D13" s="19">
        <f t="shared" si="0"/>
        <v>1.42</v>
      </c>
      <c r="E13">
        <v>49.852401639344201</v>
      </c>
      <c r="F13" s="19">
        <f t="shared" si="1"/>
        <v>4.91</v>
      </c>
      <c r="G13">
        <v>50.011754396659398</v>
      </c>
      <c r="H13" s="19">
        <f t="shared" si="2"/>
        <v>1.42</v>
      </c>
      <c r="I13">
        <v>50.115143906919698</v>
      </c>
      <c r="J13" s="19">
        <f t="shared" si="3"/>
        <v>0</v>
      </c>
      <c r="K13">
        <v>50.0393720549067</v>
      </c>
      <c r="L13" s="19">
        <f t="shared" si="4"/>
        <v>0.71199999999999997</v>
      </c>
      <c r="M13">
        <v>50.046730670762898</v>
      </c>
      <c r="N13" s="19">
        <f t="shared" si="5"/>
        <v>0.35599999999999998</v>
      </c>
      <c r="O13">
        <v>50.075025774258698</v>
      </c>
      <c r="P13" s="19">
        <f t="shared" si="6"/>
        <v>0</v>
      </c>
      <c r="Q13">
        <v>49.998738860383398</v>
      </c>
      <c r="R13" s="19">
        <f t="shared" si="7"/>
        <v>1.99</v>
      </c>
      <c r="S13">
        <v>50.123108619983597</v>
      </c>
      <c r="T13" s="19">
        <f t="shared" si="62"/>
        <v>0</v>
      </c>
      <c r="U13">
        <v>49.9318259420766</v>
      </c>
      <c r="V13" s="19">
        <f t="shared" si="8"/>
        <v>3.24</v>
      </c>
      <c r="W13">
        <v>49.938901382888403</v>
      </c>
      <c r="X13" s="19">
        <f t="shared" si="9"/>
        <v>3.24</v>
      </c>
      <c r="Y13">
        <v>50.0634940300965</v>
      </c>
      <c r="Z13" s="19">
        <f t="shared" si="10"/>
        <v>0</v>
      </c>
      <c r="AA13">
        <v>49.990900846432801</v>
      </c>
      <c r="AB13" s="19">
        <f t="shared" si="11"/>
        <v>1.99</v>
      </c>
      <c r="AC13">
        <v>50.043266891074197</v>
      </c>
      <c r="AD13" s="19">
        <f t="shared" si="12"/>
        <v>0.35599999999999998</v>
      </c>
      <c r="AE13">
        <v>50.130374769874003</v>
      </c>
      <c r="AF13" s="19">
        <f t="shared" si="13"/>
        <v>0</v>
      </c>
      <c r="AG13">
        <v>49.9625033056898</v>
      </c>
      <c r="AH13" s="19">
        <f t="shared" si="14"/>
        <v>2.61</v>
      </c>
      <c r="AI13">
        <v>49.992428483947101</v>
      </c>
      <c r="AJ13" s="19">
        <f t="shared" si="15"/>
        <v>1.99</v>
      </c>
      <c r="AK13">
        <v>50.024758562553799</v>
      </c>
      <c r="AL13" s="19">
        <f t="shared" si="16"/>
        <v>1.06</v>
      </c>
      <c r="AM13">
        <v>50.136923326308903</v>
      </c>
      <c r="AN13" s="19">
        <f t="shared" si="17"/>
        <v>0</v>
      </c>
      <c r="AO13">
        <v>49.976569912169403</v>
      </c>
      <c r="AP13" s="19">
        <f t="shared" si="18"/>
        <v>2.41</v>
      </c>
      <c r="AQ13">
        <v>50.010175794455698</v>
      </c>
      <c r="AR13" s="19">
        <f t="shared" si="19"/>
        <v>1.42</v>
      </c>
      <c r="AS13">
        <v>50.024519148936101</v>
      </c>
      <c r="AT13" s="19">
        <f t="shared" si="20"/>
        <v>1.06</v>
      </c>
      <c r="AU13">
        <v>49.997537993920901</v>
      </c>
      <c r="AV13" s="19">
        <f t="shared" si="21"/>
        <v>1.99</v>
      </c>
      <c r="AW13">
        <v>50.0748510316797</v>
      </c>
      <c r="AX13" s="19">
        <f t="shared" si="22"/>
        <v>0</v>
      </c>
      <c r="AY13">
        <v>49.949883571403703</v>
      </c>
      <c r="AZ13" s="19">
        <f t="shared" si="23"/>
        <v>3.03</v>
      </c>
      <c r="BA13">
        <v>50.101649315942701</v>
      </c>
      <c r="BB13" s="19">
        <f t="shared" si="24"/>
        <v>0</v>
      </c>
      <c r="BC13">
        <v>49.9857721508249</v>
      </c>
      <c r="BD13" s="19">
        <f t="shared" si="25"/>
        <v>2.2000000000000002</v>
      </c>
      <c r="BE13">
        <v>50.047519083969398</v>
      </c>
      <c r="BF13" s="19">
        <f t="shared" si="26"/>
        <v>0.35599999999999998</v>
      </c>
      <c r="BG13">
        <v>50.118078458600898</v>
      </c>
      <c r="BH13" s="19">
        <f t="shared" si="27"/>
        <v>0</v>
      </c>
      <c r="BI13">
        <v>49.975719424460401</v>
      </c>
      <c r="BJ13" s="19">
        <f t="shared" si="28"/>
        <v>2.41</v>
      </c>
      <c r="BK13">
        <v>50.044835036472499</v>
      </c>
      <c r="BL13" s="19">
        <f t="shared" si="29"/>
        <v>0.35599999999999998</v>
      </c>
      <c r="BM13" s="19">
        <v>49.981730787241403</v>
      </c>
      <c r="BN13" s="19">
        <f t="shared" si="30"/>
        <v>2.2000000000000002</v>
      </c>
      <c r="BO13" s="19">
        <f t="shared" si="31"/>
        <v>0.60840000000000038</v>
      </c>
      <c r="BP13" s="19">
        <f t="shared" si="32"/>
        <v>7.3441000000000001</v>
      </c>
      <c r="BQ13" s="19">
        <f t="shared" si="33"/>
        <v>0.60840000000000038</v>
      </c>
      <c r="BR13" s="19">
        <f t="shared" si="34"/>
        <v>4.8400000000000007</v>
      </c>
      <c r="BS13" s="19">
        <f t="shared" si="35"/>
        <v>2.2141440000000006</v>
      </c>
      <c r="BT13" s="19">
        <f t="shared" si="36"/>
        <v>3.4003360000000011</v>
      </c>
      <c r="BU13" s="19">
        <f t="shared" si="37"/>
        <v>4.8400000000000007</v>
      </c>
      <c r="BV13" s="19">
        <f t="shared" si="38"/>
        <v>4.4100000000000077E-2</v>
      </c>
      <c r="BW13" s="19">
        <f t="shared" si="39"/>
        <v>4.8400000000000007</v>
      </c>
      <c r="BX13" s="19">
        <f t="shared" si="40"/>
        <v>1.0816000000000001</v>
      </c>
      <c r="BY13" s="19">
        <f t="shared" si="41"/>
        <v>1.0816000000000001</v>
      </c>
      <c r="BZ13" s="19">
        <f t="shared" si="42"/>
        <v>4.8400000000000007</v>
      </c>
      <c r="CA13" s="19">
        <f t="shared" si="43"/>
        <v>4.4100000000000077E-2</v>
      </c>
      <c r="CB13" s="19">
        <f t="shared" si="44"/>
        <v>3.4003360000000011</v>
      </c>
      <c r="CC13" s="19">
        <f t="shared" si="45"/>
        <v>4.8400000000000007</v>
      </c>
      <c r="CD13" s="19">
        <f t="shared" si="46"/>
        <v>0.16809999999999975</v>
      </c>
      <c r="CE13" s="19">
        <f t="shared" si="47"/>
        <v>4.4100000000000077E-2</v>
      </c>
      <c r="CF13" s="19">
        <f t="shared" si="48"/>
        <v>1.2996000000000003</v>
      </c>
      <c r="CG13" s="19">
        <f t="shared" si="49"/>
        <v>4.8400000000000007</v>
      </c>
      <c r="CH13" s="19">
        <f t="shared" si="50"/>
        <v>4.4099999999999986E-2</v>
      </c>
      <c r="CI13" s="19">
        <f t="shared" si="51"/>
        <v>0.60840000000000038</v>
      </c>
      <c r="CJ13" s="19">
        <f t="shared" si="52"/>
        <v>1.2996000000000003</v>
      </c>
      <c r="CK13" s="19">
        <f t="shared" si="53"/>
        <v>4.4100000000000077E-2</v>
      </c>
      <c r="CL13" s="19">
        <f t="shared" si="54"/>
        <v>4.8400000000000007</v>
      </c>
      <c r="CM13" s="19">
        <f t="shared" si="55"/>
        <v>0.6888999999999994</v>
      </c>
      <c r="CN13" s="19">
        <f t="shared" si="56"/>
        <v>4.8400000000000007</v>
      </c>
      <c r="CO13" s="19">
        <f t="shared" si="57"/>
        <v>0</v>
      </c>
      <c r="CP13" s="19">
        <f t="shared" si="58"/>
        <v>3.4003360000000011</v>
      </c>
      <c r="CQ13" s="19">
        <f t="shared" si="59"/>
        <v>4.8400000000000007</v>
      </c>
      <c r="CR13" s="19">
        <f t="shared" si="60"/>
        <v>4.4099999999999986E-2</v>
      </c>
      <c r="CS13" s="19">
        <f t="shared" si="61"/>
        <v>3.4003360000000011</v>
      </c>
      <c r="CT13" s="25">
        <f t="shared" si="63"/>
        <v>1.5494930284326196</v>
      </c>
      <c r="CU13" s="19">
        <f t="shared" si="64"/>
        <v>2.400928645161291</v>
      </c>
    </row>
    <row r="14" spans="1:99" ht="15" thickBot="1" x14ac:dyDescent="0.4">
      <c r="A14" s="2">
        <v>0.125</v>
      </c>
      <c r="B14" s="1" t="s">
        <v>28</v>
      </c>
      <c r="C14">
        <v>50.000431306832198</v>
      </c>
      <c r="D14" s="19">
        <f t="shared" si="0"/>
        <v>1.78</v>
      </c>
      <c r="E14">
        <v>49.936967213114698</v>
      </c>
      <c r="F14" s="19">
        <f t="shared" si="1"/>
        <v>3.24</v>
      </c>
      <c r="G14">
        <v>49.979988316213998</v>
      </c>
      <c r="H14" s="19">
        <f t="shared" si="2"/>
        <v>2.41</v>
      </c>
      <c r="I14">
        <v>50.061794243723199</v>
      </c>
      <c r="J14" s="19">
        <f t="shared" si="3"/>
        <v>0</v>
      </c>
      <c r="K14">
        <v>50.017573243187798</v>
      </c>
      <c r="L14" s="19">
        <f t="shared" si="4"/>
        <v>1.42</v>
      </c>
      <c r="M14">
        <v>50.009275473630296</v>
      </c>
      <c r="N14" s="19">
        <f t="shared" si="5"/>
        <v>1.78</v>
      </c>
      <c r="O14">
        <v>50.040550125778303</v>
      </c>
      <c r="P14" s="19">
        <f t="shared" si="6"/>
        <v>0.35599999999999998</v>
      </c>
      <c r="Q14">
        <v>49.974751552794999</v>
      </c>
      <c r="R14" s="19">
        <f t="shared" si="7"/>
        <v>2.41</v>
      </c>
      <c r="S14">
        <v>50.106769553644497</v>
      </c>
      <c r="T14" s="19">
        <f t="shared" si="62"/>
        <v>0</v>
      </c>
      <c r="U14">
        <v>49.904366103751798</v>
      </c>
      <c r="V14" s="19">
        <f t="shared" si="8"/>
        <v>3.86</v>
      </c>
      <c r="W14">
        <v>49.937435420269601</v>
      </c>
      <c r="X14" s="19">
        <f t="shared" si="9"/>
        <v>3.24</v>
      </c>
      <c r="Y14">
        <v>50.0898079911967</v>
      </c>
      <c r="Z14" s="19">
        <f t="shared" si="10"/>
        <v>0</v>
      </c>
      <c r="AA14">
        <v>50.072460701330101</v>
      </c>
      <c r="AB14" s="19">
        <f t="shared" si="11"/>
        <v>0</v>
      </c>
      <c r="AC14">
        <v>50.023035003190103</v>
      </c>
      <c r="AD14" s="19">
        <f t="shared" si="12"/>
        <v>1.06</v>
      </c>
      <c r="AE14">
        <v>50.107365879381597</v>
      </c>
      <c r="AF14" s="19">
        <f t="shared" si="13"/>
        <v>0</v>
      </c>
      <c r="AG14">
        <v>50.041158381534203</v>
      </c>
      <c r="AH14" s="19">
        <f t="shared" si="14"/>
        <v>0.35599999999999998</v>
      </c>
      <c r="AI14">
        <v>50.090827574140398</v>
      </c>
      <c r="AJ14" s="19">
        <f t="shared" si="15"/>
        <v>0</v>
      </c>
      <c r="AK14">
        <v>50.0055127453316</v>
      </c>
      <c r="AL14" s="19">
        <f t="shared" si="16"/>
        <v>1.78</v>
      </c>
      <c r="AM14">
        <v>50.115240719727602</v>
      </c>
      <c r="AN14" s="19">
        <f t="shared" si="17"/>
        <v>0</v>
      </c>
      <c r="AO14">
        <v>49.954795453477999</v>
      </c>
      <c r="AP14" s="19">
        <f t="shared" si="18"/>
        <v>2.82</v>
      </c>
      <c r="AQ14">
        <v>49.984144692359699</v>
      </c>
      <c r="AR14" s="19">
        <f t="shared" si="19"/>
        <v>2.2000000000000002</v>
      </c>
      <c r="AS14">
        <v>50.010936170212702</v>
      </c>
      <c r="AT14" s="19">
        <f t="shared" si="20"/>
        <v>1.42</v>
      </c>
      <c r="AU14">
        <v>50.0226493831575</v>
      </c>
      <c r="AV14" s="19">
        <f t="shared" si="21"/>
        <v>1.06</v>
      </c>
      <c r="AW14">
        <v>50.062403043062197</v>
      </c>
      <c r="AX14" s="19">
        <f t="shared" si="22"/>
        <v>0</v>
      </c>
      <c r="AY14">
        <v>49.9840232162096</v>
      </c>
      <c r="AZ14" s="19">
        <f t="shared" si="23"/>
        <v>2.2000000000000002</v>
      </c>
      <c r="BA14">
        <v>50.064552670415999</v>
      </c>
      <c r="BB14" s="19">
        <f t="shared" si="24"/>
        <v>0</v>
      </c>
      <c r="BC14">
        <v>50.023096662001102</v>
      </c>
      <c r="BD14" s="19">
        <f t="shared" si="25"/>
        <v>1.06</v>
      </c>
      <c r="BE14">
        <v>50.020610687022902</v>
      </c>
      <c r="BF14" s="19">
        <f t="shared" si="26"/>
        <v>1.06</v>
      </c>
      <c r="BG14">
        <v>50.0953219927096</v>
      </c>
      <c r="BH14" s="19">
        <f t="shared" si="27"/>
        <v>0</v>
      </c>
      <c r="BI14">
        <v>49.944280575539501</v>
      </c>
      <c r="BJ14" s="19">
        <f t="shared" si="28"/>
        <v>3.03</v>
      </c>
      <c r="BK14">
        <v>50.018885240277399</v>
      </c>
      <c r="BL14" s="19">
        <f t="shared" si="29"/>
        <v>1.42</v>
      </c>
      <c r="BM14" s="19">
        <v>50.044230754841003</v>
      </c>
      <c r="BN14" s="19">
        <f t="shared" si="30"/>
        <v>0.35599999999999998</v>
      </c>
      <c r="BO14" s="19">
        <f t="shared" si="31"/>
        <v>2.0277759999999998</v>
      </c>
      <c r="BP14" s="19">
        <f t="shared" si="32"/>
        <v>8.3174560000000017</v>
      </c>
      <c r="BQ14" s="19">
        <f t="shared" si="33"/>
        <v>4.218916000000001</v>
      </c>
      <c r="BR14" s="19">
        <f t="shared" si="34"/>
        <v>0.12673599999999999</v>
      </c>
      <c r="BS14" s="19">
        <f t="shared" si="35"/>
        <v>1.1320960000000002</v>
      </c>
      <c r="BT14" s="19">
        <f t="shared" si="36"/>
        <v>2.0277759999999998</v>
      </c>
      <c r="BU14" s="19">
        <f t="shared" si="37"/>
        <v>0</v>
      </c>
      <c r="BV14" s="19">
        <f t="shared" si="38"/>
        <v>4.218916000000001</v>
      </c>
      <c r="BW14" s="19">
        <f t="shared" si="39"/>
        <v>0.12673599999999999</v>
      </c>
      <c r="BX14" s="19">
        <f t="shared" si="40"/>
        <v>12.278015999999999</v>
      </c>
      <c r="BY14" s="19">
        <f t="shared" si="41"/>
        <v>8.3174560000000017</v>
      </c>
      <c r="BZ14" s="19">
        <f t="shared" si="42"/>
        <v>0.12673599999999999</v>
      </c>
      <c r="CA14" s="19">
        <f t="shared" si="43"/>
        <v>0.12673599999999999</v>
      </c>
      <c r="CB14" s="19">
        <f t="shared" si="44"/>
        <v>0.49561600000000011</v>
      </c>
      <c r="CC14" s="19">
        <f t="shared" si="45"/>
        <v>0.12673599999999999</v>
      </c>
      <c r="CD14" s="19">
        <f t="shared" si="46"/>
        <v>0</v>
      </c>
      <c r="CE14" s="19">
        <f t="shared" si="47"/>
        <v>0.12673599999999999</v>
      </c>
      <c r="CF14" s="19">
        <f t="shared" si="48"/>
        <v>2.0277759999999998</v>
      </c>
      <c r="CG14" s="19">
        <f t="shared" si="49"/>
        <v>0.12673599999999999</v>
      </c>
      <c r="CH14" s="19">
        <f t="shared" si="50"/>
        <v>6.0712960000000002</v>
      </c>
      <c r="CI14" s="19">
        <f t="shared" si="51"/>
        <v>3.4003360000000011</v>
      </c>
      <c r="CJ14" s="19">
        <f t="shared" si="52"/>
        <v>1.1320960000000002</v>
      </c>
      <c r="CK14" s="19">
        <f t="shared" si="53"/>
        <v>0.49561600000000011</v>
      </c>
      <c r="CL14" s="19">
        <f t="shared" si="54"/>
        <v>0.12673599999999999</v>
      </c>
      <c r="CM14" s="19">
        <f t="shared" si="55"/>
        <v>3.4003360000000011</v>
      </c>
      <c r="CN14" s="19">
        <f t="shared" si="56"/>
        <v>0.12673599999999999</v>
      </c>
      <c r="CO14" s="19">
        <f t="shared" si="57"/>
        <v>0.49561600000000011</v>
      </c>
      <c r="CP14" s="19">
        <f t="shared" si="58"/>
        <v>0.49561600000000011</v>
      </c>
      <c r="CQ14" s="19">
        <f t="shared" si="59"/>
        <v>0.12673599999999999</v>
      </c>
      <c r="CR14" s="19">
        <f t="shared" si="60"/>
        <v>7.1502759999999999</v>
      </c>
      <c r="CS14" s="19">
        <f t="shared" si="61"/>
        <v>1.1320960000000002</v>
      </c>
      <c r="CT14" s="25">
        <f t="shared" si="63"/>
        <v>1.5037849451601526</v>
      </c>
      <c r="CU14" s="19">
        <f t="shared" si="64"/>
        <v>2.2613691612903231</v>
      </c>
    </row>
    <row r="15" spans="1:99" ht="15" thickBot="1" x14ac:dyDescent="0.4">
      <c r="A15" s="2">
        <v>0.13541666666666666</v>
      </c>
      <c r="B15" s="1" t="s">
        <v>29</v>
      </c>
      <c r="C15">
        <v>50.053254031482602</v>
      </c>
      <c r="D15" s="19">
        <f t="shared" si="0"/>
        <v>0</v>
      </c>
      <c r="E15">
        <v>49.9009918032786</v>
      </c>
      <c r="F15" s="19">
        <f t="shared" si="1"/>
        <v>3.86</v>
      </c>
      <c r="G15">
        <v>50.005681469515402</v>
      </c>
      <c r="H15" s="19">
        <f t="shared" si="2"/>
        <v>1.78</v>
      </c>
      <c r="I15">
        <v>50.119589712186098</v>
      </c>
      <c r="J15" s="19">
        <f t="shared" si="3"/>
        <v>0</v>
      </c>
      <c r="K15">
        <v>49.991346547838504</v>
      </c>
      <c r="L15" s="19">
        <f t="shared" si="4"/>
        <v>1.99</v>
      </c>
      <c r="M15">
        <v>50.058502304147403</v>
      </c>
      <c r="N15" s="19">
        <f t="shared" si="5"/>
        <v>0</v>
      </c>
      <c r="O15">
        <v>50.033654996082298</v>
      </c>
      <c r="P15" s="19">
        <f t="shared" si="6"/>
        <v>0.71199999999999997</v>
      </c>
      <c r="Q15">
        <v>49.993659195247098</v>
      </c>
      <c r="R15" s="19">
        <f t="shared" si="7"/>
        <v>1.99</v>
      </c>
      <c r="S15">
        <v>50.064560298935298</v>
      </c>
      <c r="T15" s="19">
        <f t="shared" si="62"/>
        <v>0</v>
      </c>
      <c r="U15">
        <v>50.034142051999297</v>
      </c>
      <c r="V15" s="19">
        <f t="shared" si="8"/>
        <v>0.71199999999999997</v>
      </c>
      <c r="W15">
        <v>49.910681602475996</v>
      </c>
      <c r="X15" s="19">
        <f t="shared" si="9"/>
        <v>3.66</v>
      </c>
      <c r="Y15">
        <v>50.119815139819799</v>
      </c>
      <c r="Z15" s="19">
        <f t="shared" si="10"/>
        <v>0</v>
      </c>
      <c r="AA15">
        <v>50.053219467956403</v>
      </c>
      <c r="AB15" s="19">
        <f t="shared" si="11"/>
        <v>0</v>
      </c>
      <c r="AC15">
        <v>50.077845026730898</v>
      </c>
      <c r="AD15" s="19">
        <f t="shared" si="12"/>
        <v>0</v>
      </c>
      <c r="AE15">
        <v>50.059994634250103</v>
      </c>
      <c r="AF15" s="19">
        <f t="shared" si="13"/>
        <v>0</v>
      </c>
      <c r="AG15">
        <v>50.071770086727703</v>
      </c>
      <c r="AH15" s="19">
        <f t="shared" si="14"/>
        <v>0</v>
      </c>
      <c r="AI15">
        <v>50.062238649287004</v>
      </c>
      <c r="AJ15" s="19">
        <f t="shared" si="15"/>
        <v>0</v>
      </c>
      <c r="AK15">
        <v>50.039695614726298</v>
      </c>
      <c r="AL15" s="19">
        <f t="shared" si="16"/>
        <v>0.71199999999999997</v>
      </c>
      <c r="AM15">
        <v>50.149735775652402</v>
      </c>
      <c r="AN15" s="19">
        <f t="shared" si="17"/>
        <v>0</v>
      </c>
      <c r="AO15">
        <v>50.000486120896099</v>
      </c>
      <c r="AP15" s="19">
        <f t="shared" si="18"/>
        <v>1.78</v>
      </c>
      <c r="AQ15">
        <v>50.056288032454297</v>
      </c>
      <c r="AR15" s="19">
        <f t="shared" si="19"/>
        <v>0</v>
      </c>
      <c r="AS15">
        <v>49.981182978723403</v>
      </c>
      <c r="AT15" s="19">
        <f t="shared" si="20"/>
        <v>2.2000000000000002</v>
      </c>
      <c r="AU15">
        <v>50.020855712497699</v>
      </c>
      <c r="AV15" s="19">
        <f t="shared" si="21"/>
        <v>1.06</v>
      </c>
      <c r="AW15">
        <v>50.032896699672698</v>
      </c>
      <c r="AX15" s="19">
        <f t="shared" si="22"/>
        <v>0.71199999999999997</v>
      </c>
      <c r="AY15">
        <v>49.977485837416999</v>
      </c>
      <c r="AZ15" s="19">
        <f t="shared" si="23"/>
        <v>2.41</v>
      </c>
      <c r="BA15">
        <v>50.124991025487603</v>
      </c>
      <c r="BB15" s="19">
        <f t="shared" si="24"/>
        <v>0</v>
      </c>
      <c r="BC15">
        <v>49.989877847054302</v>
      </c>
      <c r="BD15" s="19">
        <f t="shared" si="25"/>
        <v>2.2000000000000002</v>
      </c>
      <c r="BE15">
        <v>50.0681297709923</v>
      </c>
      <c r="BF15" s="19">
        <f t="shared" si="26"/>
        <v>0</v>
      </c>
      <c r="BG15">
        <v>50.106205519874997</v>
      </c>
      <c r="BH15" s="19">
        <f t="shared" si="27"/>
        <v>0</v>
      </c>
      <c r="BI15">
        <v>49.958633093525101</v>
      </c>
      <c r="BJ15" s="19">
        <f t="shared" si="28"/>
        <v>2.82</v>
      </c>
      <c r="BK15">
        <v>50.025714134012901</v>
      </c>
      <c r="BL15" s="19">
        <f t="shared" si="29"/>
        <v>1.06</v>
      </c>
      <c r="BM15" s="19">
        <v>50.056730783573499</v>
      </c>
      <c r="BN15" s="19">
        <f t="shared" si="30"/>
        <v>0</v>
      </c>
      <c r="BO15" s="19">
        <f t="shared" si="31"/>
        <v>0</v>
      </c>
      <c r="BP15" s="19">
        <f t="shared" si="32"/>
        <v>14.8996</v>
      </c>
      <c r="BQ15" s="19">
        <f t="shared" si="33"/>
        <v>3.1684000000000001</v>
      </c>
      <c r="BR15" s="19">
        <f t="shared" si="34"/>
        <v>0</v>
      </c>
      <c r="BS15" s="19">
        <f t="shared" si="35"/>
        <v>3.9601000000000002</v>
      </c>
      <c r="BT15" s="19">
        <f t="shared" si="36"/>
        <v>0</v>
      </c>
      <c r="BU15" s="19">
        <f t="shared" si="37"/>
        <v>0.50694399999999995</v>
      </c>
      <c r="BV15" s="19">
        <f t="shared" si="38"/>
        <v>3.9601000000000002</v>
      </c>
      <c r="BW15" s="19">
        <f t="shared" si="39"/>
        <v>0</v>
      </c>
      <c r="BX15" s="19">
        <f t="shared" si="40"/>
        <v>0.50694399999999995</v>
      </c>
      <c r="BY15" s="19">
        <f t="shared" si="41"/>
        <v>13.395600000000002</v>
      </c>
      <c r="BZ15" s="19">
        <f t="shared" si="42"/>
        <v>0</v>
      </c>
      <c r="CA15" s="19">
        <f t="shared" si="43"/>
        <v>0</v>
      </c>
      <c r="CB15" s="19">
        <f t="shared" si="44"/>
        <v>0</v>
      </c>
      <c r="CC15" s="19">
        <f t="shared" si="45"/>
        <v>0</v>
      </c>
      <c r="CD15" s="19">
        <f t="shared" si="46"/>
        <v>0</v>
      </c>
      <c r="CE15" s="19">
        <f t="shared" si="47"/>
        <v>0</v>
      </c>
      <c r="CF15" s="19">
        <f t="shared" si="48"/>
        <v>0.50694399999999995</v>
      </c>
      <c r="CG15" s="19">
        <f t="shared" si="49"/>
        <v>0</v>
      </c>
      <c r="CH15" s="19">
        <f t="shared" si="50"/>
        <v>3.1684000000000001</v>
      </c>
      <c r="CI15" s="19">
        <f t="shared" si="51"/>
        <v>0</v>
      </c>
      <c r="CJ15" s="19">
        <f t="shared" si="52"/>
        <v>4.8400000000000007</v>
      </c>
      <c r="CK15" s="19">
        <f t="shared" si="53"/>
        <v>1.1236000000000002</v>
      </c>
      <c r="CL15" s="19">
        <f t="shared" si="54"/>
        <v>0.50694399999999995</v>
      </c>
      <c r="CM15" s="19">
        <f t="shared" si="55"/>
        <v>5.8081000000000005</v>
      </c>
      <c r="CN15" s="19">
        <f t="shared" si="56"/>
        <v>0</v>
      </c>
      <c r="CO15" s="19">
        <f t="shared" si="57"/>
        <v>4.8400000000000007</v>
      </c>
      <c r="CP15" s="19">
        <f t="shared" si="58"/>
        <v>0</v>
      </c>
      <c r="CQ15" s="19">
        <f t="shared" si="59"/>
        <v>0</v>
      </c>
      <c r="CR15" s="19">
        <f t="shared" si="60"/>
        <v>7.952399999999999</v>
      </c>
      <c r="CS15" s="19">
        <f t="shared" si="61"/>
        <v>1.1236000000000002</v>
      </c>
      <c r="CT15" s="25">
        <f t="shared" si="63"/>
        <v>1.5055561184514019</v>
      </c>
      <c r="CU15" s="19">
        <f t="shared" si="64"/>
        <v>2.2666992258064518</v>
      </c>
    </row>
    <row r="16" spans="1:99" ht="15" thickBot="1" x14ac:dyDescent="0.4">
      <c r="A16" s="2">
        <v>0.14583333333333334</v>
      </c>
      <c r="B16" s="1" t="s">
        <v>30</v>
      </c>
      <c r="C16">
        <v>50.027703909233203</v>
      </c>
      <c r="D16" s="19">
        <f t="shared" si="0"/>
        <v>1.06</v>
      </c>
      <c r="E16">
        <v>49.968737704917999</v>
      </c>
      <c r="F16" s="19">
        <f t="shared" si="1"/>
        <v>2.61</v>
      </c>
      <c r="G16">
        <v>50.028104585123998</v>
      </c>
      <c r="H16" s="19">
        <f t="shared" si="2"/>
        <v>1.06</v>
      </c>
      <c r="I16">
        <v>50.086493161869697</v>
      </c>
      <c r="J16" s="19">
        <f t="shared" si="3"/>
        <v>0</v>
      </c>
      <c r="K16">
        <v>50.073432698217502</v>
      </c>
      <c r="L16" s="19">
        <f t="shared" si="4"/>
        <v>0</v>
      </c>
      <c r="M16">
        <v>50.057432155657899</v>
      </c>
      <c r="N16" s="19">
        <f t="shared" si="5"/>
        <v>0</v>
      </c>
      <c r="O16">
        <v>50.003919749268</v>
      </c>
      <c r="P16" s="19">
        <f t="shared" si="6"/>
        <v>1.78</v>
      </c>
      <c r="Q16">
        <v>49.975598163651</v>
      </c>
      <c r="R16" s="19">
        <f t="shared" si="7"/>
        <v>2.41</v>
      </c>
      <c r="S16">
        <v>50.103705978705896</v>
      </c>
      <c r="T16" s="19">
        <f t="shared" si="62"/>
        <v>0</v>
      </c>
      <c r="U16">
        <v>50.010067673194001</v>
      </c>
      <c r="V16" s="19">
        <f t="shared" si="8"/>
        <v>1.42</v>
      </c>
      <c r="W16">
        <v>50.0957593831032</v>
      </c>
      <c r="X16" s="19">
        <f t="shared" si="9"/>
        <v>0</v>
      </c>
      <c r="Y16">
        <v>50.088423045875601</v>
      </c>
      <c r="Z16" s="19">
        <f t="shared" si="10"/>
        <v>0</v>
      </c>
      <c r="AA16">
        <v>50.044603990326401</v>
      </c>
      <c r="AB16" s="19">
        <f t="shared" si="11"/>
        <v>0.35599999999999998</v>
      </c>
      <c r="AC16">
        <v>50.043266891074197</v>
      </c>
      <c r="AD16" s="19">
        <f t="shared" si="12"/>
        <v>0.35599999999999998</v>
      </c>
      <c r="AE16">
        <v>50.031910253207798</v>
      </c>
      <c r="AF16" s="19">
        <f t="shared" si="13"/>
        <v>0.71199999999999997</v>
      </c>
      <c r="AG16">
        <v>50.042859031822701</v>
      </c>
      <c r="AH16" s="19">
        <f t="shared" si="14"/>
        <v>0.35599999999999998</v>
      </c>
      <c r="AI16">
        <v>50.1074490420785</v>
      </c>
      <c r="AJ16" s="19">
        <f t="shared" si="15"/>
        <v>0</v>
      </c>
      <c r="AK16">
        <v>50.0129812714178</v>
      </c>
      <c r="AL16" s="19">
        <f t="shared" si="16"/>
        <v>1.42</v>
      </c>
      <c r="AM16">
        <v>50.110805641108698</v>
      </c>
      <c r="AN16" s="19">
        <f t="shared" si="17"/>
        <v>0</v>
      </c>
      <c r="AO16">
        <v>50.026544079658002</v>
      </c>
      <c r="AP16" s="19">
        <f t="shared" si="18"/>
        <v>1.06</v>
      </c>
      <c r="AQ16">
        <v>50.028025693035801</v>
      </c>
      <c r="AR16" s="19">
        <f t="shared" si="19"/>
        <v>1.06</v>
      </c>
      <c r="AS16">
        <v>50.091787234042499</v>
      </c>
      <c r="AT16" s="19">
        <f t="shared" si="20"/>
        <v>0</v>
      </c>
      <c r="AU16">
        <v>49.989018058287101</v>
      </c>
      <c r="AV16" s="19">
        <f t="shared" si="21"/>
        <v>2.2000000000000002</v>
      </c>
      <c r="AW16">
        <v>49.998318953512999</v>
      </c>
      <c r="AX16" s="19">
        <f t="shared" si="22"/>
        <v>1.99</v>
      </c>
      <c r="AY16">
        <v>49.961142390435398</v>
      </c>
      <c r="AZ16" s="19">
        <f t="shared" si="23"/>
        <v>2.61</v>
      </c>
      <c r="BA16">
        <v>50.093729807347103</v>
      </c>
      <c r="BB16" s="19">
        <f t="shared" si="24"/>
        <v>0</v>
      </c>
      <c r="BC16">
        <v>49.967109895236803</v>
      </c>
      <c r="BD16" s="19">
        <f t="shared" si="25"/>
        <v>2.61</v>
      </c>
      <c r="BE16">
        <v>50.043797709923602</v>
      </c>
      <c r="BF16" s="19">
        <f t="shared" si="26"/>
        <v>0.35599999999999998</v>
      </c>
      <c r="BG16">
        <v>50.077842388474203</v>
      </c>
      <c r="BH16" s="19">
        <f t="shared" si="27"/>
        <v>0</v>
      </c>
      <c r="BI16">
        <v>49.934370503597101</v>
      </c>
      <c r="BJ16" s="19">
        <f t="shared" si="28"/>
        <v>3.24</v>
      </c>
      <c r="BK16">
        <v>49.996691335636797</v>
      </c>
      <c r="BL16" s="19">
        <f t="shared" si="29"/>
        <v>1.99</v>
      </c>
      <c r="BM16" s="19">
        <v>49.957692297534798</v>
      </c>
      <c r="BN16" s="19">
        <f t="shared" si="30"/>
        <v>2.82</v>
      </c>
      <c r="BO16" s="19">
        <f t="shared" si="31"/>
        <v>3.0975999999999995</v>
      </c>
      <c r="BP16" s="19">
        <f t="shared" si="32"/>
        <v>4.4099999999999986E-2</v>
      </c>
      <c r="BQ16" s="19">
        <f t="shared" si="33"/>
        <v>3.0975999999999995</v>
      </c>
      <c r="BR16" s="19">
        <f t="shared" si="34"/>
        <v>7.952399999999999</v>
      </c>
      <c r="BS16" s="19">
        <f t="shared" si="35"/>
        <v>7.952399999999999</v>
      </c>
      <c r="BT16" s="19">
        <f t="shared" si="36"/>
        <v>7.952399999999999</v>
      </c>
      <c r="BU16" s="19">
        <f t="shared" si="37"/>
        <v>1.0815999999999997</v>
      </c>
      <c r="BV16" s="19">
        <f t="shared" si="38"/>
        <v>0.16809999999999975</v>
      </c>
      <c r="BW16" s="19">
        <f t="shared" si="39"/>
        <v>7.952399999999999</v>
      </c>
      <c r="BX16" s="19">
        <f t="shared" si="40"/>
        <v>1.9599999999999997</v>
      </c>
      <c r="BY16" s="19">
        <f t="shared" si="41"/>
        <v>7.952399999999999</v>
      </c>
      <c r="BZ16" s="19">
        <f t="shared" si="42"/>
        <v>7.952399999999999</v>
      </c>
      <c r="CA16" s="19">
        <f t="shared" si="43"/>
        <v>6.0712960000000002</v>
      </c>
      <c r="CB16" s="19">
        <f t="shared" si="44"/>
        <v>6.0712960000000002</v>
      </c>
      <c r="CC16" s="19">
        <f t="shared" si="45"/>
        <v>4.4436639999999983</v>
      </c>
      <c r="CD16" s="19">
        <f t="shared" si="46"/>
        <v>6.0712960000000002</v>
      </c>
      <c r="CE16" s="19">
        <f t="shared" si="47"/>
        <v>7.952399999999999</v>
      </c>
      <c r="CF16" s="19">
        <f t="shared" si="48"/>
        <v>1.9599999999999997</v>
      </c>
      <c r="CG16" s="19">
        <f t="shared" si="49"/>
        <v>7.952399999999999</v>
      </c>
      <c r="CH16" s="19">
        <f t="shared" si="50"/>
        <v>3.0975999999999995</v>
      </c>
      <c r="CI16" s="19">
        <f t="shared" si="51"/>
        <v>3.0975999999999995</v>
      </c>
      <c r="CJ16" s="19">
        <f t="shared" si="52"/>
        <v>7.952399999999999</v>
      </c>
      <c r="CK16" s="19">
        <f t="shared" si="53"/>
        <v>0.38439999999999958</v>
      </c>
      <c r="CL16" s="19">
        <f t="shared" si="54"/>
        <v>0.68889999999999973</v>
      </c>
      <c r="CM16" s="19">
        <f t="shared" si="55"/>
        <v>4.4099999999999986E-2</v>
      </c>
      <c r="CN16" s="19">
        <f t="shared" si="56"/>
        <v>7.952399999999999</v>
      </c>
      <c r="CO16" s="19">
        <f t="shared" si="57"/>
        <v>4.4099999999999986E-2</v>
      </c>
      <c r="CP16" s="19">
        <f t="shared" si="58"/>
        <v>6.0712960000000002</v>
      </c>
      <c r="CQ16" s="19">
        <f t="shared" si="59"/>
        <v>7.952399999999999</v>
      </c>
      <c r="CR16" s="19">
        <f t="shared" si="60"/>
        <v>0.17640000000000031</v>
      </c>
      <c r="CS16" s="19">
        <f t="shared" si="61"/>
        <v>0.68889999999999973</v>
      </c>
      <c r="CT16" s="25">
        <f t="shared" si="63"/>
        <v>2.0932783980189789</v>
      </c>
      <c r="CU16" s="19">
        <f t="shared" si="64"/>
        <v>4.3818144516129021</v>
      </c>
    </row>
    <row r="17" spans="1:99" ht="15" thickBot="1" x14ac:dyDescent="0.4">
      <c r="A17" s="2">
        <v>0.15625</v>
      </c>
      <c r="B17" s="1" t="s">
        <v>31</v>
      </c>
      <c r="C17">
        <v>50.040335430345301</v>
      </c>
      <c r="D17" s="19">
        <f t="shared" si="0"/>
        <v>0.35599999999999998</v>
      </c>
      <c r="E17">
        <v>49.931827868852402</v>
      </c>
      <c r="F17" s="19">
        <f t="shared" si="1"/>
        <v>3.24</v>
      </c>
      <c r="G17">
        <v>50.012221544901301</v>
      </c>
      <c r="H17" s="19">
        <f t="shared" si="2"/>
        <v>1.42</v>
      </c>
      <c r="I17">
        <v>50.149722392324897</v>
      </c>
      <c r="J17" s="19">
        <f t="shared" si="3"/>
        <v>0</v>
      </c>
      <c r="K17">
        <v>49.996796250768199</v>
      </c>
      <c r="L17" s="19">
        <f t="shared" si="4"/>
        <v>1.99</v>
      </c>
      <c r="M17">
        <v>50.145719406041898</v>
      </c>
      <c r="N17" s="19">
        <f t="shared" si="5"/>
        <v>0</v>
      </c>
      <c r="O17">
        <v>50.052616602746497</v>
      </c>
      <c r="P17" s="19">
        <f t="shared" si="6"/>
        <v>0</v>
      </c>
      <c r="Q17">
        <v>49.957537132055002</v>
      </c>
      <c r="R17" s="19">
        <f t="shared" si="7"/>
        <v>2.82</v>
      </c>
      <c r="S17">
        <v>50.081920556920501</v>
      </c>
      <c r="T17" s="19">
        <f t="shared" si="62"/>
        <v>0</v>
      </c>
      <c r="U17">
        <v>49.9743322671548</v>
      </c>
      <c r="V17" s="19">
        <f t="shared" si="8"/>
        <v>2.41</v>
      </c>
      <c r="W17">
        <v>50.069005565309602</v>
      </c>
      <c r="X17" s="19">
        <f t="shared" si="9"/>
        <v>0</v>
      </c>
      <c r="Y17">
        <v>50.044566444041898</v>
      </c>
      <c r="Z17" s="19">
        <f t="shared" si="10"/>
        <v>0.35599999999999998</v>
      </c>
      <c r="AA17">
        <v>50.052932285368797</v>
      </c>
      <c r="AB17" s="19">
        <f t="shared" si="11"/>
        <v>0</v>
      </c>
      <c r="AC17">
        <v>50.062395221437498</v>
      </c>
      <c r="AD17" s="19">
        <f t="shared" si="12"/>
        <v>0</v>
      </c>
      <c r="AE17">
        <v>50.083680256815803</v>
      </c>
      <c r="AF17" s="19">
        <f t="shared" si="13"/>
        <v>0</v>
      </c>
      <c r="AG17">
        <v>50.060715859852301</v>
      </c>
      <c r="AH17" s="19">
        <f t="shared" si="14"/>
        <v>0</v>
      </c>
      <c r="AI17">
        <v>50.0835141282477</v>
      </c>
      <c r="AJ17" s="19">
        <f t="shared" si="15"/>
        <v>0</v>
      </c>
      <c r="AK17">
        <v>50.063824699004897</v>
      </c>
      <c r="AL17" s="19">
        <f t="shared" si="16"/>
        <v>0</v>
      </c>
      <c r="AM17">
        <v>50.091094180580299</v>
      </c>
      <c r="AN17" s="19">
        <f t="shared" si="17"/>
        <v>0</v>
      </c>
      <c r="AO17">
        <v>50.003698745948903</v>
      </c>
      <c r="AP17" s="19">
        <f t="shared" si="18"/>
        <v>1.78</v>
      </c>
      <c r="AQ17">
        <v>50.005713319810603</v>
      </c>
      <c r="AR17" s="19">
        <f t="shared" si="19"/>
        <v>1.78</v>
      </c>
      <c r="AS17">
        <v>50.0523319148936</v>
      </c>
      <c r="AT17" s="19">
        <f t="shared" si="20"/>
        <v>0</v>
      </c>
      <c r="AU17">
        <v>50.113229751474996</v>
      </c>
      <c r="AV17" s="19">
        <f t="shared" si="21"/>
        <v>0</v>
      </c>
      <c r="AW17">
        <v>50.085454873835303</v>
      </c>
      <c r="AX17" s="19">
        <f t="shared" si="22"/>
        <v>0</v>
      </c>
      <c r="AY17">
        <v>49.930997810447202</v>
      </c>
      <c r="AZ17" s="19">
        <f t="shared" si="23"/>
        <v>3.24</v>
      </c>
      <c r="BA17">
        <v>50.031624187307997</v>
      </c>
      <c r="BB17" s="19">
        <f t="shared" si="24"/>
        <v>0.71199999999999997</v>
      </c>
      <c r="BC17">
        <v>50.033547525130402</v>
      </c>
      <c r="BD17" s="19">
        <f t="shared" si="25"/>
        <v>0.71199999999999997</v>
      </c>
      <c r="BE17">
        <v>50.028053435114501</v>
      </c>
      <c r="BF17" s="19">
        <f t="shared" si="26"/>
        <v>1.06</v>
      </c>
      <c r="BG17">
        <v>50.118738066307898</v>
      </c>
      <c r="BH17" s="19">
        <f t="shared" si="27"/>
        <v>0</v>
      </c>
      <c r="BI17">
        <v>49.984604316546701</v>
      </c>
      <c r="BJ17" s="19">
        <f t="shared" si="28"/>
        <v>2.2000000000000002</v>
      </c>
      <c r="BK17">
        <v>50.044152147098899</v>
      </c>
      <c r="BL17" s="19">
        <f t="shared" si="29"/>
        <v>0.35599999999999998</v>
      </c>
      <c r="BM17" s="19">
        <v>50.066346153046702</v>
      </c>
      <c r="BN17" s="19">
        <f t="shared" si="30"/>
        <v>0</v>
      </c>
      <c r="BO17" s="19">
        <f t="shared" si="31"/>
        <v>0.12673599999999999</v>
      </c>
      <c r="BP17" s="19">
        <f t="shared" si="32"/>
        <v>10.497600000000002</v>
      </c>
      <c r="BQ17" s="19">
        <f t="shared" si="33"/>
        <v>2.0164</v>
      </c>
      <c r="BR17" s="19">
        <f t="shared" si="34"/>
        <v>0</v>
      </c>
      <c r="BS17" s="19">
        <f t="shared" si="35"/>
        <v>3.9601000000000002</v>
      </c>
      <c r="BT17" s="19">
        <f t="shared" si="36"/>
        <v>0</v>
      </c>
      <c r="BU17" s="19">
        <f t="shared" si="37"/>
        <v>0</v>
      </c>
      <c r="BV17" s="19">
        <f t="shared" si="38"/>
        <v>7.952399999999999</v>
      </c>
      <c r="BW17" s="19">
        <f t="shared" si="39"/>
        <v>0</v>
      </c>
      <c r="BX17" s="19">
        <f t="shared" si="40"/>
        <v>5.8081000000000005</v>
      </c>
      <c r="BY17" s="19">
        <f t="shared" si="41"/>
        <v>0</v>
      </c>
      <c r="BZ17" s="19">
        <f t="shared" si="42"/>
        <v>0.12673599999999999</v>
      </c>
      <c r="CA17" s="19">
        <f t="shared" si="43"/>
        <v>0</v>
      </c>
      <c r="CB17" s="19">
        <f t="shared" si="44"/>
        <v>0</v>
      </c>
      <c r="CC17" s="19">
        <f t="shared" si="45"/>
        <v>0</v>
      </c>
      <c r="CD17" s="19">
        <f t="shared" si="46"/>
        <v>0</v>
      </c>
      <c r="CE17" s="19">
        <f t="shared" si="47"/>
        <v>0</v>
      </c>
      <c r="CF17" s="19">
        <f t="shared" si="48"/>
        <v>0</v>
      </c>
      <c r="CG17" s="19">
        <f t="shared" si="49"/>
        <v>0</v>
      </c>
      <c r="CH17" s="19">
        <f t="shared" si="50"/>
        <v>3.1684000000000001</v>
      </c>
      <c r="CI17" s="19">
        <f t="shared" si="51"/>
        <v>3.1684000000000001</v>
      </c>
      <c r="CJ17" s="19">
        <f t="shared" si="52"/>
        <v>0</v>
      </c>
      <c r="CK17" s="19">
        <f t="shared" si="53"/>
        <v>0</v>
      </c>
      <c r="CL17" s="19">
        <f t="shared" si="54"/>
        <v>0</v>
      </c>
      <c r="CM17" s="19">
        <f t="shared" si="55"/>
        <v>10.497600000000002</v>
      </c>
      <c r="CN17" s="19">
        <f t="shared" si="56"/>
        <v>0.50694399999999995</v>
      </c>
      <c r="CO17" s="19">
        <f t="shared" si="57"/>
        <v>0.50694399999999995</v>
      </c>
      <c r="CP17" s="19">
        <f t="shared" si="58"/>
        <v>1.1236000000000002</v>
      </c>
      <c r="CQ17" s="19">
        <f t="shared" si="59"/>
        <v>0</v>
      </c>
      <c r="CR17" s="19">
        <f t="shared" si="60"/>
        <v>4.8400000000000007</v>
      </c>
      <c r="CS17" s="19">
        <f t="shared" si="61"/>
        <v>0.12673599999999999</v>
      </c>
      <c r="CT17" s="25">
        <f t="shared" si="63"/>
        <v>1.325028252894157</v>
      </c>
      <c r="CU17" s="19">
        <f t="shared" si="64"/>
        <v>1.7556998709677423</v>
      </c>
    </row>
    <row r="18" spans="1:99" ht="15" thickBot="1" x14ac:dyDescent="0.4">
      <c r="A18" s="2">
        <v>0.16666666666666666</v>
      </c>
      <c r="B18" s="1" t="s">
        <v>32</v>
      </c>
      <c r="C18">
        <v>50.020239828576102</v>
      </c>
      <c r="D18" s="19">
        <f t="shared" si="0"/>
        <v>1.06</v>
      </c>
      <c r="E18">
        <v>50.050967213114703</v>
      </c>
      <c r="F18" s="19">
        <f t="shared" si="1"/>
        <v>0</v>
      </c>
      <c r="G18">
        <v>50.085563818870803</v>
      </c>
      <c r="H18" s="19">
        <f t="shared" si="2"/>
        <v>0</v>
      </c>
      <c r="I18">
        <v>50.221349254949899</v>
      </c>
      <c r="J18" s="19">
        <f t="shared" si="3"/>
        <v>0</v>
      </c>
      <c r="K18">
        <v>50.054358737963497</v>
      </c>
      <c r="L18" s="19">
        <f t="shared" si="4"/>
        <v>0</v>
      </c>
      <c r="M18">
        <v>50.106123911930297</v>
      </c>
      <c r="N18" s="19">
        <f t="shared" si="5"/>
        <v>0</v>
      </c>
      <c r="O18">
        <v>50.023743247144203</v>
      </c>
      <c r="P18" s="19">
        <f t="shared" si="6"/>
        <v>1.06</v>
      </c>
      <c r="Q18">
        <v>49.939193896840401</v>
      </c>
      <c r="R18" s="19">
        <f t="shared" si="7"/>
        <v>3.24</v>
      </c>
      <c r="S18">
        <v>50.057752354627297</v>
      </c>
      <c r="T18" s="19">
        <f t="shared" si="62"/>
        <v>0</v>
      </c>
      <c r="U18">
        <v>50.083795458285302</v>
      </c>
      <c r="V18" s="19">
        <f t="shared" si="8"/>
        <v>0</v>
      </c>
      <c r="W18">
        <v>50.045916654062999</v>
      </c>
      <c r="X18" s="19">
        <f t="shared" si="9"/>
        <v>0.35599999999999998</v>
      </c>
      <c r="Y18">
        <v>50.097194366242398</v>
      </c>
      <c r="Z18" s="19">
        <f t="shared" si="10"/>
        <v>0</v>
      </c>
      <c r="AA18">
        <v>50.029096130592499</v>
      </c>
      <c r="AB18" s="19">
        <f t="shared" si="11"/>
        <v>1.06</v>
      </c>
      <c r="AC18">
        <v>50.035909840934501</v>
      </c>
      <c r="AD18" s="19">
        <f t="shared" si="12"/>
        <v>0.71199999999999997</v>
      </c>
      <c r="AE18">
        <v>50.055257509736897</v>
      </c>
      <c r="AF18" s="19">
        <f t="shared" si="13"/>
        <v>0</v>
      </c>
      <c r="AG18">
        <v>50.0313796423752</v>
      </c>
      <c r="AH18" s="19">
        <f t="shared" si="14"/>
        <v>0.71199999999999997</v>
      </c>
      <c r="AI18">
        <v>50.056254920829304</v>
      </c>
      <c r="AJ18" s="19">
        <f t="shared" si="15"/>
        <v>0</v>
      </c>
      <c r="AK18">
        <v>50.044004379775998</v>
      </c>
      <c r="AL18" s="19">
        <f t="shared" si="16"/>
        <v>0.35599999999999998</v>
      </c>
      <c r="AM18">
        <v>50.110805641108698</v>
      </c>
      <c r="AN18" s="19">
        <f t="shared" si="17"/>
        <v>0</v>
      </c>
      <c r="AO18">
        <v>49.977640787186999</v>
      </c>
      <c r="AP18" s="19">
        <f t="shared" si="18"/>
        <v>2.41</v>
      </c>
      <c r="AQ18">
        <v>50.030256930358298</v>
      </c>
      <c r="AR18" s="19">
        <f t="shared" si="19"/>
        <v>0.71199999999999997</v>
      </c>
      <c r="AS18">
        <v>50.027429787233999</v>
      </c>
      <c r="AT18" s="19">
        <f t="shared" si="20"/>
        <v>1.06</v>
      </c>
      <c r="AU18">
        <v>50.072423743965601</v>
      </c>
      <c r="AV18" s="19">
        <f t="shared" si="21"/>
        <v>0</v>
      </c>
      <c r="AW18">
        <v>50.048110907982903</v>
      </c>
      <c r="AX18" s="19">
        <f t="shared" si="22"/>
        <v>0.35599999999999998</v>
      </c>
      <c r="AY18">
        <v>49.933540124422201</v>
      </c>
      <c r="AZ18" s="19">
        <f t="shared" si="23"/>
        <v>3.24</v>
      </c>
      <c r="BA18">
        <v>50.000362969167497</v>
      </c>
      <c r="BB18" s="19">
        <f t="shared" si="24"/>
        <v>1.78</v>
      </c>
      <c r="BC18">
        <v>50.008540102642399</v>
      </c>
      <c r="BD18" s="19">
        <f t="shared" si="25"/>
        <v>1.78</v>
      </c>
      <c r="BE18">
        <v>50.008301526717503</v>
      </c>
      <c r="BF18" s="19">
        <f t="shared" si="26"/>
        <v>1.78</v>
      </c>
      <c r="BG18">
        <v>50.095651796563097</v>
      </c>
      <c r="BH18" s="19">
        <f t="shared" si="27"/>
        <v>0</v>
      </c>
      <c r="BI18">
        <v>49.955557553956801</v>
      </c>
      <c r="BJ18" s="19">
        <f t="shared" si="28"/>
        <v>2.82</v>
      </c>
      <c r="BK18">
        <v>50.005910342179803</v>
      </c>
      <c r="BL18" s="19">
        <f t="shared" si="29"/>
        <v>1.78</v>
      </c>
      <c r="BM18" s="19">
        <v>49.996153863459099</v>
      </c>
      <c r="BN18" s="19">
        <f t="shared" si="30"/>
        <v>1.99</v>
      </c>
      <c r="BO18" s="19">
        <f t="shared" si="31"/>
        <v>0.86489999999999989</v>
      </c>
      <c r="BP18" s="19">
        <f t="shared" si="32"/>
        <v>3.9601000000000002</v>
      </c>
      <c r="BQ18" s="19">
        <f t="shared" si="33"/>
        <v>3.9601000000000002</v>
      </c>
      <c r="BR18" s="19">
        <f t="shared" si="34"/>
        <v>3.9601000000000002</v>
      </c>
      <c r="BS18" s="19">
        <f t="shared" si="35"/>
        <v>3.9601000000000002</v>
      </c>
      <c r="BT18" s="19">
        <f t="shared" si="36"/>
        <v>3.9601000000000002</v>
      </c>
      <c r="BU18" s="19">
        <f t="shared" si="37"/>
        <v>0.86489999999999989</v>
      </c>
      <c r="BV18" s="19">
        <f t="shared" si="38"/>
        <v>1.5625000000000004</v>
      </c>
      <c r="BW18" s="19">
        <f t="shared" si="39"/>
        <v>3.9601000000000002</v>
      </c>
      <c r="BX18" s="19">
        <f t="shared" si="40"/>
        <v>3.9601000000000002</v>
      </c>
      <c r="BY18" s="19">
        <f t="shared" si="41"/>
        <v>2.6699559999999996</v>
      </c>
      <c r="BZ18" s="19">
        <f t="shared" si="42"/>
        <v>3.9601000000000002</v>
      </c>
      <c r="CA18" s="19">
        <f t="shared" si="43"/>
        <v>0.86489999999999989</v>
      </c>
      <c r="CB18" s="19">
        <f t="shared" si="44"/>
        <v>1.633284</v>
      </c>
      <c r="CC18" s="19">
        <f t="shared" si="45"/>
        <v>3.9601000000000002</v>
      </c>
      <c r="CD18" s="19">
        <f t="shared" si="46"/>
        <v>1.633284</v>
      </c>
      <c r="CE18" s="19">
        <f t="shared" si="47"/>
        <v>3.9601000000000002</v>
      </c>
      <c r="CF18" s="19">
        <f t="shared" si="48"/>
        <v>2.6699559999999996</v>
      </c>
      <c r="CG18" s="19">
        <f t="shared" si="49"/>
        <v>3.9601000000000002</v>
      </c>
      <c r="CH18" s="19">
        <f t="shared" si="50"/>
        <v>0.17640000000000014</v>
      </c>
      <c r="CI18" s="19">
        <f t="shared" si="51"/>
        <v>1.633284</v>
      </c>
      <c r="CJ18" s="19">
        <f t="shared" si="52"/>
        <v>0.86489999999999989</v>
      </c>
      <c r="CK18" s="19">
        <f t="shared" si="53"/>
        <v>3.9601000000000002</v>
      </c>
      <c r="CL18" s="19">
        <f t="shared" si="54"/>
        <v>2.6699559999999996</v>
      </c>
      <c r="CM18" s="19">
        <f t="shared" si="55"/>
        <v>1.5625000000000004</v>
      </c>
      <c r="CN18" s="19">
        <f t="shared" si="56"/>
        <v>4.4099999999999986E-2</v>
      </c>
      <c r="CO18" s="19">
        <f t="shared" si="57"/>
        <v>4.4099999999999986E-2</v>
      </c>
      <c r="CP18" s="19">
        <f t="shared" si="58"/>
        <v>4.4099999999999986E-2</v>
      </c>
      <c r="CQ18" s="19">
        <f t="shared" si="59"/>
        <v>3.9601000000000002</v>
      </c>
      <c r="CR18" s="19">
        <f t="shared" si="60"/>
        <v>0.68889999999999973</v>
      </c>
      <c r="CS18" s="19">
        <f t="shared" si="61"/>
        <v>4.4099999999999986E-2</v>
      </c>
      <c r="CT18" s="25">
        <f t="shared" si="63"/>
        <v>1.5241848164965788</v>
      </c>
      <c r="CU18" s="19">
        <f t="shared" si="64"/>
        <v>2.3231393548387094</v>
      </c>
    </row>
    <row r="19" spans="1:99" ht="15" thickBot="1" x14ac:dyDescent="0.4">
      <c r="A19" s="2">
        <v>0.17708333333333334</v>
      </c>
      <c r="B19" s="1" t="s">
        <v>33</v>
      </c>
      <c r="C19">
        <v>49.992967226175097</v>
      </c>
      <c r="D19" s="19">
        <f t="shared" si="0"/>
        <v>1.99</v>
      </c>
      <c r="E19">
        <v>50.014524590163902</v>
      </c>
      <c r="F19" s="19">
        <f t="shared" si="1"/>
        <v>1.42</v>
      </c>
      <c r="G19">
        <v>50.043987625346702</v>
      </c>
      <c r="H19" s="19">
        <f t="shared" si="2"/>
        <v>0.35599999999999998</v>
      </c>
      <c r="I19">
        <v>50.185288834456003</v>
      </c>
      <c r="J19" s="19">
        <f t="shared" si="3"/>
        <v>0</v>
      </c>
      <c r="K19">
        <v>50.032559926244602</v>
      </c>
      <c r="L19" s="19">
        <f t="shared" si="4"/>
        <v>0.71199999999999997</v>
      </c>
      <c r="M19">
        <v>50.0536866359447</v>
      </c>
      <c r="N19" s="19">
        <f t="shared" si="5"/>
        <v>0</v>
      </c>
      <c r="O19">
        <v>49.931089941853202</v>
      </c>
      <c r="P19" s="19">
        <f t="shared" si="6"/>
        <v>3.24</v>
      </c>
      <c r="Q19">
        <v>50.025830407777399</v>
      </c>
      <c r="R19" s="19">
        <f t="shared" si="7"/>
        <v>1.06</v>
      </c>
      <c r="S19">
        <v>50.040392096642002</v>
      </c>
      <c r="T19" s="19">
        <f t="shared" si="62"/>
        <v>0.35599999999999998</v>
      </c>
      <c r="U19">
        <v>50.0563356199605</v>
      </c>
      <c r="V19" s="19">
        <f t="shared" si="8"/>
        <v>0</v>
      </c>
      <c r="W19">
        <v>50.014031967103499</v>
      </c>
      <c r="X19" s="19">
        <f t="shared" si="9"/>
        <v>1.42</v>
      </c>
      <c r="Y19">
        <v>50.067187217619299</v>
      </c>
      <c r="Z19" s="19">
        <f t="shared" si="10"/>
        <v>0</v>
      </c>
      <c r="AA19">
        <v>50.015024183796797</v>
      </c>
      <c r="AB19" s="19">
        <f t="shared" si="11"/>
        <v>1.42</v>
      </c>
      <c r="AC19">
        <v>50.052095351241903</v>
      </c>
      <c r="AD19" s="19">
        <f t="shared" si="12"/>
        <v>0</v>
      </c>
      <c r="AE19">
        <v>50.083680256815803</v>
      </c>
      <c r="AF19" s="19">
        <f t="shared" si="13"/>
        <v>0</v>
      </c>
      <c r="AG19">
        <v>50.002043424898098</v>
      </c>
      <c r="AH19" s="19">
        <f t="shared" si="14"/>
        <v>1.78</v>
      </c>
      <c r="AI19">
        <v>50.0349794418686</v>
      </c>
      <c r="AJ19" s="19">
        <f t="shared" si="15"/>
        <v>0.71199999999999997</v>
      </c>
      <c r="AK19">
        <v>50.058079678938498</v>
      </c>
      <c r="AL19" s="19">
        <f t="shared" si="16"/>
        <v>0</v>
      </c>
      <c r="AM19">
        <v>50.0684260009726</v>
      </c>
      <c r="AN19" s="19">
        <f t="shared" si="17"/>
        <v>0</v>
      </c>
      <c r="AO19">
        <v>50.016549246160302</v>
      </c>
      <c r="AP19" s="19">
        <f t="shared" si="18"/>
        <v>1.42</v>
      </c>
      <c r="AQ19">
        <v>49.999391480730203</v>
      </c>
      <c r="AR19" s="19">
        <f t="shared" si="19"/>
        <v>1.99</v>
      </c>
      <c r="AS19">
        <v>50.034868085106297</v>
      </c>
      <c r="AT19" s="19">
        <f t="shared" si="20"/>
        <v>0.71199999999999997</v>
      </c>
      <c r="AU19">
        <v>50.059419631682402</v>
      </c>
      <c r="AV19" s="19">
        <f t="shared" si="21"/>
        <v>0</v>
      </c>
      <c r="AW19">
        <v>49.997857916897601</v>
      </c>
      <c r="AX19" s="19">
        <f t="shared" si="22"/>
        <v>1.99</v>
      </c>
      <c r="AY19">
        <v>49.908843360094501</v>
      </c>
      <c r="AZ19" s="19">
        <f t="shared" si="23"/>
        <v>3.86</v>
      </c>
      <c r="BA19">
        <v>50.004114315344403</v>
      </c>
      <c r="BB19" s="19">
        <f t="shared" si="24"/>
        <v>1.78</v>
      </c>
      <c r="BC19">
        <v>50.033547525130402</v>
      </c>
      <c r="BD19" s="19">
        <f t="shared" si="25"/>
        <v>0.71199999999999997</v>
      </c>
      <c r="BE19">
        <v>50.0323473282442</v>
      </c>
      <c r="BF19" s="19">
        <f t="shared" si="26"/>
        <v>0.71199999999999997</v>
      </c>
      <c r="BG19">
        <v>50.106865127581997</v>
      </c>
      <c r="BH19" s="19">
        <f t="shared" si="27"/>
        <v>0</v>
      </c>
      <c r="BI19">
        <v>49.999640287769701</v>
      </c>
      <c r="BJ19" s="19">
        <f t="shared" si="28"/>
        <v>1.99</v>
      </c>
      <c r="BK19">
        <v>49.980301990671499</v>
      </c>
      <c r="BL19" s="19">
        <f t="shared" si="29"/>
        <v>2.2000000000000002</v>
      </c>
      <c r="BM19" s="19">
        <v>50.168269232321002</v>
      </c>
      <c r="BN19" s="19">
        <f t="shared" si="30"/>
        <v>0</v>
      </c>
      <c r="BO19" s="19">
        <f t="shared" si="31"/>
        <v>3.9601000000000002</v>
      </c>
      <c r="BP19" s="19">
        <f t="shared" si="32"/>
        <v>2.0164</v>
      </c>
      <c r="BQ19" s="19">
        <f t="shared" si="33"/>
        <v>0.12673599999999999</v>
      </c>
      <c r="BR19" s="19">
        <f t="shared" si="34"/>
        <v>0</v>
      </c>
      <c r="BS19" s="19">
        <f t="shared" si="35"/>
        <v>0.50694399999999995</v>
      </c>
      <c r="BT19" s="19">
        <f t="shared" si="36"/>
        <v>0</v>
      </c>
      <c r="BU19" s="19">
        <f t="shared" si="37"/>
        <v>10.497600000000002</v>
      </c>
      <c r="BV19" s="19">
        <f t="shared" si="38"/>
        <v>1.1236000000000002</v>
      </c>
      <c r="BW19" s="19">
        <f t="shared" si="39"/>
        <v>0.12673599999999999</v>
      </c>
      <c r="BX19" s="19">
        <f t="shared" si="40"/>
        <v>0</v>
      </c>
      <c r="BY19" s="19">
        <f t="shared" si="41"/>
        <v>2.0164</v>
      </c>
      <c r="BZ19" s="19">
        <f t="shared" si="42"/>
        <v>0</v>
      </c>
      <c r="CA19" s="19">
        <f t="shared" si="43"/>
        <v>2.0164</v>
      </c>
      <c r="CB19" s="19">
        <f t="shared" si="44"/>
        <v>0</v>
      </c>
      <c r="CC19" s="19">
        <f t="shared" si="45"/>
        <v>0</v>
      </c>
      <c r="CD19" s="19">
        <f t="shared" si="46"/>
        <v>3.1684000000000001</v>
      </c>
      <c r="CE19" s="19">
        <f t="shared" si="47"/>
        <v>0.50694399999999995</v>
      </c>
      <c r="CF19" s="19">
        <f t="shared" si="48"/>
        <v>0</v>
      </c>
      <c r="CG19" s="19">
        <f t="shared" si="49"/>
        <v>0</v>
      </c>
      <c r="CH19" s="19">
        <f t="shared" si="50"/>
        <v>2.0164</v>
      </c>
      <c r="CI19" s="19">
        <f t="shared" si="51"/>
        <v>3.9601000000000002</v>
      </c>
      <c r="CJ19" s="19">
        <f t="shared" si="52"/>
        <v>0.50694399999999995</v>
      </c>
      <c r="CK19" s="19">
        <f t="shared" si="53"/>
        <v>0</v>
      </c>
      <c r="CL19" s="19">
        <f t="shared" si="54"/>
        <v>3.9601000000000002</v>
      </c>
      <c r="CM19" s="19">
        <f t="shared" si="55"/>
        <v>14.8996</v>
      </c>
      <c r="CN19" s="19">
        <f t="shared" si="56"/>
        <v>3.1684000000000001</v>
      </c>
      <c r="CO19" s="19">
        <f t="shared" si="57"/>
        <v>0.50694399999999995</v>
      </c>
      <c r="CP19" s="19">
        <f t="shared" si="58"/>
        <v>0.50694399999999995</v>
      </c>
      <c r="CQ19" s="19">
        <f t="shared" si="59"/>
        <v>0</v>
      </c>
      <c r="CR19" s="19">
        <f t="shared" si="60"/>
        <v>3.9601000000000002</v>
      </c>
      <c r="CS19" s="19">
        <f t="shared" si="61"/>
        <v>4.8400000000000007</v>
      </c>
      <c r="CT19" s="25">
        <f t="shared" si="63"/>
        <v>1.4412337009122291</v>
      </c>
      <c r="CU19" s="19">
        <f t="shared" si="64"/>
        <v>2.0771545806451606</v>
      </c>
    </row>
    <row r="20" spans="1:99" ht="15" thickBot="1" x14ac:dyDescent="0.4">
      <c r="A20" s="2">
        <v>0.1875</v>
      </c>
      <c r="B20" s="1" t="s">
        <v>34</v>
      </c>
      <c r="C20">
        <v>49.9722974643553</v>
      </c>
      <c r="D20" s="19">
        <f t="shared" si="0"/>
        <v>2.41</v>
      </c>
      <c r="E20">
        <v>49.971073770491799</v>
      </c>
      <c r="F20" s="19">
        <f t="shared" si="1"/>
        <v>2.41</v>
      </c>
      <c r="G20">
        <v>50.021097361496302</v>
      </c>
      <c r="H20" s="19">
        <f t="shared" si="2"/>
        <v>1.06</v>
      </c>
      <c r="I20">
        <v>50.003010818534399</v>
      </c>
      <c r="J20" s="19">
        <f t="shared" si="3"/>
        <v>1.78</v>
      </c>
      <c r="K20">
        <v>50.008376869493901</v>
      </c>
      <c r="L20" s="19">
        <f t="shared" si="4"/>
        <v>1.78</v>
      </c>
      <c r="M20">
        <v>50.059037378392198</v>
      </c>
      <c r="N20" s="19">
        <f t="shared" si="5"/>
        <v>0</v>
      </c>
      <c r="O20">
        <v>49.959532351849496</v>
      </c>
      <c r="P20" s="19">
        <f t="shared" si="6"/>
        <v>2.82</v>
      </c>
      <c r="Q20">
        <v>49.964310018903497</v>
      </c>
      <c r="R20" s="19">
        <f t="shared" si="7"/>
        <v>2.61</v>
      </c>
      <c r="S20">
        <v>50.035626535626498</v>
      </c>
      <c r="T20" s="19">
        <f t="shared" si="62"/>
        <v>0.71199999999999997</v>
      </c>
      <c r="U20">
        <v>49.963423564258598</v>
      </c>
      <c r="V20" s="19">
        <f t="shared" si="8"/>
        <v>2.61</v>
      </c>
      <c r="W20">
        <v>50.075968887748999</v>
      </c>
      <c r="X20" s="19">
        <f t="shared" si="9"/>
        <v>0</v>
      </c>
      <c r="Y20">
        <v>50.034871826794401</v>
      </c>
      <c r="Z20" s="19">
        <f t="shared" si="10"/>
        <v>0.71199999999999997</v>
      </c>
      <c r="AA20">
        <v>49.996070133010797</v>
      </c>
      <c r="AB20" s="19">
        <f t="shared" si="11"/>
        <v>1.99</v>
      </c>
      <c r="AC20">
        <v>50.020827888148197</v>
      </c>
      <c r="AD20" s="19">
        <f t="shared" si="12"/>
        <v>1.06</v>
      </c>
      <c r="AE20">
        <v>50.062024830470001</v>
      </c>
      <c r="AF20" s="19">
        <f t="shared" si="13"/>
        <v>0</v>
      </c>
      <c r="AG20">
        <v>49.922112861337297</v>
      </c>
      <c r="AH20" s="19">
        <f t="shared" si="14"/>
        <v>3.45</v>
      </c>
      <c r="AI20">
        <v>50.0113769573965</v>
      </c>
      <c r="AJ20" s="19">
        <f t="shared" si="15"/>
        <v>1.42</v>
      </c>
      <c r="AK20">
        <v>50.054632666898698</v>
      </c>
      <c r="AL20" s="19">
        <f t="shared" si="16"/>
        <v>0</v>
      </c>
      <c r="AM20">
        <v>50.091586967093498</v>
      </c>
      <c r="AN20" s="19">
        <f t="shared" si="17"/>
        <v>0</v>
      </c>
      <c r="AO20">
        <v>50.025830162979602</v>
      </c>
      <c r="AP20" s="19">
        <f t="shared" si="18"/>
        <v>1.06</v>
      </c>
      <c r="AQ20">
        <v>50.045131845841702</v>
      </c>
      <c r="AR20" s="19">
        <f t="shared" si="19"/>
        <v>0.35599999999999998</v>
      </c>
      <c r="AS20">
        <v>50.043599999999998</v>
      </c>
      <c r="AT20" s="19">
        <f t="shared" si="20"/>
        <v>0.35599999999999998</v>
      </c>
      <c r="AU20">
        <v>49.881846236366798</v>
      </c>
      <c r="AV20" s="19">
        <f t="shared" si="21"/>
        <v>4.28</v>
      </c>
      <c r="AW20">
        <v>49.958669804583302</v>
      </c>
      <c r="AX20" s="19">
        <f t="shared" si="22"/>
        <v>2.82</v>
      </c>
      <c r="AY20">
        <v>50.026516178361597</v>
      </c>
      <c r="AZ20" s="19">
        <f t="shared" si="23"/>
        <v>1.06</v>
      </c>
      <c r="BA20">
        <v>49.974937178413299</v>
      </c>
      <c r="BB20" s="19">
        <f t="shared" si="24"/>
        <v>2.41</v>
      </c>
      <c r="BC20">
        <v>50.0048076515247</v>
      </c>
      <c r="BD20" s="19">
        <f t="shared" si="25"/>
        <v>1.78</v>
      </c>
      <c r="BE20">
        <v>49.997709923664097</v>
      </c>
      <c r="BF20" s="19">
        <f t="shared" si="26"/>
        <v>1.99</v>
      </c>
      <c r="BG20">
        <v>50.083778857837103</v>
      </c>
      <c r="BH20" s="19">
        <f t="shared" si="27"/>
        <v>0</v>
      </c>
      <c r="BI20">
        <v>49.976402877697801</v>
      </c>
      <c r="BJ20" s="19">
        <f t="shared" si="28"/>
        <v>2.41</v>
      </c>
      <c r="BK20">
        <v>49.976887543803699</v>
      </c>
      <c r="BL20" s="19">
        <f t="shared" si="29"/>
        <v>2.41</v>
      </c>
      <c r="BM20" s="19">
        <v>49.9692307585089</v>
      </c>
      <c r="BN20" s="19">
        <f t="shared" si="30"/>
        <v>2.61</v>
      </c>
      <c r="BO20" s="19">
        <f t="shared" si="31"/>
        <v>3.9999999999999897E-2</v>
      </c>
      <c r="BP20" s="19">
        <f t="shared" si="32"/>
        <v>3.9999999999999897E-2</v>
      </c>
      <c r="BQ20" s="19">
        <f t="shared" si="33"/>
        <v>2.4024999999999994</v>
      </c>
      <c r="BR20" s="19">
        <f t="shared" si="34"/>
        <v>0.68889999999999973</v>
      </c>
      <c r="BS20" s="19">
        <f t="shared" si="35"/>
        <v>0.68889999999999973</v>
      </c>
      <c r="BT20" s="19">
        <f t="shared" si="36"/>
        <v>6.8120999999999992</v>
      </c>
      <c r="BU20" s="19">
        <f t="shared" si="37"/>
        <v>4.4099999999999986E-2</v>
      </c>
      <c r="BV20" s="19">
        <f t="shared" si="38"/>
        <v>0</v>
      </c>
      <c r="BW20" s="19">
        <f t="shared" si="39"/>
        <v>3.6024039999999995</v>
      </c>
      <c r="BX20" s="19">
        <f t="shared" si="40"/>
        <v>0</v>
      </c>
      <c r="BY20" s="19">
        <f t="shared" si="41"/>
        <v>6.8120999999999992</v>
      </c>
      <c r="BZ20" s="19">
        <f t="shared" si="42"/>
        <v>3.6024039999999995</v>
      </c>
      <c r="CA20" s="19">
        <f t="shared" si="43"/>
        <v>0.38439999999999985</v>
      </c>
      <c r="CB20" s="19">
        <f t="shared" si="44"/>
        <v>2.4024999999999994</v>
      </c>
      <c r="CC20" s="19">
        <f t="shared" si="45"/>
        <v>6.8120999999999992</v>
      </c>
      <c r="CD20" s="19">
        <f t="shared" si="46"/>
        <v>0.70560000000000056</v>
      </c>
      <c r="CE20" s="19">
        <f t="shared" si="47"/>
        <v>1.4160999999999999</v>
      </c>
      <c r="CF20" s="19">
        <f t="shared" si="48"/>
        <v>6.8120999999999992</v>
      </c>
      <c r="CG20" s="19">
        <f t="shared" si="49"/>
        <v>6.8120999999999992</v>
      </c>
      <c r="CH20" s="19">
        <f t="shared" si="50"/>
        <v>2.4024999999999994</v>
      </c>
      <c r="CI20" s="19">
        <f t="shared" si="51"/>
        <v>5.0805160000000003</v>
      </c>
      <c r="CJ20" s="19">
        <f t="shared" si="52"/>
        <v>5.0805160000000003</v>
      </c>
      <c r="CK20" s="19">
        <f t="shared" si="53"/>
        <v>2.7889000000000013</v>
      </c>
      <c r="CL20" s="19">
        <f t="shared" si="54"/>
        <v>4.4099999999999986E-2</v>
      </c>
      <c r="CM20" s="19">
        <f t="shared" si="55"/>
        <v>2.4024999999999994</v>
      </c>
      <c r="CN20" s="19">
        <f t="shared" si="56"/>
        <v>3.9999999999999897E-2</v>
      </c>
      <c r="CO20" s="19">
        <f t="shared" si="57"/>
        <v>0.68889999999999973</v>
      </c>
      <c r="CP20" s="19">
        <f t="shared" si="58"/>
        <v>0.38439999999999985</v>
      </c>
      <c r="CQ20" s="19">
        <f t="shared" si="59"/>
        <v>6.8120999999999992</v>
      </c>
      <c r="CR20" s="19">
        <f t="shared" si="60"/>
        <v>3.9999999999999897E-2</v>
      </c>
      <c r="CS20" s="19">
        <f t="shared" si="61"/>
        <v>3.9999999999999897E-2</v>
      </c>
      <c r="CT20" s="25">
        <f t="shared" si="63"/>
        <v>1.5645543527089898</v>
      </c>
      <c r="CU20" s="19">
        <f t="shared" si="64"/>
        <v>2.4478303225806459</v>
      </c>
    </row>
    <row r="21" spans="1:99" ht="15" thickBot="1" x14ac:dyDescent="0.4">
      <c r="A21" s="2">
        <v>0.19791666666666666</v>
      </c>
      <c r="B21" s="1" t="s">
        <v>35</v>
      </c>
      <c r="C21">
        <v>50.060431032114501</v>
      </c>
      <c r="D21" s="19">
        <f t="shared" si="0"/>
        <v>0</v>
      </c>
      <c r="E21">
        <v>49.988360655737701</v>
      </c>
      <c r="F21" s="19">
        <f t="shared" si="1"/>
        <v>2.2000000000000002</v>
      </c>
      <c r="G21">
        <v>49.991199874018299</v>
      </c>
      <c r="H21" s="19">
        <f t="shared" si="2"/>
        <v>1.99</v>
      </c>
      <c r="I21">
        <v>50.014866299244702</v>
      </c>
      <c r="J21" s="19">
        <f t="shared" si="3"/>
        <v>1.42</v>
      </c>
      <c r="K21">
        <v>49.878605818479798</v>
      </c>
      <c r="L21" s="19">
        <f t="shared" si="4"/>
        <v>4.49</v>
      </c>
      <c r="M21">
        <v>50.014626216077801</v>
      </c>
      <c r="N21" s="19">
        <f t="shared" si="5"/>
        <v>1.42</v>
      </c>
      <c r="O21">
        <v>49.920747247309102</v>
      </c>
      <c r="P21" s="19">
        <f t="shared" si="6"/>
        <v>3.45</v>
      </c>
      <c r="Q21">
        <v>49.946248987307499</v>
      </c>
      <c r="R21" s="19">
        <f t="shared" si="7"/>
        <v>3.03</v>
      </c>
      <c r="S21">
        <v>50.008394758394701</v>
      </c>
      <c r="T21" s="19">
        <f t="shared" si="62"/>
        <v>1.78</v>
      </c>
      <c r="U21">
        <v>49.935211401596099</v>
      </c>
      <c r="V21" s="19">
        <f t="shared" si="8"/>
        <v>3.24</v>
      </c>
      <c r="W21">
        <v>50.041152275551802</v>
      </c>
      <c r="X21" s="19">
        <f t="shared" si="9"/>
        <v>0.35599999999999998</v>
      </c>
      <c r="Y21">
        <v>50.0385650143173</v>
      </c>
      <c r="Z21" s="19">
        <f t="shared" si="10"/>
        <v>0.71199999999999997</v>
      </c>
      <c r="AA21">
        <v>50.015024183796797</v>
      </c>
      <c r="AB21" s="19">
        <f t="shared" si="11"/>
        <v>1.42</v>
      </c>
      <c r="AC21">
        <v>50.053198908762901</v>
      </c>
      <c r="AD21" s="19">
        <f t="shared" si="12"/>
        <v>0</v>
      </c>
      <c r="AE21">
        <v>50.039015939977602</v>
      </c>
      <c r="AF21" s="19">
        <f t="shared" si="13"/>
        <v>0.71199999999999997</v>
      </c>
      <c r="AG21">
        <v>49.891926318715903</v>
      </c>
      <c r="AH21" s="19">
        <f t="shared" si="14"/>
        <v>4.07</v>
      </c>
      <c r="AI21">
        <v>50.0715466713323</v>
      </c>
      <c r="AJ21" s="19">
        <f t="shared" si="15"/>
        <v>0</v>
      </c>
      <c r="AK21">
        <v>50.034525096666599</v>
      </c>
      <c r="AL21" s="19">
        <f t="shared" si="16"/>
        <v>0.71199999999999997</v>
      </c>
      <c r="AM21">
        <v>50.057584697681897</v>
      </c>
      <c r="AN21" s="19">
        <f t="shared" si="17"/>
        <v>0</v>
      </c>
      <c r="AO21">
        <v>49.994060870790399</v>
      </c>
      <c r="AP21" s="19">
        <f t="shared" si="18"/>
        <v>1.99</v>
      </c>
      <c r="AQ21">
        <v>50.016869506423198</v>
      </c>
      <c r="AR21" s="19">
        <f t="shared" si="19"/>
        <v>1.42</v>
      </c>
      <c r="AS21">
        <v>50.002851063829702</v>
      </c>
      <c r="AT21" s="19">
        <f t="shared" si="20"/>
        <v>1.78</v>
      </c>
      <c r="AU21">
        <v>49.8603221884498</v>
      </c>
      <c r="AV21" s="19">
        <f t="shared" si="21"/>
        <v>4.7</v>
      </c>
      <c r="AW21">
        <v>50.019065601208801</v>
      </c>
      <c r="AX21" s="19">
        <f t="shared" si="22"/>
        <v>1.42</v>
      </c>
      <c r="AY21">
        <v>50.001819414033903</v>
      </c>
      <c r="AZ21" s="19">
        <f t="shared" si="23"/>
        <v>1.78</v>
      </c>
      <c r="BA21">
        <v>50.0307905548243</v>
      </c>
      <c r="BB21" s="19">
        <f t="shared" si="24"/>
        <v>0.71199999999999997</v>
      </c>
      <c r="BC21">
        <v>50.043625143147899</v>
      </c>
      <c r="BD21" s="19">
        <f t="shared" si="25"/>
        <v>0.35599999999999998</v>
      </c>
      <c r="BE21">
        <v>49.977958015267099</v>
      </c>
      <c r="BF21" s="19">
        <f t="shared" si="26"/>
        <v>2.41</v>
      </c>
      <c r="BG21">
        <v>50.130611005033799</v>
      </c>
      <c r="BH21" s="19">
        <f t="shared" si="27"/>
        <v>0</v>
      </c>
      <c r="BI21">
        <v>49.974694244604301</v>
      </c>
      <c r="BJ21" s="19">
        <f t="shared" si="28"/>
        <v>2.41</v>
      </c>
      <c r="BK21">
        <v>50.092295847934501</v>
      </c>
      <c r="BL21" s="19">
        <f t="shared" si="29"/>
        <v>0</v>
      </c>
      <c r="BM21" s="19">
        <v>50.031730770124199</v>
      </c>
      <c r="BN21" s="19">
        <f t="shared" si="30"/>
        <v>0.71199999999999997</v>
      </c>
      <c r="BO21" s="19">
        <f t="shared" si="31"/>
        <v>0.50694399999999995</v>
      </c>
      <c r="BP21" s="19">
        <f t="shared" si="32"/>
        <v>2.2141440000000006</v>
      </c>
      <c r="BQ21" s="19">
        <f t="shared" si="33"/>
        <v>1.633284</v>
      </c>
      <c r="BR21" s="19">
        <f t="shared" si="34"/>
        <v>0.50126399999999993</v>
      </c>
      <c r="BS21" s="19">
        <f t="shared" si="35"/>
        <v>14.273284000000004</v>
      </c>
      <c r="BT21" s="19">
        <f t="shared" si="36"/>
        <v>0.50126399999999993</v>
      </c>
      <c r="BU21" s="19">
        <f t="shared" si="37"/>
        <v>7.4966440000000025</v>
      </c>
      <c r="BV21" s="19">
        <f t="shared" si="38"/>
        <v>5.373123999999998</v>
      </c>
      <c r="BW21" s="19">
        <f t="shared" si="39"/>
        <v>1.1406240000000001</v>
      </c>
      <c r="BX21" s="19">
        <f t="shared" si="40"/>
        <v>6.3907840000000027</v>
      </c>
      <c r="BY21" s="19">
        <f t="shared" si="41"/>
        <v>0.12673599999999999</v>
      </c>
      <c r="BZ21" s="19">
        <f t="shared" si="42"/>
        <v>0</v>
      </c>
      <c r="CA21" s="19">
        <f t="shared" si="43"/>
        <v>0.50126399999999993</v>
      </c>
      <c r="CB21" s="19">
        <f t="shared" si="44"/>
        <v>0.50694399999999995</v>
      </c>
      <c r="CC21" s="19">
        <f t="shared" si="45"/>
        <v>0</v>
      </c>
      <c r="CD21" s="19">
        <f t="shared" si="46"/>
        <v>11.276164000000003</v>
      </c>
      <c r="CE21" s="19">
        <f t="shared" si="47"/>
        <v>0.50694399999999995</v>
      </c>
      <c r="CF21" s="19">
        <f t="shared" si="48"/>
        <v>0</v>
      </c>
      <c r="CG21" s="19">
        <f t="shared" si="49"/>
        <v>0.50694399999999995</v>
      </c>
      <c r="CH21" s="19">
        <f t="shared" si="50"/>
        <v>1.633284</v>
      </c>
      <c r="CI21" s="19">
        <f t="shared" si="51"/>
        <v>0.50126399999999993</v>
      </c>
      <c r="CJ21" s="19">
        <f t="shared" si="52"/>
        <v>1.1406240000000001</v>
      </c>
      <c r="CK21" s="19">
        <f t="shared" si="53"/>
        <v>15.904144000000004</v>
      </c>
      <c r="CL21" s="19">
        <f t="shared" si="54"/>
        <v>0.50126399999999993</v>
      </c>
      <c r="CM21" s="19">
        <f t="shared" si="55"/>
        <v>1.1406240000000001</v>
      </c>
      <c r="CN21" s="19">
        <f t="shared" si="56"/>
        <v>0</v>
      </c>
      <c r="CO21" s="19">
        <f t="shared" si="57"/>
        <v>0.12673599999999999</v>
      </c>
      <c r="CP21" s="19">
        <f t="shared" si="58"/>
        <v>2.8832040000000005</v>
      </c>
      <c r="CQ21" s="19">
        <f t="shared" si="59"/>
        <v>0.50694399999999995</v>
      </c>
      <c r="CR21" s="19">
        <f t="shared" si="60"/>
        <v>2.8832040000000005</v>
      </c>
      <c r="CS21" s="19">
        <f t="shared" si="61"/>
        <v>0.50694399999999995</v>
      </c>
      <c r="CT21" s="25">
        <f t="shared" si="63"/>
        <v>1.6182885423964462</v>
      </c>
      <c r="CU21" s="19">
        <f t="shared" si="64"/>
        <v>2.6188578064516141</v>
      </c>
    </row>
    <row r="22" spans="1:99" ht="15" thickBot="1" x14ac:dyDescent="0.4">
      <c r="A22" s="2">
        <v>0.20833333333333334</v>
      </c>
      <c r="B22" s="1" t="s">
        <v>36</v>
      </c>
      <c r="C22">
        <v>50.040622510370497</v>
      </c>
      <c r="D22" s="19">
        <f t="shared" si="0"/>
        <v>0.35599999999999998</v>
      </c>
      <c r="E22">
        <v>49.957524590163899</v>
      </c>
      <c r="F22" s="19">
        <f t="shared" si="1"/>
        <v>2.82</v>
      </c>
      <c r="G22">
        <v>49.960835238298401</v>
      </c>
      <c r="H22" s="19">
        <f t="shared" si="2"/>
        <v>2.61</v>
      </c>
      <c r="I22">
        <v>49.981275770565396</v>
      </c>
      <c r="J22" s="19">
        <f t="shared" si="3"/>
        <v>2.2000000000000002</v>
      </c>
      <c r="K22">
        <v>49.8615754968244</v>
      </c>
      <c r="L22" s="19">
        <f t="shared" si="4"/>
        <v>4.7</v>
      </c>
      <c r="M22">
        <v>50.102378392217098</v>
      </c>
      <c r="N22" s="19">
        <f t="shared" si="5"/>
        <v>0</v>
      </c>
      <c r="O22">
        <v>49.895752402160902</v>
      </c>
      <c r="P22" s="19">
        <f t="shared" si="6"/>
        <v>4.07</v>
      </c>
      <c r="Q22">
        <v>49.923672697812499</v>
      </c>
      <c r="R22" s="19">
        <f t="shared" si="7"/>
        <v>3.45</v>
      </c>
      <c r="S22">
        <v>50.0744318181818</v>
      </c>
      <c r="T22" s="19">
        <f t="shared" si="62"/>
        <v>0</v>
      </c>
      <c r="U22">
        <v>50.063482701168297</v>
      </c>
      <c r="V22" s="19">
        <f t="shared" si="8"/>
        <v>0</v>
      </c>
      <c r="W22">
        <v>50.000105322224599</v>
      </c>
      <c r="X22" s="19">
        <f t="shared" si="9"/>
        <v>1.78</v>
      </c>
      <c r="Y22">
        <v>50.0117894047767</v>
      </c>
      <c r="Z22" s="19">
        <f t="shared" si="10"/>
        <v>1.42</v>
      </c>
      <c r="AA22">
        <v>49.9966444981862</v>
      </c>
      <c r="AB22" s="19">
        <f t="shared" si="11"/>
        <v>1.99</v>
      </c>
      <c r="AC22">
        <v>50.035541988427603</v>
      </c>
      <c r="AD22" s="19">
        <f t="shared" si="12"/>
        <v>0.71199999999999997</v>
      </c>
      <c r="AE22">
        <v>50.054580777663602</v>
      </c>
      <c r="AF22" s="19">
        <f t="shared" si="13"/>
        <v>0</v>
      </c>
      <c r="AG22">
        <v>50.071770086727703</v>
      </c>
      <c r="AH22" s="19">
        <f t="shared" si="14"/>
        <v>0</v>
      </c>
      <c r="AI22">
        <v>50.0472793281427</v>
      </c>
      <c r="AJ22" s="19">
        <f t="shared" si="15"/>
        <v>0.35599999999999998</v>
      </c>
      <c r="AK22">
        <v>50.063250196998297</v>
      </c>
      <c r="AL22" s="19">
        <f t="shared" si="16"/>
        <v>0</v>
      </c>
      <c r="AM22">
        <v>50.1034138434106</v>
      </c>
      <c r="AN22" s="19">
        <f t="shared" si="17"/>
        <v>0</v>
      </c>
      <c r="AO22">
        <v>49.925524869663199</v>
      </c>
      <c r="AP22" s="19">
        <f t="shared" si="18"/>
        <v>3.45</v>
      </c>
      <c r="AQ22">
        <v>50.045131845841702</v>
      </c>
      <c r="AR22" s="19">
        <f t="shared" si="19"/>
        <v>0.35599999999999998</v>
      </c>
      <c r="AS22">
        <v>49.979242553191398</v>
      </c>
      <c r="AT22" s="19">
        <f t="shared" si="20"/>
        <v>2.41</v>
      </c>
      <c r="AU22">
        <v>49.9872243876273</v>
      </c>
      <c r="AV22" s="19">
        <f t="shared" si="21"/>
        <v>2.2000000000000002</v>
      </c>
      <c r="AW22">
        <v>49.989559257819202</v>
      </c>
      <c r="AX22" s="19">
        <f t="shared" si="22"/>
        <v>2.2000000000000002</v>
      </c>
      <c r="AY22">
        <v>49.993466096687797</v>
      </c>
      <c r="AZ22" s="19">
        <f t="shared" si="23"/>
        <v>1.99</v>
      </c>
      <c r="BA22">
        <v>50.004114315344403</v>
      </c>
      <c r="BB22" s="19">
        <f t="shared" si="24"/>
        <v>1.78</v>
      </c>
      <c r="BC22">
        <v>50.023096662001102</v>
      </c>
      <c r="BD22" s="19">
        <f t="shared" si="25"/>
        <v>1.06</v>
      </c>
      <c r="BE22">
        <v>50.0681297709923</v>
      </c>
      <c r="BF22" s="19">
        <f t="shared" si="26"/>
        <v>0</v>
      </c>
      <c r="BG22">
        <v>50.101588265925997</v>
      </c>
      <c r="BH22" s="19">
        <f t="shared" si="27"/>
        <v>0</v>
      </c>
      <c r="BI22">
        <v>49.966834532374101</v>
      </c>
      <c r="BJ22" s="19">
        <f t="shared" si="28"/>
        <v>2.61</v>
      </c>
      <c r="BK22">
        <v>50.076589392342797</v>
      </c>
      <c r="BL22" s="19">
        <f t="shared" si="29"/>
        <v>0</v>
      </c>
      <c r="BM22" s="19">
        <v>50.095192305482101</v>
      </c>
      <c r="BN22" s="19">
        <f t="shared" si="30"/>
        <v>0</v>
      </c>
      <c r="BO22" s="19">
        <f t="shared" si="31"/>
        <v>0.12673599999999999</v>
      </c>
      <c r="BP22" s="19">
        <f t="shared" si="32"/>
        <v>7.952399999999999</v>
      </c>
      <c r="BQ22" s="19">
        <f t="shared" si="33"/>
        <v>6.8120999999999992</v>
      </c>
      <c r="BR22" s="19">
        <f t="shared" si="34"/>
        <v>4.8400000000000007</v>
      </c>
      <c r="BS22" s="19">
        <f t="shared" si="35"/>
        <v>22.090000000000003</v>
      </c>
      <c r="BT22" s="19">
        <f t="shared" si="36"/>
        <v>0</v>
      </c>
      <c r="BU22" s="19">
        <f t="shared" si="37"/>
        <v>16.564900000000002</v>
      </c>
      <c r="BV22" s="19">
        <f t="shared" si="38"/>
        <v>11.902500000000002</v>
      </c>
      <c r="BW22" s="19">
        <f t="shared" si="39"/>
        <v>0</v>
      </c>
      <c r="BX22" s="19">
        <f t="shared" si="40"/>
        <v>0</v>
      </c>
      <c r="BY22" s="19">
        <f t="shared" si="41"/>
        <v>3.1684000000000001</v>
      </c>
      <c r="BZ22" s="19">
        <f t="shared" si="42"/>
        <v>2.0164</v>
      </c>
      <c r="CA22" s="19">
        <f t="shared" si="43"/>
        <v>3.9601000000000002</v>
      </c>
      <c r="CB22" s="19">
        <f t="shared" si="44"/>
        <v>0.50694399999999995</v>
      </c>
      <c r="CC22" s="19">
        <f t="shared" si="45"/>
        <v>0</v>
      </c>
      <c r="CD22" s="19">
        <f t="shared" si="46"/>
        <v>0</v>
      </c>
      <c r="CE22" s="19">
        <f t="shared" si="47"/>
        <v>0.12673599999999999</v>
      </c>
      <c r="CF22" s="19">
        <f t="shared" si="48"/>
        <v>0</v>
      </c>
      <c r="CG22" s="19">
        <f t="shared" si="49"/>
        <v>0</v>
      </c>
      <c r="CH22" s="19">
        <f t="shared" si="50"/>
        <v>11.902500000000002</v>
      </c>
      <c r="CI22" s="19">
        <f t="shared" si="51"/>
        <v>0.12673599999999999</v>
      </c>
      <c r="CJ22" s="19">
        <f t="shared" si="52"/>
        <v>5.8081000000000005</v>
      </c>
      <c r="CK22" s="19">
        <f t="shared" si="53"/>
        <v>4.8400000000000007</v>
      </c>
      <c r="CL22" s="19">
        <f t="shared" si="54"/>
        <v>4.8400000000000007</v>
      </c>
      <c r="CM22" s="19">
        <f t="shared" si="55"/>
        <v>3.9601000000000002</v>
      </c>
      <c r="CN22" s="19">
        <f t="shared" si="56"/>
        <v>3.1684000000000001</v>
      </c>
      <c r="CO22" s="19">
        <f t="shared" si="57"/>
        <v>1.1236000000000002</v>
      </c>
      <c r="CP22" s="19">
        <f t="shared" si="58"/>
        <v>0</v>
      </c>
      <c r="CQ22" s="19">
        <f t="shared" si="59"/>
        <v>0</v>
      </c>
      <c r="CR22" s="19">
        <f t="shared" si="60"/>
        <v>6.8120999999999992</v>
      </c>
      <c r="CS22" s="19">
        <f t="shared" si="61"/>
        <v>0</v>
      </c>
      <c r="CT22" s="25">
        <f t="shared" si="63"/>
        <v>1.9890729888163254</v>
      </c>
      <c r="CU22" s="19">
        <f t="shared" si="64"/>
        <v>3.9564113548387101</v>
      </c>
    </row>
    <row r="23" spans="1:99" ht="15" thickBot="1" x14ac:dyDescent="0.4">
      <c r="A23" s="2">
        <v>0.21875</v>
      </c>
      <c r="B23" s="1" t="s">
        <v>37</v>
      </c>
      <c r="C23">
        <v>50.050096151204599</v>
      </c>
      <c r="D23" s="19">
        <f t="shared" si="0"/>
        <v>0</v>
      </c>
      <c r="E23">
        <v>50.081803278688497</v>
      </c>
      <c r="F23" s="19">
        <f t="shared" si="1"/>
        <v>0</v>
      </c>
      <c r="G23">
        <v>50.074352261066501</v>
      </c>
      <c r="H23" s="19">
        <f t="shared" si="2"/>
        <v>0</v>
      </c>
      <c r="I23">
        <v>49.957070830781703</v>
      </c>
      <c r="J23" s="19">
        <f t="shared" si="3"/>
        <v>2.82</v>
      </c>
      <c r="K23">
        <v>49.836370620774403</v>
      </c>
      <c r="L23" s="19">
        <f t="shared" si="4"/>
        <v>5.32</v>
      </c>
      <c r="M23">
        <v>49.988942652329698</v>
      </c>
      <c r="N23" s="19">
        <f t="shared" si="5"/>
        <v>2.2000000000000002</v>
      </c>
      <c r="O23">
        <v>49.890581054888798</v>
      </c>
      <c r="P23" s="19">
        <f t="shared" si="6"/>
        <v>4.07</v>
      </c>
      <c r="Q23">
        <v>49.978984607075297</v>
      </c>
      <c r="R23" s="19">
        <f t="shared" si="7"/>
        <v>2.41</v>
      </c>
      <c r="S23">
        <v>50.048902027026998</v>
      </c>
      <c r="T23" s="19">
        <f t="shared" si="62"/>
        <v>0.35599999999999998</v>
      </c>
      <c r="U23">
        <v>50.113888431791999</v>
      </c>
      <c r="V23" s="19">
        <f t="shared" si="8"/>
        <v>0</v>
      </c>
      <c r="W23">
        <v>50.085131154116702</v>
      </c>
      <c r="X23" s="19">
        <f t="shared" si="9"/>
        <v>0</v>
      </c>
      <c r="Y23">
        <v>50.087961397435301</v>
      </c>
      <c r="Z23" s="19">
        <f t="shared" si="10"/>
        <v>0</v>
      </c>
      <c r="AA23">
        <v>49.977116082224903</v>
      </c>
      <c r="AB23" s="19">
        <f t="shared" si="11"/>
        <v>2.41</v>
      </c>
      <c r="AC23">
        <v>50.042899038567299</v>
      </c>
      <c r="AD23" s="19">
        <f t="shared" si="12"/>
        <v>0.35599999999999998</v>
      </c>
      <c r="AE23">
        <v>50.040031038087498</v>
      </c>
      <c r="AF23" s="19">
        <f t="shared" si="13"/>
        <v>0.35599999999999998</v>
      </c>
      <c r="AG23">
        <v>50.043709356967</v>
      </c>
      <c r="AH23" s="19">
        <f t="shared" si="14"/>
        <v>0.35599999999999998</v>
      </c>
      <c r="AI23">
        <v>50.054925203394198</v>
      </c>
      <c r="AJ23" s="19">
        <f t="shared" si="15"/>
        <v>0</v>
      </c>
      <c r="AK23">
        <v>50.044291630779298</v>
      </c>
      <c r="AL23" s="19">
        <f t="shared" si="16"/>
        <v>0.35599999999999998</v>
      </c>
      <c r="AM23">
        <v>50.137416112822102</v>
      </c>
      <c r="AN23" s="19">
        <f t="shared" si="17"/>
        <v>0</v>
      </c>
      <c r="AO23">
        <v>49.956580245174003</v>
      </c>
      <c r="AP23" s="19">
        <f t="shared" si="18"/>
        <v>2.82</v>
      </c>
      <c r="AQ23">
        <v>50.106862745097999</v>
      </c>
      <c r="AR23" s="19">
        <f t="shared" si="19"/>
        <v>0</v>
      </c>
      <c r="AS23">
        <v>50.0102893617021</v>
      </c>
      <c r="AT23" s="19">
        <f t="shared" si="20"/>
        <v>1.42</v>
      </c>
      <c r="AU23">
        <v>50.060316467012299</v>
      </c>
      <c r="AV23" s="19">
        <f t="shared" si="21"/>
        <v>0</v>
      </c>
      <c r="AW23">
        <v>49.9591308411988</v>
      </c>
      <c r="AX23" s="19">
        <f t="shared" si="22"/>
        <v>2.82</v>
      </c>
      <c r="AY23">
        <v>49.968042956938703</v>
      </c>
      <c r="AZ23" s="19">
        <f t="shared" si="23"/>
        <v>2.61</v>
      </c>
      <c r="BA23">
        <v>49.977438075864498</v>
      </c>
      <c r="BB23" s="19">
        <f t="shared" si="24"/>
        <v>2.41</v>
      </c>
      <c r="BC23">
        <v>49.9544195614369</v>
      </c>
      <c r="BD23" s="19">
        <f t="shared" si="25"/>
        <v>2.82</v>
      </c>
      <c r="BE23">
        <v>50.043797709923602</v>
      </c>
      <c r="BF23" s="19">
        <f t="shared" si="26"/>
        <v>0.35599999999999998</v>
      </c>
      <c r="BG23">
        <v>50.097630619683997</v>
      </c>
      <c r="BH23" s="19">
        <f t="shared" si="27"/>
        <v>0</v>
      </c>
      <c r="BI23">
        <v>49.938471223021502</v>
      </c>
      <c r="BJ23" s="19">
        <f t="shared" si="28"/>
        <v>3.24</v>
      </c>
      <c r="BK23">
        <v>50.025714134012901</v>
      </c>
      <c r="BL23" s="19">
        <f t="shared" si="29"/>
        <v>1.06</v>
      </c>
      <c r="BM23" s="19">
        <v>49.9067307909094</v>
      </c>
      <c r="BN23" s="19">
        <f t="shared" si="30"/>
        <v>3.86</v>
      </c>
      <c r="BO23" s="19">
        <f t="shared" si="31"/>
        <v>14.8996</v>
      </c>
      <c r="BP23" s="19">
        <f t="shared" si="32"/>
        <v>14.8996</v>
      </c>
      <c r="BQ23" s="19">
        <f t="shared" si="33"/>
        <v>14.8996</v>
      </c>
      <c r="BR23" s="19">
        <f t="shared" si="34"/>
        <v>1.0816000000000001</v>
      </c>
      <c r="BS23" s="19">
        <f t="shared" si="35"/>
        <v>2.131600000000001</v>
      </c>
      <c r="BT23" s="19">
        <f t="shared" si="36"/>
        <v>2.7555999999999989</v>
      </c>
      <c r="BU23" s="19">
        <f t="shared" si="37"/>
        <v>4.4100000000000174E-2</v>
      </c>
      <c r="BV23" s="19">
        <f t="shared" si="38"/>
        <v>2.1024999999999991</v>
      </c>
      <c r="BW23" s="19">
        <f t="shared" si="39"/>
        <v>12.278015999999999</v>
      </c>
      <c r="BX23" s="19">
        <f t="shared" si="40"/>
        <v>14.8996</v>
      </c>
      <c r="BY23" s="19">
        <f t="shared" si="41"/>
        <v>14.8996</v>
      </c>
      <c r="BZ23" s="19">
        <f t="shared" si="42"/>
        <v>14.8996</v>
      </c>
      <c r="CA23" s="19">
        <f t="shared" si="43"/>
        <v>2.1024999999999991</v>
      </c>
      <c r="CB23" s="19">
        <f t="shared" si="44"/>
        <v>12.278015999999999</v>
      </c>
      <c r="CC23" s="19">
        <f t="shared" si="45"/>
        <v>12.278015999999999</v>
      </c>
      <c r="CD23" s="19">
        <f t="shared" si="46"/>
        <v>12.278015999999999</v>
      </c>
      <c r="CE23" s="19">
        <f t="shared" si="47"/>
        <v>14.8996</v>
      </c>
      <c r="CF23" s="19">
        <f t="shared" si="48"/>
        <v>12.278015999999999</v>
      </c>
      <c r="CG23" s="19">
        <f t="shared" si="49"/>
        <v>14.8996</v>
      </c>
      <c r="CH23" s="19">
        <f t="shared" si="50"/>
        <v>1.0816000000000001</v>
      </c>
      <c r="CI23" s="19">
        <f t="shared" si="51"/>
        <v>14.8996</v>
      </c>
      <c r="CJ23" s="19">
        <f t="shared" si="52"/>
        <v>5.9535999999999998</v>
      </c>
      <c r="CK23" s="19">
        <f t="shared" si="53"/>
        <v>14.8996</v>
      </c>
      <c r="CL23" s="19">
        <f t="shared" si="54"/>
        <v>1.0816000000000001</v>
      </c>
      <c r="CM23" s="19">
        <f t="shared" si="55"/>
        <v>1.5625</v>
      </c>
      <c r="CN23" s="19">
        <f t="shared" si="56"/>
        <v>2.1024999999999991</v>
      </c>
      <c r="CO23" s="19">
        <f t="shared" si="57"/>
        <v>1.0816000000000001</v>
      </c>
      <c r="CP23" s="19">
        <f t="shared" si="58"/>
        <v>12.278015999999999</v>
      </c>
      <c r="CQ23" s="19">
        <f t="shared" si="59"/>
        <v>14.8996</v>
      </c>
      <c r="CR23" s="19">
        <f t="shared" si="60"/>
        <v>0.38439999999999958</v>
      </c>
      <c r="CS23" s="19">
        <f t="shared" si="61"/>
        <v>7.839999999999999</v>
      </c>
      <c r="CT23" s="25">
        <f t="shared" si="63"/>
        <v>2.9450307846575465</v>
      </c>
      <c r="CU23" s="19">
        <f t="shared" si="64"/>
        <v>8.6732063225806435</v>
      </c>
    </row>
    <row r="24" spans="1:99" ht="15" thickBot="1" x14ac:dyDescent="0.4">
      <c r="A24" s="2">
        <v>0.22916666666666666</v>
      </c>
      <c r="B24" s="1" t="s">
        <v>38</v>
      </c>
      <c r="C24">
        <v>50.030574709485997</v>
      </c>
      <c r="D24" s="19">
        <f t="shared" si="0"/>
        <v>0.71199999999999997</v>
      </c>
      <c r="E24">
        <v>50.045827868852399</v>
      </c>
      <c r="F24" s="19">
        <f t="shared" si="1"/>
        <v>0.35599999999999998</v>
      </c>
      <c r="G24">
        <v>50.044454773588498</v>
      </c>
      <c r="H24" s="19">
        <f t="shared" si="2"/>
        <v>0.35599999999999998</v>
      </c>
      <c r="I24">
        <v>49.979793835476599</v>
      </c>
      <c r="J24" s="19">
        <f t="shared" si="3"/>
        <v>2.41</v>
      </c>
      <c r="K24">
        <v>49.919819196885797</v>
      </c>
      <c r="L24" s="19">
        <f t="shared" si="4"/>
        <v>3.66</v>
      </c>
      <c r="M24">
        <v>49.952022529441798</v>
      </c>
      <c r="N24" s="19">
        <f t="shared" si="5"/>
        <v>2.82</v>
      </c>
      <c r="O24">
        <v>49.863000536104501</v>
      </c>
      <c r="P24" s="19">
        <f t="shared" si="6"/>
        <v>4.7</v>
      </c>
      <c r="Q24">
        <v>49.960923575479299</v>
      </c>
      <c r="R24" s="19">
        <f t="shared" si="7"/>
        <v>2.61</v>
      </c>
      <c r="S24">
        <v>50.016564291564201</v>
      </c>
      <c r="T24" s="19">
        <f t="shared" si="62"/>
        <v>1.42</v>
      </c>
      <c r="U24">
        <v>50.086052431298299</v>
      </c>
      <c r="V24" s="19">
        <f t="shared" si="8"/>
        <v>0</v>
      </c>
      <c r="W24">
        <v>50.056178392394798</v>
      </c>
      <c r="X24" s="19">
        <f t="shared" si="9"/>
        <v>0</v>
      </c>
      <c r="Y24">
        <v>50.057954248812202</v>
      </c>
      <c r="Z24" s="19">
        <f t="shared" si="10"/>
        <v>0</v>
      </c>
      <c r="AA24">
        <v>49.938633615477599</v>
      </c>
      <c r="AB24" s="19">
        <f t="shared" si="11"/>
        <v>3.24</v>
      </c>
      <c r="AC24">
        <v>50.091823421996303</v>
      </c>
      <c r="AD24" s="19">
        <f t="shared" si="12"/>
        <v>0</v>
      </c>
      <c r="AE24">
        <v>50.025481298511401</v>
      </c>
      <c r="AF24" s="19">
        <f t="shared" si="13"/>
        <v>1.06</v>
      </c>
      <c r="AG24">
        <v>50.030954479803</v>
      </c>
      <c r="AH24" s="19">
        <f t="shared" si="14"/>
        <v>0.71199999999999997</v>
      </c>
      <c r="AI24">
        <v>50.030325430845899</v>
      </c>
      <c r="AJ24" s="19">
        <f t="shared" si="15"/>
        <v>0.71199999999999997</v>
      </c>
      <c r="AK24">
        <v>50.034525096666599</v>
      </c>
      <c r="AL24" s="19">
        <f t="shared" si="16"/>
        <v>0.71199999999999997</v>
      </c>
      <c r="AM24">
        <v>50.046743394391299</v>
      </c>
      <c r="AN24" s="19">
        <f t="shared" si="17"/>
        <v>0.35599999999999998</v>
      </c>
      <c r="AO24">
        <v>49.924810952984799</v>
      </c>
      <c r="AP24" s="19">
        <f t="shared" si="18"/>
        <v>3.45</v>
      </c>
      <c r="AQ24">
        <v>50.074509803921501</v>
      </c>
      <c r="AR24" s="19">
        <f t="shared" si="19"/>
        <v>0</v>
      </c>
      <c r="AS24">
        <v>50.054919148936101</v>
      </c>
      <c r="AT24" s="19">
        <f t="shared" si="20"/>
        <v>0</v>
      </c>
      <c r="AU24">
        <v>50.029824065796497</v>
      </c>
      <c r="AV24" s="19">
        <f t="shared" si="21"/>
        <v>1.06</v>
      </c>
      <c r="AW24">
        <v>50.073928958448697</v>
      </c>
      <c r="AX24" s="19">
        <f t="shared" si="22"/>
        <v>0</v>
      </c>
      <c r="AY24">
        <v>49.933540124422201</v>
      </c>
      <c r="AZ24" s="19">
        <f t="shared" si="23"/>
        <v>3.24</v>
      </c>
      <c r="BA24">
        <v>49.949094571417099</v>
      </c>
      <c r="BB24" s="19">
        <f t="shared" si="24"/>
        <v>3.03</v>
      </c>
      <c r="BC24">
        <v>50.020110701107001</v>
      </c>
      <c r="BD24" s="19">
        <f t="shared" si="25"/>
        <v>1.06</v>
      </c>
      <c r="BE24">
        <v>50.017175572519001</v>
      </c>
      <c r="BF24" s="19">
        <f t="shared" si="26"/>
        <v>1.42</v>
      </c>
      <c r="BG24">
        <v>50.078172192327699</v>
      </c>
      <c r="BH24" s="19">
        <f t="shared" si="27"/>
        <v>0</v>
      </c>
      <c r="BI24">
        <v>49.957266187050301</v>
      </c>
      <c r="BJ24" s="19">
        <f t="shared" si="28"/>
        <v>2.82</v>
      </c>
      <c r="BK24">
        <v>49.994642667516104</v>
      </c>
      <c r="BL24" s="19">
        <f t="shared" si="29"/>
        <v>1.99</v>
      </c>
      <c r="BM24" s="19">
        <v>50.056730783573499</v>
      </c>
      <c r="BN24" s="19">
        <f t="shared" si="30"/>
        <v>0</v>
      </c>
      <c r="BO24" s="19">
        <f t="shared" si="31"/>
        <v>0.50694399999999995</v>
      </c>
      <c r="BP24" s="19">
        <f t="shared" si="32"/>
        <v>0.12673599999999999</v>
      </c>
      <c r="BQ24" s="19">
        <f t="shared" si="33"/>
        <v>0.12673599999999999</v>
      </c>
      <c r="BR24" s="19">
        <f t="shared" si="34"/>
        <v>5.8081000000000005</v>
      </c>
      <c r="BS24" s="19">
        <f t="shared" si="35"/>
        <v>13.395600000000002</v>
      </c>
      <c r="BT24" s="19">
        <f t="shared" si="36"/>
        <v>7.952399999999999</v>
      </c>
      <c r="BU24" s="19">
        <f t="shared" si="37"/>
        <v>22.090000000000003</v>
      </c>
      <c r="BV24" s="19">
        <f t="shared" si="38"/>
        <v>6.8120999999999992</v>
      </c>
      <c r="BW24" s="19">
        <f t="shared" si="39"/>
        <v>2.0164</v>
      </c>
      <c r="BX24" s="19">
        <f t="shared" si="40"/>
        <v>0</v>
      </c>
      <c r="BY24" s="19">
        <f t="shared" si="41"/>
        <v>0</v>
      </c>
      <c r="BZ24" s="19">
        <f t="shared" si="42"/>
        <v>0</v>
      </c>
      <c r="CA24" s="19">
        <f t="shared" si="43"/>
        <v>10.497600000000002</v>
      </c>
      <c r="CB24" s="19">
        <f t="shared" si="44"/>
        <v>0</v>
      </c>
      <c r="CC24" s="19">
        <f t="shared" si="45"/>
        <v>1.1236000000000002</v>
      </c>
      <c r="CD24" s="19">
        <f t="shared" si="46"/>
        <v>0.50694399999999995</v>
      </c>
      <c r="CE24" s="19">
        <f t="shared" si="47"/>
        <v>0.50694399999999995</v>
      </c>
      <c r="CF24" s="19">
        <f t="shared" si="48"/>
        <v>0.50694399999999995</v>
      </c>
      <c r="CG24" s="19">
        <f t="shared" si="49"/>
        <v>0.12673599999999999</v>
      </c>
      <c r="CH24" s="19">
        <f t="shared" si="50"/>
        <v>11.902500000000002</v>
      </c>
      <c r="CI24" s="19">
        <f t="shared" si="51"/>
        <v>0</v>
      </c>
      <c r="CJ24" s="19">
        <f t="shared" si="52"/>
        <v>0</v>
      </c>
      <c r="CK24" s="19">
        <f t="shared" si="53"/>
        <v>1.1236000000000002</v>
      </c>
      <c r="CL24" s="19">
        <f t="shared" si="54"/>
        <v>0</v>
      </c>
      <c r="CM24" s="19">
        <f t="shared" si="55"/>
        <v>10.497600000000002</v>
      </c>
      <c r="CN24" s="19">
        <f t="shared" si="56"/>
        <v>9.1808999999999994</v>
      </c>
      <c r="CO24" s="19">
        <f t="shared" si="57"/>
        <v>1.1236000000000002</v>
      </c>
      <c r="CP24" s="19">
        <f t="shared" si="58"/>
        <v>2.0164</v>
      </c>
      <c r="CQ24" s="19">
        <f t="shared" si="59"/>
        <v>0</v>
      </c>
      <c r="CR24" s="19">
        <f t="shared" si="60"/>
        <v>7.952399999999999</v>
      </c>
      <c r="CS24" s="19">
        <f t="shared" si="61"/>
        <v>3.9601000000000002</v>
      </c>
      <c r="CT24" s="25">
        <f t="shared" si="63"/>
        <v>1.9663367282925521</v>
      </c>
      <c r="CU24" s="19">
        <f t="shared" si="64"/>
        <v>3.8664801290322579</v>
      </c>
    </row>
    <row r="25" spans="1:99" ht="15" thickBot="1" x14ac:dyDescent="0.4">
      <c r="A25" s="2">
        <v>0.23958333333333334</v>
      </c>
      <c r="B25" s="1" t="s">
        <v>39</v>
      </c>
      <c r="C25">
        <v>50.060431032114501</v>
      </c>
      <c r="D25" s="19">
        <f t="shared" si="0"/>
        <v>0</v>
      </c>
      <c r="E25">
        <v>50.051901639344202</v>
      </c>
      <c r="F25" s="19">
        <f t="shared" si="1"/>
        <v>0</v>
      </c>
      <c r="G25">
        <v>50.012688693143097</v>
      </c>
      <c r="H25" s="19">
        <f t="shared" si="2"/>
        <v>1.42</v>
      </c>
      <c r="I25">
        <v>49.924468258828298</v>
      </c>
      <c r="J25" s="19">
        <f t="shared" si="3"/>
        <v>3.45</v>
      </c>
      <c r="K25">
        <v>49.981468961278402</v>
      </c>
      <c r="L25" s="19">
        <f t="shared" si="4"/>
        <v>2.2000000000000002</v>
      </c>
      <c r="M25">
        <v>50.0328187403993</v>
      </c>
      <c r="N25" s="19">
        <f t="shared" si="5"/>
        <v>0.71199999999999997</v>
      </c>
      <c r="O25">
        <v>49.833265289290203</v>
      </c>
      <c r="P25" s="19">
        <f t="shared" si="6"/>
        <v>5.32</v>
      </c>
      <c r="Q25">
        <v>49.9383472859843</v>
      </c>
      <c r="R25" s="19">
        <f t="shared" si="7"/>
        <v>3.24</v>
      </c>
      <c r="S25">
        <v>49.998182841932802</v>
      </c>
      <c r="T25" s="19">
        <f t="shared" si="62"/>
        <v>1.99</v>
      </c>
      <c r="U25">
        <v>50.073262917557997</v>
      </c>
      <c r="V25" s="19">
        <f t="shared" si="8"/>
        <v>0</v>
      </c>
      <c r="W25">
        <v>50.037120878350002</v>
      </c>
      <c r="X25" s="19">
        <f t="shared" si="9"/>
        <v>0.71199999999999997</v>
      </c>
      <c r="Y25">
        <v>50.097194366242398</v>
      </c>
      <c r="Z25" s="19">
        <f t="shared" si="10"/>
        <v>0</v>
      </c>
      <c r="AA25">
        <v>49.9139359129383</v>
      </c>
      <c r="AB25" s="19">
        <f t="shared" si="11"/>
        <v>3.66</v>
      </c>
      <c r="AC25">
        <v>50.067177304028299</v>
      </c>
      <c r="AD25" s="19">
        <f t="shared" si="12"/>
        <v>0</v>
      </c>
      <c r="AE25">
        <v>50.003487506128899</v>
      </c>
      <c r="AF25" s="19">
        <f t="shared" si="13"/>
        <v>1.78</v>
      </c>
      <c r="AG25">
        <v>49.997791799176703</v>
      </c>
      <c r="AH25" s="19">
        <f t="shared" si="14"/>
        <v>1.99</v>
      </c>
      <c r="AI25">
        <v>50.032320006998503</v>
      </c>
      <c r="AJ25" s="19">
        <f t="shared" si="15"/>
        <v>0.71199999999999997</v>
      </c>
      <c r="AK25">
        <v>50.0101087613846</v>
      </c>
      <c r="AL25" s="19">
        <f t="shared" si="16"/>
        <v>1.42</v>
      </c>
      <c r="AM25">
        <v>50.138894472361798</v>
      </c>
      <c r="AN25" s="19">
        <f t="shared" si="17"/>
        <v>0</v>
      </c>
      <c r="AO25">
        <v>49.985850828988703</v>
      </c>
      <c r="AP25" s="19">
        <f t="shared" si="18"/>
        <v>2.2000000000000002</v>
      </c>
      <c r="AQ25">
        <v>50.077112914131099</v>
      </c>
      <c r="AR25" s="19">
        <f t="shared" si="19"/>
        <v>0</v>
      </c>
      <c r="AS25">
        <v>50.035838297872303</v>
      </c>
      <c r="AT25" s="19">
        <f t="shared" si="20"/>
        <v>0.71199999999999997</v>
      </c>
      <c r="AU25">
        <v>49.964803504380399</v>
      </c>
      <c r="AV25" s="19">
        <f t="shared" si="21"/>
        <v>2.61</v>
      </c>
      <c r="AW25">
        <v>50.041195358750997</v>
      </c>
      <c r="AX25" s="19">
        <f t="shared" si="22"/>
        <v>0.35599999999999998</v>
      </c>
      <c r="AY25">
        <v>49.908480172383797</v>
      </c>
      <c r="AZ25" s="19">
        <f t="shared" si="23"/>
        <v>3.86</v>
      </c>
      <c r="BA25">
        <v>50.065803119141599</v>
      </c>
      <c r="BB25" s="19">
        <f t="shared" si="24"/>
        <v>0</v>
      </c>
      <c r="BC25">
        <v>49.991744072613102</v>
      </c>
      <c r="BD25" s="19">
        <f t="shared" si="25"/>
        <v>1.99</v>
      </c>
      <c r="BE25">
        <v>49.997996183206098</v>
      </c>
      <c r="BF25" s="19">
        <f t="shared" si="26"/>
        <v>1.99</v>
      </c>
      <c r="BG25">
        <v>50.106205519874997</v>
      </c>
      <c r="BH25" s="19">
        <f t="shared" si="27"/>
        <v>0</v>
      </c>
      <c r="BI25">
        <v>49.983237410071901</v>
      </c>
      <c r="BJ25" s="19">
        <f t="shared" si="28"/>
        <v>2.2000000000000002</v>
      </c>
      <c r="BK25">
        <v>50.010690567794697</v>
      </c>
      <c r="BL25" s="19">
        <f t="shared" si="29"/>
        <v>1.42</v>
      </c>
      <c r="BM25" s="19">
        <v>50.096153829224697</v>
      </c>
      <c r="BN25" s="19">
        <f t="shared" si="30"/>
        <v>0</v>
      </c>
      <c r="BO25" s="19">
        <f t="shared" si="31"/>
        <v>0</v>
      </c>
      <c r="BP25" s="19">
        <f t="shared" si="32"/>
        <v>0</v>
      </c>
      <c r="BQ25" s="19">
        <f t="shared" si="33"/>
        <v>2.0164</v>
      </c>
      <c r="BR25" s="19">
        <f t="shared" si="34"/>
        <v>11.902500000000002</v>
      </c>
      <c r="BS25" s="19">
        <f t="shared" si="35"/>
        <v>4.8400000000000007</v>
      </c>
      <c r="BT25" s="19">
        <f t="shared" si="36"/>
        <v>0.50694399999999995</v>
      </c>
      <c r="BU25" s="19">
        <f t="shared" si="37"/>
        <v>28.302400000000002</v>
      </c>
      <c r="BV25" s="19">
        <f t="shared" si="38"/>
        <v>10.497600000000002</v>
      </c>
      <c r="BW25" s="19">
        <f t="shared" si="39"/>
        <v>3.9601000000000002</v>
      </c>
      <c r="BX25" s="19">
        <f t="shared" si="40"/>
        <v>0</v>
      </c>
      <c r="BY25" s="19">
        <f t="shared" si="41"/>
        <v>0.50694399999999995</v>
      </c>
      <c r="BZ25" s="19">
        <f t="shared" si="42"/>
        <v>0</v>
      </c>
      <c r="CA25" s="19">
        <f t="shared" si="43"/>
        <v>13.395600000000002</v>
      </c>
      <c r="CB25" s="19">
        <f t="shared" si="44"/>
        <v>0</v>
      </c>
      <c r="CC25" s="19">
        <f t="shared" si="45"/>
        <v>3.1684000000000001</v>
      </c>
      <c r="CD25" s="19">
        <f t="shared" si="46"/>
        <v>3.9601000000000002</v>
      </c>
      <c r="CE25" s="19">
        <f t="shared" si="47"/>
        <v>0.50694399999999995</v>
      </c>
      <c r="CF25" s="19">
        <f t="shared" si="48"/>
        <v>2.0164</v>
      </c>
      <c r="CG25" s="19">
        <f t="shared" si="49"/>
        <v>0</v>
      </c>
      <c r="CH25" s="19">
        <f t="shared" si="50"/>
        <v>4.8400000000000007</v>
      </c>
      <c r="CI25" s="19">
        <f t="shared" si="51"/>
        <v>0</v>
      </c>
      <c r="CJ25" s="19">
        <f t="shared" si="52"/>
        <v>0.50694399999999995</v>
      </c>
      <c r="CK25" s="19">
        <f t="shared" si="53"/>
        <v>6.8120999999999992</v>
      </c>
      <c r="CL25" s="19">
        <f t="shared" si="54"/>
        <v>0.12673599999999999</v>
      </c>
      <c r="CM25" s="19">
        <f t="shared" si="55"/>
        <v>14.8996</v>
      </c>
      <c r="CN25" s="19">
        <f t="shared" si="56"/>
        <v>0</v>
      </c>
      <c r="CO25" s="19">
        <f t="shared" si="57"/>
        <v>3.9601000000000002</v>
      </c>
      <c r="CP25" s="19">
        <f t="shared" si="58"/>
        <v>3.9601000000000002</v>
      </c>
      <c r="CQ25" s="19">
        <f t="shared" si="59"/>
        <v>0</v>
      </c>
      <c r="CR25" s="19">
        <f t="shared" si="60"/>
        <v>4.8400000000000007</v>
      </c>
      <c r="CS25" s="19">
        <f t="shared" si="61"/>
        <v>2.0164</v>
      </c>
      <c r="CT25" s="25">
        <f t="shared" si="63"/>
        <v>2.0283658765203727</v>
      </c>
      <c r="CU25" s="19">
        <f t="shared" si="64"/>
        <v>4.1142681290322596</v>
      </c>
    </row>
    <row r="26" spans="1:99" ht="15" thickBot="1" x14ac:dyDescent="0.4">
      <c r="A26" s="2">
        <v>0.25</v>
      </c>
      <c r="B26" s="1" t="s">
        <v>40</v>
      </c>
      <c r="C26">
        <v>50.035742149940901</v>
      </c>
      <c r="D26" s="19">
        <f t="shared" si="0"/>
        <v>0.71199999999999997</v>
      </c>
      <c r="E26">
        <v>50.021999999999998</v>
      </c>
      <c r="F26" s="19">
        <f t="shared" si="1"/>
        <v>1.06</v>
      </c>
      <c r="G26">
        <v>49.928602009611097</v>
      </c>
      <c r="H26" s="19">
        <f t="shared" si="2"/>
        <v>3.45</v>
      </c>
      <c r="I26">
        <v>49.856793223106699</v>
      </c>
      <c r="J26" s="19">
        <f t="shared" si="3"/>
        <v>4.91</v>
      </c>
      <c r="K26">
        <v>49.958307723826998</v>
      </c>
      <c r="L26" s="19">
        <f t="shared" si="4"/>
        <v>2.82</v>
      </c>
      <c r="M26">
        <v>50.000179211469501</v>
      </c>
      <c r="N26" s="19">
        <f t="shared" si="5"/>
        <v>1.78</v>
      </c>
      <c r="O26">
        <v>49.889719163676801</v>
      </c>
      <c r="P26" s="19">
        <f t="shared" si="6"/>
        <v>4.28</v>
      </c>
      <c r="Q26">
        <v>49.921697272481701</v>
      </c>
      <c r="R26" s="19">
        <f t="shared" si="7"/>
        <v>3.45</v>
      </c>
      <c r="S26">
        <v>49.967206695331598</v>
      </c>
      <c r="T26" s="19">
        <f t="shared" si="62"/>
        <v>2.61</v>
      </c>
      <c r="U26">
        <v>50.045803079233103</v>
      </c>
      <c r="V26" s="19">
        <f t="shared" si="8"/>
        <v>0.35599999999999998</v>
      </c>
      <c r="W26">
        <v>50.0136654764488</v>
      </c>
      <c r="X26" s="19">
        <f t="shared" si="9"/>
        <v>1.42</v>
      </c>
      <c r="Y26">
        <v>50.032101936152301</v>
      </c>
      <c r="Z26" s="19">
        <f t="shared" si="10"/>
        <v>0.71199999999999997</v>
      </c>
      <c r="AA26">
        <v>50.053506650544101</v>
      </c>
      <c r="AB26" s="19">
        <f t="shared" si="11"/>
        <v>0</v>
      </c>
      <c r="AC26">
        <v>50.018988625613197</v>
      </c>
      <c r="AD26" s="19">
        <f t="shared" si="12"/>
        <v>1.42</v>
      </c>
      <c r="AE26">
        <v>49.995028355212597</v>
      </c>
      <c r="AF26" s="19">
        <f t="shared" si="13"/>
        <v>1.99</v>
      </c>
      <c r="AG26">
        <v>49.921262536192998</v>
      </c>
      <c r="AH26" s="19">
        <f t="shared" si="14"/>
        <v>3.45</v>
      </c>
      <c r="AI26">
        <v>50.007720234450098</v>
      </c>
      <c r="AJ26" s="19">
        <f t="shared" si="15"/>
        <v>1.78</v>
      </c>
      <c r="AK26">
        <v>50.063250196998297</v>
      </c>
      <c r="AL26" s="19">
        <f t="shared" si="16"/>
        <v>0</v>
      </c>
      <c r="AM26">
        <v>50.099471551304902</v>
      </c>
      <c r="AN26" s="19">
        <f t="shared" si="17"/>
        <v>0</v>
      </c>
      <c r="AO26">
        <v>49.954438495138703</v>
      </c>
      <c r="AP26" s="19">
        <f t="shared" si="18"/>
        <v>2.82</v>
      </c>
      <c r="AQ26">
        <v>50.044016227180499</v>
      </c>
      <c r="AR26" s="19">
        <f t="shared" si="19"/>
        <v>0.35599999999999998</v>
      </c>
      <c r="AS26">
        <v>50.101165957446803</v>
      </c>
      <c r="AT26" s="19">
        <f t="shared" si="20"/>
        <v>0</v>
      </c>
      <c r="AU26">
        <v>50.028030395136703</v>
      </c>
      <c r="AV26" s="19">
        <f t="shared" si="21"/>
        <v>1.06</v>
      </c>
      <c r="AW26">
        <v>50.076234141526101</v>
      </c>
      <c r="AX26" s="19">
        <f t="shared" si="22"/>
        <v>0</v>
      </c>
      <c r="AY26">
        <v>49.984386403920297</v>
      </c>
      <c r="AZ26" s="19">
        <f t="shared" si="23"/>
        <v>2.2000000000000002</v>
      </c>
      <c r="BA26">
        <v>50.027039208647402</v>
      </c>
      <c r="BB26" s="19">
        <f t="shared" si="24"/>
        <v>1.06</v>
      </c>
      <c r="BC26">
        <v>49.967856385460401</v>
      </c>
      <c r="BD26" s="19">
        <f t="shared" si="25"/>
        <v>2.61</v>
      </c>
      <c r="BE26">
        <v>49.957061068702203</v>
      </c>
      <c r="BF26" s="19">
        <f t="shared" si="26"/>
        <v>2.82</v>
      </c>
      <c r="BG26">
        <v>50.077842388474203</v>
      </c>
      <c r="BH26" s="19">
        <f t="shared" si="27"/>
        <v>0</v>
      </c>
      <c r="BI26">
        <v>49.957949640287701</v>
      </c>
      <c r="BJ26" s="19">
        <f t="shared" si="28"/>
        <v>2.82</v>
      </c>
      <c r="BK26">
        <v>49.988838107840898</v>
      </c>
      <c r="BL26" s="19">
        <f t="shared" si="29"/>
        <v>2.2000000000000002</v>
      </c>
      <c r="BM26" s="19">
        <v>50.000961526187901</v>
      </c>
      <c r="BN26" s="19">
        <f t="shared" si="30"/>
        <v>1.78</v>
      </c>
      <c r="BO26" s="19">
        <f t="shared" si="31"/>
        <v>1.1406240000000001</v>
      </c>
      <c r="BP26" s="19">
        <f t="shared" si="32"/>
        <v>0.51839999999999997</v>
      </c>
      <c r="BQ26" s="19">
        <f t="shared" si="33"/>
        <v>2.7889000000000004</v>
      </c>
      <c r="BR26" s="19">
        <f t="shared" si="34"/>
        <v>9.7968999999999991</v>
      </c>
      <c r="BS26" s="19">
        <f t="shared" si="35"/>
        <v>1.0815999999999997</v>
      </c>
      <c r="BT26" s="19">
        <f t="shared" si="36"/>
        <v>0</v>
      </c>
      <c r="BU26" s="19">
        <f t="shared" si="37"/>
        <v>6.25</v>
      </c>
      <c r="BV26" s="19">
        <f t="shared" si="38"/>
        <v>2.7889000000000004</v>
      </c>
      <c r="BW26" s="19">
        <f t="shared" si="39"/>
        <v>0.68889999999999973</v>
      </c>
      <c r="BX26" s="19">
        <f t="shared" si="40"/>
        <v>2.0277759999999998</v>
      </c>
      <c r="BY26" s="19">
        <f t="shared" si="41"/>
        <v>0.12960000000000008</v>
      </c>
      <c r="BZ26" s="19">
        <f t="shared" si="42"/>
        <v>1.1406240000000001</v>
      </c>
      <c r="CA26" s="19">
        <f t="shared" si="43"/>
        <v>3.1684000000000001</v>
      </c>
      <c r="CB26" s="19">
        <f t="shared" si="44"/>
        <v>0.12960000000000008</v>
      </c>
      <c r="CC26" s="19">
        <f t="shared" si="45"/>
        <v>4.4099999999999986E-2</v>
      </c>
      <c r="CD26" s="19">
        <f t="shared" si="46"/>
        <v>2.7889000000000004</v>
      </c>
      <c r="CE26" s="19">
        <f t="shared" si="47"/>
        <v>0</v>
      </c>
      <c r="CF26" s="19">
        <f t="shared" si="48"/>
        <v>3.1684000000000001</v>
      </c>
      <c r="CG26" s="19">
        <f t="shared" si="49"/>
        <v>3.1684000000000001</v>
      </c>
      <c r="CH26" s="19">
        <f t="shared" si="50"/>
        <v>1.0815999999999997</v>
      </c>
      <c r="CI26" s="19">
        <f t="shared" si="51"/>
        <v>2.0277759999999998</v>
      </c>
      <c r="CJ26" s="19">
        <f t="shared" si="52"/>
        <v>3.1684000000000001</v>
      </c>
      <c r="CK26" s="19">
        <f t="shared" si="53"/>
        <v>0.51839999999999997</v>
      </c>
      <c r="CL26" s="19">
        <f t="shared" si="54"/>
        <v>3.1684000000000001</v>
      </c>
      <c r="CM26" s="19">
        <f t="shared" si="55"/>
        <v>0.17640000000000014</v>
      </c>
      <c r="CN26" s="19">
        <f t="shared" si="56"/>
        <v>0.51839999999999997</v>
      </c>
      <c r="CO26" s="19">
        <f t="shared" si="57"/>
        <v>0.68889999999999973</v>
      </c>
      <c r="CP26" s="19">
        <f t="shared" si="58"/>
        <v>1.0815999999999997</v>
      </c>
      <c r="CQ26" s="19">
        <f t="shared" si="59"/>
        <v>3.1684000000000001</v>
      </c>
      <c r="CR26" s="19">
        <f t="shared" si="60"/>
        <v>1.0815999999999997</v>
      </c>
      <c r="CS26" s="19">
        <f t="shared" si="61"/>
        <v>0.17640000000000014</v>
      </c>
      <c r="CT26" s="25">
        <f t="shared" si="63"/>
        <v>1.3640109260748656</v>
      </c>
      <c r="CU26" s="19">
        <f t="shared" si="64"/>
        <v>1.8605258064516126</v>
      </c>
    </row>
    <row r="27" spans="1:99" ht="15" thickBot="1" x14ac:dyDescent="0.4">
      <c r="A27" s="2">
        <v>0.26041666666666669</v>
      </c>
      <c r="B27" s="1" t="s">
        <v>41</v>
      </c>
      <c r="C27">
        <v>50.022249388753004</v>
      </c>
      <c r="D27" s="19">
        <f t="shared" si="0"/>
        <v>1.06</v>
      </c>
      <c r="E27">
        <v>49.990696721311402</v>
      </c>
      <c r="F27" s="19">
        <f t="shared" si="1"/>
        <v>1.99</v>
      </c>
      <c r="G27">
        <v>49.893565891472797</v>
      </c>
      <c r="H27" s="19">
        <f t="shared" si="2"/>
        <v>4.07</v>
      </c>
      <c r="I27">
        <v>49.825178607879103</v>
      </c>
      <c r="J27" s="19">
        <f t="shared" si="3"/>
        <v>5.53</v>
      </c>
      <c r="K27">
        <v>50.044140544970297</v>
      </c>
      <c r="L27" s="19">
        <f t="shared" si="4"/>
        <v>0.35599999999999998</v>
      </c>
      <c r="M27">
        <v>50.039774705581102</v>
      </c>
      <c r="N27" s="19">
        <f t="shared" si="5"/>
        <v>0.71199999999999997</v>
      </c>
      <c r="O27">
        <v>50.063821188502601</v>
      </c>
      <c r="P27" s="19">
        <f t="shared" si="6"/>
        <v>0</v>
      </c>
      <c r="Q27">
        <v>49.938911693221698</v>
      </c>
      <c r="R27" s="19">
        <f t="shared" si="7"/>
        <v>3.24</v>
      </c>
      <c r="S27">
        <v>50.055709971334899</v>
      </c>
      <c r="T27" s="19">
        <f t="shared" si="62"/>
        <v>0</v>
      </c>
      <c r="U27">
        <v>50.084547782622998</v>
      </c>
      <c r="V27" s="19">
        <f t="shared" si="8"/>
        <v>0</v>
      </c>
      <c r="W27">
        <v>49.988744111928703</v>
      </c>
      <c r="X27" s="19">
        <f t="shared" si="9"/>
        <v>2.2000000000000002</v>
      </c>
      <c r="Y27">
        <v>50.087499748994901</v>
      </c>
      <c r="Z27" s="19">
        <f t="shared" si="10"/>
        <v>0</v>
      </c>
      <c r="AA27">
        <v>50.035126964933497</v>
      </c>
      <c r="AB27" s="19">
        <f t="shared" si="11"/>
        <v>0.71199999999999997</v>
      </c>
      <c r="AC27">
        <v>50.032967020878701</v>
      </c>
      <c r="AD27" s="19">
        <f t="shared" si="12"/>
        <v>0.71199999999999997</v>
      </c>
      <c r="AE27">
        <v>49.965590510023702</v>
      </c>
      <c r="AF27" s="19">
        <f t="shared" si="13"/>
        <v>2.61</v>
      </c>
      <c r="AG27">
        <v>50.001618262325898</v>
      </c>
      <c r="AH27" s="19">
        <f t="shared" si="14"/>
        <v>1.78</v>
      </c>
      <c r="AI27">
        <v>50.036309159303599</v>
      </c>
      <c r="AJ27" s="19">
        <f t="shared" si="15"/>
        <v>0.71199999999999997</v>
      </c>
      <c r="AK27">
        <v>50.044866132785998</v>
      </c>
      <c r="AL27" s="19">
        <f t="shared" si="16"/>
        <v>0.35599999999999998</v>
      </c>
      <c r="AM27">
        <v>50.184230831577203</v>
      </c>
      <c r="AN27" s="19">
        <f t="shared" si="17"/>
        <v>0</v>
      </c>
      <c r="AO27">
        <v>49.980853412239902</v>
      </c>
      <c r="AP27" s="19">
        <f t="shared" si="18"/>
        <v>2.2000000000000002</v>
      </c>
      <c r="AQ27">
        <v>50.047363083164299</v>
      </c>
      <c r="AR27" s="19">
        <f t="shared" si="19"/>
        <v>0.35599999999999998</v>
      </c>
      <c r="AS27">
        <v>50.087906382978701</v>
      </c>
      <c r="AT27" s="19">
        <f t="shared" si="20"/>
        <v>0</v>
      </c>
      <c r="AU27">
        <v>49.9872243876273</v>
      </c>
      <c r="AV27" s="19">
        <f t="shared" si="21"/>
        <v>2.2000000000000002</v>
      </c>
      <c r="AW27">
        <v>50.043039505212803</v>
      </c>
      <c r="AX27" s="19">
        <f t="shared" si="22"/>
        <v>0.35599999999999998</v>
      </c>
      <c r="AY27">
        <v>49.958963264171203</v>
      </c>
      <c r="AZ27" s="19">
        <f t="shared" si="23"/>
        <v>2.82</v>
      </c>
      <c r="BA27">
        <v>50.0103665589725</v>
      </c>
      <c r="BB27" s="19">
        <f t="shared" si="24"/>
        <v>1.42</v>
      </c>
      <c r="BC27">
        <v>49.940982737413499</v>
      </c>
      <c r="BD27" s="19">
        <f t="shared" si="25"/>
        <v>3.03</v>
      </c>
      <c r="BE27">
        <v>49.938740458015197</v>
      </c>
      <c r="BF27" s="19">
        <f t="shared" si="26"/>
        <v>3.24</v>
      </c>
      <c r="BG27">
        <v>50.094992188856097</v>
      </c>
      <c r="BH27" s="19">
        <f t="shared" si="27"/>
        <v>0</v>
      </c>
      <c r="BI27">
        <v>50.000323741007101</v>
      </c>
      <c r="BJ27" s="19">
        <f t="shared" si="28"/>
        <v>1.78</v>
      </c>
      <c r="BK27">
        <v>49.961863977585502</v>
      </c>
      <c r="BL27" s="19">
        <f t="shared" si="29"/>
        <v>2.61</v>
      </c>
      <c r="BM27" s="19">
        <v>50.1653846170775</v>
      </c>
      <c r="BN27" s="19">
        <f t="shared" si="30"/>
        <v>0</v>
      </c>
      <c r="BO27" s="19">
        <f t="shared" si="31"/>
        <v>1.1236000000000002</v>
      </c>
      <c r="BP27" s="19">
        <f t="shared" si="32"/>
        <v>3.9601000000000002</v>
      </c>
      <c r="BQ27" s="19">
        <f t="shared" si="33"/>
        <v>16.564900000000002</v>
      </c>
      <c r="BR27" s="19">
        <f t="shared" si="34"/>
        <v>30.580900000000003</v>
      </c>
      <c r="BS27" s="19">
        <f t="shared" si="35"/>
        <v>0.12673599999999999</v>
      </c>
      <c r="BT27" s="19">
        <f t="shared" si="36"/>
        <v>0.50694399999999995</v>
      </c>
      <c r="BU27" s="19">
        <f t="shared" si="37"/>
        <v>0</v>
      </c>
      <c r="BV27" s="19">
        <f t="shared" si="38"/>
        <v>10.497600000000002</v>
      </c>
      <c r="BW27" s="19">
        <f t="shared" si="39"/>
        <v>0</v>
      </c>
      <c r="BX27" s="19">
        <f t="shared" si="40"/>
        <v>0</v>
      </c>
      <c r="BY27" s="19">
        <f t="shared" si="41"/>
        <v>4.8400000000000007</v>
      </c>
      <c r="BZ27" s="19">
        <f t="shared" si="42"/>
        <v>0</v>
      </c>
      <c r="CA27" s="19">
        <f t="shared" si="43"/>
        <v>0.50694399999999995</v>
      </c>
      <c r="CB27" s="19">
        <f t="shared" si="44"/>
        <v>0.50694399999999995</v>
      </c>
      <c r="CC27" s="19">
        <f t="shared" si="45"/>
        <v>6.8120999999999992</v>
      </c>
      <c r="CD27" s="19">
        <f t="shared" si="46"/>
        <v>3.1684000000000001</v>
      </c>
      <c r="CE27" s="19">
        <f t="shared" si="47"/>
        <v>0.50694399999999995</v>
      </c>
      <c r="CF27" s="19">
        <f t="shared" si="48"/>
        <v>0.12673599999999999</v>
      </c>
      <c r="CG27" s="19">
        <f t="shared" si="49"/>
        <v>0</v>
      </c>
      <c r="CH27" s="19">
        <f t="shared" si="50"/>
        <v>4.8400000000000007</v>
      </c>
      <c r="CI27" s="19">
        <f t="shared" si="51"/>
        <v>0.12673599999999999</v>
      </c>
      <c r="CJ27" s="19">
        <f t="shared" si="52"/>
        <v>0</v>
      </c>
      <c r="CK27" s="19">
        <f t="shared" si="53"/>
        <v>4.8400000000000007</v>
      </c>
      <c r="CL27" s="19">
        <f t="shared" si="54"/>
        <v>0.12673599999999999</v>
      </c>
      <c r="CM27" s="19">
        <f t="shared" si="55"/>
        <v>7.952399999999999</v>
      </c>
      <c r="CN27" s="19">
        <f t="shared" si="56"/>
        <v>2.0164</v>
      </c>
      <c r="CO27" s="19">
        <f t="shared" si="57"/>
        <v>9.1808999999999994</v>
      </c>
      <c r="CP27" s="19">
        <f t="shared" si="58"/>
        <v>10.497600000000002</v>
      </c>
      <c r="CQ27" s="19">
        <f t="shared" si="59"/>
        <v>0</v>
      </c>
      <c r="CR27" s="19">
        <f t="shared" si="60"/>
        <v>3.1684000000000001</v>
      </c>
      <c r="CS27" s="19">
        <f t="shared" si="61"/>
        <v>6.8120999999999992</v>
      </c>
      <c r="CT27" s="25">
        <f t="shared" si="63"/>
        <v>2.0430063237077065</v>
      </c>
      <c r="CU27" s="19">
        <f t="shared" si="64"/>
        <v>4.1738748387096782</v>
      </c>
    </row>
    <row r="28" spans="1:99" ht="15" thickBot="1" x14ac:dyDescent="0.4">
      <c r="A28" s="2">
        <v>0.27083333333333331</v>
      </c>
      <c r="B28" s="1" t="s">
        <v>42</v>
      </c>
      <c r="C28">
        <v>49.997560506579397</v>
      </c>
      <c r="D28" s="19">
        <f t="shared" si="0"/>
        <v>1.99</v>
      </c>
      <c r="E28">
        <v>50.022934426229497</v>
      </c>
      <c r="F28" s="19">
        <f t="shared" si="1"/>
        <v>1.06</v>
      </c>
      <c r="G28">
        <v>49.856194032125302</v>
      </c>
      <c r="H28" s="19">
        <f t="shared" si="2"/>
        <v>4.91</v>
      </c>
      <c r="I28">
        <v>49.790106144111</v>
      </c>
      <c r="J28" s="19">
        <f t="shared" si="3"/>
        <v>6.16</v>
      </c>
      <c r="K28">
        <v>50.011782933825003</v>
      </c>
      <c r="L28" s="19">
        <f t="shared" si="4"/>
        <v>1.42</v>
      </c>
      <c r="M28">
        <v>50.001249359958997</v>
      </c>
      <c r="N28" s="19">
        <f t="shared" si="5"/>
        <v>1.78</v>
      </c>
      <c r="O28">
        <v>50.036240669718303</v>
      </c>
      <c r="P28" s="19">
        <f t="shared" si="6"/>
        <v>0.71199999999999997</v>
      </c>
      <c r="Q28">
        <v>49.9208506616257</v>
      </c>
      <c r="R28" s="19">
        <f t="shared" si="7"/>
        <v>3.45</v>
      </c>
      <c r="S28">
        <v>49.964823914823903</v>
      </c>
      <c r="T28" s="19">
        <f t="shared" si="62"/>
        <v>2.61</v>
      </c>
      <c r="U28">
        <v>50.051069349596801</v>
      </c>
      <c r="V28" s="19">
        <f t="shared" si="8"/>
        <v>0</v>
      </c>
      <c r="W28">
        <v>50.106021121435099</v>
      </c>
      <c r="X28" s="19">
        <f t="shared" si="9"/>
        <v>0</v>
      </c>
      <c r="Y28">
        <v>50.060724139454301</v>
      </c>
      <c r="Z28" s="19">
        <f t="shared" si="10"/>
        <v>0</v>
      </c>
      <c r="AA28">
        <v>50.008418984280503</v>
      </c>
      <c r="AB28" s="19">
        <f t="shared" si="11"/>
        <v>1.78</v>
      </c>
      <c r="AC28">
        <v>50.009424460431603</v>
      </c>
      <c r="AD28" s="19">
        <f t="shared" si="12"/>
        <v>1.78</v>
      </c>
      <c r="AE28">
        <v>50.094507969988797</v>
      </c>
      <c r="AF28" s="19">
        <f t="shared" si="13"/>
        <v>0</v>
      </c>
      <c r="AG28">
        <v>50.031804804947299</v>
      </c>
      <c r="AH28" s="19">
        <f t="shared" si="14"/>
        <v>0.71199999999999997</v>
      </c>
      <c r="AI28">
        <v>50.011044528037701</v>
      </c>
      <c r="AJ28" s="19">
        <f t="shared" si="15"/>
        <v>1.42</v>
      </c>
      <c r="AK28">
        <v>50.0253330645604</v>
      </c>
      <c r="AL28" s="19">
        <f t="shared" si="16"/>
        <v>1.06</v>
      </c>
      <c r="AM28">
        <v>50.1507213486788</v>
      </c>
      <c r="AN28" s="19">
        <f t="shared" si="17"/>
        <v>0</v>
      </c>
      <c r="AO28">
        <v>49.956580245174003</v>
      </c>
      <c r="AP28" s="19">
        <f t="shared" si="18"/>
        <v>2.82</v>
      </c>
      <c r="AQ28">
        <v>50.013150777552397</v>
      </c>
      <c r="AR28" s="19">
        <f t="shared" si="19"/>
        <v>1.42</v>
      </c>
      <c r="AS28">
        <v>50.067208510638203</v>
      </c>
      <c r="AT28" s="19">
        <f t="shared" si="20"/>
        <v>0</v>
      </c>
      <c r="AU28">
        <v>50.050451278383598</v>
      </c>
      <c r="AV28" s="19">
        <f t="shared" si="21"/>
        <v>0</v>
      </c>
      <c r="AW28">
        <v>50.086376947066199</v>
      </c>
      <c r="AX28" s="19">
        <f t="shared" si="22"/>
        <v>0</v>
      </c>
      <c r="AY28">
        <v>50.009809543669398</v>
      </c>
      <c r="AZ28" s="19">
        <f t="shared" si="23"/>
        <v>1.78</v>
      </c>
      <c r="BA28">
        <v>49.995777990506902</v>
      </c>
      <c r="BB28" s="19">
        <f t="shared" si="24"/>
        <v>1.99</v>
      </c>
      <c r="BC28">
        <v>50.011899308648204</v>
      </c>
      <c r="BD28" s="19">
        <f t="shared" si="25"/>
        <v>1.42</v>
      </c>
      <c r="BE28">
        <v>49.915267175572502</v>
      </c>
      <c r="BF28" s="19">
        <f t="shared" si="26"/>
        <v>3.66</v>
      </c>
      <c r="BG28">
        <v>50.065969449748302</v>
      </c>
      <c r="BH28" s="19">
        <f t="shared" si="27"/>
        <v>0</v>
      </c>
      <c r="BI28">
        <v>49.977086330935201</v>
      </c>
      <c r="BJ28" s="19">
        <f t="shared" si="28"/>
        <v>2.41</v>
      </c>
      <c r="BK28">
        <v>49.982009214105403</v>
      </c>
      <c r="BL28" s="19">
        <f t="shared" si="29"/>
        <v>2.2000000000000002</v>
      </c>
      <c r="BM28" s="19">
        <v>49.8865384842046</v>
      </c>
      <c r="BN28" s="19">
        <f t="shared" si="30"/>
        <v>4.28</v>
      </c>
      <c r="BO28" s="19">
        <f t="shared" si="31"/>
        <v>5.2441000000000004</v>
      </c>
      <c r="BP28" s="19">
        <f t="shared" si="32"/>
        <v>10.368400000000001</v>
      </c>
      <c r="BQ28" s="19">
        <f t="shared" si="33"/>
        <v>0.39689999999999986</v>
      </c>
      <c r="BR28" s="19">
        <f t="shared" si="34"/>
        <v>3.5343999999999998</v>
      </c>
      <c r="BS28" s="19">
        <f t="shared" si="35"/>
        <v>8.1796000000000024</v>
      </c>
      <c r="BT28" s="19">
        <f t="shared" si="36"/>
        <v>6.25</v>
      </c>
      <c r="BU28" s="19">
        <f t="shared" si="37"/>
        <v>12.730624000000004</v>
      </c>
      <c r="BV28" s="19">
        <f t="shared" si="38"/>
        <v>0.68890000000000007</v>
      </c>
      <c r="BW28" s="19">
        <f t="shared" si="39"/>
        <v>2.7889000000000013</v>
      </c>
      <c r="BX28" s="19">
        <f t="shared" si="40"/>
        <v>18.3184</v>
      </c>
      <c r="BY28" s="19">
        <f t="shared" si="41"/>
        <v>18.3184</v>
      </c>
      <c r="BZ28" s="19">
        <f t="shared" si="42"/>
        <v>18.3184</v>
      </c>
      <c r="CA28" s="19">
        <f t="shared" si="43"/>
        <v>6.25</v>
      </c>
      <c r="CB28" s="19">
        <f t="shared" si="44"/>
        <v>6.25</v>
      </c>
      <c r="CC28" s="19">
        <f t="shared" si="45"/>
        <v>18.3184</v>
      </c>
      <c r="CD28" s="19">
        <f t="shared" si="46"/>
        <v>12.730624000000004</v>
      </c>
      <c r="CE28" s="19">
        <f t="shared" si="47"/>
        <v>8.1796000000000024</v>
      </c>
      <c r="CF28" s="19">
        <f t="shared" si="48"/>
        <v>10.368400000000001</v>
      </c>
      <c r="CG28" s="19">
        <f t="shared" si="49"/>
        <v>18.3184</v>
      </c>
      <c r="CH28" s="19">
        <f t="shared" si="50"/>
        <v>2.131600000000001</v>
      </c>
      <c r="CI28" s="19">
        <f t="shared" si="51"/>
        <v>8.1796000000000024</v>
      </c>
      <c r="CJ28" s="19">
        <f t="shared" si="52"/>
        <v>18.3184</v>
      </c>
      <c r="CK28" s="19">
        <f t="shared" si="53"/>
        <v>18.3184</v>
      </c>
      <c r="CL28" s="19">
        <f t="shared" si="54"/>
        <v>18.3184</v>
      </c>
      <c r="CM28" s="19">
        <f t="shared" si="55"/>
        <v>6.25</v>
      </c>
      <c r="CN28" s="19">
        <f t="shared" si="56"/>
        <v>5.2441000000000004</v>
      </c>
      <c r="CO28" s="19">
        <f t="shared" si="57"/>
        <v>8.1796000000000024</v>
      </c>
      <c r="CP28" s="19">
        <f t="shared" si="58"/>
        <v>0.38440000000000013</v>
      </c>
      <c r="CQ28" s="19">
        <f t="shared" si="59"/>
        <v>18.3184</v>
      </c>
      <c r="CR28" s="19">
        <f t="shared" si="60"/>
        <v>3.4969000000000006</v>
      </c>
      <c r="CS28" s="19">
        <f t="shared" si="61"/>
        <v>4.3264000000000005</v>
      </c>
      <c r="CT28" s="25">
        <f t="shared" si="63"/>
        <v>3.09535889836339</v>
      </c>
      <c r="CU28" s="19">
        <f t="shared" si="64"/>
        <v>9.5812467096774192</v>
      </c>
    </row>
    <row r="29" spans="1:99" ht="15" thickBot="1" x14ac:dyDescent="0.4">
      <c r="A29" s="2">
        <v>0.28125</v>
      </c>
      <c r="B29" s="1" t="s">
        <v>43</v>
      </c>
      <c r="C29">
        <v>49.989235185846503</v>
      </c>
      <c r="D29" s="19">
        <f t="shared" si="0"/>
        <v>2.2000000000000002</v>
      </c>
      <c r="E29">
        <v>49.998172131147498</v>
      </c>
      <c r="F29" s="19">
        <f t="shared" si="1"/>
        <v>1.99</v>
      </c>
      <c r="G29">
        <v>49.979521167972202</v>
      </c>
      <c r="H29" s="19">
        <f t="shared" si="2"/>
        <v>2.41</v>
      </c>
      <c r="I29">
        <v>50.026721779954997</v>
      </c>
      <c r="J29" s="19">
        <f t="shared" si="3"/>
        <v>1.06</v>
      </c>
      <c r="K29">
        <v>49.9984992829338</v>
      </c>
      <c r="L29" s="19">
        <f t="shared" si="4"/>
        <v>1.99</v>
      </c>
      <c r="M29">
        <v>50.005529953916998</v>
      </c>
      <c r="N29" s="19">
        <f t="shared" si="5"/>
        <v>1.78</v>
      </c>
      <c r="O29">
        <v>50.003057858056003</v>
      </c>
      <c r="P29" s="19">
        <f t="shared" si="6"/>
        <v>1.78</v>
      </c>
      <c r="Q29">
        <v>49.896863354037201</v>
      </c>
      <c r="R29" s="19">
        <f t="shared" si="7"/>
        <v>4.07</v>
      </c>
      <c r="S29">
        <v>49.938953726453697</v>
      </c>
      <c r="T29" s="19">
        <f t="shared" si="62"/>
        <v>3.24</v>
      </c>
      <c r="U29">
        <v>50.0333897276616</v>
      </c>
      <c r="V29" s="19">
        <f t="shared" si="8"/>
        <v>0.71199999999999997</v>
      </c>
      <c r="W29">
        <v>50.0796337942961</v>
      </c>
      <c r="X29" s="19">
        <f t="shared" si="9"/>
        <v>0</v>
      </c>
      <c r="Y29">
        <v>50.114275358535501</v>
      </c>
      <c r="Z29" s="19">
        <f t="shared" si="10"/>
        <v>0</v>
      </c>
      <c r="AA29">
        <v>50.047762998790802</v>
      </c>
      <c r="AB29" s="19">
        <f t="shared" si="11"/>
        <v>0.35599999999999998</v>
      </c>
      <c r="AC29">
        <v>49.984778342463599</v>
      </c>
      <c r="AD29" s="19">
        <f t="shared" si="12"/>
        <v>2.2000000000000002</v>
      </c>
      <c r="AE29">
        <v>50.0667619549832</v>
      </c>
      <c r="AF29" s="19">
        <f t="shared" si="13"/>
        <v>0</v>
      </c>
      <c r="AG29">
        <v>49.992264685739002</v>
      </c>
      <c r="AH29" s="19">
        <f t="shared" si="14"/>
        <v>1.99</v>
      </c>
      <c r="AI29">
        <v>50.0894978567054</v>
      </c>
      <c r="AJ29" s="19">
        <f t="shared" si="15"/>
        <v>0</v>
      </c>
      <c r="AK29">
        <v>49.889176088988201</v>
      </c>
      <c r="AL29" s="19">
        <f t="shared" si="16"/>
        <v>4.28</v>
      </c>
      <c r="AM29">
        <v>50.126574809531498</v>
      </c>
      <c r="AN29" s="19">
        <f t="shared" si="17"/>
        <v>0</v>
      </c>
      <c r="AO29">
        <v>50.047961580010302</v>
      </c>
      <c r="AP29" s="19">
        <f t="shared" si="18"/>
        <v>0.35599999999999998</v>
      </c>
      <c r="AQ29">
        <v>49.940263691683498</v>
      </c>
      <c r="AR29" s="19">
        <f t="shared" si="19"/>
        <v>3.03</v>
      </c>
      <c r="AS29">
        <v>50.042953191489303</v>
      </c>
      <c r="AT29" s="19">
        <f t="shared" si="20"/>
        <v>0.35599999999999998</v>
      </c>
      <c r="AU29">
        <v>50.013681029858702</v>
      </c>
      <c r="AV29" s="19">
        <f t="shared" si="21"/>
        <v>1.42</v>
      </c>
      <c r="AW29">
        <v>50.0568706036767</v>
      </c>
      <c r="AX29" s="19">
        <f t="shared" si="22"/>
        <v>0</v>
      </c>
      <c r="AY29">
        <v>49.985475967052402</v>
      </c>
      <c r="AZ29" s="19">
        <f t="shared" si="23"/>
        <v>2.2000000000000002</v>
      </c>
      <c r="BA29">
        <v>49.995361174265</v>
      </c>
      <c r="BB29" s="19">
        <f t="shared" si="24"/>
        <v>1.99</v>
      </c>
      <c r="BC29">
        <v>49.901045510455099</v>
      </c>
      <c r="BD29" s="19">
        <f t="shared" si="25"/>
        <v>3.86</v>
      </c>
      <c r="BE29">
        <v>50.018320610686999</v>
      </c>
      <c r="BF29" s="19">
        <f t="shared" si="26"/>
        <v>1.42</v>
      </c>
      <c r="BG29">
        <v>50.118078458600898</v>
      </c>
      <c r="BH29" s="19">
        <f t="shared" si="27"/>
        <v>0</v>
      </c>
      <c r="BI29">
        <v>49.917625899280502</v>
      </c>
      <c r="BJ29" s="19">
        <f t="shared" si="28"/>
        <v>3.66</v>
      </c>
      <c r="BK29">
        <v>49.947864745427601</v>
      </c>
      <c r="BL29" s="19">
        <f t="shared" si="29"/>
        <v>3.03</v>
      </c>
      <c r="BM29" s="19">
        <v>49.982692310984</v>
      </c>
      <c r="BN29" s="19">
        <f t="shared" si="30"/>
        <v>2.2000000000000002</v>
      </c>
      <c r="BO29" s="19">
        <f t="shared" si="31"/>
        <v>0</v>
      </c>
      <c r="BP29" s="19">
        <f t="shared" si="32"/>
        <v>4.4100000000000077E-2</v>
      </c>
      <c r="BQ29" s="19">
        <f t="shared" si="33"/>
        <v>4.4099999999999986E-2</v>
      </c>
      <c r="BR29" s="19">
        <f t="shared" si="34"/>
        <v>1.2996000000000003</v>
      </c>
      <c r="BS29" s="19">
        <f t="shared" si="35"/>
        <v>4.4100000000000077E-2</v>
      </c>
      <c r="BT29" s="19">
        <f t="shared" si="36"/>
        <v>0.17640000000000014</v>
      </c>
      <c r="BU29" s="19">
        <f t="shared" si="37"/>
        <v>0.17640000000000014</v>
      </c>
      <c r="BV29" s="19">
        <f t="shared" si="38"/>
        <v>3.4969000000000006</v>
      </c>
      <c r="BW29" s="19">
        <f t="shared" si="39"/>
        <v>1.0816000000000001</v>
      </c>
      <c r="BX29" s="19">
        <f t="shared" si="40"/>
        <v>2.2141440000000006</v>
      </c>
      <c r="BY29" s="19">
        <f t="shared" si="41"/>
        <v>4.8400000000000007</v>
      </c>
      <c r="BZ29" s="19">
        <f t="shared" si="42"/>
        <v>4.8400000000000007</v>
      </c>
      <c r="CA29" s="19">
        <f t="shared" si="43"/>
        <v>3.4003360000000011</v>
      </c>
      <c r="CB29" s="19">
        <f t="shared" si="44"/>
        <v>0</v>
      </c>
      <c r="CC29" s="19">
        <f t="shared" si="45"/>
        <v>4.8400000000000007</v>
      </c>
      <c r="CD29" s="19">
        <f t="shared" si="46"/>
        <v>4.4100000000000077E-2</v>
      </c>
      <c r="CE29" s="19">
        <f t="shared" si="47"/>
        <v>4.8400000000000007</v>
      </c>
      <c r="CF29" s="19">
        <f t="shared" si="48"/>
        <v>4.3264000000000005</v>
      </c>
      <c r="CG29" s="19">
        <f t="shared" si="49"/>
        <v>4.8400000000000007</v>
      </c>
      <c r="CH29" s="19">
        <f t="shared" si="50"/>
        <v>3.4003360000000011</v>
      </c>
      <c r="CI29" s="19">
        <f t="shared" si="51"/>
        <v>0.6888999999999994</v>
      </c>
      <c r="CJ29" s="19">
        <f t="shared" si="52"/>
        <v>3.4003360000000011</v>
      </c>
      <c r="CK29" s="19">
        <f t="shared" si="53"/>
        <v>0.60840000000000038</v>
      </c>
      <c r="CL29" s="19">
        <f t="shared" si="54"/>
        <v>4.8400000000000007</v>
      </c>
      <c r="CM29" s="19">
        <f t="shared" si="55"/>
        <v>0</v>
      </c>
      <c r="CN29" s="19">
        <f t="shared" si="56"/>
        <v>4.4100000000000077E-2</v>
      </c>
      <c r="CO29" s="19">
        <f t="shared" si="57"/>
        <v>2.7555999999999989</v>
      </c>
      <c r="CP29" s="19">
        <f t="shared" si="58"/>
        <v>0.60840000000000038</v>
      </c>
      <c r="CQ29" s="19">
        <f t="shared" si="59"/>
        <v>4.8400000000000007</v>
      </c>
      <c r="CR29" s="19">
        <f t="shared" si="60"/>
        <v>2.1315999999999997</v>
      </c>
      <c r="CS29" s="19">
        <f t="shared" si="61"/>
        <v>0.6888999999999994</v>
      </c>
      <c r="CT29" s="25">
        <f t="shared" si="63"/>
        <v>1.4430562549113291</v>
      </c>
      <c r="CU29" s="19">
        <f t="shared" si="64"/>
        <v>2.0824113548387109</v>
      </c>
    </row>
    <row r="30" spans="1:99" ht="15" thickBot="1" x14ac:dyDescent="0.4">
      <c r="A30" s="2">
        <v>0.29166666666666669</v>
      </c>
      <c r="B30" s="1" t="s">
        <v>44</v>
      </c>
      <c r="C30">
        <v>49.970862064229003</v>
      </c>
      <c r="D30" s="19">
        <f t="shared" si="0"/>
        <v>2.41</v>
      </c>
      <c r="E30">
        <v>50.041622950819601</v>
      </c>
      <c r="F30" s="19">
        <f t="shared" si="1"/>
        <v>0.35599999999999998</v>
      </c>
      <c r="G30">
        <v>50.053797738425402</v>
      </c>
      <c r="H30" s="19">
        <f t="shared" si="2"/>
        <v>0</v>
      </c>
      <c r="I30">
        <v>49.9951071647275</v>
      </c>
      <c r="J30" s="19">
        <f t="shared" si="3"/>
        <v>1.99</v>
      </c>
      <c r="K30">
        <v>50.035965990575697</v>
      </c>
      <c r="L30" s="19">
        <f t="shared" si="4"/>
        <v>0.71199999999999997</v>
      </c>
      <c r="M30">
        <v>49.965934459805403</v>
      </c>
      <c r="N30" s="19">
        <f t="shared" si="5"/>
        <v>2.61</v>
      </c>
      <c r="O30">
        <v>50.006074477298</v>
      </c>
      <c r="P30" s="19">
        <f t="shared" si="6"/>
        <v>1.78</v>
      </c>
      <c r="Q30">
        <v>50.0376829597623</v>
      </c>
      <c r="R30" s="19">
        <f t="shared" si="7"/>
        <v>0.71199999999999997</v>
      </c>
      <c r="S30">
        <v>49.913764332514297</v>
      </c>
      <c r="T30" s="19">
        <f t="shared" si="62"/>
        <v>3.66</v>
      </c>
      <c r="U30">
        <v>50.0021682676485</v>
      </c>
      <c r="V30" s="19">
        <f t="shared" si="8"/>
        <v>1.78</v>
      </c>
      <c r="W30">
        <v>50.084764663462003</v>
      </c>
      <c r="X30" s="19">
        <f t="shared" si="9"/>
        <v>0</v>
      </c>
      <c r="Y30">
        <v>50.045028092482298</v>
      </c>
      <c r="Z30" s="19">
        <f t="shared" si="10"/>
        <v>0.35599999999999998</v>
      </c>
      <c r="AA30">
        <v>50.029383313180098</v>
      </c>
      <c r="AB30" s="19">
        <f t="shared" si="11"/>
        <v>1.06</v>
      </c>
      <c r="AC30">
        <v>50.032967020878701</v>
      </c>
      <c r="AD30" s="19">
        <f t="shared" si="12"/>
        <v>0.71199999999999997</v>
      </c>
      <c r="AE30">
        <v>50.050520385223798</v>
      </c>
      <c r="AF30" s="19">
        <f t="shared" si="13"/>
        <v>0</v>
      </c>
      <c r="AG30">
        <v>49.972282044848797</v>
      </c>
      <c r="AH30" s="19">
        <f t="shared" si="14"/>
        <v>2.41</v>
      </c>
      <c r="AI30">
        <v>50.060908931851898</v>
      </c>
      <c r="AJ30" s="19">
        <f t="shared" si="15"/>
        <v>0</v>
      </c>
      <c r="AK30">
        <v>49.870792024775902</v>
      </c>
      <c r="AL30" s="19">
        <f t="shared" si="16"/>
        <v>4.49</v>
      </c>
      <c r="AM30">
        <v>50.093558113146301</v>
      </c>
      <c r="AN30" s="19">
        <f t="shared" si="17"/>
        <v>0</v>
      </c>
      <c r="AO30">
        <v>50.020118829552302</v>
      </c>
      <c r="AP30" s="19">
        <f t="shared" si="18"/>
        <v>1.06</v>
      </c>
      <c r="AQ30">
        <v>49.906795131845797</v>
      </c>
      <c r="AR30" s="19">
        <f t="shared" si="19"/>
        <v>3.86</v>
      </c>
      <c r="AS30">
        <v>50.0290468085106</v>
      </c>
      <c r="AT30" s="19">
        <f t="shared" si="20"/>
        <v>1.06</v>
      </c>
      <c r="AU30">
        <v>50.070181655640901</v>
      </c>
      <c r="AV30" s="19">
        <f t="shared" si="21"/>
        <v>0</v>
      </c>
      <c r="AW30">
        <v>50.022292857517002</v>
      </c>
      <c r="AX30" s="19">
        <f t="shared" si="22"/>
        <v>1.06</v>
      </c>
      <c r="AY30">
        <v>49.958600076460499</v>
      </c>
      <c r="AZ30" s="19">
        <f t="shared" si="23"/>
        <v>2.82</v>
      </c>
      <c r="BA30">
        <v>50.065803119141599</v>
      </c>
      <c r="BB30" s="19">
        <f t="shared" si="24"/>
        <v>0</v>
      </c>
      <c r="BC30">
        <v>49.885742460872798</v>
      </c>
      <c r="BD30" s="19">
        <f t="shared" si="25"/>
        <v>4.28</v>
      </c>
      <c r="BE30">
        <v>50</v>
      </c>
      <c r="BF30" s="19">
        <f t="shared" si="26"/>
        <v>1.78</v>
      </c>
      <c r="BG30">
        <v>50.0900451310536</v>
      </c>
      <c r="BH30" s="19">
        <f t="shared" si="27"/>
        <v>0</v>
      </c>
      <c r="BI30">
        <v>49.888920863309302</v>
      </c>
      <c r="BJ30" s="19">
        <f t="shared" si="28"/>
        <v>4.28</v>
      </c>
      <c r="BK30">
        <v>49.917476168304397</v>
      </c>
      <c r="BL30" s="19">
        <f t="shared" si="29"/>
        <v>3.66</v>
      </c>
      <c r="BM30" s="19">
        <v>49.982692310984</v>
      </c>
      <c r="BN30" s="19">
        <f t="shared" si="30"/>
        <v>2.2000000000000002</v>
      </c>
      <c r="BO30" s="19">
        <f t="shared" si="31"/>
        <v>4.4099999999999986E-2</v>
      </c>
      <c r="BP30" s="19">
        <f t="shared" si="32"/>
        <v>3.4003360000000011</v>
      </c>
      <c r="BQ30" s="19">
        <f t="shared" si="33"/>
        <v>4.8400000000000007</v>
      </c>
      <c r="BR30" s="19">
        <f t="shared" si="34"/>
        <v>4.4100000000000077E-2</v>
      </c>
      <c r="BS30" s="19">
        <f t="shared" si="35"/>
        <v>2.2141440000000006</v>
      </c>
      <c r="BT30" s="19">
        <f t="shared" si="36"/>
        <v>0.16809999999999975</v>
      </c>
      <c r="BU30" s="19">
        <f t="shared" si="37"/>
        <v>0.17640000000000014</v>
      </c>
      <c r="BV30" s="19">
        <f t="shared" si="38"/>
        <v>2.2141440000000006</v>
      </c>
      <c r="BW30" s="19">
        <f t="shared" si="39"/>
        <v>2.1315999999999997</v>
      </c>
      <c r="BX30" s="19">
        <f t="shared" si="40"/>
        <v>0.17640000000000014</v>
      </c>
      <c r="BY30" s="19">
        <f t="shared" si="41"/>
        <v>4.8400000000000007</v>
      </c>
      <c r="BZ30" s="19">
        <f t="shared" si="42"/>
        <v>3.4003360000000011</v>
      </c>
      <c r="CA30" s="19">
        <f t="shared" si="43"/>
        <v>1.2996000000000003</v>
      </c>
      <c r="CB30" s="19">
        <f t="shared" si="44"/>
        <v>2.2141440000000006</v>
      </c>
      <c r="CC30" s="19">
        <f t="shared" si="45"/>
        <v>4.8400000000000007</v>
      </c>
      <c r="CD30" s="19">
        <f t="shared" si="46"/>
        <v>4.4099999999999986E-2</v>
      </c>
      <c r="CE30" s="19">
        <f t="shared" si="47"/>
        <v>4.8400000000000007</v>
      </c>
      <c r="CF30" s="19">
        <f t="shared" si="48"/>
        <v>5.2441000000000004</v>
      </c>
      <c r="CG30" s="19">
        <f t="shared" si="49"/>
        <v>4.8400000000000007</v>
      </c>
      <c r="CH30" s="19">
        <f t="shared" si="50"/>
        <v>1.2996000000000003</v>
      </c>
      <c r="CI30" s="19">
        <f t="shared" si="51"/>
        <v>2.7555999999999989</v>
      </c>
      <c r="CJ30" s="19">
        <f t="shared" si="52"/>
        <v>1.2996000000000003</v>
      </c>
      <c r="CK30" s="19">
        <f t="shared" si="53"/>
        <v>4.8400000000000007</v>
      </c>
      <c r="CL30" s="19">
        <f t="shared" si="54"/>
        <v>1.2996000000000003</v>
      </c>
      <c r="CM30" s="19">
        <f t="shared" si="55"/>
        <v>0.38439999999999958</v>
      </c>
      <c r="CN30" s="19">
        <f t="shared" si="56"/>
        <v>4.8400000000000007</v>
      </c>
      <c r="CO30" s="19">
        <f t="shared" si="57"/>
        <v>4.3264000000000005</v>
      </c>
      <c r="CP30" s="19">
        <f t="shared" si="58"/>
        <v>0.17640000000000014</v>
      </c>
      <c r="CQ30" s="19">
        <f t="shared" si="59"/>
        <v>4.8400000000000007</v>
      </c>
      <c r="CR30" s="19">
        <f t="shared" si="60"/>
        <v>4.3264000000000005</v>
      </c>
      <c r="CS30" s="19">
        <f t="shared" si="61"/>
        <v>2.1315999999999997</v>
      </c>
      <c r="CT30" s="25">
        <f t="shared" si="63"/>
        <v>1.6013220747547245</v>
      </c>
      <c r="CU30" s="19">
        <f t="shared" si="64"/>
        <v>2.5642323870967756</v>
      </c>
    </row>
    <row r="31" spans="1:99" ht="15" thickBot="1" x14ac:dyDescent="0.4">
      <c r="A31" s="2">
        <v>0.30208333333333331</v>
      </c>
      <c r="B31" s="1" t="s">
        <v>45</v>
      </c>
      <c r="C31">
        <v>49.950479382434501</v>
      </c>
      <c r="D31" s="19">
        <f t="shared" si="0"/>
        <v>2.82</v>
      </c>
      <c r="E31">
        <v>50.010319672131097</v>
      </c>
      <c r="F31" s="19">
        <f t="shared" si="1"/>
        <v>1.42</v>
      </c>
      <c r="G31">
        <v>50.052863441941703</v>
      </c>
      <c r="H31" s="19">
        <f t="shared" si="2"/>
        <v>0</v>
      </c>
      <c r="I31">
        <v>49.951143090426598</v>
      </c>
      <c r="J31" s="19">
        <f t="shared" si="3"/>
        <v>2.82</v>
      </c>
      <c r="K31">
        <v>50.009398688793198</v>
      </c>
      <c r="L31" s="19">
        <f t="shared" si="4"/>
        <v>1.78</v>
      </c>
      <c r="M31">
        <v>49.869086021505296</v>
      </c>
      <c r="N31" s="19">
        <f t="shared" si="5"/>
        <v>4.7</v>
      </c>
      <c r="O31">
        <v>49.986250979421797</v>
      </c>
      <c r="P31" s="19">
        <f t="shared" si="6"/>
        <v>2.2000000000000002</v>
      </c>
      <c r="Q31">
        <v>50.0165176883607</v>
      </c>
      <c r="R31" s="19">
        <f t="shared" si="7"/>
        <v>1.42</v>
      </c>
      <c r="S31">
        <v>50.016904688779597</v>
      </c>
      <c r="T31" s="19">
        <f t="shared" si="62"/>
        <v>1.42</v>
      </c>
      <c r="U31">
        <v>49.961542753414498</v>
      </c>
      <c r="V31" s="19">
        <f t="shared" si="8"/>
        <v>2.61</v>
      </c>
      <c r="W31">
        <v>50.053979448466599</v>
      </c>
      <c r="X31" s="19">
        <f t="shared" si="9"/>
        <v>0</v>
      </c>
      <c r="Y31">
        <v>50.0117894047767</v>
      </c>
      <c r="Z31" s="19">
        <f t="shared" si="10"/>
        <v>1.42</v>
      </c>
      <c r="AA31">
        <v>50.011003627569501</v>
      </c>
      <c r="AB31" s="19">
        <f t="shared" si="11"/>
        <v>1.42</v>
      </c>
      <c r="AC31">
        <v>50.009424460431603</v>
      </c>
      <c r="AD31" s="19">
        <f t="shared" si="12"/>
        <v>1.78</v>
      </c>
      <c r="AE31">
        <v>50.073529275716197</v>
      </c>
      <c r="AF31" s="19">
        <f t="shared" si="13"/>
        <v>0</v>
      </c>
      <c r="AG31">
        <v>50.115986994229402</v>
      </c>
      <c r="AH31" s="19">
        <f t="shared" si="14"/>
        <v>0</v>
      </c>
      <c r="AI31">
        <v>49.9997419298399</v>
      </c>
      <c r="AJ31" s="19">
        <f t="shared" si="15"/>
        <v>1.99</v>
      </c>
      <c r="AK31">
        <v>50.0092470083747</v>
      </c>
      <c r="AL31" s="19">
        <f t="shared" si="16"/>
        <v>1.78</v>
      </c>
      <c r="AM31">
        <v>50.059555843734799</v>
      </c>
      <c r="AN31" s="19">
        <f t="shared" si="17"/>
        <v>0</v>
      </c>
      <c r="AO31">
        <v>50.036181954816499</v>
      </c>
      <c r="AP31" s="19">
        <f t="shared" si="18"/>
        <v>0.71199999999999997</v>
      </c>
      <c r="AQ31">
        <v>49.986004056795103</v>
      </c>
      <c r="AR31" s="19">
        <f t="shared" si="19"/>
        <v>2.2000000000000002</v>
      </c>
      <c r="AS31">
        <v>50.008348936170201</v>
      </c>
      <c r="AT31" s="19">
        <f t="shared" si="20"/>
        <v>1.78</v>
      </c>
      <c r="AU31">
        <v>50.039689254425099</v>
      </c>
      <c r="AV31" s="19">
        <f t="shared" si="21"/>
        <v>0.71199999999999997</v>
      </c>
      <c r="AW31">
        <v>50.019065601208801</v>
      </c>
      <c r="AX31" s="19">
        <f t="shared" si="22"/>
        <v>1.42</v>
      </c>
      <c r="AY31">
        <v>49.984386403920297</v>
      </c>
      <c r="AZ31" s="19">
        <f t="shared" si="23"/>
        <v>2.2000000000000002</v>
      </c>
      <c r="BA31">
        <v>50.026205576163697</v>
      </c>
      <c r="BB31" s="19">
        <f t="shared" si="24"/>
        <v>1.06</v>
      </c>
      <c r="BC31">
        <v>49.8517771557025</v>
      </c>
      <c r="BD31" s="19">
        <f t="shared" si="25"/>
        <v>4.91</v>
      </c>
      <c r="BE31">
        <v>49.981679389312902</v>
      </c>
      <c r="BF31" s="19">
        <f t="shared" si="26"/>
        <v>2.2000000000000002</v>
      </c>
      <c r="BG31">
        <v>50.129291789619799</v>
      </c>
      <c r="BH31" s="19">
        <f t="shared" si="27"/>
        <v>0</v>
      </c>
      <c r="BI31">
        <v>49.969568345323701</v>
      </c>
      <c r="BJ31" s="19">
        <f t="shared" si="28"/>
        <v>2.61</v>
      </c>
      <c r="BK31">
        <v>49.890502038049</v>
      </c>
      <c r="BL31" s="19">
        <f t="shared" si="29"/>
        <v>4.07</v>
      </c>
      <c r="BM31" s="19">
        <v>50.104807674955303</v>
      </c>
      <c r="BN31" s="19">
        <f t="shared" si="30"/>
        <v>0</v>
      </c>
      <c r="BO31" s="19">
        <f t="shared" si="31"/>
        <v>7.952399999999999</v>
      </c>
      <c r="BP31" s="19">
        <f t="shared" si="32"/>
        <v>2.0164</v>
      </c>
      <c r="BQ31" s="19">
        <f t="shared" si="33"/>
        <v>0</v>
      </c>
      <c r="BR31" s="19">
        <f t="shared" si="34"/>
        <v>7.952399999999999</v>
      </c>
      <c r="BS31" s="19">
        <f t="shared" si="35"/>
        <v>3.1684000000000001</v>
      </c>
      <c r="BT31" s="19">
        <f t="shared" si="36"/>
        <v>22.090000000000003</v>
      </c>
      <c r="BU31" s="19">
        <f t="shared" si="37"/>
        <v>4.8400000000000007</v>
      </c>
      <c r="BV31" s="19">
        <f t="shared" si="38"/>
        <v>2.0164</v>
      </c>
      <c r="BW31" s="19">
        <f t="shared" si="39"/>
        <v>2.0164</v>
      </c>
      <c r="BX31" s="19">
        <f t="shared" si="40"/>
        <v>6.8120999999999992</v>
      </c>
      <c r="BY31" s="19">
        <f t="shared" si="41"/>
        <v>0</v>
      </c>
      <c r="BZ31" s="19">
        <f t="shared" si="42"/>
        <v>2.0164</v>
      </c>
      <c r="CA31" s="19">
        <f t="shared" si="43"/>
        <v>2.0164</v>
      </c>
      <c r="CB31" s="19">
        <f t="shared" si="44"/>
        <v>3.1684000000000001</v>
      </c>
      <c r="CC31" s="19">
        <f t="shared" si="45"/>
        <v>0</v>
      </c>
      <c r="CD31" s="19">
        <f t="shared" si="46"/>
        <v>0</v>
      </c>
      <c r="CE31" s="19">
        <f t="shared" si="47"/>
        <v>3.9601000000000002</v>
      </c>
      <c r="CF31" s="19">
        <f t="shared" si="48"/>
        <v>3.1684000000000001</v>
      </c>
      <c r="CG31" s="19">
        <f t="shared" si="49"/>
        <v>0</v>
      </c>
      <c r="CH31" s="19">
        <f t="shared" si="50"/>
        <v>0.50694399999999995</v>
      </c>
      <c r="CI31" s="19">
        <f t="shared" si="51"/>
        <v>4.8400000000000007</v>
      </c>
      <c r="CJ31" s="19">
        <f t="shared" si="52"/>
        <v>3.1684000000000001</v>
      </c>
      <c r="CK31" s="19">
        <f t="shared" si="53"/>
        <v>0.50694399999999995</v>
      </c>
      <c r="CL31" s="19">
        <f t="shared" si="54"/>
        <v>2.0164</v>
      </c>
      <c r="CM31" s="19">
        <f t="shared" si="55"/>
        <v>4.8400000000000007</v>
      </c>
      <c r="CN31" s="19">
        <f t="shared" si="56"/>
        <v>1.1236000000000002</v>
      </c>
      <c r="CO31" s="19">
        <f t="shared" si="57"/>
        <v>24.1081</v>
      </c>
      <c r="CP31" s="19">
        <f t="shared" si="58"/>
        <v>4.8400000000000007</v>
      </c>
      <c r="CQ31" s="19">
        <f t="shared" si="59"/>
        <v>0</v>
      </c>
      <c r="CR31" s="19">
        <f t="shared" si="60"/>
        <v>6.8120999999999992</v>
      </c>
      <c r="CS31" s="19">
        <f t="shared" si="61"/>
        <v>16.564900000000002</v>
      </c>
      <c r="CT31" s="25">
        <f t="shared" si="63"/>
        <v>2.1441713039412598</v>
      </c>
      <c r="CU31" s="19">
        <f t="shared" si="64"/>
        <v>4.5974705806451626</v>
      </c>
    </row>
    <row r="32" spans="1:99" ht="15" thickBot="1" x14ac:dyDescent="0.4">
      <c r="A32" s="2">
        <v>0.3125</v>
      </c>
      <c r="B32" s="1" t="s">
        <v>46</v>
      </c>
      <c r="C32">
        <v>49.963397983571802</v>
      </c>
      <c r="D32" s="19">
        <f t="shared" si="0"/>
        <v>2.61</v>
      </c>
      <c r="E32">
        <v>50.025737704918001</v>
      </c>
      <c r="F32" s="19">
        <f t="shared" si="1"/>
        <v>1.06</v>
      </c>
      <c r="G32">
        <v>50.0229659544637</v>
      </c>
      <c r="H32" s="19">
        <f t="shared" si="2"/>
        <v>1.06</v>
      </c>
      <c r="I32">
        <v>49.968432333129201</v>
      </c>
      <c r="J32" s="19">
        <f t="shared" si="3"/>
        <v>2.61</v>
      </c>
      <c r="K32">
        <v>49.981128354845303</v>
      </c>
      <c r="L32" s="19">
        <f t="shared" si="4"/>
        <v>2.2000000000000002</v>
      </c>
      <c r="M32">
        <v>50.038704557091599</v>
      </c>
      <c r="N32" s="19">
        <f t="shared" si="5"/>
        <v>0.71199999999999997</v>
      </c>
      <c r="O32">
        <v>49.951775330941402</v>
      </c>
      <c r="P32" s="19">
        <f t="shared" si="6"/>
        <v>2.82</v>
      </c>
      <c r="Q32">
        <v>49.938911693221698</v>
      </c>
      <c r="R32" s="19">
        <f t="shared" si="7"/>
        <v>3.24</v>
      </c>
      <c r="S32">
        <v>50.026095413595399</v>
      </c>
      <c r="T32" s="19">
        <f t="shared" si="62"/>
        <v>1.06</v>
      </c>
      <c r="U32">
        <v>49.948377077505299</v>
      </c>
      <c r="V32" s="19">
        <f t="shared" si="8"/>
        <v>3.03</v>
      </c>
      <c r="W32">
        <v>50.026859140018203</v>
      </c>
      <c r="X32" s="19">
        <f t="shared" si="9"/>
        <v>1.06</v>
      </c>
      <c r="Y32">
        <v>49.999786545327403</v>
      </c>
      <c r="Z32" s="19">
        <f t="shared" si="10"/>
        <v>1.99</v>
      </c>
      <c r="AA32">
        <v>49.9854443772672</v>
      </c>
      <c r="AB32" s="19">
        <f t="shared" si="11"/>
        <v>2.2000000000000002</v>
      </c>
      <c r="AC32">
        <v>49.985881899984598</v>
      </c>
      <c r="AD32" s="19">
        <f t="shared" si="12"/>
        <v>2.2000000000000002</v>
      </c>
      <c r="AE32">
        <v>50.044768162600697</v>
      </c>
      <c r="AF32" s="19">
        <f t="shared" si="13"/>
        <v>0.35599999999999998</v>
      </c>
      <c r="AG32">
        <v>50.081973988458898</v>
      </c>
      <c r="AH32" s="19">
        <f t="shared" si="14"/>
        <v>0</v>
      </c>
      <c r="AI32">
        <v>49.978466450879097</v>
      </c>
      <c r="AJ32" s="19">
        <f t="shared" si="15"/>
        <v>2.41</v>
      </c>
      <c r="AK32">
        <v>50.063824699004897</v>
      </c>
      <c r="AL32" s="19">
        <f t="shared" si="16"/>
        <v>0</v>
      </c>
      <c r="AM32">
        <v>50.127067596044697</v>
      </c>
      <c r="AN32" s="19">
        <f t="shared" si="17"/>
        <v>0</v>
      </c>
      <c r="AO32">
        <v>50.036538913155702</v>
      </c>
      <c r="AP32" s="19">
        <f t="shared" si="18"/>
        <v>0.71199999999999997</v>
      </c>
      <c r="AQ32">
        <v>49.939519945909304</v>
      </c>
      <c r="AR32" s="19">
        <f t="shared" si="19"/>
        <v>3.24</v>
      </c>
      <c r="AS32">
        <v>49.987651063829702</v>
      </c>
      <c r="AT32" s="19">
        <f t="shared" si="20"/>
        <v>2.2000000000000002</v>
      </c>
      <c r="AU32">
        <v>50.102467727516498</v>
      </c>
      <c r="AV32" s="19">
        <f t="shared" si="21"/>
        <v>0</v>
      </c>
      <c r="AW32">
        <v>49.984026818433698</v>
      </c>
      <c r="AX32" s="19">
        <f t="shared" si="22"/>
        <v>2.2000000000000002</v>
      </c>
      <c r="AY32">
        <v>49.959689639592597</v>
      </c>
      <c r="AZ32" s="19">
        <f t="shared" si="23"/>
        <v>2.82</v>
      </c>
      <c r="BA32">
        <v>50.011200191456197</v>
      </c>
      <c r="BB32" s="19">
        <f t="shared" si="24"/>
        <v>1.42</v>
      </c>
      <c r="BC32">
        <v>50.002194935742402</v>
      </c>
      <c r="BD32" s="19">
        <f t="shared" si="25"/>
        <v>1.78</v>
      </c>
      <c r="BE32">
        <v>49.955343511450302</v>
      </c>
      <c r="BF32" s="19">
        <f t="shared" si="26"/>
        <v>2.82</v>
      </c>
      <c r="BG32">
        <v>50.108184342995997</v>
      </c>
      <c r="BH32" s="19">
        <f t="shared" si="27"/>
        <v>0</v>
      </c>
      <c r="BI32">
        <v>49.947697841726601</v>
      </c>
      <c r="BJ32" s="19">
        <f t="shared" si="28"/>
        <v>3.03</v>
      </c>
      <c r="BK32">
        <v>49.864893686540697</v>
      </c>
      <c r="BL32" s="19">
        <f t="shared" si="29"/>
        <v>4.7</v>
      </c>
      <c r="BM32" s="19">
        <v>49.925961529855897</v>
      </c>
      <c r="BN32" s="19">
        <f t="shared" si="30"/>
        <v>3.45</v>
      </c>
      <c r="BO32" s="19">
        <f t="shared" si="31"/>
        <v>0.70560000000000056</v>
      </c>
      <c r="BP32" s="19">
        <f t="shared" si="32"/>
        <v>5.7121000000000004</v>
      </c>
      <c r="BQ32" s="19">
        <f t="shared" si="33"/>
        <v>5.7121000000000004</v>
      </c>
      <c r="BR32" s="19">
        <f t="shared" si="34"/>
        <v>0.70560000000000056</v>
      </c>
      <c r="BS32" s="19">
        <f t="shared" si="35"/>
        <v>1.5625</v>
      </c>
      <c r="BT32" s="19">
        <f t="shared" si="36"/>
        <v>7.4966440000000025</v>
      </c>
      <c r="BU32" s="19">
        <f t="shared" si="37"/>
        <v>0.39690000000000042</v>
      </c>
      <c r="BV32" s="19">
        <f t="shared" si="38"/>
        <v>4.4099999999999986E-2</v>
      </c>
      <c r="BW32" s="19">
        <f t="shared" si="39"/>
        <v>5.7121000000000004</v>
      </c>
      <c r="BX32" s="19">
        <f t="shared" si="40"/>
        <v>0.17640000000000031</v>
      </c>
      <c r="BY32" s="19">
        <f t="shared" si="41"/>
        <v>5.7121000000000004</v>
      </c>
      <c r="BZ32" s="19">
        <f t="shared" si="42"/>
        <v>2.1316000000000006</v>
      </c>
      <c r="CA32" s="19">
        <f t="shared" si="43"/>
        <v>1.5625</v>
      </c>
      <c r="CB32" s="19">
        <f t="shared" si="44"/>
        <v>1.5625</v>
      </c>
      <c r="CC32" s="19">
        <f t="shared" si="45"/>
        <v>9.5728360000000023</v>
      </c>
      <c r="CD32" s="19">
        <f t="shared" si="46"/>
        <v>11.902500000000002</v>
      </c>
      <c r="CE32" s="19">
        <f t="shared" si="47"/>
        <v>1.0816000000000001</v>
      </c>
      <c r="CF32" s="19">
        <f t="shared" si="48"/>
        <v>11.902500000000002</v>
      </c>
      <c r="CG32" s="19">
        <f t="shared" si="49"/>
        <v>11.902500000000002</v>
      </c>
      <c r="CH32" s="19">
        <f t="shared" si="50"/>
        <v>7.4966440000000025</v>
      </c>
      <c r="CI32" s="19">
        <f t="shared" si="51"/>
        <v>4.4099999999999986E-2</v>
      </c>
      <c r="CJ32" s="19">
        <f t="shared" si="52"/>
        <v>1.5625</v>
      </c>
      <c r="CK32" s="19">
        <f t="shared" si="53"/>
        <v>11.902500000000002</v>
      </c>
      <c r="CL32" s="19">
        <f t="shared" si="54"/>
        <v>1.5625</v>
      </c>
      <c r="CM32" s="19">
        <f t="shared" si="55"/>
        <v>0.39690000000000042</v>
      </c>
      <c r="CN32" s="19">
        <f t="shared" si="56"/>
        <v>4.1209000000000007</v>
      </c>
      <c r="CO32" s="19">
        <f t="shared" si="57"/>
        <v>2.7889000000000004</v>
      </c>
      <c r="CP32" s="19">
        <f t="shared" si="58"/>
        <v>0.39690000000000042</v>
      </c>
      <c r="CQ32" s="19">
        <f t="shared" si="59"/>
        <v>11.902500000000002</v>
      </c>
      <c r="CR32" s="19">
        <f t="shared" si="60"/>
        <v>0.17640000000000031</v>
      </c>
      <c r="CS32" s="19">
        <f t="shared" si="61"/>
        <v>1.5625</v>
      </c>
      <c r="CT32" s="25">
        <f t="shared" si="63"/>
        <v>2.043620474834134</v>
      </c>
      <c r="CU32" s="19">
        <f t="shared" si="64"/>
        <v>4.1763846451612912</v>
      </c>
    </row>
    <row r="33" spans="1:99" ht="15" thickBot="1" x14ac:dyDescent="0.4">
      <c r="A33" s="2">
        <v>0.32291666666666702</v>
      </c>
      <c r="B33" s="1" t="s">
        <v>47</v>
      </c>
      <c r="C33">
        <v>50.009330787615703</v>
      </c>
      <c r="D33" s="19">
        <f t="shared" si="0"/>
        <v>1.78</v>
      </c>
      <c r="E33">
        <v>50.009852459016301</v>
      </c>
      <c r="F33" s="19">
        <f t="shared" si="1"/>
        <v>1.78</v>
      </c>
      <c r="G33">
        <v>49.986061243358002</v>
      </c>
      <c r="H33" s="19">
        <f t="shared" si="2"/>
        <v>2.2000000000000002</v>
      </c>
      <c r="I33">
        <v>49.9318779342723</v>
      </c>
      <c r="J33" s="19">
        <f t="shared" si="3"/>
        <v>3.24</v>
      </c>
      <c r="K33">
        <v>49.977722290514201</v>
      </c>
      <c r="L33" s="19">
        <f t="shared" si="4"/>
        <v>2.41</v>
      </c>
      <c r="M33">
        <v>49.9958986175115</v>
      </c>
      <c r="N33" s="19">
        <f t="shared" si="5"/>
        <v>1.99</v>
      </c>
      <c r="O33">
        <v>50.022450410326201</v>
      </c>
      <c r="P33" s="19">
        <f t="shared" si="6"/>
        <v>1.06</v>
      </c>
      <c r="Q33">
        <v>49.9208506616257</v>
      </c>
      <c r="R33" s="19">
        <f t="shared" si="7"/>
        <v>3.45</v>
      </c>
      <c r="S33">
        <v>49.998523239148199</v>
      </c>
      <c r="T33" s="19">
        <f t="shared" si="62"/>
        <v>1.99</v>
      </c>
      <c r="U33">
        <v>50.024361835609596</v>
      </c>
      <c r="V33" s="19">
        <f t="shared" si="8"/>
        <v>1.06</v>
      </c>
      <c r="W33">
        <v>49.993508490439901</v>
      </c>
      <c r="X33" s="19">
        <f t="shared" si="9"/>
        <v>1.99</v>
      </c>
      <c r="Y33">
        <v>49.968394451383297</v>
      </c>
      <c r="Z33" s="19">
        <f t="shared" si="10"/>
        <v>2.61</v>
      </c>
      <c r="AA33">
        <v>50.052932285368797</v>
      </c>
      <c r="AB33" s="19">
        <f t="shared" si="11"/>
        <v>0</v>
      </c>
      <c r="AC33">
        <v>49.9623393395375</v>
      </c>
      <c r="AD33" s="19">
        <f t="shared" si="12"/>
        <v>2.61</v>
      </c>
      <c r="AE33">
        <v>49.947657110081103</v>
      </c>
      <c r="AF33" s="19">
        <f t="shared" si="13"/>
        <v>3.03</v>
      </c>
      <c r="AG33">
        <v>50.0313796423752</v>
      </c>
      <c r="AH33" s="19">
        <f t="shared" si="14"/>
        <v>0.71199999999999997</v>
      </c>
      <c r="AI33">
        <v>49.947550520514298</v>
      </c>
      <c r="AJ33" s="19">
        <f t="shared" si="15"/>
        <v>3.03</v>
      </c>
      <c r="AK33">
        <v>50.045440634792598</v>
      </c>
      <c r="AL33" s="19">
        <f t="shared" si="16"/>
        <v>0.35599999999999998</v>
      </c>
      <c r="AM33">
        <v>50.081731236829299</v>
      </c>
      <c r="AN33" s="19">
        <f t="shared" si="17"/>
        <v>0</v>
      </c>
      <c r="AO33">
        <v>50.003698745948903</v>
      </c>
      <c r="AP33" s="19">
        <f t="shared" si="18"/>
        <v>1.78</v>
      </c>
      <c r="AQ33">
        <v>49.911629479377901</v>
      </c>
      <c r="AR33" s="19">
        <f t="shared" si="19"/>
        <v>3.66</v>
      </c>
      <c r="AS33">
        <v>49.965659574467999</v>
      </c>
      <c r="AT33" s="19">
        <f t="shared" si="20"/>
        <v>2.61</v>
      </c>
      <c r="AU33">
        <v>50.073768996960403</v>
      </c>
      <c r="AV33" s="19">
        <f t="shared" si="21"/>
        <v>0</v>
      </c>
      <c r="AW33">
        <v>49.814365343943699</v>
      </c>
      <c r="AX33" s="19">
        <f t="shared" si="22"/>
        <v>5.74</v>
      </c>
      <c r="AY33">
        <v>49.9691325200709</v>
      </c>
      <c r="AZ33" s="19">
        <f t="shared" si="23"/>
        <v>2.61</v>
      </c>
      <c r="BA33">
        <v>50.13666188026</v>
      </c>
      <c r="BB33" s="19">
        <f t="shared" si="24"/>
        <v>0</v>
      </c>
      <c r="BC33">
        <v>49.974201552360299</v>
      </c>
      <c r="BD33" s="19">
        <f t="shared" si="25"/>
        <v>2.41</v>
      </c>
      <c r="BE33">
        <v>50.037786259541903</v>
      </c>
      <c r="BF33" s="19">
        <f t="shared" si="26"/>
        <v>0.71199999999999997</v>
      </c>
      <c r="BG33">
        <v>50.078831800034699</v>
      </c>
      <c r="BH33" s="19">
        <f t="shared" si="27"/>
        <v>0</v>
      </c>
      <c r="BI33">
        <v>49.925827338129402</v>
      </c>
      <c r="BJ33" s="19">
        <f t="shared" si="28"/>
        <v>3.45</v>
      </c>
      <c r="BK33">
        <v>50.020251019024499</v>
      </c>
      <c r="BL33" s="19">
        <f t="shared" si="29"/>
        <v>1.06</v>
      </c>
      <c r="BM33" s="19">
        <v>50.095192305482101</v>
      </c>
      <c r="BN33" s="19">
        <f t="shared" si="30"/>
        <v>0</v>
      </c>
      <c r="BO33" s="19">
        <f t="shared" si="31"/>
        <v>3.1684000000000001</v>
      </c>
      <c r="BP33" s="19">
        <f t="shared" si="32"/>
        <v>3.1684000000000001</v>
      </c>
      <c r="BQ33" s="19">
        <f t="shared" si="33"/>
        <v>4.8400000000000007</v>
      </c>
      <c r="BR33" s="19">
        <f t="shared" si="34"/>
        <v>10.497600000000002</v>
      </c>
      <c r="BS33" s="19">
        <f t="shared" si="35"/>
        <v>5.8081000000000005</v>
      </c>
      <c r="BT33" s="19">
        <f t="shared" si="36"/>
        <v>3.9601000000000002</v>
      </c>
      <c r="BU33" s="19">
        <f t="shared" si="37"/>
        <v>1.1236000000000002</v>
      </c>
      <c r="BV33" s="19">
        <f t="shared" si="38"/>
        <v>11.902500000000002</v>
      </c>
      <c r="BW33" s="19">
        <f t="shared" si="39"/>
        <v>3.9601000000000002</v>
      </c>
      <c r="BX33" s="19">
        <f t="shared" si="40"/>
        <v>1.1236000000000002</v>
      </c>
      <c r="BY33" s="19">
        <f t="shared" si="41"/>
        <v>3.9601000000000002</v>
      </c>
      <c r="BZ33" s="19">
        <f t="shared" si="42"/>
        <v>6.8120999999999992</v>
      </c>
      <c r="CA33" s="19">
        <f t="shared" si="43"/>
        <v>0</v>
      </c>
      <c r="CB33" s="19">
        <f t="shared" si="44"/>
        <v>6.8120999999999992</v>
      </c>
      <c r="CC33" s="19">
        <f t="shared" si="45"/>
        <v>9.1808999999999994</v>
      </c>
      <c r="CD33" s="19">
        <f t="shared" si="46"/>
        <v>0.50694399999999995</v>
      </c>
      <c r="CE33" s="19">
        <f t="shared" si="47"/>
        <v>9.1808999999999994</v>
      </c>
      <c r="CF33" s="19">
        <f t="shared" si="48"/>
        <v>0.12673599999999999</v>
      </c>
      <c r="CG33" s="19">
        <f t="shared" si="49"/>
        <v>0</v>
      </c>
      <c r="CH33" s="19">
        <f t="shared" si="50"/>
        <v>3.1684000000000001</v>
      </c>
      <c r="CI33" s="19">
        <f t="shared" si="51"/>
        <v>13.395600000000002</v>
      </c>
      <c r="CJ33" s="19">
        <f t="shared" si="52"/>
        <v>6.8120999999999992</v>
      </c>
      <c r="CK33" s="19">
        <f t="shared" si="53"/>
        <v>0</v>
      </c>
      <c r="CL33" s="19">
        <f t="shared" si="54"/>
        <v>32.947600000000001</v>
      </c>
      <c r="CM33" s="19">
        <f t="shared" si="55"/>
        <v>6.8120999999999992</v>
      </c>
      <c r="CN33" s="19">
        <f t="shared" si="56"/>
        <v>0</v>
      </c>
      <c r="CO33" s="19">
        <f t="shared" si="57"/>
        <v>5.8081000000000005</v>
      </c>
      <c r="CP33" s="19">
        <f t="shared" si="58"/>
        <v>0.50694399999999995</v>
      </c>
      <c r="CQ33" s="19">
        <f t="shared" si="59"/>
        <v>0</v>
      </c>
      <c r="CR33" s="19">
        <f t="shared" si="60"/>
        <v>11.902500000000002</v>
      </c>
      <c r="CS33" s="19">
        <f t="shared" si="61"/>
        <v>1.1236000000000002</v>
      </c>
      <c r="CT33" s="25">
        <f t="shared" si="63"/>
        <v>2.3321672324256681</v>
      </c>
      <c r="CU33" s="19">
        <f t="shared" si="64"/>
        <v>5.4390040000000006</v>
      </c>
    </row>
    <row r="34" spans="1:99" ht="15" thickBot="1" x14ac:dyDescent="0.4">
      <c r="A34" s="2">
        <v>0.33333333333333398</v>
      </c>
      <c r="B34" s="1" t="s">
        <v>48</v>
      </c>
      <c r="C34">
        <v>49.990957665998103</v>
      </c>
      <c r="D34" s="19">
        <f t="shared" si="0"/>
        <v>1.99</v>
      </c>
      <c r="E34">
        <v>49.979016393442599</v>
      </c>
      <c r="F34" s="19">
        <f t="shared" si="1"/>
        <v>2.41</v>
      </c>
      <c r="G34">
        <v>50.0622064067786</v>
      </c>
      <c r="H34" s="19">
        <f t="shared" si="2"/>
        <v>0</v>
      </c>
      <c r="I34">
        <v>49.901251275770498</v>
      </c>
      <c r="J34" s="19">
        <f t="shared" si="3"/>
        <v>3.86</v>
      </c>
      <c r="K34">
        <v>50.044821757836502</v>
      </c>
      <c r="L34" s="19">
        <f t="shared" si="4"/>
        <v>0.35599999999999998</v>
      </c>
      <c r="M34">
        <v>49.965934459805403</v>
      </c>
      <c r="N34" s="19">
        <f t="shared" si="5"/>
        <v>2.61</v>
      </c>
      <c r="O34">
        <v>49.983665305785799</v>
      </c>
      <c r="P34" s="19">
        <f t="shared" si="6"/>
        <v>2.2000000000000002</v>
      </c>
      <c r="Q34">
        <v>49.900814204698897</v>
      </c>
      <c r="R34" s="19">
        <f t="shared" si="7"/>
        <v>3.86</v>
      </c>
      <c r="S34">
        <v>49.9689086814086</v>
      </c>
      <c r="T34" s="19">
        <f t="shared" si="62"/>
        <v>2.61</v>
      </c>
      <c r="U34">
        <v>49.998782808129</v>
      </c>
      <c r="V34" s="19">
        <f t="shared" si="8"/>
        <v>1.99</v>
      </c>
      <c r="W34">
        <v>50.0558119017401</v>
      </c>
      <c r="X34" s="19">
        <f t="shared" si="9"/>
        <v>0</v>
      </c>
      <c r="Y34">
        <v>49.994246764043197</v>
      </c>
      <c r="Z34" s="19">
        <f t="shared" si="10"/>
        <v>1.99</v>
      </c>
      <c r="AA34">
        <v>50.034552599758101</v>
      </c>
      <c r="AB34" s="19">
        <f t="shared" si="11"/>
        <v>0.71199999999999997</v>
      </c>
      <c r="AC34">
        <v>49.936589664048498</v>
      </c>
      <c r="AD34" s="19">
        <f t="shared" si="12"/>
        <v>3.24</v>
      </c>
      <c r="AE34">
        <v>49.924648219588597</v>
      </c>
      <c r="AF34" s="19">
        <f t="shared" si="13"/>
        <v>3.45</v>
      </c>
      <c r="AG34">
        <v>50.070919761583397</v>
      </c>
      <c r="AH34" s="19">
        <f t="shared" si="14"/>
        <v>0</v>
      </c>
      <c r="AI34">
        <v>49.983785320619297</v>
      </c>
      <c r="AJ34" s="19">
        <f t="shared" si="15"/>
        <v>2.2000000000000002</v>
      </c>
      <c r="AK34">
        <v>50.0256203155637</v>
      </c>
      <c r="AL34" s="19">
        <f t="shared" si="16"/>
        <v>1.06</v>
      </c>
      <c r="AM34">
        <v>50.127067596044697</v>
      </c>
      <c r="AN34" s="19">
        <f t="shared" si="17"/>
        <v>0</v>
      </c>
      <c r="AO34">
        <v>49.986564745667103</v>
      </c>
      <c r="AP34" s="19">
        <f t="shared" si="18"/>
        <v>2.2000000000000002</v>
      </c>
      <c r="AQ34">
        <v>50.0510818120351</v>
      </c>
      <c r="AR34" s="19">
        <f t="shared" si="19"/>
        <v>0</v>
      </c>
      <c r="AS34">
        <v>50.052978723404202</v>
      </c>
      <c r="AT34" s="19">
        <f t="shared" si="20"/>
        <v>0</v>
      </c>
      <c r="AU34">
        <v>50.044173431074498</v>
      </c>
      <c r="AV34" s="19">
        <f t="shared" si="21"/>
        <v>0.35599999999999998</v>
      </c>
      <c r="AW34">
        <v>49.777021378091298</v>
      </c>
      <c r="AX34" s="19">
        <f t="shared" si="22"/>
        <v>6.57</v>
      </c>
      <c r="AY34">
        <v>49.993829284398501</v>
      </c>
      <c r="AZ34" s="19">
        <f t="shared" si="23"/>
        <v>1.99</v>
      </c>
      <c r="BA34">
        <v>50.1054006621195</v>
      </c>
      <c r="BB34" s="19">
        <f t="shared" si="24"/>
        <v>0</v>
      </c>
      <c r="BC34">
        <v>49.980546719260197</v>
      </c>
      <c r="BD34" s="19">
        <f t="shared" si="25"/>
        <v>2.2000000000000002</v>
      </c>
      <c r="BE34">
        <v>50.013167938931197</v>
      </c>
      <c r="BF34" s="19">
        <f t="shared" si="26"/>
        <v>1.42</v>
      </c>
      <c r="BG34">
        <v>50.052117687901401</v>
      </c>
      <c r="BH34" s="19">
        <f t="shared" si="27"/>
        <v>0</v>
      </c>
      <c r="BI34">
        <v>49.900881294964002</v>
      </c>
      <c r="BJ34" s="19">
        <f t="shared" si="28"/>
        <v>3.86</v>
      </c>
      <c r="BK34">
        <v>50.015470793409598</v>
      </c>
      <c r="BL34" s="19">
        <f t="shared" si="29"/>
        <v>1.42</v>
      </c>
      <c r="BM34" s="19">
        <v>49.997115387201703</v>
      </c>
      <c r="BN34" s="19">
        <f t="shared" si="30"/>
        <v>1.99</v>
      </c>
      <c r="BO34" s="19">
        <f t="shared" si="31"/>
        <v>0</v>
      </c>
      <c r="BP34" s="19">
        <f t="shared" si="32"/>
        <v>0.17640000000000014</v>
      </c>
      <c r="BQ34" s="19">
        <f t="shared" si="33"/>
        <v>3.9601000000000002</v>
      </c>
      <c r="BR34" s="19">
        <f t="shared" si="34"/>
        <v>3.4968999999999997</v>
      </c>
      <c r="BS34" s="19">
        <f t="shared" si="35"/>
        <v>2.6699559999999996</v>
      </c>
      <c r="BT34" s="19">
        <f t="shared" si="36"/>
        <v>0.38439999999999985</v>
      </c>
      <c r="BU34" s="19">
        <f t="shared" si="37"/>
        <v>4.4100000000000077E-2</v>
      </c>
      <c r="BV34" s="19">
        <f t="shared" si="38"/>
        <v>3.4968999999999997</v>
      </c>
      <c r="BW34" s="19">
        <f t="shared" si="39"/>
        <v>0.38439999999999985</v>
      </c>
      <c r="BX34" s="19">
        <f t="shared" si="40"/>
        <v>0</v>
      </c>
      <c r="BY34" s="19">
        <f t="shared" si="41"/>
        <v>3.9601000000000002</v>
      </c>
      <c r="BZ34" s="19">
        <f t="shared" si="42"/>
        <v>0</v>
      </c>
      <c r="CA34" s="19">
        <f t="shared" si="43"/>
        <v>1.633284</v>
      </c>
      <c r="CB34" s="19">
        <f t="shared" si="44"/>
        <v>1.5625000000000004</v>
      </c>
      <c r="CC34" s="19">
        <f t="shared" si="45"/>
        <v>2.1316000000000006</v>
      </c>
      <c r="CD34" s="19">
        <f t="shared" si="46"/>
        <v>3.9601000000000002</v>
      </c>
      <c r="CE34" s="19">
        <f t="shared" si="47"/>
        <v>4.4100000000000077E-2</v>
      </c>
      <c r="CF34" s="19">
        <f t="shared" si="48"/>
        <v>0.86489999999999989</v>
      </c>
      <c r="CG34" s="19">
        <f t="shared" si="49"/>
        <v>3.9601000000000002</v>
      </c>
      <c r="CH34" s="19">
        <f t="shared" si="50"/>
        <v>4.4100000000000077E-2</v>
      </c>
      <c r="CI34" s="19">
        <f t="shared" si="51"/>
        <v>3.9601000000000002</v>
      </c>
      <c r="CJ34" s="19">
        <f t="shared" si="52"/>
        <v>3.9601000000000002</v>
      </c>
      <c r="CK34" s="19">
        <f t="shared" si="53"/>
        <v>2.6699559999999996</v>
      </c>
      <c r="CL34" s="19">
        <f t="shared" si="54"/>
        <v>20.976400000000002</v>
      </c>
      <c r="CM34" s="19">
        <f t="shared" si="55"/>
        <v>0</v>
      </c>
      <c r="CN34" s="19">
        <f t="shared" si="56"/>
        <v>3.9601000000000002</v>
      </c>
      <c r="CO34" s="19">
        <f t="shared" si="57"/>
        <v>4.4100000000000077E-2</v>
      </c>
      <c r="CP34" s="19">
        <f t="shared" si="58"/>
        <v>0.32490000000000008</v>
      </c>
      <c r="CQ34" s="19">
        <f t="shared" si="59"/>
        <v>3.9601000000000002</v>
      </c>
      <c r="CR34" s="19">
        <f t="shared" si="60"/>
        <v>3.4968999999999997</v>
      </c>
      <c r="CS34" s="19">
        <f t="shared" si="61"/>
        <v>0.32490000000000008</v>
      </c>
      <c r="CT34" s="25">
        <f t="shared" si="63"/>
        <v>1.570406727673624</v>
      </c>
      <c r="CU34" s="19">
        <f t="shared" si="64"/>
        <v>2.4661772903225798</v>
      </c>
    </row>
    <row r="35" spans="1:99" ht="15" thickBot="1" x14ac:dyDescent="0.4">
      <c r="A35" s="2">
        <v>0.34375</v>
      </c>
      <c r="B35" s="1" t="s">
        <v>49</v>
      </c>
      <c r="C35">
        <v>49.970574984203701</v>
      </c>
      <c r="D35" s="19">
        <f t="shared" ref="D35:D66" si="65">VLOOKUP(C35,DSM_RATE,2)</f>
        <v>2.41</v>
      </c>
      <c r="E35">
        <v>50.049565573770401</v>
      </c>
      <c r="F35" s="19">
        <f t="shared" ref="F35:F66" si="66">VLOOKUP(E35,DSM_RATE,2)</f>
        <v>0.35599999999999998</v>
      </c>
      <c r="G35">
        <v>50.064074999745998</v>
      </c>
      <c r="H35" s="19">
        <f t="shared" ref="H35:H66" si="67">VLOOKUP(G35,DSM_RATE,2)</f>
        <v>0</v>
      </c>
      <c r="I35">
        <v>49.979793835476599</v>
      </c>
      <c r="J35" s="19">
        <f t="shared" ref="J35:J66" si="68">VLOOKUP(I35,DSM_RATE,2)</f>
        <v>2.41</v>
      </c>
      <c r="K35">
        <v>50.019276275353398</v>
      </c>
      <c r="L35" s="19">
        <f t="shared" ref="L35:L66" si="69">VLOOKUP(K35,DSM_RATE,2)</f>
        <v>1.42</v>
      </c>
      <c r="M35">
        <v>49.990012800819201</v>
      </c>
      <c r="N35" s="19">
        <f t="shared" ref="N35:N66" si="70">VLOOKUP(M35,DSM_RATE,2)</f>
        <v>1.99</v>
      </c>
      <c r="O35">
        <v>49.955653841395502</v>
      </c>
      <c r="P35" s="19">
        <f t="shared" ref="P35:P66" si="71">VLOOKUP(O35,DSM_RATE,2)</f>
        <v>2.82</v>
      </c>
      <c r="Q35">
        <v>50.010027005130901</v>
      </c>
      <c r="R35" s="19">
        <f t="shared" ref="R35:R66" si="72">VLOOKUP(Q35,DSM_RATE,2)</f>
        <v>1.42</v>
      </c>
      <c r="S35">
        <v>49.943038493038401</v>
      </c>
      <c r="T35" s="19">
        <f t="shared" ref="T35:T66" si="73">VLOOKUP(S35,DSM_RATE,2)</f>
        <v>3.03</v>
      </c>
      <c r="U35">
        <v>50.15</v>
      </c>
      <c r="V35" s="19">
        <f t="shared" ref="V35:V66" si="74">VLOOKUP(U35,DSM_RATE,2)</f>
        <v>0</v>
      </c>
      <c r="W35">
        <v>50.008534607282897</v>
      </c>
      <c r="X35" s="19">
        <f t="shared" ref="X35:X66" si="75">VLOOKUP(W35,DSM_RATE,2)</f>
        <v>1.78</v>
      </c>
      <c r="Y35">
        <v>49.962854670098999</v>
      </c>
      <c r="Z35" s="19">
        <f t="shared" ref="Z35:Z66" si="76">VLOOKUP(Y35,DSM_RATE,2)</f>
        <v>2.61</v>
      </c>
      <c r="AA35">
        <v>50.015311366384502</v>
      </c>
      <c r="AB35" s="19">
        <f t="shared" ref="AB35:AB66" si="77">VLOOKUP(AA35,DSM_RATE,2)</f>
        <v>1.42</v>
      </c>
      <c r="AC35">
        <v>50.003538820319797</v>
      </c>
      <c r="AD35" s="19">
        <f t="shared" ref="AD35:AD66" si="78">VLOOKUP(AC35,DSM_RATE,2)</f>
        <v>1.78</v>
      </c>
      <c r="AE35">
        <v>50.093831237915403</v>
      </c>
      <c r="AF35" s="19">
        <f t="shared" ref="AF35:AF66" si="79">VLOOKUP(AE35,DSM_RATE,2)</f>
        <v>0</v>
      </c>
      <c r="AG35">
        <v>50.042433869250601</v>
      </c>
      <c r="AH35" s="19">
        <f t="shared" ref="AH35:AH66" si="80">VLOOKUP(AG35,DSM_RATE,2)</f>
        <v>0.35599999999999998</v>
      </c>
      <c r="AI35">
        <v>49.962509841658601</v>
      </c>
      <c r="AJ35" s="19">
        <f t="shared" ref="AJ35:AJ66" si="81">VLOOKUP(AI35,DSM_RATE,2)</f>
        <v>2.61</v>
      </c>
      <c r="AK35">
        <v>50.092549799336602</v>
      </c>
      <c r="AL35" s="19">
        <f t="shared" ref="AL35:AL66" si="82">VLOOKUP(AK35,DSM_RATE,2)</f>
        <v>0</v>
      </c>
      <c r="AM35">
        <v>50.085180742421699</v>
      </c>
      <c r="AN35" s="19">
        <f t="shared" ref="AN35:AN66" si="83">VLOOKUP(AM35,DSM_RATE,2)</f>
        <v>0</v>
      </c>
      <c r="AO35">
        <v>49.959435911887603</v>
      </c>
      <c r="AP35" s="19">
        <f t="shared" ref="AP35:AP66" si="84">VLOOKUP(AO35,DSM_RATE,2)</f>
        <v>2.82</v>
      </c>
      <c r="AQ35">
        <v>50.027281947261599</v>
      </c>
      <c r="AR35" s="19">
        <f t="shared" ref="AR35:AR66" si="85">VLOOKUP(AQ35,DSM_RATE,2)</f>
        <v>1.06</v>
      </c>
      <c r="AS35">
        <v>50.032280851063803</v>
      </c>
      <c r="AT35" s="19">
        <f t="shared" ref="AT35:AT66" si="86">VLOOKUP(AS35,DSM_RATE,2)</f>
        <v>0.71199999999999997</v>
      </c>
      <c r="AU35">
        <v>49.859425353119903</v>
      </c>
      <c r="AV35" s="19">
        <f t="shared" ref="AV35:AV66" si="87">VLOOKUP(AU35,DSM_RATE,2)</f>
        <v>4.91</v>
      </c>
      <c r="AW35">
        <v>49.950832182120401</v>
      </c>
      <c r="AX35" s="19">
        <f t="shared" ref="AX35:AX66" si="88">VLOOKUP(AW35,DSM_RATE,2)</f>
        <v>2.82</v>
      </c>
      <c r="AY35">
        <v>49.968406144649499</v>
      </c>
      <c r="AZ35" s="19">
        <f t="shared" ref="AZ35:AZ66" si="89">VLOOKUP(AY35,DSM_RATE,2)</f>
        <v>2.61</v>
      </c>
      <c r="BA35">
        <v>50.066636751625303</v>
      </c>
      <c r="BB35" s="19">
        <f t="shared" ref="BB35:BB66" si="90">VLOOKUP(BA35,DSM_RATE,2)</f>
        <v>0</v>
      </c>
      <c r="BC35">
        <v>49.956659032107503</v>
      </c>
      <c r="BD35" s="19">
        <f t="shared" ref="BD35:BD66" si="91">VLOOKUP(BC35,DSM_RATE,2)</f>
        <v>2.82</v>
      </c>
      <c r="BE35">
        <v>50.0108778625954</v>
      </c>
      <c r="BF35" s="19">
        <f t="shared" ref="BF35:BF66" si="92">VLOOKUP(BE35,DSM_RATE,2)</f>
        <v>1.42</v>
      </c>
      <c r="BG35">
        <v>50.021445929526102</v>
      </c>
      <c r="BH35" s="19">
        <f t="shared" ref="BH35:BH66" si="93">VLOOKUP(BG35,DSM_RATE,2)</f>
        <v>1.06</v>
      </c>
      <c r="BI35">
        <v>49.933003597122301</v>
      </c>
      <c r="BJ35" s="19">
        <f t="shared" ref="BJ35:BJ66" si="94">VLOOKUP(BI35,DSM_RATE,2)</f>
        <v>3.24</v>
      </c>
      <c r="BK35">
        <v>49.987130884407001</v>
      </c>
      <c r="BL35" s="19">
        <f t="shared" ref="BL35:BL66" si="95">VLOOKUP(BK35,DSM_RATE,2)</f>
        <v>2.2000000000000002</v>
      </c>
      <c r="BM35" s="19">
        <v>49.997115387201703</v>
      </c>
      <c r="BN35" s="19">
        <f t="shared" ref="BN35:BN66" si="96">VLOOKUP(BM35,DSM_RATE,2)</f>
        <v>1.99</v>
      </c>
      <c r="BO35" s="19">
        <f t="shared" si="31"/>
        <v>0.17640000000000014</v>
      </c>
      <c r="BP35" s="19">
        <f t="shared" si="32"/>
        <v>2.6699559999999996</v>
      </c>
      <c r="BQ35" s="19">
        <f t="shared" si="33"/>
        <v>3.9601000000000002</v>
      </c>
      <c r="BR35" s="19">
        <f t="shared" si="34"/>
        <v>0.17640000000000014</v>
      </c>
      <c r="BS35" s="19">
        <f t="shared" si="35"/>
        <v>0.32490000000000008</v>
      </c>
      <c r="BT35" s="19">
        <f t="shared" si="36"/>
        <v>0</v>
      </c>
      <c r="BU35" s="19">
        <f t="shared" si="37"/>
        <v>0.68889999999999973</v>
      </c>
      <c r="BV35" s="19">
        <f t="shared" si="38"/>
        <v>0.32490000000000008</v>
      </c>
      <c r="BW35" s="19">
        <f t="shared" si="39"/>
        <v>1.0815999999999997</v>
      </c>
      <c r="BX35" s="19">
        <f t="shared" si="40"/>
        <v>3.9601000000000002</v>
      </c>
      <c r="BY35" s="19">
        <f t="shared" si="41"/>
        <v>4.4099999999999986E-2</v>
      </c>
      <c r="BZ35" s="19">
        <f t="shared" si="42"/>
        <v>0.38439999999999985</v>
      </c>
      <c r="CA35" s="19">
        <f t="shared" si="43"/>
        <v>0.32490000000000008</v>
      </c>
      <c r="CB35" s="19">
        <f t="shared" si="44"/>
        <v>4.4099999999999986E-2</v>
      </c>
      <c r="CC35" s="19">
        <f t="shared" si="45"/>
        <v>3.9601000000000002</v>
      </c>
      <c r="CD35" s="19">
        <f t="shared" si="46"/>
        <v>2.6699559999999996</v>
      </c>
      <c r="CE35" s="19">
        <f t="shared" si="47"/>
        <v>0.38439999999999985</v>
      </c>
      <c r="CF35" s="19">
        <f t="shared" si="48"/>
        <v>3.9601000000000002</v>
      </c>
      <c r="CG35" s="19">
        <f t="shared" si="49"/>
        <v>3.9601000000000002</v>
      </c>
      <c r="CH35" s="19">
        <f t="shared" si="50"/>
        <v>0.68889999999999973</v>
      </c>
      <c r="CI35" s="19">
        <f t="shared" si="51"/>
        <v>0.86489999999999989</v>
      </c>
      <c r="CJ35" s="19">
        <f t="shared" si="52"/>
        <v>1.633284</v>
      </c>
      <c r="CK35" s="19">
        <f t="shared" si="53"/>
        <v>8.5263999999999989</v>
      </c>
      <c r="CL35" s="19">
        <f t="shared" si="54"/>
        <v>0.68889999999999973</v>
      </c>
      <c r="CM35" s="19">
        <f t="shared" si="55"/>
        <v>0.38439999999999985</v>
      </c>
      <c r="CN35" s="19">
        <f t="shared" si="56"/>
        <v>3.9601000000000002</v>
      </c>
      <c r="CO35" s="19">
        <f t="shared" si="57"/>
        <v>0.68889999999999973</v>
      </c>
      <c r="CP35" s="19">
        <f t="shared" si="58"/>
        <v>0.32490000000000008</v>
      </c>
      <c r="CQ35" s="19">
        <f t="shared" si="59"/>
        <v>0.86489999999999989</v>
      </c>
      <c r="CR35" s="19">
        <f t="shared" si="60"/>
        <v>1.5625000000000004</v>
      </c>
      <c r="CS35" s="19">
        <f t="shared" si="61"/>
        <v>4.4100000000000077E-2</v>
      </c>
      <c r="CT35" s="25">
        <f t="shared" si="63"/>
        <v>1.2614328258744292</v>
      </c>
      <c r="CU35" s="19">
        <f t="shared" si="64"/>
        <v>1.591212774193548</v>
      </c>
    </row>
    <row r="36" spans="1:99" ht="15" thickBot="1" x14ac:dyDescent="0.4">
      <c r="A36" s="2">
        <v>0.35416666666666702</v>
      </c>
      <c r="B36" s="1" t="s">
        <v>50</v>
      </c>
      <c r="C36">
        <v>50.031435949561804</v>
      </c>
      <c r="D36" s="19">
        <f t="shared" si="65"/>
        <v>0.71199999999999997</v>
      </c>
      <c r="E36">
        <v>50.031811475409803</v>
      </c>
      <c r="F36" s="19">
        <f t="shared" si="66"/>
        <v>0.71199999999999997</v>
      </c>
      <c r="G36">
        <v>50.027637436882102</v>
      </c>
      <c r="H36" s="19">
        <f t="shared" si="67"/>
        <v>1.06</v>
      </c>
      <c r="I36">
        <v>50.040059195754203</v>
      </c>
      <c r="J36" s="19">
        <f t="shared" si="68"/>
        <v>0.35599999999999998</v>
      </c>
      <c r="K36">
        <v>50.049590247899999</v>
      </c>
      <c r="L36" s="19">
        <f t="shared" si="69"/>
        <v>0.35599999999999998</v>
      </c>
      <c r="M36">
        <v>49.977171018945199</v>
      </c>
      <c r="N36" s="19">
        <f t="shared" si="70"/>
        <v>2.41</v>
      </c>
      <c r="O36">
        <v>49.911266443976999</v>
      </c>
      <c r="P36" s="19">
        <f t="shared" si="71"/>
        <v>3.66</v>
      </c>
      <c r="Q36">
        <v>49.984910883067698</v>
      </c>
      <c r="R36" s="19">
        <f t="shared" si="72"/>
        <v>2.2000000000000002</v>
      </c>
      <c r="S36">
        <v>49.978439803439798</v>
      </c>
      <c r="T36" s="19">
        <f t="shared" si="73"/>
        <v>2.41</v>
      </c>
      <c r="U36">
        <v>50.119530864324503</v>
      </c>
      <c r="V36" s="19">
        <f t="shared" si="74"/>
        <v>0</v>
      </c>
      <c r="W36">
        <v>49.975550448359201</v>
      </c>
      <c r="X36" s="19">
        <f t="shared" si="75"/>
        <v>2.41</v>
      </c>
      <c r="Y36">
        <v>49.933309169916299</v>
      </c>
      <c r="Z36" s="19">
        <f t="shared" si="76"/>
        <v>3.24</v>
      </c>
      <c r="AA36">
        <v>50.128174123337303</v>
      </c>
      <c r="AB36" s="19">
        <f t="shared" si="77"/>
        <v>0</v>
      </c>
      <c r="AC36">
        <v>49.979996259872799</v>
      </c>
      <c r="AD36" s="19">
        <f t="shared" si="78"/>
        <v>2.41</v>
      </c>
      <c r="AE36">
        <v>50.072175811569601</v>
      </c>
      <c r="AF36" s="19">
        <f t="shared" si="79"/>
        <v>0</v>
      </c>
      <c r="AG36">
        <v>50.0003427746095</v>
      </c>
      <c r="AH36" s="19">
        <f t="shared" si="80"/>
        <v>1.78</v>
      </c>
      <c r="AI36">
        <v>49.935583063598898</v>
      </c>
      <c r="AJ36" s="19">
        <f t="shared" si="81"/>
        <v>3.24</v>
      </c>
      <c r="AK36">
        <v>50.072729480107697</v>
      </c>
      <c r="AL36" s="19">
        <f t="shared" si="82"/>
        <v>0</v>
      </c>
      <c r="AM36">
        <v>50.079760090776396</v>
      </c>
      <c r="AN36" s="19">
        <f t="shared" si="83"/>
        <v>0</v>
      </c>
      <c r="AO36">
        <v>50.025830162979602</v>
      </c>
      <c r="AP36" s="19">
        <f t="shared" si="84"/>
        <v>1.06</v>
      </c>
      <c r="AQ36">
        <v>49.998275862068901</v>
      </c>
      <c r="AR36" s="19">
        <f t="shared" si="85"/>
        <v>1.99</v>
      </c>
      <c r="AS36">
        <v>50.008672340425498</v>
      </c>
      <c r="AT36" s="19">
        <f t="shared" si="86"/>
        <v>1.78</v>
      </c>
      <c r="AU36">
        <v>49.839246558197701</v>
      </c>
      <c r="AV36" s="19">
        <f t="shared" si="87"/>
        <v>5.32</v>
      </c>
      <c r="AW36">
        <v>49.907033703651599</v>
      </c>
      <c r="AX36" s="19">
        <f t="shared" si="88"/>
        <v>3.86</v>
      </c>
      <c r="AY36">
        <v>50.143462621207298</v>
      </c>
      <c r="AZ36" s="19">
        <f t="shared" si="89"/>
        <v>0</v>
      </c>
      <c r="BA36">
        <v>50.032457819791702</v>
      </c>
      <c r="BB36" s="19">
        <f t="shared" si="90"/>
        <v>0.71199999999999997</v>
      </c>
      <c r="BC36">
        <v>49.927919158501901</v>
      </c>
      <c r="BD36" s="19">
        <f t="shared" si="91"/>
        <v>3.45</v>
      </c>
      <c r="BE36">
        <v>49.989408396946502</v>
      </c>
      <c r="BF36" s="19">
        <f t="shared" si="92"/>
        <v>2.2000000000000002</v>
      </c>
      <c r="BG36">
        <v>50.025073771914599</v>
      </c>
      <c r="BH36" s="19">
        <f t="shared" si="93"/>
        <v>1.06</v>
      </c>
      <c r="BI36">
        <v>49.918992805755302</v>
      </c>
      <c r="BJ36" s="19">
        <f t="shared" si="94"/>
        <v>3.66</v>
      </c>
      <c r="BK36">
        <v>50.015470793409598</v>
      </c>
      <c r="BL36" s="19">
        <f t="shared" si="95"/>
        <v>1.42</v>
      </c>
      <c r="BM36" s="19">
        <v>50.174038462808099</v>
      </c>
      <c r="BN36" s="19">
        <f t="shared" si="96"/>
        <v>0</v>
      </c>
      <c r="BO36" s="19">
        <f t="shared" si="31"/>
        <v>0.50694399999999995</v>
      </c>
      <c r="BP36" s="19">
        <f t="shared" si="32"/>
        <v>0.50694399999999995</v>
      </c>
      <c r="BQ36" s="19">
        <f t="shared" si="33"/>
        <v>1.1236000000000002</v>
      </c>
      <c r="BR36" s="19">
        <f t="shared" si="34"/>
        <v>0.12673599999999999</v>
      </c>
      <c r="BS36" s="19">
        <f t="shared" si="35"/>
        <v>0.12673599999999999</v>
      </c>
      <c r="BT36" s="19">
        <f t="shared" si="36"/>
        <v>5.8081000000000005</v>
      </c>
      <c r="BU36" s="19">
        <f t="shared" si="37"/>
        <v>13.395600000000002</v>
      </c>
      <c r="BV36" s="19">
        <f t="shared" si="38"/>
        <v>4.8400000000000007</v>
      </c>
      <c r="BW36" s="19">
        <f t="shared" si="39"/>
        <v>5.8081000000000005</v>
      </c>
      <c r="BX36" s="19">
        <f t="shared" si="40"/>
        <v>0</v>
      </c>
      <c r="BY36" s="19">
        <f t="shared" si="41"/>
        <v>5.8081000000000005</v>
      </c>
      <c r="BZ36" s="19">
        <f t="shared" si="42"/>
        <v>10.497600000000002</v>
      </c>
      <c r="CA36" s="19">
        <f t="shared" si="43"/>
        <v>0</v>
      </c>
      <c r="CB36" s="19">
        <f t="shared" si="44"/>
        <v>5.8081000000000005</v>
      </c>
      <c r="CC36" s="19">
        <f t="shared" si="45"/>
        <v>0</v>
      </c>
      <c r="CD36" s="19">
        <f t="shared" si="46"/>
        <v>3.1684000000000001</v>
      </c>
      <c r="CE36" s="19">
        <f t="shared" si="47"/>
        <v>10.497600000000002</v>
      </c>
      <c r="CF36" s="19">
        <f t="shared" si="48"/>
        <v>0</v>
      </c>
      <c r="CG36" s="19">
        <f t="shared" si="49"/>
        <v>0</v>
      </c>
      <c r="CH36" s="19">
        <f t="shared" si="50"/>
        <v>1.1236000000000002</v>
      </c>
      <c r="CI36" s="19">
        <f t="shared" si="51"/>
        <v>3.9601000000000002</v>
      </c>
      <c r="CJ36" s="19">
        <f t="shared" si="52"/>
        <v>3.1684000000000001</v>
      </c>
      <c r="CK36" s="19">
        <f t="shared" si="53"/>
        <v>28.302400000000002</v>
      </c>
      <c r="CL36" s="19">
        <f t="shared" si="54"/>
        <v>14.8996</v>
      </c>
      <c r="CM36" s="19">
        <f t="shared" si="55"/>
        <v>0</v>
      </c>
      <c r="CN36" s="19">
        <f t="shared" si="56"/>
        <v>0.50694399999999995</v>
      </c>
      <c r="CO36" s="19">
        <f t="shared" si="57"/>
        <v>11.902500000000002</v>
      </c>
      <c r="CP36" s="19">
        <f t="shared" si="58"/>
        <v>4.8400000000000007</v>
      </c>
      <c r="CQ36" s="19">
        <f t="shared" si="59"/>
        <v>1.1236000000000002</v>
      </c>
      <c r="CR36" s="19">
        <f t="shared" si="60"/>
        <v>13.395600000000002</v>
      </c>
      <c r="CS36" s="19">
        <f t="shared" si="61"/>
        <v>2.0164</v>
      </c>
      <c r="CT36" s="25">
        <f t="shared" si="63"/>
        <v>2.2234940826284815</v>
      </c>
      <c r="CU36" s="19">
        <f t="shared" si="64"/>
        <v>4.9439259354838727</v>
      </c>
    </row>
    <row r="37" spans="1:99" ht="15" thickBot="1" x14ac:dyDescent="0.4">
      <c r="A37" s="2">
        <v>0.36458333333333398</v>
      </c>
      <c r="B37" s="1" t="s">
        <v>51</v>
      </c>
      <c r="C37">
        <v>50.020239828576102</v>
      </c>
      <c r="D37" s="19">
        <f t="shared" si="65"/>
        <v>1.06</v>
      </c>
      <c r="E37">
        <v>50.046295081967202</v>
      </c>
      <c r="F37" s="19">
        <f t="shared" si="66"/>
        <v>0.35599999999999998</v>
      </c>
      <c r="G37">
        <v>49.934674936755101</v>
      </c>
      <c r="H37" s="19">
        <f t="shared" si="67"/>
        <v>3.24</v>
      </c>
      <c r="I37">
        <v>50.015854255970602</v>
      </c>
      <c r="J37" s="19">
        <f t="shared" si="68"/>
        <v>1.42</v>
      </c>
      <c r="K37">
        <v>50.027791436181097</v>
      </c>
      <c r="L37" s="19">
        <f t="shared" si="69"/>
        <v>1.06</v>
      </c>
      <c r="M37">
        <v>50.069738863287199</v>
      </c>
      <c r="N37" s="19">
        <f t="shared" si="70"/>
        <v>0</v>
      </c>
      <c r="O37">
        <v>49.872912285042602</v>
      </c>
      <c r="P37" s="19">
        <f t="shared" si="71"/>
        <v>4.49</v>
      </c>
      <c r="Q37">
        <v>50.019621928166302</v>
      </c>
      <c r="R37" s="19">
        <f t="shared" si="72"/>
        <v>1.42</v>
      </c>
      <c r="S37">
        <v>49.959377559377501</v>
      </c>
      <c r="T37" s="19">
        <f t="shared" si="73"/>
        <v>2.82</v>
      </c>
      <c r="U37">
        <v>50.039408322363002</v>
      </c>
      <c r="V37" s="19">
        <f t="shared" si="74"/>
        <v>0.71199999999999997</v>
      </c>
      <c r="W37">
        <v>49.948430139910798</v>
      </c>
      <c r="X37" s="19">
        <f t="shared" si="75"/>
        <v>3.03</v>
      </c>
      <c r="Y37">
        <v>49.9037636697336</v>
      </c>
      <c r="Z37" s="19">
        <f t="shared" si="76"/>
        <v>3.86</v>
      </c>
      <c r="AA37">
        <v>50.109794437726698</v>
      </c>
      <c r="AB37" s="19">
        <f t="shared" si="77"/>
        <v>0</v>
      </c>
      <c r="AC37">
        <v>49.954982289397798</v>
      </c>
      <c r="AD37" s="19">
        <f t="shared" si="78"/>
        <v>2.82</v>
      </c>
      <c r="AE37">
        <v>50.049843653150504</v>
      </c>
      <c r="AF37" s="19">
        <f t="shared" si="79"/>
        <v>0.35599999999999998</v>
      </c>
      <c r="AG37">
        <v>49.965054281122598</v>
      </c>
      <c r="AH37" s="19">
        <f t="shared" si="80"/>
        <v>2.61</v>
      </c>
      <c r="AI37">
        <v>50.018357973930499</v>
      </c>
      <c r="AJ37" s="19">
        <f t="shared" si="81"/>
        <v>1.42</v>
      </c>
      <c r="AK37">
        <v>50.034525096666599</v>
      </c>
      <c r="AL37" s="19">
        <f t="shared" si="82"/>
        <v>0.71199999999999997</v>
      </c>
      <c r="AM37">
        <v>50.123125303938998</v>
      </c>
      <c r="AN37" s="19">
        <f t="shared" si="83"/>
        <v>0</v>
      </c>
      <c r="AO37">
        <v>49.994060870790399</v>
      </c>
      <c r="AP37" s="19">
        <f t="shared" si="84"/>
        <v>1.99</v>
      </c>
      <c r="AQ37">
        <v>50.0042258282623</v>
      </c>
      <c r="AR37" s="19">
        <f t="shared" si="85"/>
        <v>1.78</v>
      </c>
      <c r="AS37">
        <v>50.030987234042499</v>
      </c>
      <c r="AT37" s="19">
        <f t="shared" si="86"/>
        <v>0.71199999999999997</v>
      </c>
      <c r="AU37">
        <v>49.986775969962402</v>
      </c>
      <c r="AV37" s="19">
        <f t="shared" si="87"/>
        <v>2.2000000000000002</v>
      </c>
      <c r="AW37">
        <v>50.0633251162931</v>
      </c>
      <c r="AX37" s="19">
        <f t="shared" si="88"/>
        <v>0</v>
      </c>
      <c r="AY37">
        <v>50.118402669169001</v>
      </c>
      <c r="AZ37" s="19">
        <f t="shared" si="89"/>
        <v>0</v>
      </c>
      <c r="BA37">
        <v>50.0103665589725</v>
      </c>
      <c r="BB37" s="19">
        <f t="shared" si="90"/>
        <v>1.42</v>
      </c>
      <c r="BC37">
        <v>50.096625949018097</v>
      </c>
      <c r="BD37" s="19">
        <f t="shared" si="91"/>
        <v>0</v>
      </c>
      <c r="BE37">
        <v>50.038931297709901</v>
      </c>
      <c r="BF37" s="19">
        <f t="shared" si="92"/>
        <v>0.71199999999999997</v>
      </c>
      <c r="BG37">
        <v>50.003966325290698</v>
      </c>
      <c r="BH37" s="19">
        <f t="shared" si="93"/>
        <v>1.78</v>
      </c>
      <c r="BI37">
        <v>49.894388489208602</v>
      </c>
      <c r="BJ37" s="19">
        <f t="shared" si="94"/>
        <v>4.07</v>
      </c>
      <c r="BK37">
        <v>50.025031244639401</v>
      </c>
      <c r="BL37" s="19">
        <f t="shared" si="95"/>
        <v>1.06</v>
      </c>
      <c r="BM37" s="19">
        <v>50.022115400651003</v>
      </c>
      <c r="BN37" s="19">
        <f t="shared" si="96"/>
        <v>1.06</v>
      </c>
      <c r="BO37" s="19">
        <f t="shared" si="31"/>
        <v>0</v>
      </c>
      <c r="BP37" s="19">
        <f t="shared" si="32"/>
        <v>0.49561600000000011</v>
      </c>
      <c r="BQ37" s="19">
        <f t="shared" si="33"/>
        <v>4.7524000000000006</v>
      </c>
      <c r="BR37" s="19">
        <f t="shared" si="34"/>
        <v>0.12959999999999991</v>
      </c>
      <c r="BS37" s="19">
        <f t="shared" si="35"/>
        <v>0</v>
      </c>
      <c r="BT37" s="19">
        <f t="shared" si="36"/>
        <v>1.1236000000000002</v>
      </c>
      <c r="BU37" s="19">
        <f t="shared" si="37"/>
        <v>11.764900000000001</v>
      </c>
      <c r="BV37" s="19">
        <f t="shared" si="38"/>
        <v>0.12959999999999991</v>
      </c>
      <c r="BW37" s="19">
        <f t="shared" si="39"/>
        <v>3.0975999999999995</v>
      </c>
      <c r="BX37" s="19">
        <f t="shared" si="40"/>
        <v>0.12110400000000006</v>
      </c>
      <c r="BY37" s="19">
        <f t="shared" si="41"/>
        <v>3.8808999999999991</v>
      </c>
      <c r="BZ37" s="19">
        <f t="shared" si="42"/>
        <v>7.839999999999999</v>
      </c>
      <c r="CA37" s="19">
        <f t="shared" si="43"/>
        <v>1.1236000000000002</v>
      </c>
      <c r="CB37" s="19">
        <f t="shared" si="44"/>
        <v>3.0975999999999995</v>
      </c>
      <c r="CC37" s="19">
        <f t="shared" si="45"/>
        <v>0.49561600000000011</v>
      </c>
      <c r="CD37" s="19">
        <f t="shared" si="46"/>
        <v>2.4024999999999994</v>
      </c>
      <c r="CE37" s="19">
        <f t="shared" si="47"/>
        <v>0.12959999999999991</v>
      </c>
      <c r="CF37" s="19">
        <f t="shared" si="48"/>
        <v>0.12110400000000006</v>
      </c>
      <c r="CG37" s="19">
        <f t="shared" si="49"/>
        <v>1.1236000000000002</v>
      </c>
      <c r="CH37" s="19">
        <f t="shared" si="50"/>
        <v>0.86489999999999989</v>
      </c>
      <c r="CI37" s="19">
        <f t="shared" si="51"/>
        <v>0.51839999999999997</v>
      </c>
      <c r="CJ37" s="19">
        <f t="shared" si="52"/>
        <v>0.12110400000000006</v>
      </c>
      <c r="CK37" s="19">
        <f t="shared" si="53"/>
        <v>1.2996000000000003</v>
      </c>
      <c r="CL37" s="19">
        <f t="shared" si="54"/>
        <v>1.1236000000000002</v>
      </c>
      <c r="CM37" s="19">
        <f t="shared" si="55"/>
        <v>1.1236000000000002</v>
      </c>
      <c r="CN37" s="19">
        <f t="shared" si="56"/>
        <v>0.12959999999999991</v>
      </c>
      <c r="CO37" s="19">
        <f t="shared" si="57"/>
        <v>1.1236000000000002</v>
      </c>
      <c r="CP37" s="19">
        <f t="shared" si="58"/>
        <v>0.12110400000000006</v>
      </c>
      <c r="CQ37" s="19">
        <f t="shared" si="59"/>
        <v>0.51839999999999997</v>
      </c>
      <c r="CR37" s="19">
        <f t="shared" si="60"/>
        <v>9.060100000000002</v>
      </c>
      <c r="CS37" s="19">
        <f t="shared" si="61"/>
        <v>0</v>
      </c>
      <c r="CT37" s="25">
        <f t="shared" si="63"/>
        <v>1.3658619870770019</v>
      </c>
      <c r="CU37" s="19">
        <f t="shared" si="64"/>
        <v>1.8655789677419361</v>
      </c>
    </row>
    <row r="38" spans="1:99" ht="15" thickBot="1" x14ac:dyDescent="0.4">
      <c r="A38" s="2">
        <v>0.375</v>
      </c>
      <c r="B38" s="1" t="s">
        <v>52</v>
      </c>
      <c r="C38">
        <v>49.998421746655303</v>
      </c>
      <c r="D38" s="19">
        <f t="shared" si="65"/>
        <v>1.99</v>
      </c>
      <c r="E38">
        <v>50.114508196721303</v>
      </c>
      <c r="F38" s="19">
        <f t="shared" si="66"/>
        <v>0</v>
      </c>
      <c r="G38">
        <v>49.918791896532397</v>
      </c>
      <c r="H38" s="19">
        <f t="shared" si="67"/>
        <v>3.66</v>
      </c>
      <c r="I38">
        <v>50.061300265360202</v>
      </c>
      <c r="J38" s="19">
        <f t="shared" si="68"/>
        <v>0</v>
      </c>
      <c r="K38">
        <v>49.9964556443351</v>
      </c>
      <c r="L38" s="19">
        <f t="shared" si="69"/>
        <v>1.99</v>
      </c>
      <c r="M38">
        <v>50.025862775217597</v>
      </c>
      <c r="N38" s="19">
        <f t="shared" si="70"/>
        <v>1.06</v>
      </c>
      <c r="O38">
        <v>50.043135799414401</v>
      </c>
      <c r="P38" s="19">
        <f t="shared" si="71"/>
        <v>0.35599999999999998</v>
      </c>
      <c r="Q38">
        <v>49.995070213340497</v>
      </c>
      <c r="R38" s="19">
        <f t="shared" si="72"/>
        <v>1.99</v>
      </c>
      <c r="S38">
        <v>49.933507371007302</v>
      </c>
      <c r="T38" s="19">
        <f t="shared" si="73"/>
        <v>3.24</v>
      </c>
      <c r="U38">
        <v>50.015710105726498</v>
      </c>
      <c r="V38" s="19">
        <f t="shared" si="74"/>
        <v>1.42</v>
      </c>
      <c r="W38">
        <v>49.921309831462501</v>
      </c>
      <c r="X38" s="19">
        <f t="shared" si="75"/>
        <v>3.45</v>
      </c>
      <c r="Y38">
        <v>49.871448278908701</v>
      </c>
      <c r="Z38" s="19">
        <f t="shared" si="76"/>
        <v>4.49</v>
      </c>
      <c r="AA38">
        <v>50.091989117291398</v>
      </c>
      <c r="AB38" s="19">
        <f t="shared" si="77"/>
        <v>0</v>
      </c>
      <c r="AC38">
        <v>49.982939079928698</v>
      </c>
      <c r="AD38" s="19">
        <f t="shared" si="78"/>
        <v>2.2000000000000002</v>
      </c>
      <c r="AE38">
        <v>50.094507969988797</v>
      </c>
      <c r="AF38" s="19">
        <f t="shared" si="79"/>
        <v>0</v>
      </c>
      <c r="AG38">
        <v>49.901705057874999</v>
      </c>
      <c r="AH38" s="19">
        <f t="shared" si="80"/>
        <v>3.86</v>
      </c>
      <c r="AI38">
        <v>49.997082494969803</v>
      </c>
      <c r="AJ38" s="19">
        <f t="shared" si="81"/>
        <v>1.99</v>
      </c>
      <c r="AK38">
        <v>50.010396012387901</v>
      </c>
      <c r="AL38" s="19">
        <f t="shared" si="82"/>
        <v>1.42</v>
      </c>
      <c r="AM38">
        <v>50.089123034527397</v>
      </c>
      <c r="AN38" s="19">
        <f t="shared" si="83"/>
        <v>0</v>
      </c>
      <c r="AO38">
        <v>50.057242496829602</v>
      </c>
      <c r="AP38" s="19">
        <f t="shared" si="84"/>
        <v>0</v>
      </c>
      <c r="AQ38">
        <v>49.975963488843803</v>
      </c>
      <c r="AR38" s="19">
        <f t="shared" si="85"/>
        <v>2.41</v>
      </c>
      <c r="AS38">
        <v>50.002527659574397</v>
      </c>
      <c r="AT38" s="19">
        <f t="shared" si="86"/>
        <v>1.78</v>
      </c>
      <c r="AU38">
        <v>49.9558351510817</v>
      </c>
      <c r="AV38" s="19">
        <f t="shared" si="87"/>
        <v>2.82</v>
      </c>
      <c r="AW38">
        <v>50.0259811504407</v>
      </c>
      <c r="AX38" s="19">
        <f t="shared" si="88"/>
        <v>1.06</v>
      </c>
      <c r="AY38">
        <v>50.0021826017446</v>
      </c>
      <c r="AZ38" s="19">
        <f t="shared" si="89"/>
        <v>1.78</v>
      </c>
      <c r="BA38">
        <v>49.984107135734497</v>
      </c>
      <c r="BB38" s="19">
        <f t="shared" si="90"/>
        <v>2.2000000000000002</v>
      </c>
      <c r="BC38">
        <v>50.0275756033422</v>
      </c>
      <c r="BD38" s="19">
        <f t="shared" si="91"/>
        <v>1.06</v>
      </c>
      <c r="BE38">
        <v>50.022900763358699</v>
      </c>
      <c r="BF38" s="19">
        <f t="shared" si="92"/>
        <v>1.06</v>
      </c>
      <c r="BG38">
        <v>49.979890643985399</v>
      </c>
      <c r="BH38" s="19">
        <f t="shared" si="93"/>
        <v>2.41</v>
      </c>
      <c r="BI38">
        <v>49.983237410071901</v>
      </c>
      <c r="BJ38" s="19">
        <f t="shared" si="94"/>
        <v>2.2000000000000002</v>
      </c>
      <c r="BK38">
        <v>49.999764337817801</v>
      </c>
      <c r="BL38" s="19">
        <f t="shared" si="95"/>
        <v>1.99</v>
      </c>
      <c r="BM38" s="19">
        <v>50.097115396983</v>
      </c>
      <c r="BN38" s="19">
        <f t="shared" si="96"/>
        <v>0</v>
      </c>
      <c r="BO38" s="19">
        <f t="shared" si="31"/>
        <v>3.9601000000000002</v>
      </c>
      <c r="BP38" s="19">
        <f t="shared" si="32"/>
        <v>0</v>
      </c>
      <c r="BQ38" s="19">
        <f t="shared" si="33"/>
        <v>13.395600000000002</v>
      </c>
      <c r="BR38" s="19">
        <f t="shared" si="34"/>
        <v>0</v>
      </c>
      <c r="BS38" s="19">
        <f t="shared" si="35"/>
        <v>3.9601000000000002</v>
      </c>
      <c r="BT38" s="19">
        <f t="shared" si="36"/>
        <v>1.1236000000000002</v>
      </c>
      <c r="BU38" s="19">
        <f t="shared" si="37"/>
        <v>0.12673599999999999</v>
      </c>
      <c r="BV38" s="19">
        <f t="shared" si="38"/>
        <v>3.9601000000000002</v>
      </c>
      <c r="BW38" s="19">
        <f t="shared" si="39"/>
        <v>10.497600000000002</v>
      </c>
      <c r="BX38" s="19">
        <f t="shared" si="40"/>
        <v>2.0164</v>
      </c>
      <c r="BY38" s="19">
        <f t="shared" si="41"/>
        <v>11.902500000000002</v>
      </c>
      <c r="BZ38" s="19">
        <f t="shared" si="42"/>
        <v>20.160100000000003</v>
      </c>
      <c r="CA38" s="19">
        <f t="shared" si="43"/>
        <v>0</v>
      </c>
      <c r="CB38" s="19">
        <f t="shared" si="44"/>
        <v>4.8400000000000007</v>
      </c>
      <c r="CC38" s="19">
        <f t="shared" si="45"/>
        <v>0</v>
      </c>
      <c r="CD38" s="19">
        <f t="shared" si="46"/>
        <v>14.8996</v>
      </c>
      <c r="CE38" s="19">
        <f t="shared" si="47"/>
        <v>3.9601000000000002</v>
      </c>
      <c r="CF38" s="19">
        <f t="shared" si="48"/>
        <v>2.0164</v>
      </c>
      <c r="CG38" s="19">
        <f t="shared" si="49"/>
        <v>0</v>
      </c>
      <c r="CH38" s="19">
        <f t="shared" si="50"/>
        <v>0</v>
      </c>
      <c r="CI38" s="19">
        <f t="shared" si="51"/>
        <v>5.8081000000000005</v>
      </c>
      <c r="CJ38" s="19">
        <f t="shared" si="52"/>
        <v>3.1684000000000001</v>
      </c>
      <c r="CK38" s="19">
        <f t="shared" si="53"/>
        <v>7.952399999999999</v>
      </c>
      <c r="CL38" s="19">
        <f t="shared" si="54"/>
        <v>1.1236000000000002</v>
      </c>
      <c r="CM38" s="19">
        <f t="shared" si="55"/>
        <v>3.1684000000000001</v>
      </c>
      <c r="CN38" s="19">
        <f t="shared" si="56"/>
        <v>4.8400000000000007</v>
      </c>
      <c r="CO38" s="19">
        <f t="shared" si="57"/>
        <v>1.1236000000000002</v>
      </c>
      <c r="CP38" s="19">
        <f t="shared" si="58"/>
        <v>1.1236000000000002</v>
      </c>
      <c r="CQ38" s="19">
        <f t="shared" si="59"/>
        <v>5.8081000000000005</v>
      </c>
      <c r="CR38" s="19">
        <f t="shared" si="60"/>
        <v>4.8400000000000007</v>
      </c>
      <c r="CS38" s="19">
        <f t="shared" si="61"/>
        <v>3.9601000000000002</v>
      </c>
      <c r="CT38" s="25">
        <f t="shared" si="63"/>
        <v>2.1231081597658932</v>
      </c>
      <c r="CU38" s="19">
        <f t="shared" si="64"/>
        <v>4.5075882580645175</v>
      </c>
    </row>
    <row r="39" spans="1:99" ht="15" thickBot="1" x14ac:dyDescent="0.4">
      <c r="A39" s="2">
        <v>0.38541666666666702</v>
      </c>
      <c r="B39" s="1" t="s">
        <v>53</v>
      </c>
      <c r="C39">
        <v>49.978900304936602</v>
      </c>
      <c r="D39" s="19">
        <f t="shared" si="65"/>
        <v>2.41</v>
      </c>
      <c r="E39">
        <v>50.078532786885198</v>
      </c>
      <c r="F39" s="19">
        <f t="shared" si="66"/>
        <v>0</v>
      </c>
      <c r="G39">
        <v>49.907113190486299</v>
      </c>
      <c r="H39" s="19">
        <f t="shared" si="67"/>
        <v>3.86</v>
      </c>
      <c r="I39">
        <v>50.1536742192284</v>
      </c>
      <c r="J39" s="19">
        <f t="shared" si="68"/>
        <v>0</v>
      </c>
      <c r="K39">
        <v>50.064576930956697</v>
      </c>
      <c r="L39" s="19">
        <f t="shared" si="69"/>
        <v>0</v>
      </c>
      <c r="M39">
        <v>49.972355350742397</v>
      </c>
      <c r="N39" s="19">
        <f t="shared" si="70"/>
        <v>2.41</v>
      </c>
      <c r="O39">
        <v>50.008660150933999</v>
      </c>
      <c r="P39" s="19">
        <f t="shared" si="71"/>
        <v>1.78</v>
      </c>
      <c r="Q39">
        <v>50.068725357817897</v>
      </c>
      <c r="R39" s="19">
        <f t="shared" si="72"/>
        <v>0</v>
      </c>
      <c r="S39">
        <v>49.977759009008999</v>
      </c>
      <c r="T39" s="19">
        <f t="shared" si="73"/>
        <v>2.41</v>
      </c>
      <c r="U39">
        <v>50.074015241895601</v>
      </c>
      <c r="V39" s="19">
        <f t="shared" si="74"/>
        <v>0</v>
      </c>
      <c r="W39">
        <v>50.055445411085401</v>
      </c>
      <c r="X39" s="19">
        <f t="shared" si="75"/>
        <v>0</v>
      </c>
      <c r="Y39">
        <v>49.988706982758899</v>
      </c>
      <c r="Z39" s="19">
        <f t="shared" si="76"/>
        <v>2.2000000000000002</v>
      </c>
      <c r="AA39">
        <v>50.073609431680701</v>
      </c>
      <c r="AB39" s="19">
        <f t="shared" si="77"/>
        <v>0</v>
      </c>
      <c r="AC39">
        <v>50.072695091633101</v>
      </c>
      <c r="AD39" s="19">
        <f t="shared" si="78"/>
        <v>0</v>
      </c>
      <c r="AE39">
        <v>50.072175811569601</v>
      </c>
      <c r="AF39" s="19">
        <f t="shared" si="79"/>
        <v>0</v>
      </c>
      <c r="AG39">
        <v>49.872368840397897</v>
      </c>
      <c r="AH39" s="19">
        <f t="shared" si="80"/>
        <v>4.49</v>
      </c>
      <c r="AI39">
        <v>49.965834135246197</v>
      </c>
      <c r="AJ39" s="19">
        <f t="shared" si="81"/>
        <v>2.61</v>
      </c>
      <c r="AK39">
        <v>50.091975297329903</v>
      </c>
      <c r="AL39" s="19">
        <f t="shared" si="82"/>
        <v>0</v>
      </c>
      <c r="AM39">
        <v>50.068918787485799</v>
      </c>
      <c r="AN39" s="19">
        <f t="shared" si="83"/>
        <v>0</v>
      </c>
      <c r="AO39">
        <v>50.030113663050102</v>
      </c>
      <c r="AP39" s="19">
        <f t="shared" si="84"/>
        <v>0.71199999999999997</v>
      </c>
      <c r="AQ39">
        <v>50.065584854631503</v>
      </c>
      <c r="AR39" s="19">
        <f t="shared" si="85"/>
        <v>0</v>
      </c>
      <c r="AS39">
        <v>49.9941191489361</v>
      </c>
      <c r="AT39" s="19">
        <f t="shared" si="86"/>
        <v>1.99</v>
      </c>
      <c r="AU39">
        <v>50.085876273913797</v>
      </c>
      <c r="AV39" s="19">
        <f t="shared" si="87"/>
        <v>0</v>
      </c>
      <c r="AW39">
        <v>50.107584631377499</v>
      </c>
      <c r="AX39" s="19">
        <f t="shared" si="88"/>
        <v>0</v>
      </c>
      <c r="AY39">
        <v>50.001456226323199</v>
      </c>
      <c r="AZ39" s="19">
        <f t="shared" si="89"/>
        <v>1.78</v>
      </c>
      <c r="BA39">
        <v>49.952429101352102</v>
      </c>
      <c r="BB39" s="19">
        <f t="shared" si="90"/>
        <v>2.82</v>
      </c>
      <c r="BC39">
        <v>50.005180896636503</v>
      </c>
      <c r="BD39" s="19">
        <f t="shared" si="91"/>
        <v>1.78</v>
      </c>
      <c r="BE39">
        <v>50.0014312977099</v>
      </c>
      <c r="BF39" s="19">
        <f t="shared" si="92"/>
        <v>1.78</v>
      </c>
      <c r="BG39">
        <v>50.081140427009203</v>
      </c>
      <c r="BH39" s="19">
        <f t="shared" si="93"/>
        <v>0</v>
      </c>
      <c r="BI39">
        <v>49.955557553956801</v>
      </c>
      <c r="BJ39" s="19">
        <f t="shared" si="94"/>
        <v>2.82</v>
      </c>
      <c r="BK39">
        <v>50.054054043015498</v>
      </c>
      <c r="BL39" s="19">
        <f t="shared" si="95"/>
        <v>0</v>
      </c>
      <c r="BM39" s="19">
        <v>50.048076937842801</v>
      </c>
      <c r="BN39" s="19">
        <f t="shared" si="96"/>
        <v>0.35599999999999998</v>
      </c>
      <c r="BO39" s="19">
        <f t="shared" si="31"/>
        <v>4.218916000000001</v>
      </c>
      <c r="BP39" s="19">
        <f t="shared" si="32"/>
        <v>0.12673599999999999</v>
      </c>
      <c r="BQ39" s="19">
        <f t="shared" si="33"/>
        <v>12.278015999999999</v>
      </c>
      <c r="BR39" s="19">
        <f t="shared" si="34"/>
        <v>0.12673599999999999</v>
      </c>
      <c r="BS39" s="19">
        <f t="shared" si="35"/>
        <v>0.12673599999999999</v>
      </c>
      <c r="BT39" s="19">
        <f t="shared" si="36"/>
        <v>4.218916000000001</v>
      </c>
      <c r="BU39" s="19">
        <f t="shared" si="37"/>
        <v>2.0277759999999998</v>
      </c>
      <c r="BV39" s="19">
        <f t="shared" si="38"/>
        <v>0.12673599999999999</v>
      </c>
      <c r="BW39" s="19">
        <f t="shared" si="39"/>
        <v>4.218916000000001</v>
      </c>
      <c r="BX39" s="19">
        <f t="shared" si="40"/>
        <v>0.12673599999999999</v>
      </c>
      <c r="BY39" s="19">
        <f t="shared" si="41"/>
        <v>0.12673599999999999</v>
      </c>
      <c r="BZ39" s="19">
        <f t="shared" si="42"/>
        <v>3.4003360000000011</v>
      </c>
      <c r="CA39" s="19">
        <f t="shared" si="43"/>
        <v>0.12673599999999999</v>
      </c>
      <c r="CB39" s="19">
        <f t="shared" si="44"/>
        <v>0.12673599999999999</v>
      </c>
      <c r="CC39" s="19">
        <f t="shared" si="45"/>
        <v>0.12673599999999999</v>
      </c>
      <c r="CD39" s="19">
        <f t="shared" si="46"/>
        <v>17.089956000000004</v>
      </c>
      <c r="CE39" s="19">
        <f t="shared" si="47"/>
        <v>5.0805160000000003</v>
      </c>
      <c r="CF39" s="19">
        <f t="shared" si="48"/>
        <v>0.12673599999999999</v>
      </c>
      <c r="CG39" s="19">
        <f t="shared" si="49"/>
        <v>0.12673599999999999</v>
      </c>
      <c r="CH39" s="19">
        <f t="shared" si="50"/>
        <v>0.12673599999999999</v>
      </c>
      <c r="CI39" s="19">
        <f t="shared" si="51"/>
        <v>0.12673599999999999</v>
      </c>
      <c r="CJ39" s="19">
        <f t="shared" si="52"/>
        <v>2.6699559999999996</v>
      </c>
      <c r="CK39" s="19">
        <f t="shared" si="53"/>
        <v>0.12673599999999999</v>
      </c>
      <c r="CL39" s="19">
        <f t="shared" si="54"/>
        <v>0.12673599999999999</v>
      </c>
      <c r="CM39" s="19">
        <f t="shared" si="55"/>
        <v>2.0277759999999998</v>
      </c>
      <c r="CN39" s="19">
        <f t="shared" si="56"/>
        <v>6.0712960000000002</v>
      </c>
      <c r="CO39" s="19">
        <f t="shared" si="57"/>
        <v>2.0277759999999998</v>
      </c>
      <c r="CP39" s="19">
        <f t="shared" si="58"/>
        <v>2.0277759999999998</v>
      </c>
      <c r="CQ39" s="19">
        <f t="shared" si="59"/>
        <v>0.12673599999999999</v>
      </c>
      <c r="CR39" s="19">
        <f t="shared" si="60"/>
        <v>6.0712960000000002</v>
      </c>
      <c r="CS39" s="19">
        <f t="shared" si="61"/>
        <v>0.12673599999999999</v>
      </c>
      <c r="CT39" s="25">
        <f t="shared" si="63"/>
        <v>1.5614688700893353</v>
      </c>
      <c r="CU39" s="19">
        <f t="shared" si="64"/>
        <v>2.4381850322580654</v>
      </c>
    </row>
    <row r="40" spans="1:99" ht="15" thickBot="1" x14ac:dyDescent="0.4">
      <c r="A40" s="2">
        <v>0.39583333333333398</v>
      </c>
      <c r="B40" s="1" t="s">
        <v>54</v>
      </c>
      <c r="C40">
        <v>49.954785582813599</v>
      </c>
      <c r="D40" s="19">
        <f t="shared" si="65"/>
        <v>2.82</v>
      </c>
      <c r="E40">
        <v>50.050967213114703</v>
      </c>
      <c r="F40" s="19">
        <f t="shared" si="66"/>
        <v>0</v>
      </c>
      <c r="G40">
        <v>49.876281406524598</v>
      </c>
      <c r="H40" s="19">
        <f t="shared" si="67"/>
        <v>4.49</v>
      </c>
      <c r="I40">
        <v>50.132433149622301</v>
      </c>
      <c r="J40" s="19">
        <f t="shared" si="68"/>
        <v>0</v>
      </c>
      <c r="K40">
        <v>50.038690842040502</v>
      </c>
      <c r="L40" s="19">
        <f t="shared" si="69"/>
        <v>0.71199999999999997</v>
      </c>
      <c r="M40">
        <v>50.098097798258998</v>
      </c>
      <c r="N40" s="19">
        <f t="shared" si="70"/>
        <v>0</v>
      </c>
      <c r="O40">
        <v>50.053478493958501</v>
      </c>
      <c r="P40" s="19">
        <f t="shared" si="71"/>
        <v>0</v>
      </c>
      <c r="Q40">
        <v>50.050664326221899</v>
      </c>
      <c r="R40" s="19">
        <f t="shared" si="72"/>
        <v>0</v>
      </c>
      <c r="S40">
        <v>50.093494062243998</v>
      </c>
      <c r="T40" s="19">
        <f t="shared" si="73"/>
        <v>0</v>
      </c>
      <c r="U40">
        <v>50.104860539740002</v>
      </c>
      <c r="V40" s="19">
        <f t="shared" si="74"/>
        <v>0</v>
      </c>
      <c r="W40">
        <v>50.020628798888197</v>
      </c>
      <c r="X40" s="19">
        <f t="shared" si="75"/>
        <v>1.06</v>
      </c>
      <c r="Y40">
        <v>49.953160052851601</v>
      </c>
      <c r="Z40" s="19">
        <f t="shared" si="76"/>
        <v>2.82</v>
      </c>
      <c r="AA40">
        <v>50.053506650544101</v>
      </c>
      <c r="AB40" s="19">
        <f t="shared" si="77"/>
        <v>0</v>
      </c>
      <c r="AC40">
        <v>50.048048973665097</v>
      </c>
      <c r="AD40" s="19">
        <f t="shared" si="78"/>
        <v>0.35599999999999998</v>
      </c>
      <c r="AE40">
        <v>49.985554106186299</v>
      </c>
      <c r="AF40" s="19">
        <f t="shared" si="79"/>
        <v>2.2000000000000002</v>
      </c>
      <c r="AG40">
        <v>50.001193099753799</v>
      </c>
      <c r="AH40" s="19">
        <f t="shared" si="80"/>
        <v>1.78</v>
      </c>
      <c r="AI40">
        <v>50.0289957134109</v>
      </c>
      <c r="AJ40" s="19">
        <f t="shared" si="81"/>
        <v>1.06</v>
      </c>
      <c r="AK40">
        <v>50.073591233117703</v>
      </c>
      <c r="AL40" s="19">
        <f t="shared" si="82"/>
        <v>0</v>
      </c>
      <c r="AM40">
        <v>50.068918787485799</v>
      </c>
      <c r="AN40" s="19">
        <f t="shared" si="83"/>
        <v>0</v>
      </c>
      <c r="AO40">
        <v>50.010837912733002</v>
      </c>
      <c r="AP40" s="19">
        <f t="shared" si="84"/>
        <v>1.42</v>
      </c>
      <c r="AQ40">
        <v>50.050338066260899</v>
      </c>
      <c r="AR40" s="19">
        <f t="shared" si="85"/>
        <v>0</v>
      </c>
      <c r="AS40">
        <v>49.967599999999997</v>
      </c>
      <c r="AT40" s="19">
        <f t="shared" si="86"/>
        <v>2.61</v>
      </c>
      <c r="AU40">
        <v>50.122198104773801</v>
      </c>
      <c r="AV40" s="19">
        <f t="shared" si="87"/>
        <v>0</v>
      </c>
      <c r="AW40">
        <v>50.075773104910603</v>
      </c>
      <c r="AX40" s="19">
        <f t="shared" si="88"/>
        <v>0</v>
      </c>
      <c r="AY40">
        <v>50.018526048726201</v>
      </c>
      <c r="AZ40" s="19">
        <f t="shared" si="89"/>
        <v>1.42</v>
      </c>
      <c r="BA40">
        <v>49.889906665071102</v>
      </c>
      <c r="BB40" s="19">
        <f t="shared" si="90"/>
        <v>4.28</v>
      </c>
      <c r="BC40">
        <v>50.096252703906302</v>
      </c>
      <c r="BD40" s="19">
        <f t="shared" si="91"/>
        <v>0</v>
      </c>
      <c r="BE40">
        <v>49.968511450381598</v>
      </c>
      <c r="BF40" s="19">
        <f t="shared" si="92"/>
        <v>2.61</v>
      </c>
      <c r="BG40">
        <v>50.060032980385301</v>
      </c>
      <c r="BH40" s="19">
        <f t="shared" si="93"/>
        <v>0</v>
      </c>
      <c r="BI40">
        <v>50.0515827338129</v>
      </c>
      <c r="BJ40" s="19">
        <f t="shared" si="94"/>
        <v>0</v>
      </c>
      <c r="BK40">
        <v>50.041420589604698</v>
      </c>
      <c r="BL40" s="19">
        <f t="shared" si="95"/>
        <v>0.35599999999999998</v>
      </c>
      <c r="BM40" s="19">
        <v>49.984615402484998</v>
      </c>
      <c r="BN40" s="19">
        <f t="shared" si="96"/>
        <v>2.2000000000000002</v>
      </c>
      <c r="BO40" s="19">
        <f t="shared" si="31"/>
        <v>0.38439999999999958</v>
      </c>
      <c r="BP40" s="19">
        <f t="shared" si="32"/>
        <v>4.8400000000000007</v>
      </c>
      <c r="BQ40" s="19">
        <f t="shared" si="33"/>
        <v>5.2441000000000004</v>
      </c>
      <c r="BR40" s="19">
        <f t="shared" si="34"/>
        <v>4.8400000000000007</v>
      </c>
      <c r="BS40" s="19">
        <f t="shared" si="35"/>
        <v>2.2141440000000006</v>
      </c>
      <c r="BT40" s="19">
        <f t="shared" si="36"/>
        <v>4.8400000000000007</v>
      </c>
      <c r="BU40" s="19">
        <f t="shared" si="37"/>
        <v>4.8400000000000007</v>
      </c>
      <c r="BV40" s="19">
        <f t="shared" si="38"/>
        <v>4.8400000000000007</v>
      </c>
      <c r="BW40" s="19">
        <f t="shared" si="39"/>
        <v>4.8400000000000007</v>
      </c>
      <c r="BX40" s="19">
        <f t="shared" si="40"/>
        <v>4.8400000000000007</v>
      </c>
      <c r="BY40" s="19">
        <f t="shared" si="41"/>
        <v>1.2996000000000003</v>
      </c>
      <c r="BZ40" s="19">
        <f t="shared" si="42"/>
        <v>0.38439999999999958</v>
      </c>
      <c r="CA40" s="19">
        <f t="shared" si="43"/>
        <v>4.8400000000000007</v>
      </c>
      <c r="CB40" s="19">
        <f t="shared" si="44"/>
        <v>3.4003360000000011</v>
      </c>
      <c r="CC40" s="19">
        <f t="shared" si="45"/>
        <v>0</v>
      </c>
      <c r="CD40" s="19">
        <f t="shared" si="46"/>
        <v>0.17640000000000014</v>
      </c>
      <c r="CE40" s="19">
        <f t="shared" si="47"/>
        <v>1.2996000000000003</v>
      </c>
      <c r="CF40" s="19">
        <f t="shared" si="48"/>
        <v>4.8400000000000007</v>
      </c>
      <c r="CG40" s="19">
        <f t="shared" si="49"/>
        <v>4.8400000000000007</v>
      </c>
      <c r="CH40" s="19">
        <f t="shared" si="50"/>
        <v>0.60840000000000038</v>
      </c>
      <c r="CI40" s="19">
        <f t="shared" si="51"/>
        <v>4.8400000000000007</v>
      </c>
      <c r="CJ40" s="19">
        <f t="shared" si="52"/>
        <v>0.16809999999999975</v>
      </c>
      <c r="CK40" s="19">
        <f t="shared" si="53"/>
        <v>4.8400000000000007</v>
      </c>
      <c r="CL40" s="19">
        <f t="shared" si="54"/>
        <v>4.8400000000000007</v>
      </c>
      <c r="CM40" s="19">
        <f t="shared" si="55"/>
        <v>0.60840000000000038</v>
      </c>
      <c r="CN40" s="19">
        <f t="shared" si="56"/>
        <v>4.3264000000000005</v>
      </c>
      <c r="CO40" s="19">
        <f t="shared" si="57"/>
        <v>4.8400000000000007</v>
      </c>
      <c r="CP40" s="19">
        <f t="shared" si="58"/>
        <v>0.16809999999999975</v>
      </c>
      <c r="CQ40" s="19">
        <f t="shared" si="59"/>
        <v>4.8400000000000007</v>
      </c>
      <c r="CR40" s="19">
        <f t="shared" si="60"/>
        <v>4.8400000000000007</v>
      </c>
      <c r="CS40" s="19">
        <f t="shared" si="61"/>
        <v>3.4003360000000011</v>
      </c>
      <c r="CT40" s="25">
        <f t="shared" si="63"/>
        <v>1.806107166469973</v>
      </c>
      <c r="CU40" s="19">
        <f t="shared" si="64"/>
        <v>3.262023096774195</v>
      </c>
    </row>
    <row r="41" spans="1:99" ht="15" thickBot="1" x14ac:dyDescent="0.4">
      <c r="A41" s="2">
        <v>0.40625</v>
      </c>
      <c r="B41" s="1" t="s">
        <v>55</v>
      </c>
      <c r="C41">
        <v>49.989235185846503</v>
      </c>
      <c r="D41" s="19">
        <f t="shared" si="65"/>
        <v>2.2000000000000002</v>
      </c>
      <c r="E41">
        <v>50.014524590163902</v>
      </c>
      <c r="F41" s="19">
        <f t="shared" si="66"/>
        <v>1.42</v>
      </c>
      <c r="G41">
        <v>50.022031657980001</v>
      </c>
      <c r="H41" s="19">
        <f t="shared" si="67"/>
        <v>1.06</v>
      </c>
      <c r="I41">
        <v>50.086987140232701</v>
      </c>
      <c r="J41" s="19">
        <f t="shared" si="68"/>
        <v>0</v>
      </c>
      <c r="K41">
        <v>50.044821757836502</v>
      </c>
      <c r="L41" s="19">
        <f t="shared" si="69"/>
        <v>0.35599999999999998</v>
      </c>
      <c r="M41">
        <v>50.0740194572452</v>
      </c>
      <c r="N41" s="19">
        <f t="shared" si="70"/>
        <v>0</v>
      </c>
      <c r="O41">
        <v>50.013831498206102</v>
      </c>
      <c r="P41" s="19">
        <f t="shared" si="71"/>
        <v>1.42</v>
      </c>
      <c r="Q41">
        <v>50.024983796921397</v>
      </c>
      <c r="R41" s="19">
        <f t="shared" si="72"/>
        <v>1.06</v>
      </c>
      <c r="S41">
        <v>50.063539107289103</v>
      </c>
      <c r="T41" s="19">
        <f t="shared" si="73"/>
        <v>0</v>
      </c>
      <c r="U41">
        <v>50.077024539246302</v>
      </c>
      <c r="V41" s="19">
        <f t="shared" si="74"/>
        <v>0</v>
      </c>
      <c r="W41">
        <v>50.0356549157312</v>
      </c>
      <c r="X41" s="19">
        <f t="shared" si="75"/>
        <v>0.71199999999999997</v>
      </c>
      <c r="Y41">
        <v>50.000709842208202</v>
      </c>
      <c r="Z41" s="19">
        <f t="shared" si="76"/>
        <v>1.78</v>
      </c>
      <c r="AA41">
        <v>50.073035066505398</v>
      </c>
      <c r="AB41" s="19">
        <f t="shared" si="77"/>
        <v>0</v>
      </c>
      <c r="AC41">
        <v>50.0340705783996</v>
      </c>
      <c r="AD41" s="19">
        <f t="shared" si="78"/>
        <v>0.71199999999999997</v>
      </c>
      <c r="AE41">
        <v>49.954762796850801</v>
      </c>
      <c r="AF41" s="19">
        <f t="shared" si="79"/>
        <v>2.82</v>
      </c>
      <c r="AG41">
        <v>49.972282044848797</v>
      </c>
      <c r="AH41" s="19">
        <f t="shared" si="80"/>
        <v>2.41</v>
      </c>
      <c r="AI41">
        <v>50.004728370221301</v>
      </c>
      <c r="AJ41" s="19">
        <f t="shared" si="81"/>
        <v>1.78</v>
      </c>
      <c r="AK41">
        <v>50.053196411882197</v>
      </c>
      <c r="AL41" s="19">
        <f t="shared" si="82"/>
        <v>0</v>
      </c>
      <c r="AM41">
        <v>50.029003079915697</v>
      </c>
      <c r="AN41" s="19">
        <f t="shared" si="83"/>
        <v>1.06</v>
      </c>
      <c r="AO41">
        <v>49.955152411817203</v>
      </c>
      <c r="AP41" s="19">
        <f t="shared" si="84"/>
        <v>2.82</v>
      </c>
      <c r="AQ41">
        <v>50.045875591615903</v>
      </c>
      <c r="AR41" s="19">
        <f t="shared" si="85"/>
        <v>0.35599999999999998</v>
      </c>
      <c r="AS41">
        <v>50.006408510638202</v>
      </c>
      <c r="AT41" s="19">
        <f t="shared" si="86"/>
        <v>1.78</v>
      </c>
      <c r="AU41">
        <v>49.9517993920972</v>
      </c>
      <c r="AV41" s="19">
        <f t="shared" si="87"/>
        <v>2.82</v>
      </c>
      <c r="AW41">
        <v>50.130636462150598</v>
      </c>
      <c r="AX41" s="19">
        <f t="shared" si="88"/>
        <v>0</v>
      </c>
      <c r="AY41">
        <v>49.9931029089771</v>
      </c>
      <c r="AZ41" s="19">
        <f t="shared" si="89"/>
        <v>1.99</v>
      </c>
      <c r="BA41">
        <v>49.863230425591297</v>
      </c>
      <c r="BB41" s="19">
        <f t="shared" si="90"/>
        <v>4.7</v>
      </c>
      <c r="BC41">
        <v>50.062660643847799</v>
      </c>
      <c r="BD41" s="19">
        <f t="shared" si="91"/>
        <v>0</v>
      </c>
      <c r="BE41">
        <v>49.947041984732799</v>
      </c>
      <c r="BF41" s="19">
        <f t="shared" si="92"/>
        <v>3.03</v>
      </c>
      <c r="BG41">
        <v>50.0316698489845</v>
      </c>
      <c r="BH41" s="19">
        <f t="shared" si="93"/>
        <v>0.71199999999999997</v>
      </c>
      <c r="BI41">
        <v>50.026978417266101</v>
      </c>
      <c r="BJ41" s="19">
        <f t="shared" si="94"/>
        <v>1.06</v>
      </c>
      <c r="BK41">
        <v>50.017178016843502</v>
      </c>
      <c r="BL41" s="19">
        <f t="shared" si="95"/>
        <v>1.42</v>
      </c>
      <c r="BM41" s="19">
        <v>50.062500014060497</v>
      </c>
      <c r="BN41" s="19">
        <f t="shared" si="96"/>
        <v>0</v>
      </c>
      <c r="BO41" s="19">
        <f t="shared" si="31"/>
        <v>4.8400000000000007</v>
      </c>
      <c r="BP41" s="19">
        <f t="shared" si="32"/>
        <v>2.0164</v>
      </c>
      <c r="BQ41" s="19">
        <f t="shared" si="33"/>
        <v>1.1236000000000002</v>
      </c>
      <c r="BR41" s="19">
        <f t="shared" si="34"/>
        <v>0</v>
      </c>
      <c r="BS41" s="19">
        <f t="shared" si="35"/>
        <v>0.12673599999999999</v>
      </c>
      <c r="BT41" s="19">
        <f t="shared" si="36"/>
        <v>0</v>
      </c>
      <c r="BU41" s="19">
        <f t="shared" si="37"/>
        <v>2.0164</v>
      </c>
      <c r="BV41" s="19">
        <f t="shared" si="38"/>
        <v>1.1236000000000002</v>
      </c>
      <c r="BW41" s="19">
        <f t="shared" si="39"/>
        <v>0</v>
      </c>
      <c r="BX41" s="19">
        <f t="shared" si="40"/>
        <v>0</v>
      </c>
      <c r="BY41" s="19">
        <f t="shared" si="41"/>
        <v>0.50694399999999995</v>
      </c>
      <c r="BZ41" s="19">
        <f t="shared" si="42"/>
        <v>3.1684000000000001</v>
      </c>
      <c r="CA41" s="19">
        <f t="shared" si="43"/>
        <v>0</v>
      </c>
      <c r="CB41" s="19">
        <f t="shared" si="44"/>
        <v>0.50694399999999995</v>
      </c>
      <c r="CC41" s="19">
        <f t="shared" si="45"/>
        <v>7.952399999999999</v>
      </c>
      <c r="CD41" s="19">
        <f t="shared" si="46"/>
        <v>5.8081000000000005</v>
      </c>
      <c r="CE41" s="19">
        <f t="shared" si="47"/>
        <v>3.1684000000000001</v>
      </c>
      <c r="CF41" s="19">
        <f t="shared" si="48"/>
        <v>0</v>
      </c>
      <c r="CG41" s="19">
        <f t="shared" si="49"/>
        <v>1.1236000000000002</v>
      </c>
      <c r="CH41" s="19">
        <f t="shared" si="50"/>
        <v>7.952399999999999</v>
      </c>
      <c r="CI41" s="19">
        <f t="shared" si="51"/>
        <v>0.12673599999999999</v>
      </c>
      <c r="CJ41" s="19">
        <f t="shared" si="52"/>
        <v>3.1684000000000001</v>
      </c>
      <c r="CK41" s="19">
        <f t="shared" si="53"/>
        <v>7.952399999999999</v>
      </c>
      <c r="CL41" s="19">
        <f t="shared" si="54"/>
        <v>0</v>
      </c>
      <c r="CM41" s="19">
        <f t="shared" si="55"/>
        <v>3.9601000000000002</v>
      </c>
      <c r="CN41" s="19">
        <f t="shared" si="56"/>
        <v>22.090000000000003</v>
      </c>
      <c r="CO41" s="19">
        <f t="shared" si="57"/>
        <v>0</v>
      </c>
      <c r="CP41" s="19">
        <f t="shared" si="58"/>
        <v>9.1808999999999994</v>
      </c>
      <c r="CQ41" s="19">
        <f t="shared" si="59"/>
        <v>0.50694399999999995</v>
      </c>
      <c r="CR41" s="19">
        <f t="shared" si="60"/>
        <v>1.1236000000000002</v>
      </c>
      <c r="CS41" s="19">
        <f t="shared" si="61"/>
        <v>2.0164</v>
      </c>
      <c r="CT41" s="25">
        <f t="shared" si="63"/>
        <v>1.7185834752174021</v>
      </c>
      <c r="CU41" s="19">
        <f t="shared" si="64"/>
        <v>2.9535291612903229</v>
      </c>
    </row>
    <row r="42" spans="1:99" ht="15" thickBot="1" x14ac:dyDescent="0.4">
      <c r="A42" s="2">
        <v>0.41666666666666702</v>
      </c>
      <c r="B42" s="1" t="s">
        <v>56</v>
      </c>
      <c r="C42">
        <v>49.969426664102599</v>
      </c>
      <c r="D42" s="19">
        <f t="shared" si="65"/>
        <v>2.61</v>
      </c>
      <c r="E42">
        <v>50.029475409836003</v>
      </c>
      <c r="F42" s="19">
        <f t="shared" si="66"/>
        <v>1.06</v>
      </c>
      <c r="G42">
        <v>49.990265577534601</v>
      </c>
      <c r="H42" s="19">
        <f t="shared" si="67"/>
        <v>1.99</v>
      </c>
      <c r="I42">
        <v>50.084517248418003</v>
      </c>
      <c r="J42" s="19">
        <f t="shared" si="68"/>
        <v>0</v>
      </c>
      <c r="K42">
        <v>50.014848391723</v>
      </c>
      <c r="L42" s="19">
        <f t="shared" si="69"/>
        <v>1.42</v>
      </c>
      <c r="M42">
        <v>50.037634408602102</v>
      </c>
      <c r="N42" s="19">
        <f t="shared" si="70"/>
        <v>0.71199999999999997</v>
      </c>
      <c r="O42">
        <v>50.079335230318698</v>
      </c>
      <c r="P42" s="19">
        <f t="shared" si="71"/>
        <v>0</v>
      </c>
      <c r="Q42">
        <v>49.978137996219203</v>
      </c>
      <c r="R42" s="19">
        <f t="shared" si="72"/>
        <v>2.41</v>
      </c>
      <c r="S42">
        <v>50.025755016380003</v>
      </c>
      <c r="T42" s="19">
        <f t="shared" si="73"/>
        <v>1.06</v>
      </c>
      <c r="U42">
        <v>50.044674592726601</v>
      </c>
      <c r="V42" s="19">
        <f t="shared" si="74"/>
        <v>0.35599999999999998</v>
      </c>
      <c r="W42">
        <v>50.012199513829898</v>
      </c>
      <c r="X42" s="19">
        <f t="shared" si="75"/>
        <v>1.42</v>
      </c>
      <c r="Y42">
        <v>49.969317748263997</v>
      </c>
      <c r="Z42" s="19">
        <f t="shared" si="76"/>
        <v>2.61</v>
      </c>
      <c r="AA42">
        <v>50.0491989117291</v>
      </c>
      <c r="AB42" s="19">
        <f t="shared" si="77"/>
        <v>0.35599999999999998</v>
      </c>
      <c r="AC42">
        <v>50.082259256814702</v>
      </c>
      <c r="AD42" s="19">
        <f t="shared" si="78"/>
        <v>0</v>
      </c>
      <c r="AE42">
        <v>50.015330317411802</v>
      </c>
      <c r="AF42" s="19">
        <f t="shared" si="79"/>
        <v>1.42</v>
      </c>
      <c r="AG42">
        <v>49.880446929268402</v>
      </c>
      <c r="AH42" s="19">
        <f t="shared" si="80"/>
        <v>4.28</v>
      </c>
      <c r="AI42">
        <v>50.000406788557399</v>
      </c>
      <c r="AJ42" s="19">
        <f t="shared" si="81"/>
        <v>1.78</v>
      </c>
      <c r="AK42">
        <v>50.0138430244277</v>
      </c>
      <c r="AL42" s="19">
        <f t="shared" si="82"/>
        <v>1.42</v>
      </c>
      <c r="AM42">
        <v>50.120168584859698</v>
      </c>
      <c r="AN42" s="19">
        <f t="shared" si="83"/>
        <v>0</v>
      </c>
      <c r="AO42">
        <v>49.932307078108103</v>
      </c>
      <c r="AP42" s="19">
        <f t="shared" si="84"/>
        <v>3.24</v>
      </c>
      <c r="AQ42">
        <v>50.022075726842402</v>
      </c>
      <c r="AR42" s="19">
        <f t="shared" si="85"/>
        <v>1.06</v>
      </c>
      <c r="AS42">
        <v>49.985710638297803</v>
      </c>
      <c r="AT42" s="19">
        <f t="shared" si="86"/>
        <v>2.2000000000000002</v>
      </c>
      <c r="AU42">
        <v>49.922203826211302</v>
      </c>
      <c r="AV42" s="19">
        <f t="shared" si="87"/>
        <v>3.45</v>
      </c>
      <c r="AW42">
        <v>50.0845328006044</v>
      </c>
      <c r="AX42" s="19">
        <f t="shared" si="88"/>
        <v>0</v>
      </c>
      <c r="AY42">
        <v>50.027242553782997</v>
      </c>
      <c r="AZ42" s="19">
        <f t="shared" si="89"/>
        <v>1.06</v>
      </c>
      <c r="BA42">
        <v>49.827384228790201</v>
      </c>
      <c r="BB42" s="19">
        <f t="shared" si="90"/>
        <v>5.53</v>
      </c>
      <c r="BC42">
        <v>50.024962887559902</v>
      </c>
      <c r="BD42" s="19">
        <f t="shared" si="91"/>
        <v>1.06</v>
      </c>
      <c r="BE42">
        <v>50.037786259541903</v>
      </c>
      <c r="BF42" s="19">
        <f t="shared" si="92"/>
        <v>0.71199999999999997</v>
      </c>
      <c r="BG42">
        <v>50.0362871029335</v>
      </c>
      <c r="BH42" s="19">
        <f t="shared" si="93"/>
        <v>0.71199999999999997</v>
      </c>
      <c r="BI42">
        <v>49.983237410071901</v>
      </c>
      <c r="BJ42" s="19">
        <f t="shared" si="94"/>
        <v>2.2000000000000002</v>
      </c>
      <c r="BK42">
        <v>50.035274585242703</v>
      </c>
      <c r="BL42" s="19">
        <f t="shared" si="95"/>
        <v>0.71199999999999997</v>
      </c>
      <c r="BM42" s="19">
        <v>50.008653848175904</v>
      </c>
      <c r="BN42" s="19">
        <f t="shared" si="96"/>
        <v>1.78</v>
      </c>
      <c r="BO42" s="19">
        <f t="shared" si="31"/>
        <v>0.68889999999999973</v>
      </c>
      <c r="BP42" s="19">
        <f t="shared" si="32"/>
        <v>0.51839999999999997</v>
      </c>
      <c r="BQ42" s="19">
        <f t="shared" si="33"/>
        <v>4.4099999999999986E-2</v>
      </c>
      <c r="BR42" s="19">
        <f t="shared" si="34"/>
        <v>3.1684000000000001</v>
      </c>
      <c r="BS42" s="19">
        <f t="shared" si="35"/>
        <v>0.12960000000000008</v>
      </c>
      <c r="BT42" s="19">
        <f t="shared" si="36"/>
        <v>1.1406240000000001</v>
      </c>
      <c r="BU42" s="19">
        <f t="shared" si="37"/>
        <v>3.1684000000000001</v>
      </c>
      <c r="BV42" s="19">
        <f t="shared" si="38"/>
        <v>0.39690000000000014</v>
      </c>
      <c r="BW42" s="19">
        <f t="shared" si="39"/>
        <v>0.51839999999999997</v>
      </c>
      <c r="BX42" s="19">
        <f t="shared" si="40"/>
        <v>2.0277759999999998</v>
      </c>
      <c r="BY42" s="19">
        <f t="shared" si="41"/>
        <v>0.12960000000000008</v>
      </c>
      <c r="BZ42" s="19">
        <f t="shared" si="42"/>
        <v>0.68889999999999973</v>
      </c>
      <c r="CA42" s="19">
        <f t="shared" si="43"/>
        <v>2.0277759999999998</v>
      </c>
      <c r="CB42" s="19">
        <f t="shared" si="44"/>
        <v>3.1684000000000001</v>
      </c>
      <c r="CC42" s="19">
        <f t="shared" si="45"/>
        <v>0.12960000000000008</v>
      </c>
      <c r="CD42" s="19">
        <f t="shared" si="46"/>
        <v>6.25</v>
      </c>
      <c r="CE42" s="19">
        <f t="shared" si="47"/>
        <v>0</v>
      </c>
      <c r="CF42" s="19">
        <f t="shared" si="48"/>
        <v>0.12960000000000008</v>
      </c>
      <c r="CG42" s="19">
        <f t="shared" si="49"/>
        <v>3.1684000000000001</v>
      </c>
      <c r="CH42" s="19">
        <f t="shared" si="50"/>
        <v>2.1316000000000006</v>
      </c>
      <c r="CI42" s="19">
        <f t="shared" si="51"/>
        <v>0.51839999999999997</v>
      </c>
      <c r="CJ42" s="19">
        <f t="shared" si="52"/>
        <v>0.17640000000000014</v>
      </c>
      <c r="CK42" s="19">
        <f t="shared" si="53"/>
        <v>2.7889000000000004</v>
      </c>
      <c r="CL42" s="19">
        <f t="shared" si="54"/>
        <v>3.1684000000000001</v>
      </c>
      <c r="CM42" s="19">
        <f t="shared" si="55"/>
        <v>0.51839999999999997</v>
      </c>
      <c r="CN42" s="19">
        <f t="shared" si="56"/>
        <v>14.0625</v>
      </c>
      <c r="CO42" s="19">
        <f t="shared" si="57"/>
        <v>0.51839999999999997</v>
      </c>
      <c r="CP42" s="19">
        <f t="shared" si="58"/>
        <v>1.1406240000000001</v>
      </c>
      <c r="CQ42" s="19">
        <f t="shared" si="59"/>
        <v>1.1406240000000001</v>
      </c>
      <c r="CR42" s="19">
        <f t="shared" si="60"/>
        <v>0.17640000000000014</v>
      </c>
      <c r="CS42" s="19">
        <f t="shared" si="61"/>
        <v>1.1406240000000001</v>
      </c>
      <c r="CT42" s="25">
        <f t="shared" si="63"/>
        <v>1.3316863914455574</v>
      </c>
      <c r="CU42" s="19">
        <f t="shared" si="64"/>
        <v>1.7733886451612904</v>
      </c>
    </row>
    <row r="43" spans="1:99" ht="15" thickBot="1" x14ac:dyDescent="0.4">
      <c r="A43" s="2">
        <v>0.42708333333333398</v>
      </c>
      <c r="B43" s="1" t="s">
        <v>57</v>
      </c>
      <c r="C43">
        <v>50.000144226806903</v>
      </c>
      <c r="D43" s="19">
        <f t="shared" si="65"/>
        <v>1.78</v>
      </c>
      <c r="E43">
        <v>50.000508196721299</v>
      </c>
      <c r="F43" s="19">
        <f t="shared" si="66"/>
        <v>1.78</v>
      </c>
      <c r="G43">
        <v>50.0752865575502</v>
      </c>
      <c r="H43" s="19">
        <f t="shared" si="67"/>
        <v>0</v>
      </c>
      <c r="I43">
        <v>50.119095733823201</v>
      </c>
      <c r="J43" s="19">
        <f t="shared" si="68"/>
        <v>0</v>
      </c>
      <c r="K43">
        <v>50.0352847777094</v>
      </c>
      <c r="L43" s="19">
        <f t="shared" si="69"/>
        <v>0.71199999999999997</v>
      </c>
      <c r="M43">
        <v>50.054221710189402</v>
      </c>
      <c r="N43" s="19">
        <f t="shared" si="70"/>
        <v>0</v>
      </c>
      <c r="O43">
        <v>50.042704853808402</v>
      </c>
      <c r="P43" s="19">
        <f t="shared" si="71"/>
        <v>0.35599999999999998</v>
      </c>
      <c r="Q43">
        <v>49.959794761004503</v>
      </c>
      <c r="R43" s="19">
        <f t="shared" si="72"/>
        <v>2.82</v>
      </c>
      <c r="S43">
        <v>50.062177518427497</v>
      </c>
      <c r="T43" s="19">
        <f t="shared" si="73"/>
        <v>0</v>
      </c>
      <c r="U43">
        <v>50.016462430064102</v>
      </c>
      <c r="V43" s="19">
        <f t="shared" si="74"/>
        <v>1.42</v>
      </c>
      <c r="W43">
        <v>49.988744111928703</v>
      </c>
      <c r="X43" s="19">
        <f t="shared" si="75"/>
        <v>2.2000000000000002</v>
      </c>
      <c r="Y43">
        <v>50.044104795601498</v>
      </c>
      <c r="Z43" s="19">
        <f t="shared" si="76"/>
        <v>0.35599999999999998</v>
      </c>
      <c r="AA43">
        <v>50.090266021765402</v>
      </c>
      <c r="AB43" s="19">
        <f t="shared" si="77"/>
        <v>0</v>
      </c>
      <c r="AC43">
        <v>50.050623941213999</v>
      </c>
      <c r="AD43" s="19">
        <f t="shared" si="78"/>
        <v>0</v>
      </c>
      <c r="AE43">
        <v>49.986230838259601</v>
      </c>
      <c r="AF43" s="19">
        <f t="shared" si="79"/>
        <v>2.2000000000000002</v>
      </c>
      <c r="AG43">
        <v>50.051362283265398</v>
      </c>
      <c r="AH43" s="19">
        <f t="shared" si="80"/>
        <v>0</v>
      </c>
      <c r="AI43">
        <v>49.976139445367799</v>
      </c>
      <c r="AJ43" s="19">
        <f t="shared" si="81"/>
        <v>2.41</v>
      </c>
      <c r="AK43">
        <v>49.990575693159101</v>
      </c>
      <c r="AL43" s="19">
        <f t="shared" si="82"/>
        <v>1.99</v>
      </c>
      <c r="AM43">
        <v>50.073353866104704</v>
      </c>
      <c r="AN43" s="19">
        <f t="shared" si="83"/>
        <v>0</v>
      </c>
      <c r="AO43">
        <v>49.906606077685403</v>
      </c>
      <c r="AP43" s="19">
        <f t="shared" si="84"/>
        <v>3.86</v>
      </c>
      <c r="AQ43">
        <v>49.995300878972202</v>
      </c>
      <c r="AR43" s="19">
        <f t="shared" si="85"/>
        <v>1.99</v>
      </c>
      <c r="AS43">
        <v>49.958544680850999</v>
      </c>
      <c r="AT43" s="19">
        <f t="shared" si="86"/>
        <v>2.82</v>
      </c>
      <c r="AU43">
        <v>50.091705703557999</v>
      </c>
      <c r="AV43" s="19">
        <f t="shared" si="87"/>
        <v>0</v>
      </c>
      <c r="AW43">
        <v>50.052260237521999</v>
      </c>
      <c r="AX43" s="19">
        <f t="shared" si="88"/>
        <v>0</v>
      </c>
      <c r="AY43">
        <v>49.996371598373401</v>
      </c>
      <c r="AZ43" s="19">
        <f t="shared" si="89"/>
        <v>1.99</v>
      </c>
      <c r="BA43">
        <v>49.878235810298698</v>
      </c>
      <c r="BB43" s="19">
        <f t="shared" si="90"/>
        <v>4.49</v>
      </c>
      <c r="BC43">
        <v>50.008913347754103</v>
      </c>
      <c r="BD43" s="19">
        <f t="shared" si="91"/>
        <v>1.78</v>
      </c>
      <c r="BE43">
        <v>50.019465648854897</v>
      </c>
      <c r="BF43" s="19">
        <f t="shared" si="92"/>
        <v>1.42</v>
      </c>
      <c r="BG43">
        <v>50.007594167679201</v>
      </c>
      <c r="BH43" s="19">
        <f t="shared" si="93"/>
        <v>1.78</v>
      </c>
      <c r="BI43">
        <v>49.959316546762501</v>
      </c>
      <c r="BJ43" s="19">
        <f t="shared" si="94"/>
        <v>2.82</v>
      </c>
      <c r="BK43">
        <v>50.013422125288898</v>
      </c>
      <c r="BL43" s="19">
        <f t="shared" si="95"/>
        <v>1.42</v>
      </c>
      <c r="BM43" s="19">
        <v>50.008653848175904</v>
      </c>
      <c r="BN43" s="19">
        <f t="shared" si="96"/>
        <v>1.78</v>
      </c>
      <c r="BO43" s="19">
        <f t="shared" si="31"/>
        <v>0</v>
      </c>
      <c r="BP43" s="19">
        <f t="shared" si="32"/>
        <v>0</v>
      </c>
      <c r="BQ43" s="19">
        <f t="shared" si="33"/>
        <v>3.1684000000000001</v>
      </c>
      <c r="BR43" s="19">
        <f t="shared" si="34"/>
        <v>3.1684000000000001</v>
      </c>
      <c r="BS43" s="19">
        <f t="shared" si="35"/>
        <v>1.1406240000000001</v>
      </c>
      <c r="BT43" s="19">
        <f t="shared" si="36"/>
        <v>3.1684000000000001</v>
      </c>
      <c r="BU43" s="19">
        <f t="shared" si="37"/>
        <v>2.0277759999999998</v>
      </c>
      <c r="BV43" s="19">
        <f t="shared" si="38"/>
        <v>1.0815999999999997</v>
      </c>
      <c r="BW43" s="19">
        <f t="shared" si="39"/>
        <v>3.1684000000000001</v>
      </c>
      <c r="BX43" s="19">
        <f t="shared" si="40"/>
        <v>0.12960000000000008</v>
      </c>
      <c r="BY43" s="19">
        <f t="shared" si="41"/>
        <v>0.17640000000000014</v>
      </c>
      <c r="BZ43" s="19">
        <f t="shared" si="42"/>
        <v>2.0277759999999998</v>
      </c>
      <c r="CA43" s="19">
        <f t="shared" si="43"/>
        <v>3.1684000000000001</v>
      </c>
      <c r="CB43" s="19">
        <f t="shared" si="44"/>
        <v>3.1684000000000001</v>
      </c>
      <c r="CC43" s="19">
        <f t="shared" si="45"/>
        <v>0.17640000000000014</v>
      </c>
      <c r="CD43" s="19">
        <f t="shared" si="46"/>
        <v>3.1684000000000001</v>
      </c>
      <c r="CE43" s="19">
        <f t="shared" si="47"/>
        <v>0.39690000000000014</v>
      </c>
      <c r="CF43" s="19">
        <f t="shared" si="48"/>
        <v>4.4099999999999986E-2</v>
      </c>
      <c r="CG43" s="19">
        <f t="shared" si="49"/>
        <v>3.1684000000000001</v>
      </c>
      <c r="CH43" s="19">
        <f t="shared" si="50"/>
        <v>4.3264000000000005</v>
      </c>
      <c r="CI43" s="19">
        <f t="shared" si="51"/>
        <v>4.4099999999999986E-2</v>
      </c>
      <c r="CJ43" s="19">
        <f t="shared" si="52"/>
        <v>1.0815999999999997</v>
      </c>
      <c r="CK43" s="19">
        <f t="shared" si="53"/>
        <v>3.1684000000000001</v>
      </c>
      <c r="CL43" s="19">
        <f t="shared" si="54"/>
        <v>3.1684000000000001</v>
      </c>
      <c r="CM43" s="19">
        <f t="shared" si="55"/>
        <v>4.4099999999999986E-2</v>
      </c>
      <c r="CN43" s="19">
        <f t="shared" si="56"/>
        <v>7.3441000000000001</v>
      </c>
      <c r="CO43" s="19">
        <f t="shared" si="57"/>
        <v>0</v>
      </c>
      <c r="CP43" s="19">
        <f t="shared" si="58"/>
        <v>0.12960000000000008</v>
      </c>
      <c r="CQ43" s="19">
        <f t="shared" si="59"/>
        <v>0</v>
      </c>
      <c r="CR43" s="19">
        <f t="shared" si="60"/>
        <v>1.0815999999999997</v>
      </c>
      <c r="CS43" s="19">
        <f t="shared" si="61"/>
        <v>0.12960000000000008</v>
      </c>
      <c r="CT43" s="25">
        <f t="shared" si="63"/>
        <v>1.308363617209952</v>
      </c>
      <c r="CU43" s="19">
        <f t="shared" si="64"/>
        <v>1.7118153548387098</v>
      </c>
    </row>
    <row r="44" spans="1:99" ht="15" thickBot="1" x14ac:dyDescent="0.4">
      <c r="A44" s="2">
        <v>0.4375</v>
      </c>
      <c r="B44" s="1" t="s">
        <v>58</v>
      </c>
      <c r="C44">
        <v>49.980335705062998</v>
      </c>
      <c r="D44" s="19">
        <f t="shared" si="65"/>
        <v>2.2000000000000002</v>
      </c>
      <c r="E44">
        <v>50.031344262295001</v>
      </c>
      <c r="F44" s="19">
        <f t="shared" si="66"/>
        <v>0.71199999999999997</v>
      </c>
      <c r="G44">
        <v>50.045389070072197</v>
      </c>
      <c r="H44" s="19">
        <f t="shared" si="67"/>
        <v>0.35599999999999998</v>
      </c>
      <c r="I44">
        <v>50.060806286997298</v>
      </c>
      <c r="J44" s="19">
        <f t="shared" si="68"/>
        <v>0</v>
      </c>
      <c r="K44">
        <v>50.009739295226296</v>
      </c>
      <c r="L44" s="19">
        <f t="shared" si="69"/>
        <v>1.78</v>
      </c>
      <c r="M44">
        <v>50.1029134664618</v>
      </c>
      <c r="N44" s="19">
        <f t="shared" si="70"/>
        <v>0</v>
      </c>
      <c r="O44">
        <v>50.001334075631902</v>
      </c>
      <c r="P44" s="19">
        <f t="shared" si="71"/>
        <v>1.78</v>
      </c>
      <c r="Q44">
        <v>49.941733729408497</v>
      </c>
      <c r="R44" s="19">
        <f t="shared" si="72"/>
        <v>3.03</v>
      </c>
      <c r="S44">
        <v>50.031201371826299</v>
      </c>
      <c r="T44" s="19">
        <f t="shared" si="73"/>
        <v>0.71199999999999997</v>
      </c>
      <c r="U44">
        <v>50.023609511271999</v>
      </c>
      <c r="V44" s="19">
        <f t="shared" si="74"/>
        <v>1.06</v>
      </c>
      <c r="W44">
        <v>49.961257312825602</v>
      </c>
      <c r="X44" s="19">
        <f t="shared" si="75"/>
        <v>2.61</v>
      </c>
      <c r="Y44">
        <v>50.033025233033001</v>
      </c>
      <c r="Z44" s="19">
        <f t="shared" si="76"/>
        <v>0.71199999999999997</v>
      </c>
      <c r="AA44">
        <v>50.069014510278102</v>
      </c>
      <c r="AB44" s="19">
        <f t="shared" si="77"/>
        <v>0</v>
      </c>
      <c r="AC44">
        <v>50.1028589972059</v>
      </c>
      <c r="AD44" s="19">
        <f t="shared" si="78"/>
        <v>0</v>
      </c>
      <c r="AE44">
        <v>50.037662475830999</v>
      </c>
      <c r="AF44" s="19">
        <f t="shared" si="79"/>
        <v>0.71199999999999997</v>
      </c>
      <c r="AG44">
        <v>50.022876390932502</v>
      </c>
      <c r="AH44" s="19">
        <f t="shared" si="80"/>
        <v>1.06</v>
      </c>
      <c r="AI44">
        <v>49.911315720409398</v>
      </c>
      <c r="AJ44" s="19">
        <f t="shared" si="81"/>
        <v>3.66</v>
      </c>
      <c r="AK44">
        <v>50.043717128772698</v>
      </c>
      <c r="AL44" s="19">
        <f t="shared" si="82"/>
        <v>0.35599999999999998</v>
      </c>
      <c r="AM44">
        <v>50.068918787485799</v>
      </c>
      <c r="AN44" s="19">
        <f t="shared" si="83"/>
        <v>0</v>
      </c>
      <c r="AO44">
        <v>49.976569912169403</v>
      </c>
      <c r="AP44" s="19">
        <f t="shared" si="84"/>
        <v>2.41</v>
      </c>
      <c r="AQ44">
        <v>50.021331981068201</v>
      </c>
      <c r="AR44" s="19">
        <f t="shared" si="85"/>
        <v>1.06</v>
      </c>
      <c r="AS44">
        <v>50.041336170212702</v>
      </c>
      <c r="AT44" s="19">
        <f t="shared" si="86"/>
        <v>0.35599999999999998</v>
      </c>
      <c r="AU44">
        <v>50.061661720007102</v>
      </c>
      <c r="AV44" s="19">
        <f t="shared" si="87"/>
        <v>0</v>
      </c>
      <c r="AW44">
        <v>50.0504160910602</v>
      </c>
      <c r="AX44" s="19">
        <f t="shared" si="88"/>
        <v>0</v>
      </c>
      <c r="AY44">
        <v>49.993829284398501</v>
      </c>
      <c r="AZ44" s="19">
        <f t="shared" si="89"/>
        <v>1.99</v>
      </c>
      <c r="BA44">
        <v>49.8515595708188</v>
      </c>
      <c r="BB44" s="19">
        <f t="shared" si="90"/>
        <v>4.91</v>
      </c>
      <c r="BC44">
        <v>49.982412944819103</v>
      </c>
      <c r="BD44" s="19">
        <f t="shared" si="91"/>
        <v>2.2000000000000002</v>
      </c>
      <c r="BE44">
        <v>49.999141221374003</v>
      </c>
      <c r="BF44" s="19">
        <f t="shared" si="92"/>
        <v>1.99</v>
      </c>
      <c r="BG44">
        <v>50.051458080194401</v>
      </c>
      <c r="BH44" s="19">
        <f t="shared" si="93"/>
        <v>0</v>
      </c>
      <c r="BI44">
        <v>50.0092086330935</v>
      </c>
      <c r="BJ44" s="19">
        <f t="shared" si="94"/>
        <v>1.78</v>
      </c>
      <c r="BK44">
        <v>49.988838107840898</v>
      </c>
      <c r="BL44" s="19">
        <f t="shared" si="95"/>
        <v>2.2000000000000002</v>
      </c>
      <c r="BM44" s="19">
        <v>50.068269244547601</v>
      </c>
      <c r="BN44" s="19">
        <f t="shared" si="96"/>
        <v>0</v>
      </c>
      <c r="BO44" s="19">
        <f t="shared" si="31"/>
        <v>4.8400000000000007</v>
      </c>
      <c r="BP44" s="19">
        <f t="shared" si="32"/>
        <v>0.50694399999999995</v>
      </c>
      <c r="BQ44" s="19">
        <f t="shared" si="33"/>
        <v>0.12673599999999999</v>
      </c>
      <c r="BR44" s="19">
        <f t="shared" si="34"/>
        <v>0</v>
      </c>
      <c r="BS44" s="19">
        <f t="shared" si="35"/>
        <v>3.1684000000000001</v>
      </c>
      <c r="BT44" s="19">
        <f t="shared" si="36"/>
        <v>0</v>
      </c>
      <c r="BU44" s="19">
        <f t="shared" si="37"/>
        <v>3.1684000000000001</v>
      </c>
      <c r="BV44" s="19">
        <f t="shared" si="38"/>
        <v>9.1808999999999994</v>
      </c>
      <c r="BW44" s="19">
        <f t="shared" si="39"/>
        <v>0.50694399999999995</v>
      </c>
      <c r="BX44" s="19">
        <f t="shared" si="40"/>
        <v>1.1236000000000002</v>
      </c>
      <c r="BY44" s="19">
        <f t="shared" si="41"/>
        <v>6.8120999999999992</v>
      </c>
      <c r="BZ44" s="19">
        <f t="shared" si="42"/>
        <v>0.50694399999999995</v>
      </c>
      <c r="CA44" s="19">
        <f t="shared" si="43"/>
        <v>0</v>
      </c>
      <c r="CB44" s="19">
        <f t="shared" si="44"/>
        <v>0</v>
      </c>
      <c r="CC44" s="19">
        <f t="shared" si="45"/>
        <v>0.50694399999999995</v>
      </c>
      <c r="CD44" s="19">
        <f t="shared" si="46"/>
        <v>1.1236000000000002</v>
      </c>
      <c r="CE44" s="19">
        <f t="shared" si="47"/>
        <v>13.395600000000002</v>
      </c>
      <c r="CF44" s="19">
        <f t="shared" si="48"/>
        <v>0.12673599999999999</v>
      </c>
      <c r="CG44" s="19">
        <f t="shared" si="49"/>
        <v>0</v>
      </c>
      <c r="CH44" s="19">
        <f t="shared" si="50"/>
        <v>5.8081000000000005</v>
      </c>
      <c r="CI44" s="19">
        <f t="shared" si="51"/>
        <v>1.1236000000000002</v>
      </c>
      <c r="CJ44" s="19">
        <f t="shared" si="52"/>
        <v>0.12673599999999999</v>
      </c>
      <c r="CK44" s="19">
        <f t="shared" si="53"/>
        <v>0</v>
      </c>
      <c r="CL44" s="19">
        <f t="shared" si="54"/>
        <v>0</v>
      </c>
      <c r="CM44" s="19">
        <f t="shared" si="55"/>
        <v>3.9601000000000002</v>
      </c>
      <c r="CN44" s="19">
        <f t="shared" si="56"/>
        <v>24.1081</v>
      </c>
      <c r="CO44" s="19">
        <f t="shared" si="57"/>
        <v>4.8400000000000007</v>
      </c>
      <c r="CP44" s="19">
        <f t="shared" si="58"/>
        <v>3.9601000000000002</v>
      </c>
      <c r="CQ44" s="19">
        <f t="shared" si="59"/>
        <v>0</v>
      </c>
      <c r="CR44" s="19">
        <f t="shared" si="60"/>
        <v>3.1684000000000001</v>
      </c>
      <c r="CS44" s="19">
        <f t="shared" si="61"/>
        <v>4.8400000000000007</v>
      </c>
      <c r="CT44" s="25">
        <f t="shared" si="63"/>
        <v>1.7691713387364301</v>
      </c>
      <c r="CU44" s="19">
        <f t="shared" si="64"/>
        <v>3.1299672258064524</v>
      </c>
    </row>
    <row r="45" spans="1:99" ht="15" thickBot="1" x14ac:dyDescent="0.4">
      <c r="A45" s="2">
        <v>0.44791666666666702</v>
      </c>
      <c r="B45" s="1" t="s">
        <v>59</v>
      </c>
      <c r="C45">
        <v>50.050096151204599</v>
      </c>
      <c r="D45" s="19">
        <f t="shared" si="65"/>
        <v>0</v>
      </c>
      <c r="E45">
        <v>49.9995737704918</v>
      </c>
      <c r="F45" s="19">
        <f t="shared" si="66"/>
        <v>1.99</v>
      </c>
      <c r="G45">
        <v>50.013155841384901</v>
      </c>
      <c r="H45" s="19">
        <f t="shared" si="67"/>
        <v>1.42</v>
      </c>
      <c r="I45">
        <v>50.061300265360202</v>
      </c>
      <c r="J45" s="19">
        <f t="shared" si="68"/>
        <v>0</v>
      </c>
      <c r="K45">
        <v>50.044481151403403</v>
      </c>
      <c r="L45" s="19">
        <f t="shared" si="69"/>
        <v>0.35599999999999998</v>
      </c>
      <c r="M45">
        <v>50.057967229902701</v>
      </c>
      <c r="N45" s="19">
        <f t="shared" si="70"/>
        <v>0</v>
      </c>
      <c r="O45">
        <v>49.981941523361698</v>
      </c>
      <c r="P45" s="19">
        <f t="shared" si="71"/>
        <v>2.2000000000000002</v>
      </c>
      <c r="Q45">
        <v>49.923672697812499</v>
      </c>
      <c r="R45" s="19">
        <f t="shared" si="72"/>
        <v>3.45</v>
      </c>
      <c r="S45">
        <v>50.018606674856599</v>
      </c>
      <c r="T45" s="19">
        <f t="shared" si="73"/>
        <v>1.42</v>
      </c>
      <c r="U45">
        <v>49.992011889090001</v>
      </c>
      <c r="V45" s="19">
        <f t="shared" si="74"/>
        <v>1.99</v>
      </c>
      <c r="W45">
        <v>49.976649920323297</v>
      </c>
      <c r="X45" s="19">
        <f t="shared" si="75"/>
        <v>2.41</v>
      </c>
      <c r="Y45">
        <v>49.995631709364297</v>
      </c>
      <c r="Z45" s="19">
        <f t="shared" si="76"/>
        <v>1.99</v>
      </c>
      <c r="AA45">
        <v>50.053219467956403</v>
      </c>
      <c r="AB45" s="19">
        <f t="shared" si="77"/>
        <v>0</v>
      </c>
      <c r="AC45">
        <v>50.076005764195898</v>
      </c>
      <c r="AD45" s="19">
        <f t="shared" si="78"/>
        <v>0</v>
      </c>
      <c r="AE45">
        <v>50.016007049485097</v>
      </c>
      <c r="AF45" s="19">
        <f t="shared" si="79"/>
        <v>1.42</v>
      </c>
      <c r="AG45">
        <v>50.051787445837498</v>
      </c>
      <c r="AH45" s="19">
        <f t="shared" si="80"/>
        <v>0</v>
      </c>
      <c r="AI45">
        <v>49.887048377219799</v>
      </c>
      <c r="AJ45" s="19">
        <f t="shared" si="81"/>
        <v>4.28</v>
      </c>
      <c r="AK45">
        <v>50.0253330645604</v>
      </c>
      <c r="AL45" s="19">
        <f t="shared" si="82"/>
        <v>1.06</v>
      </c>
      <c r="AM45">
        <v>50.023582428270302</v>
      </c>
      <c r="AN45" s="19">
        <f t="shared" si="83"/>
        <v>1.06</v>
      </c>
      <c r="AO45">
        <v>49.944086703301799</v>
      </c>
      <c r="AP45" s="19">
        <f t="shared" si="84"/>
        <v>3.03</v>
      </c>
      <c r="AQ45">
        <v>49.990094658552998</v>
      </c>
      <c r="AR45" s="19">
        <f t="shared" si="85"/>
        <v>1.99</v>
      </c>
      <c r="AS45">
        <v>50.019021276595701</v>
      </c>
      <c r="AT45" s="19">
        <f t="shared" si="86"/>
        <v>1.42</v>
      </c>
      <c r="AU45">
        <v>50.090808868228102</v>
      </c>
      <c r="AV45" s="19">
        <f t="shared" si="87"/>
        <v>0</v>
      </c>
      <c r="AW45">
        <v>50.013994198438702</v>
      </c>
      <c r="AX45" s="19">
        <f t="shared" si="88"/>
        <v>1.42</v>
      </c>
      <c r="AY45">
        <v>49.964047892121002</v>
      </c>
      <c r="AZ45" s="19">
        <f t="shared" si="89"/>
        <v>2.61</v>
      </c>
      <c r="BA45">
        <v>49.821965617645802</v>
      </c>
      <c r="BB45" s="19">
        <f t="shared" si="90"/>
        <v>5.53</v>
      </c>
      <c r="BC45">
        <v>50.051463290494901</v>
      </c>
      <c r="BD45" s="19">
        <f t="shared" si="91"/>
        <v>0</v>
      </c>
      <c r="BE45">
        <v>50.039503816793797</v>
      </c>
      <c r="BF45" s="19">
        <f t="shared" si="92"/>
        <v>0.71199999999999997</v>
      </c>
      <c r="BG45">
        <v>50.021445929526102</v>
      </c>
      <c r="BH45" s="19">
        <f t="shared" si="93"/>
        <v>1.06</v>
      </c>
      <c r="BI45">
        <v>49.978111510791301</v>
      </c>
      <c r="BJ45" s="19">
        <f t="shared" si="94"/>
        <v>2.41</v>
      </c>
      <c r="BK45">
        <v>50.044835036472499</v>
      </c>
      <c r="BL45" s="19">
        <f t="shared" si="95"/>
        <v>0.35599999999999998</v>
      </c>
      <c r="BM45" s="19">
        <v>50.068269244547601</v>
      </c>
      <c r="BN45" s="19">
        <f t="shared" si="96"/>
        <v>0</v>
      </c>
      <c r="BO45" s="19">
        <f t="shared" si="31"/>
        <v>0</v>
      </c>
      <c r="BP45" s="19">
        <f t="shared" si="32"/>
        <v>3.9601000000000002</v>
      </c>
      <c r="BQ45" s="19">
        <f t="shared" si="33"/>
        <v>2.0164</v>
      </c>
      <c r="BR45" s="19">
        <f t="shared" si="34"/>
        <v>0</v>
      </c>
      <c r="BS45" s="19">
        <f t="shared" si="35"/>
        <v>0.12673599999999999</v>
      </c>
      <c r="BT45" s="19">
        <f t="shared" si="36"/>
        <v>0</v>
      </c>
      <c r="BU45" s="19">
        <f t="shared" si="37"/>
        <v>4.8400000000000007</v>
      </c>
      <c r="BV45" s="19">
        <f t="shared" si="38"/>
        <v>11.902500000000002</v>
      </c>
      <c r="BW45" s="19">
        <f t="shared" si="39"/>
        <v>2.0164</v>
      </c>
      <c r="BX45" s="19">
        <f t="shared" si="40"/>
        <v>3.9601000000000002</v>
      </c>
      <c r="BY45" s="19">
        <f t="shared" si="41"/>
        <v>5.8081000000000005</v>
      </c>
      <c r="BZ45" s="19">
        <f t="shared" si="42"/>
        <v>3.9601000000000002</v>
      </c>
      <c r="CA45" s="19">
        <f t="shared" si="43"/>
        <v>0</v>
      </c>
      <c r="CB45" s="19">
        <f t="shared" si="44"/>
        <v>0</v>
      </c>
      <c r="CC45" s="19">
        <f t="shared" si="45"/>
        <v>2.0164</v>
      </c>
      <c r="CD45" s="19">
        <f t="shared" si="46"/>
        <v>0</v>
      </c>
      <c r="CE45" s="19">
        <f t="shared" si="47"/>
        <v>18.3184</v>
      </c>
      <c r="CF45" s="19">
        <f t="shared" si="48"/>
        <v>1.1236000000000002</v>
      </c>
      <c r="CG45" s="19">
        <f t="shared" si="49"/>
        <v>1.1236000000000002</v>
      </c>
      <c r="CH45" s="19">
        <f t="shared" si="50"/>
        <v>9.1808999999999994</v>
      </c>
      <c r="CI45" s="19">
        <f t="shared" si="51"/>
        <v>3.9601000000000002</v>
      </c>
      <c r="CJ45" s="19">
        <f t="shared" si="52"/>
        <v>2.0164</v>
      </c>
      <c r="CK45" s="19">
        <f t="shared" si="53"/>
        <v>0</v>
      </c>
      <c r="CL45" s="19">
        <f t="shared" si="54"/>
        <v>2.0164</v>
      </c>
      <c r="CM45" s="19">
        <f t="shared" si="55"/>
        <v>6.8120999999999992</v>
      </c>
      <c r="CN45" s="19">
        <f t="shared" si="56"/>
        <v>30.580900000000003</v>
      </c>
      <c r="CO45" s="19">
        <f t="shared" si="57"/>
        <v>0</v>
      </c>
      <c r="CP45" s="19">
        <f t="shared" si="58"/>
        <v>0.50694399999999995</v>
      </c>
      <c r="CQ45" s="19">
        <f t="shared" si="59"/>
        <v>1.1236000000000002</v>
      </c>
      <c r="CR45" s="19">
        <f t="shared" si="60"/>
        <v>5.8081000000000005</v>
      </c>
      <c r="CS45" s="19">
        <f t="shared" si="61"/>
        <v>0.12673599999999999</v>
      </c>
      <c r="CT45" s="25">
        <f t="shared" si="63"/>
        <v>1.9943841801580047</v>
      </c>
      <c r="CU45" s="19">
        <f t="shared" si="64"/>
        <v>3.9775682580645166</v>
      </c>
    </row>
    <row r="46" spans="1:99" ht="15" thickBot="1" x14ac:dyDescent="0.4">
      <c r="A46" s="2">
        <v>0.45833333333333398</v>
      </c>
      <c r="B46" s="1" t="s">
        <v>60</v>
      </c>
      <c r="C46">
        <v>50.025407269031</v>
      </c>
      <c r="D46" s="19">
        <f t="shared" si="65"/>
        <v>1.06</v>
      </c>
      <c r="E46">
        <v>49.876229508196701</v>
      </c>
      <c r="F46" s="19">
        <f t="shared" si="66"/>
        <v>4.49</v>
      </c>
      <c r="G46">
        <v>50.054264886667198</v>
      </c>
      <c r="H46" s="19">
        <f t="shared" si="67"/>
        <v>0</v>
      </c>
      <c r="I46">
        <v>50.016348234333499</v>
      </c>
      <c r="J46" s="19">
        <f t="shared" si="68"/>
        <v>1.42</v>
      </c>
      <c r="K46">
        <v>50.025747797582397</v>
      </c>
      <c r="L46" s="19">
        <f t="shared" si="69"/>
        <v>1.06</v>
      </c>
      <c r="M46">
        <v>50.004459805427501</v>
      </c>
      <c r="N46" s="19">
        <f t="shared" si="70"/>
        <v>1.78</v>
      </c>
      <c r="O46">
        <v>50.053478493958501</v>
      </c>
      <c r="P46" s="19">
        <f t="shared" si="71"/>
        <v>0</v>
      </c>
      <c r="Q46">
        <v>49.902225222792303</v>
      </c>
      <c r="R46" s="19">
        <f t="shared" si="72"/>
        <v>3.86</v>
      </c>
      <c r="S46">
        <v>50.002267608517599</v>
      </c>
      <c r="T46" s="19">
        <f t="shared" si="73"/>
        <v>1.78</v>
      </c>
      <c r="U46">
        <v>49.941982320635098</v>
      </c>
      <c r="V46" s="19">
        <f t="shared" si="74"/>
        <v>3.03</v>
      </c>
      <c r="W46">
        <v>49.988011130619199</v>
      </c>
      <c r="X46" s="19">
        <f t="shared" si="75"/>
        <v>2.2000000000000002</v>
      </c>
      <c r="Y46">
        <v>50.120276788260099</v>
      </c>
      <c r="Z46" s="19">
        <f t="shared" si="76"/>
        <v>0</v>
      </c>
      <c r="AA46">
        <v>50.001526602176497</v>
      </c>
      <c r="AB46" s="19">
        <f t="shared" si="77"/>
        <v>1.78</v>
      </c>
      <c r="AC46">
        <v>50.090352011968399</v>
      </c>
      <c r="AD46" s="19">
        <f t="shared" si="78"/>
        <v>0</v>
      </c>
      <c r="AE46">
        <v>49.994351623139302</v>
      </c>
      <c r="AF46" s="19">
        <f t="shared" si="79"/>
        <v>1.99</v>
      </c>
      <c r="AG46">
        <v>50.021600903216097</v>
      </c>
      <c r="AH46" s="19">
        <f t="shared" si="80"/>
        <v>1.06</v>
      </c>
      <c r="AI46">
        <v>49.946885661796799</v>
      </c>
      <c r="AJ46" s="19">
        <f t="shared" si="81"/>
        <v>3.03</v>
      </c>
      <c r="AK46">
        <v>50.003214737305001</v>
      </c>
      <c r="AL46" s="19">
        <f t="shared" si="82"/>
        <v>1.78</v>
      </c>
      <c r="AM46">
        <v>50.079760090776396</v>
      </c>
      <c r="AN46" s="19">
        <f t="shared" si="83"/>
        <v>0</v>
      </c>
      <c r="AO46">
        <v>49.925881828002403</v>
      </c>
      <c r="AP46" s="19">
        <f t="shared" si="84"/>
        <v>3.45</v>
      </c>
      <c r="AQ46">
        <v>50.034719405003301</v>
      </c>
      <c r="AR46" s="19">
        <f t="shared" si="85"/>
        <v>0.71199999999999997</v>
      </c>
      <c r="AS46">
        <v>50.0523319148936</v>
      </c>
      <c r="AT46" s="19">
        <f t="shared" si="86"/>
        <v>0</v>
      </c>
      <c r="AU46">
        <v>50.054935455032997</v>
      </c>
      <c r="AV46" s="19">
        <f t="shared" si="87"/>
        <v>0</v>
      </c>
      <c r="AW46">
        <v>50.074389995064202</v>
      </c>
      <c r="AX46" s="19">
        <f t="shared" si="88"/>
        <v>0</v>
      </c>
      <c r="AY46">
        <v>50.005814478851697</v>
      </c>
      <c r="AZ46" s="19">
        <f t="shared" si="89"/>
        <v>1.78</v>
      </c>
      <c r="BA46">
        <v>49.9832735032507</v>
      </c>
      <c r="BB46" s="19">
        <f t="shared" si="90"/>
        <v>2.2000000000000002</v>
      </c>
      <c r="BC46">
        <v>50.0342940153539</v>
      </c>
      <c r="BD46" s="19">
        <f t="shared" si="91"/>
        <v>0.71199999999999997</v>
      </c>
      <c r="BE46">
        <v>50.021183206106798</v>
      </c>
      <c r="BF46" s="19">
        <f t="shared" si="92"/>
        <v>1.06</v>
      </c>
      <c r="BG46">
        <v>50.006604756118698</v>
      </c>
      <c r="BH46" s="19">
        <f t="shared" si="93"/>
        <v>1.78</v>
      </c>
      <c r="BI46">
        <v>50.0092086330935</v>
      </c>
      <c r="BJ46" s="19">
        <f t="shared" si="94"/>
        <v>1.78</v>
      </c>
      <c r="BK46">
        <v>50.014105014662498</v>
      </c>
      <c r="BL46" s="19">
        <f t="shared" si="95"/>
        <v>1.42</v>
      </c>
      <c r="BM46" s="19">
        <v>49.984615402484998</v>
      </c>
      <c r="BN46" s="19">
        <f t="shared" si="96"/>
        <v>2.2000000000000002</v>
      </c>
      <c r="BO46" s="19">
        <f t="shared" si="31"/>
        <v>1.2996000000000003</v>
      </c>
      <c r="BP46" s="19">
        <f t="shared" si="32"/>
        <v>5.2441000000000004</v>
      </c>
      <c r="BQ46" s="19">
        <f t="shared" si="33"/>
        <v>4.8400000000000007</v>
      </c>
      <c r="BR46" s="19">
        <f t="shared" si="34"/>
        <v>0.60840000000000038</v>
      </c>
      <c r="BS46" s="19">
        <f t="shared" si="35"/>
        <v>1.2996000000000003</v>
      </c>
      <c r="BT46" s="19">
        <f t="shared" si="36"/>
        <v>0.17640000000000014</v>
      </c>
      <c r="BU46" s="19">
        <f t="shared" si="37"/>
        <v>4.8400000000000007</v>
      </c>
      <c r="BV46" s="19">
        <f t="shared" si="38"/>
        <v>2.7555999999999989</v>
      </c>
      <c r="BW46" s="19">
        <f t="shared" si="39"/>
        <v>0.17640000000000014</v>
      </c>
      <c r="BX46" s="19">
        <f t="shared" si="40"/>
        <v>0.6888999999999994</v>
      </c>
      <c r="BY46" s="19">
        <f t="shared" si="41"/>
        <v>0</v>
      </c>
      <c r="BZ46" s="19">
        <f t="shared" si="42"/>
        <v>4.8400000000000007</v>
      </c>
      <c r="CA46" s="19">
        <f t="shared" si="43"/>
        <v>0.17640000000000014</v>
      </c>
      <c r="CB46" s="19">
        <f t="shared" si="44"/>
        <v>4.8400000000000007</v>
      </c>
      <c r="CC46" s="19">
        <f t="shared" si="45"/>
        <v>4.4100000000000077E-2</v>
      </c>
      <c r="CD46" s="19">
        <f t="shared" si="46"/>
        <v>1.2996000000000003</v>
      </c>
      <c r="CE46" s="19">
        <f t="shared" si="47"/>
        <v>0.6888999999999994</v>
      </c>
      <c r="CF46" s="19">
        <f t="shared" si="48"/>
        <v>0.17640000000000014</v>
      </c>
      <c r="CG46" s="19">
        <f t="shared" si="49"/>
        <v>4.8400000000000007</v>
      </c>
      <c r="CH46" s="19">
        <f t="shared" si="50"/>
        <v>1.5625</v>
      </c>
      <c r="CI46" s="19">
        <f t="shared" si="51"/>
        <v>2.2141440000000006</v>
      </c>
      <c r="CJ46" s="19">
        <f t="shared" si="52"/>
        <v>4.8400000000000007</v>
      </c>
      <c r="CK46" s="19">
        <f t="shared" si="53"/>
        <v>4.8400000000000007</v>
      </c>
      <c r="CL46" s="19">
        <f t="shared" si="54"/>
        <v>4.8400000000000007</v>
      </c>
      <c r="CM46" s="19">
        <f t="shared" si="55"/>
        <v>0.17640000000000014</v>
      </c>
      <c r="CN46" s="19">
        <f t="shared" si="56"/>
        <v>0</v>
      </c>
      <c r="CO46" s="19">
        <f t="shared" si="57"/>
        <v>2.2141440000000006</v>
      </c>
      <c r="CP46" s="19">
        <f t="shared" si="58"/>
        <v>1.2996000000000003</v>
      </c>
      <c r="CQ46" s="19">
        <f t="shared" si="59"/>
        <v>0.17640000000000014</v>
      </c>
      <c r="CR46" s="19">
        <f t="shared" si="60"/>
        <v>0.17640000000000014</v>
      </c>
      <c r="CS46" s="19">
        <f t="shared" si="61"/>
        <v>0.60840000000000038</v>
      </c>
      <c r="CT46" s="25">
        <f t="shared" si="63"/>
        <v>1.4117295272340649</v>
      </c>
      <c r="CU46" s="19">
        <f t="shared" si="64"/>
        <v>1.9929802580645162</v>
      </c>
    </row>
    <row r="47" spans="1:99" ht="15" thickBot="1" x14ac:dyDescent="0.4">
      <c r="A47" s="2">
        <v>0.46875</v>
      </c>
      <c r="B47" s="1" t="s">
        <v>61</v>
      </c>
      <c r="C47">
        <v>50.012488667893699</v>
      </c>
      <c r="D47" s="19">
        <f t="shared" si="65"/>
        <v>1.42</v>
      </c>
      <c r="E47">
        <v>49.846327868852399</v>
      </c>
      <c r="F47" s="19">
        <f t="shared" si="66"/>
        <v>5.1100000000000003</v>
      </c>
      <c r="G47">
        <v>50.0327760675424</v>
      </c>
      <c r="H47" s="19">
        <f t="shared" si="67"/>
        <v>0.71199999999999997</v>
      </c>
      <c r="I47">
        <v>50.073155746070597</v>
      </c>
      <c r="J47" s="19">
        <f t="shared" si="68"/>
        <v>0</v>
      </c>
      <c r="K47">
        <v>50.003948985863502</v>
      </c>
      <c r="L47" s="19">
        <f t="shared" si="69"/>
        <v>1.78</v>
      </c>
      <c r="M47">
        <v>50.021582181259497</v>
      </c>
      <c r="N47" s="19">
        <f t="shared" si="70"/>
        <v>1.06</v>
      </c>
      <c r="O47">
        <v>50.024174192750202</v>
      </c>
      <c r="P47" s="19">
        <f t="shared" si="71"/>
        <v>1.06</v>
      </c>
      <c r="Q47">
        <v>50.0500999189846</v>
      </c>
      <c r="R47" s="19">
        <f t="shared" si="72"/>
        <v>0</v>
      </c>
      <c r="S47">
        <v>50.025755016380003</v>
      </c>
      <c r="T47" s="19">
        <f t="shared" si="73"/>
        <v>1.06</v>
      </c>
      <c r="U47">
        <v>49.952891023531301</v>
      </c>
      <c r="V47" s="19">
        <f t="shared" si="74"/>
        <v>2.82</v>
      </c>
      <c r="W47">
        <v>49.960890822170903</v>
      </c>
      <c r="X47" s="19">
        <f t="shared" si="75"/>
        <v>2.61</v>
      </c>
      <c r="Y47">
        <v>50.119815139819799</v>
      </c>
      <c r="Z47" s="19">
        <f t="shared" si="76"/>
        <v>0</v>
      </c>
      <c r="AA47">
        <v>49.984870012091797</v>
      </c>
      <c r="AB47" s="19">
        <f t="shared" si="77"/>
        <v>2.2000000000000002</v>
      </c>
      <c r="AC47">
        <v>50.059820253888603</v>
      </c>
      <c r="AD47" s="19">
        <f t="shared" si="78"/>
        <v>0</v>
      </c>
      <c r="AE47">
        <v>49.965252143987101</v>
      </c>
      <c r="AF47" s="19">
        <f t="shared" si="79"/>
        <v>2.61</v>
      </c>
      <c r="AG47">
        <v>49.992689848311201</v>
      </c>
      <c r="AH47" s="19">
        <f t="shared" si="80"/>
        <v>1.99</v>
      </c>
      <c r="AI47">
        <v>49.924945324118603</v>
      </c>
      <c r="AJ47" s="19">
        <f t="shared" si="81"/>
        <v>3.45</v>
      </c>
      <c r="AK47">
        <v>50.024184060547199</v>
      </c>
      <c r="AL47" s="19">
        <f t="shared" si="82"/>
        <v>1.06</v>
      </c>
      <c r="AM47">
        <v>50.041815529259203</v>
      </c>
      <c r="AN47" s="19">
        <f t="shared" si="83"/>
        <v>0.35599999999999998</v>
      </c>
      <c r="AO47">
        <v>50.047247663331902</v>
      </c>
      <c r="AP47" s="19">
        <f t="shared" si="84"/>
        <v>0.35599999999999998</v>
      </c>
      <c r="AQ47">
        <v>50.006828938471898</v>
      </c>
      <c r="AR47" s="19">
        <f t="shared" si="85"/>
        <v>1.78</v>
      </c>
      <c r="AS47">
        <v>50.031634042553101</v>
      </c>
      <c r="AT47" s="19">
        <f t="shared" si="86"/>
        <v>0.71199999999999997</v>
      </c>
      <c r="AU47">
        <v>50.092602538887803</v>
      </c>
      <c r="AV47" s="19">
        <f t="shared" si="87"/>
        <v>0</v>
      </c>
      <c r="AW47">
        <v>50.042578468597299</v>
      </c>
      <c r="AX47" s="19">
        <f t="shared" si="88"/>
        <v>0.35599999999999998</v>
      </c>
      <c r="AY47">
        <v>50.0417700622111</v>
      </c>
      <c r="AZ47" s="19">
        <f t="shared" si="89"/>
        <v>0.35599999999999998</v>
      </c>
      <c r="BA47">
        <v>49.956597263770803</v>
      </c>
      <c r="BB47" s="19">
        <f t="shared" si="90"/>
        <v>2.82</v>
      </c>
      <c r="BC47">
        <v>49.9999554650718</v>
      </c>
      <c r="BD47" s="19">
        <f t="shared" si="91"/>
        <v>1.99</v>
      </c>
      <c r="BE47">
        <v>49.995133587786199</v>
      </c>
      <c r="BF47" s="19">
        <f t="shared" si="92"/>
        <v>1.99</v>
      </c>
      <c r="BG47">
        <v>49.981869467106399</v>
      </c>
      <c r="BH47" s="19">
        <f t="shared" si="93"/>
        <v>2.2000000000000002</v>
      </c>
      <c r="BI47">
        <v>49.984946043165401</v>
      </c>
      <c r="BJ47" s="19">
        <f t="shared" si="94"/>
        <v>2.2000000000000002</v>
      </c>
      <c r="BK47">
        <v>50.073516390161799</v>
      </c>
      <c r="BL47" s="19">
        <f t="shared" si="95"/>
        <v>0</v>
      </c>
      <c r="BM47" s="19">
        <v>49.984615402484998</v>
      </c>
      <c r="BN47" s="19">
        <f t="shared" si="96"/>
        <v>2.2000000000000002</v>
      </c>
      <c r="BO47" s="19">
        <f t="shared" si="31"/>
        <v>0.60840000000000038</v>
      </c>
      <c r="BP47" s="19">
        <f t="shared" si="32"/>
        <v>8.4681000000000015</v>
      </c>
      <c r="BQ47" s="19">
        <f t="shared" si="33"/>
        <v>2.2141440000000006</v>
      </c>
      <c r="BR47" s="19">
        <f t="shared" si="34"/>
        <v>4.8400000000000007</v>
      </c>
      <c r="BS47" s="19">
        <f t="shared" si="35"/>
        <v>0.17640000000000014</v>
      </c>
      <c r="BT47" s="19">
        <f t="shared" si="36"/>
        <v>1.2996000000000003</v>
      </c>
      <c r="BU47" s="19">
        <f t="shared" si="37"/>
        <v>1.2996000000000003</v>
      </c>
      <c r="BV47" s="19">
        <f t="shared" si="38"/>
        <v>4.8400000000000007</v>
      </c>
      <c r="BW47" s="19">
        <f t="shared" si="39"/>
        <v>1.2996000000000003</v>
      </c>
      <c r="BX47" s="19">
        <f t="shared" si="40"/>
        <v>0.38439999999999958</v>
      </c>
      <c r="BY47" s="19">
        <f t="shared" si="41"/>
        <v>0.16809999999999975</v>
      </c>
      <c r="BZ47" s="19">
        <f t="shared" si="42"/>
        <v>4.8400000000000007</v>
      </c>
      <c r="CA47" s="19">
        <f t="shared" si="43"/>
        <v>0</v>
      </c>
      <c r="CB47" s="19">
        <f t="shared" si="44"/>
        <v>4.8400000000000007</v>
      </c>
      <c r="CC47" s="19">
        <f t="shared" si="45"/>
        <v>0.16809999999999975</v>
      </c>
      <c r="CD47" s="19">
        <f t="shared" si="46"/>
        <v>4.4100000000000077E-2</v>
      </c>
      <c r="CE47" s="19">
        <f t="shared" si="47"/>
        <v>1.5625</v>
      </c>
      <c r="CF47" s="19">
        <f t="shared" si="48"/>
        <v>1.2996000000000003</v>
      </c>
      <c r="CG47" s="19">
        <f t="shared" si="49"/>
        <v>3.4003360000000011</v>
      </c>
      <c r="CH47" s="19">
        <f t="shared" si="50"/>
        <v>3.4003360000000011</v>
      </c>
      <c r="CI47" s="19">
        <f t="shared" si="51"/>
        <v>0.17640000000000014</v>
      </c>
      <c r="CJ47" s="19">
        <f t="shared" si="52"/>
        <v>2.2141440000000006</v>
      </c>
      <c r="CK47" s="19">
        <f t="shared" si="53"/>
        <v>4.8400000000000007</v>
      </c>
      <c r="CL47" s="19">
        <f t="shared" si="54"/>
        <v>3.4003360000000011</v>
      </c>
      <c r="CM47" s="19">
        <f t="shared" si="55"/>
        <v>3.4003360000000011</v>
      </c>
      <c r="CN47" s="19">
        <f t="shared" si="56"/>
        <v>0.38439999999999958</v>
      </c>
      <c r="CO47" s="19">
        <f t="shared" si="57"/>
        <v>4.4100000000000077E-2</v>
      </c>
      <c r="CP47" s="19">
        <f t="shared" si="58"/>
        <v>4.4100000000000077E-2</v>
      </c>
      <c r="CQ47" s="19">
        <f t="shared" si="59"/>
        <v>0</v>
      </c>
      <c r="CR47" s="19">
        <f t="shared" si="60"/>
        <v>0</v>
      </c>
      <c r="CS47" s="19">
        <f t="shared" si="61"/>
        <v>4.8400000000000007</v>
      </c>
      <c r="CT47" s="25">
        <f t="shared" si="63"/>
        <v>1.442412092697954</v>
      </c>
      <c r="CU47" s="19">
        <f t="shared" si="64"/>
        <v>2.080552645161291</v>
      </c>
    </row>
    <row r="48" spans="1:99" ht="15" thickBot="1" x14ac:dyDescent="0.4">
      <c r="A48" s="2">
        <v>0.47916666666666702</v>
      </c>
      <c r="B48" s="1" t="s">
        <v>62</v>
      </c>
      <c r="C48">
        <v>50.000144226806903</v>
      </c>
      <c r="D48" s="19">
        <f t="shared" si="65"/>
        <v>1.78</v>
      </c>
      <c r="E48">
        <v>50.079000000000001</v>
      </c>
      <c r="F48" s="19">
        <f t="shared" si="66"/>
        <v>0</v>
      </c>
      <c r="G48">
        <v>50.033243215784204</v>
      </c>
      <c r="H48" s="19">
        <f t="shared" si="67"/>
        <v>0.71199999999999997</v>
      </c>
      <c r="I48">
        <v>50.027709736680897</v>
      </c>
      <c r="J48" s="19">
        <f t="shared" si="68"/>
        <v>1.06</v>
      </c>
      <c r="K48">
        <v>49.974997439049297</v>
      </c>
      <c r="L48" s="19">
        <f t="shared" si="69"/>
        <v>2.41</v>
      </c>
      <c r="M48">
        <v>49.956838197644601</v>
      </c>
      <c r="N48" s="19">
        <f t="shared" si="70"/>
        <v>2.82</v>
      </c>
      <c r="O48">
        <v>49.9647036991216</v>
      </c>
      <c r="P48" s="19">
        <f t="shared" si="71"/>
        <v>2.61</v>
      </c>
      <c r="Q48">
        <v>50.027805833108197</v>
      </c>
      <c r="R48" s="19">
        <f t="shared" si="72"/>
        <v>1.06</v>
      </c>
      <c r="S48">
        <v>50.001586814086799</v>
      </c>
      <c r="T48" s="19">
        <f t="shared" si="73"/>
        <v>1.78</v>
      </c>
      <c r="U48">
        <v>49.919788752674002</v>
      </c>
      <c r="V48" s="19">
        <f t="shared" si="74"/>
        <v>3.66</v>
      </c>
      <c r="W48">
        <v>50.026492649363497</v>
      </c>
      <c r="X48" s="19">
        <f t="shared" si="75"/>
        <v>1.06</v>
      </c>
      <c r="Y48">
        <v>50.083344913031702</v>
      </c>
      <c r="Z48" s="19">
        <f t="shared" si="76"/>
        <v>0</v>
      </c>
      <c r="AA48">
        <v>49.966777509068898</v>
      </c>
      <c r="AB48" s="19">
        <f t="shared" si="77"/>
        <v>2.61</v>
      </c>
      <c r="AC48">
        <v>50.161715398323501</v>
      </c>
      <c r="AD48" s="19">
        <f t="shared" si="78"/>
        <v>0</v>
      </c>
      <c r="AE48">
        <v>50.071499079496299</v>
      </c>
      <c r="AF48" s="19">
        <f t="shared" si="79"/>
        <v>0</v>
      </c>
      <c r="AG48">
        <v>50.042008706678502</v>
      </c>
      <c r="AH48" s="19">
        <f t="shared" si="80"/>
        <v>0.35599999999999998</v>
      </c>
      <c r="AI48">
        <v>50.005060799580001</v>
      </c>
      <c r="AJ48" s="19">
        <f t="shared" si="81"/>
        <v>1.78</v>
      </c>
      <c r="AK48">
        <v>50.0057999963349</v>
      </c>
      <c r="AL48" s="19">
        <f t="shared" si="82"/>
        <v>1.78</v>
      </c>
      <c r="AM48">
        <v>50.086166315448203</v>
      </c>
      <c r="AN48" s="19">
        <f t="shared" si="83"/>
        <v>0</v>
      </c>
      <c r="AO48">
        <v>50.020118829552302</v>
      </c>
      <c r="AP48" s="19">
        <f t="shared" si="84"/>
        <v>1.06</v>
      </c>
      <c r="AQ48">
        <v>49.975963488843803</v>
      </c>
      <c r="AR48" s="19">
        <f t="shared" si="85"/>
        <v>2.41</v>
      </c>
      <c r="AS48">
        <v>50.010936170212702</v>
      </c>
      <c r="AT48" s="19">
        <f t="shared" si="86"/>
        <v>1.42</v>
      </c>
      <c r="AU48">
        <v>50.058522796352499</v>
      </c>
      <c r="AV48" s="19">
        <f t="shared" si="87"/>
        <v>0</v>
      </c>
      <c r="AW48">
        <v>50.0633251162931</v>
      </c>
      <c r="AX48" s="19">
        <f t="shared" si="88"/>
        <v>0</v>
      </c>
      <c r="AY48">
        <v>50.067919577381502</v>
      </c>
      <c r="AZ48" s="19">
        <f t="shared" si="89"/>
        <v>0</v>
      </c>
      <c r="BA48">
        <v>49.927420126839699</v>
      </c>
      <c r="BB48" s="19">
        <f t="shared" si="90"/>
        <v>3.45</v>
      </c>
      <c r="BC48">
        <v>50.005927386860002</v>
      </c>
      <c r="BD48" s="19">
        <f t="shared" si="91"/>
        <v>1.78</v>
      </c>
      <c r="BE48">
        <v>50.047519083969398</v>
      </c>
      <c r="BF48" s="19">
        <f t="shared" si="92"/>
        <v>0.35599999999999998</v>
      </c>
      <c r="BG48">
        <v>50.119397674014898</v>
      </c>
      <c r="BH48" s="19">
        <f t="shared" si="93"/>
        <v>0</v>
      </c>
      <c r="BI48">
        <v>49.964784172661801</v>
      </c>
      <c r="BJ48" s="19">
        <f t="shared" si="94"/>
        <v>2.61</v>
      </c>
      <c r="BK48">
        <v>50.055419821762598</v>
      </c>
      <c r="BL48" s="19">
        <f t="shared" si="95"/>
        <v>0</v>
      </c>
      <c r="BM48" s="19">
        <v>50.064423061545703</v>
      </c>
      <c r="BN48" s="19">
        <f t="shared" si="96"/>
        <v>0</v>
      </c>
      <c r="BO48" s="19">
        <f t="shared" si="31"/>
        <v>3.1684000000000001</v>
      </c>
      <c r="BP48" s="19">
        <f t="shared" si="32"/>
        <v>0</v>
      </c>
      <c r="BQ48" s="19">
        <f t="shared" si="33"/>
        <v>0.50694399999999995</v>
      </c>
      <c r="BR48" s="19">
        <f t="shared" si="34"/>
        <v>1.1236000000000002</v>
      </c>
      <c r="BS48" s="19">
        <f t="shared" si="35"/>
        <v>5.8081000000000005</v>
      </c>
      <c r="BT48" s="19">
        <f t="shared" si="36"/>
        <v>7.952399999999999</v>
      </c>
      <c r="BU48" s="19">
        <f t="shared" si="37"/>
        <v>6.8120999999999992</v>
      </c>
      <c r="BV48" s="19">
        <f t="shared" si="38"/>
        <v>1.1236000000000002</v>
      </c>
      <c r="BW48" s="19">
        <f t="shared" si="39"/>
        <v>3.1684000000000001</v>
      </c>
      <c r="BX48" s="19">
        <f t="shared" si="40"/>
        <v>13.395600000000002</v>
      </c>
      <c r="BY48" s="19">
        <f t="shared" si="41"/>
        <v>1.1236000000000002</v>
      </c>
      <c r="BZ48" s="19">
        <f t="shared" si="42"/>
        <v>0</v>
      </c>
      <c r="CA48" s="19">
        <f t="shared" si="43"/>
        <v>6.8120999999999992</v>
      </c>
      <c r="CB48" s="19">
        <f t="shared" si="44"/>
        <v>0</v>
      </c>
      <c r="CC48" s="19">
        <f t="shared" si="45"/>
        <v>0</v>
      </c>
      <c r="CD48" s="19">
        <f t="shared" si="46"/>
        <v>0.12673599999999999</v>
      </c>
      <c r="CE48" s="19">
        <f t="shared" si="47"/>
        <v>3.1684000000000001</v>
      </c>
      <c r="CF48" s="19">
        <f t="shared" si="48"/>
        <v>3.1684000000000001</v>
      </c>
      <c r="CG48" s="19">
        <f t="shared" si="49"/>
        <v>0</v>
      </c>
      <c r="CH48" s="19">
        <f t="shared" si="50"/>
        <v>1.1236000000000002</v>
      </c>
      <c r="CI48" s="19">
        <f t="shared" si="51"/>
        <v>5.8081000000000005</v>
      </c>
      <c r="CJ48" s="19">
        <f t="shared" si="52"/>
        <v>2.0164</v>
      </c>
      <c r="CK48" s="19">
        <f t="shared" si="53"/>
        <v>0</v>
      </c>
      <c r="CL48" s="19">
        <f t="shared" si="54"/>
        <v>0</v>
      </c>
      <c r="CM48" s="19">
        <f t="shared" si="55"/>
        <v>0</v>
      </c>
      <c r="CN48" s="19">
        <f t="shared" si="56"/>
        <v>11.902500000000002</v>
      </c>
      <c r="CO48" s="19">
        <f t="shared" si="57"/>
        <v>3.1684000000000001</v>
      </c>
      <c r="CP48" s="19">
        <f t="shared" si="58"/>
        <v>0.12673599999999999</v>
      </c>
      <c r="CQ48" s="19">
        <f t="shared" si="59"/>
        <v>0</v>
      </c>
      <c r="CR48" s="19">
        <f t="shared" si="60"/>
        <v>6.8120999999999992</v>
      </c>
      <c r="CS48" s="19">
        <f t="shared" si="61"/>
        <v>0</v>
      </c>
      <c r="CT48" s="25">
        <f t="shared" si="63"/>
        <v>1.6888268117246366</v>
      </c>
      <c r="CU48" s="19">
        <f t="shared" si="64"/>
        <v>2.8521360000000011</v>
      </c>
    </row>
    <row r="49" spans="1:99" ht="15" thickBot="1" x14ac:dyDescent="0.4">
      <c r="A49" s="2">
        <v>0.48958333333333398</v>
      </c>
      <c r="B49" s="1" t="s">
        <v>63</v>
      </c>
      <c r="C49">
        <v>49.980335705062998</v>
      </c>
      <c r="D49" s="19">
        <f t="shared" si="65"/>
        <v>2.2000000000000002</v>
      </c>
      <c r="E49">
        <v>50.032278688524499</v>
      </c>
      <c r="F49" s="19">
        <f t="shared" si="66"/>
        <v>0.71199999999999997</v>
      </c>
      <c r="G49">
        <v>50.003345728306201</v>
      </c>
      <c r="H49" s="19">
        <f t="shared" si="67"/>
        <v>1.78</v>
      </c>
      <c r="I49">
        <v>50.003010818534399</v>
      </c>
      <c r="J49" s="19">
        <f t="shared" si="68"/>
        <v>1.78</v>
      </c>
      <c r="K49">
        <v>50.054358737963497</v>
      </c>
      <c r="L49" s="19">
        <f t="shared" si="69"/>
        <v>0</v>
      </c>
      <c r="M49">
        <v>49.877112135176603</v>
      </c>
      <c r="N49" s="19">
        <f t="shared" si="70"/>
        <v>4.49</v>
      </c>
      <c r="O49">
        <v>50.014693389418099</v>
      </c>
      <c r="P49" s="19">
        <f t="shared" si="71"/>
        <v>1.42</v>
      </c>
      <c r="Q49">
        <v>50.0114380232244</v>
      </c>
      <c r="R49" s="19">
        <f t="shared" si="72"/>
        <v>1.42</v>
      </c>
      <c r="S49">
        <v>49.979120597870597</v>
      </c>
      <c r="T49" s="19">
        <f t="shared" si="73"/>
        <v>2.41</v>
      </c>
      <c r="U49">
        <v>49.914898644479102</v>
      </c>
      <c r="V49" s="19">
        <f t="shared" si="74"/>
        <v>3.66</v>
      </c>
      <c r="W49">
        <v>49.834085055642099</v>
      </c>
      <c r="X49" s="19">
        <f t="shared" si="75"/>
        <v>5.32</v>
      </c>
      <c r="Y49">
        <v>50.108735577251302</v>
      </c>
      <c r="Z49" s="19">
        <f t="shared" si="76"/>
        <v>0</v>
      </c>
      <c r="AA49">
        <v>49.942654171704902</v>
      </c>
      <c r="AB49" s="19">
        <f t="shared" si="77"/>
        <v>3.03</v>
      </c>
      <c r="AC49">
        <v>50.134862165313599</v>
      </c>
      <c r="AD49" s="19">
        <f t="shared" si="78"/>
        <v>0</v>
      </c>
      <c r="AE49">
        <v>50.043753064490701</v>
      </c>
      <c r="AF49" s="19">
        <f t="shared" si="79"/>
        <v>0.35599999999999998</v>
      </c>
      <c r="AG49">
        <v>50.0122473266292</v>
      </c>
      <c r="AH49" s="19">
        <f t="shared" si="80"/>
        <v>1.42</v>
      </c>
      <c r="AI49">
        <v>49.974144869215202</v>
      </c>
      <c r="AJ49" s="19">
        <f t="shared" si="81"/>
        <v>2.41</v>
      </c>
      <c r="AK49">
        <v>49.985979677106002</v>
      </c>
      <c r="AL49" s="19">
        <f t="shared" si="82"/>
        <v>2.2000000000000002</v>
      </c>
      <c r="AM49">
        <v>50.060048630247998</v>
      </c>
      <c r="AN49" s="19">
        <f t="shared" si="83"/>
        <v>0</v>
      </c>
      <c r="AO49">
        <v>50.087226997322801</v>
      </c>
      <c r="AP49" s="19">
        <f t="shared" si="84"/>
        <v>0</v>
      </c>
      <c r="AQ49">
        <v>50.077112914131099</v>
      </c>
      <c r="AR49" s="19">
        <f t="shared" si="85"/>
        <v>0</v>
      </c>
      <c r="AS49">
        <v>49.988621276595701</v>
      </c>
      <c r="AT49" s="19">
        <f t="shared" si="86"/>
        <v>2.2000000000000002</v>
      </c>
      <c r="AU49">
        <v>50.0809436795995</v>
      </c>
      <c r="AV49" s="19">
        <f t="shared" si="87"/>
        <v>0</v>
      </c>
      <c r="AW49">
        <v>50.033818772903601</v>
      </c>
      <c r="AX49" s="19">
        <f t="shared" si="88"/>
        <v>0.71199999999999997</v>
      </c>
      <c r="AY49">
        <v>50.078452020991897</v>
      </c>
      <c r="AZ49" s="19">
        <f t="shared" si="89"/>
        <v>0</v>
      </c>
      <c r="BA49">
        <v>50.089561644928402</v>
      </c>
      <c r="BB49" s="19">
        <f t="shared" si="90"/>
        <v>0</v>
      </c>
      <c r="BC49">
        <v>49.9820396997073</v>
      </c>
      <c r="BD49" s="19">
        <f t="shared" si="91"/>
        <v>2.2000000000000002</v>
      </c>
      <c r="BE49">
        <v>50.022041984732802</v>
      </c>
      <c r="BF49" s="19">
        <f t="shared" si="92"/>
        <v>1.06</v>
      </c>
      <c r="BG49">
        <v>50.060032980385301</v>
      </c>
      <c r="BH49" s="19">
        <f t="shared" si="93"/>
        <v>0</v>
      </c>
      <c r="BI49">
        <v>49.947356115107901</v>
      </c>
      <c r="BJ49" s="19">
        <f t="shared" si="94"/>
        <v>3.03</v>
      </c>
      <c r="BK49">
        <v>50.033908806495603</v>
      </c>
      <c r="BL49" s="19">
        <f t="shared" si="95"/>
        <v>0.71199999999999997</v>
      </c>
      <c r="BM49" s="19">
        <v>50.064423061545703</v>
      </c>
      <c r="BN49" s="19">
        <f t="shared" si="96"/>
        <v>0</v>
      </c>
      <c r="BO49" s="19">
        <f t="shared" si="31"/>
        <v>4.8400000000000007</v>
      </c>
      <c r="BP49" s="19">
        <f t="shared" si="32"/>
        <v>0.50694399999999995</v>
      </c>
      <c r="BQ49" s="19">
        <f t="shared" si="33"/>
        <v>3.1684000000000001</v>
      </c>
      <c r="BR49" s="19">
        <f t="shared" si="34"/>
        <v>3.1684000000000001</v>
      </c>
      <c r="BS49" s="19">
        <f t="shared" si="35"/>
        <v>0</v>
      </c>
      <c r="BT49" s="19">
        <f t="shared" si="36"/>
        <v>20.160100000000003</v>
      </c>
      <c r="BU49" s="19">
        <f t="shared" si="37"/>
        <v>2.0164</v>
      </c>
      <c r="BV49" s="19">
        <f t="shared" si="38"/>
        <v>2.0164</v>
      </c>
      <c r="BW49" s="19">
        <f t="shared" si="39"/>
        <v>5.8081000000000005</v>
      </c>
      <c r="BX49" s="19">
        <f t="shared" si="40"/>
        <v>13.395600000000002</v>
      </c>
      <c r="BY49" s="19">
        <f t="shared" si="41"/>
        <v>28.302400000000002</v>
      </c>
      <c r="BZ49" s="19">
        <f t="shared" si="42"/>
        <v>0</v>
      </c>
      <c r="CA49" s="19">
        <f t="shared" si="43"/>
        <v>9.1808999999999994</v>
      </c>
      <c r="CB49" s="19">
        <f t="shared" si="44"/>
        <v>0</v>
      </c>
      <c r="CC49" s="19">
        <f t="shared" si="45"/>
        <v>0.12673599999999999</v>
      </c>
      <c r="CD49" s="19">
        <f t="shared" si="46"/>
        <v>2.0164</v>
      </c>
      <c r="CE49" s="19">
        <f t="shared" si="47"/>
        <v>5.8081000000000005</v>
      </c>
      <c r="CF49" s="19">
        <f t="shared" si="48"/>
        <v>4.8400000000000007</v>
      </c>
      <c r="CG49" s="19">
        <f t="shared" si="49"/>
        <v>0</v>
      </c>
      <c r="CH49" s="19">
        <f t="shared" si="50"/>
        <v>0</v>
      </c>
      <c r="CI49" s="19">
        <f t="shared" si="51"/>
        <v>0</v>
      </c>
      <c r="CJ49" s="19">
        <f t="shared" si="52"/>
        <v>4.8400000000000007</v>
      </c>
      <c r="CK49" s="19">
        <f t="shared" si="53"/>
        <v>0</v>
      </c>
      <c r="CL49" s="19">
        <f t="shared" si="54"/>
        <v>0.50694399999999995</v>
      </c>
      <c r="CM49" s="19">
        <f t="shared" si="55"/>
        <v>0</v>
      </c>
      <c r="CN49" s="19">
        <f t="shared" si="56"/>
        <v>0</v>
      </c>
      <c r="CO49" s="19">
        <f t="shared" si="57"/>
        <v>4.8400000000000007</v>
      </c>
      <c r="CP49" s="19">
        <f t="shared" si="58"/>
        <v>1.1236000000000002</v>
      </c>
      <c r="CQ49" s="19">
        <f t="shared" si="59"/>
        <v>0</v>
      </c>
      <c r="CR49" s="19">
        <f t="shared" si="60"/>
        <v>9.1808999999999994</v>
      </c>
      <c r="CS49" s="19">
        <f t="shared" si="61"/>
        <v>0.50694399999999995</v>
      </c>
      <c r="CT49" s="25">
        <f t="shared" si="63"/>
        <v>2.0188887713214272</v>
      </c>
      <c r="CU49" s="19">
        <f t="shared" si="64"/>
        <v>4.075911870967742</v>
      </c>
    </row>
    <row r="50" spans="1:99" ht="15" thickBot="1" x14ac:dyDescent="0.4">
      <c r="A50" s="2">
        <v>0.5</v>
      </c>
      <c r="B50" s="1" t="s">
        <v>64</v>
      </c>
      <c r="C50">
        <v>50.051531551331003</v>
      </c>
      <c r="D50" s="19">
        <f t="shared" si="65"/>
        <v>0</v>
      </c>
      <c r="E50">
        <v>50.000040983606503</v>
      </c>
      <c r="F50" s="19">
        <f t="shared" si="66"/>
        <v>1.78</v>
      </c>
      <c r="G50">
        <v>49.971112499618997</v>
      </c>
      <c r="H50" s="19">
        <f t="shared" si="67"/>
        <v>2.41</v>
      </c>
      <c r="I50">
        <v>49.961022657685199</v>
      </c>
      <c r="J50" s="19">
        <f t="shared" si="68"/>
        <v>2.61</v>
      </c>
      <c r="K50">
        <v>50.0291538619135</v>
      </c>
      <c r="L50" s="19">
        <f t="shared" si="69"/>
        <v>1.06</v>
      </c>
      <c r="M50">
        <v>49.842332309267697</v>
      </c>
      <c r="N50" s="19">
        <f t="shared" si="70"/>
        <v>5.1100000000000003</v>
      </c>
      <c r="O50">
        <v>49.981510577755699</v>
      </c>
      <c r="P50" s="19">
        <f t="shared" si="71"/>
        <v>2.2000000000000002</v>
      </c>
      <c r="Q50">
        <v>50.010591412368299</v>
      </c>
      <c r="R50" s="19">
        <f t="shared" si="72"/>
        <v>1.42</v>
      </c>
      <c r="S50">
        <v>50.026776208026199</v>
      </c>
      <c r="T50" s="19">
        <f t="shared" si="73"/>
        <v>1.06</v>
      </c>
      <c r="U50">
        <v>49.8874388061543</v>
      </c>
      <c r="V50" s="19">
        <f t="shared" si="74"/>
        <v>4.28</v>
      </c>
      <c r="W50">
        <v>50.027592121327601</v>
      </c>
      <c r="X50" s="19">
        <f t="shared" si="75"/>
        <v>1.06</v>
      </c>
      <c r="Y50">
        <v>50.074573592664997</v>
      </c>
      <c r="Z50" s="19">
        <f t="shared" si="76"/>
        <v>0</v>
      </c>
      <c r="AA50">
        <v>50.043742442563399</v>
      </c>
      <c r="AB50" s="19">
        <f t="shared" si="77"/>
        <v>0.35599999999999998</v>
      </c>
      <c r="AC50">
        <v>50.077109321716897</v>
      </c>
      <c r="AD50" s="19">
        <f t="shared" si="78"/>
        <v>0</v>
      </c>
      <c r="AE50">
        <v>50.15</v>
      </c>
      <c r="AF50" s="19">
        <f t="shared" si="79"/>
        <v>0</v>
      </c>
      <c r="AG50">
        <v>50.028828666942402</v>
      </c>
      <c r="AH50" s="19">
        <f t="shared" si="80"/>
        <v>1.06</v>
      </c>
      <c r="AI50">
        <v>50.019022832647998</v>
      </c>
      <c r="AJ50" s="19">
        <f t="shared" si="81"/>
        <v>1.42</v>
      </c>
      <c r="AK50">
        <v>50.047738642819098</v>
      </c>
      <c r="AL50" s="19">
        <f t="shared" si="82"/>
        <v>0.35599999999999998</v>
      </c>
      <c r="AM50">
        <v>50.024075214783501</v>
      </c>
      <c r="AN50" s="19">
        <f t="shared" si="83"/>
        <v>1.06</v>
      </c>
      <c r="AO50">
        <v>50.060098163543202</v>
      </c>
      <c r="AP50" s="19">
        <f t="shared" si="84"/>
        <v>0</v>
      </c>
      <c r="AQ50">
        <v>50.053313049357598</v>
      </c>
      <c r="AR50" s="19">
        <f t="shared" si="85"/>
        <v>0</v>
      </c>
      <c r="AS50">
        <v>50.0523319148936</v>
      </c>
      <c r="AT50" s="19">
        <f t="shared" si="86"/>
        <v>0</v>
      </c>
      <c r="AU50">
        <v>50.059868049347401</v>
      </c>
      <c r="AV50" s="19">
        <f t="shared" si="87"/>
        <v>0</v>
      </c>
      <c r="AW50">
        <v>49.999241026743903</v>
      </c>
      <c r="AX50" s="19">
        <f t="shared" si="88"/>
        <v>1.99</v>
      </c>
      <c r="AY50">
        <v>50.061382198588902</v>
      </c>
      <c r="AZ50" s="19">
        <f t="shared" si="89"/>
        <v>0</v>
      </c>
      <c r="BA50">
        <v>50.115404251924502</v>
      </c>
      <c r="BB50" s="19">
        <f t="shared" si="90"/>
        <v>0</v>
      </c>
      <c r="BC50">
        <v>49.950313865207598</v>
      </c>
      <c r="BD50" s="19">
        <f t="shared" si="91"/>
        <v>2.82</v>
      </c>
      <c r="BE50">
        <v>49.976526717557199</v>
      </c>
      <c r="BF50" s="19">
        <f t="shared" si="92"/>
        <v>2.41</v>
      </c>
      <c r="BG50">
        <v>50.031340045131003</v>
      </c>
      <c r="BH50" s="19">
        <f t="shared" si="93"/>
        <v>0.71199999999999997</v>
      </c>
      <c r="BI50">
        <v>49.954532374100701</v>
      </c>
      <c r="BJ50" s="19">
        <f t="shared" si="94"/>
        <v>2.82</v>
      </c>
      <c r="BK50">
        <v>50.082735396704798</v>
      </c>
      <c r="BL50" s="19">
        <f t="shared" si="95"/>
        <v>0</v>
      </c>
      <c r="BM50" s="19">
        <v>49.949038451804199</v>
      </c>
      <c r="BN50" s="19">
        <f t="shared" si="96"/>
        <v>3.03</v>
      </c>
      <c r="BO50" s="19">
        <f t="shared" si="31"/>
        <v>9.1808999999999994</v>
      </c>
      <c r="BP50" s="19">
        <f t="shared" si="32"/>
        <v>1.5624999999999996</v>
      </c>
      <c r="BQ50" s="19">
        <f t="shared" si="33"/>
        <v>0.38439999999999958</v>
      </c>
      <c r="BR50" s="19">
        <f t="shared" si="34"/>
        <v>0.17639999999999995</v>
      </c>
      <c r="BS50" s="19">
        <f t="shared" si="35"/>
        <v>3.8808999999999991</v>
      </c>
      <c r="BT50" s="19">
        <f t="shared" si="36"/>
        <v>4.3264000000000022</v>
      </c>
      <c r="BU50" s="19">
        <f t="shared" si="37"/>
        <v>0.6888999999999994</v>
      </c>
      <c r="BV50" s="19">
        <f t="shared" si="38"/>
        <v>2.5920999999999994</v>
      </c>
      <c r="BW50" s="19">
        <f t="shared" si="39"/>
        <v>3.8808999999999991</v>
      </c>
      <c r="BX50" s="19">
        <f t="shared" si="40"/>
        <v>1.5625000000000011</v>
      </c>
      <c r="BY50" s="19">
        <f t="shared" si="41"/>
        <v>3.8808999999999991</v>
      </c>
      <c r="BZ50" s="19">
        <f t="shared" si="42"/>
        <v>9.1808999999999994</v>
      </c>
      <c r="CA50" s="19">
        <f t="shared" si="43"/>
        <v>7.1502759999999999</v>
      </c>
      <c r="CB50" s="19">
        <f t="shared" si="44"/>
        <v>9.1808999999999994</v>
      </c>
      <c r="CC50" s="19">
        <f t="shared" si="45"/>
        <v>9.1808999999999994</v>
      </c>
      <c r="CD50" s="19">
        <f t="shared" si="46"/>
        <v>3.8808999999999991</v>
      </c>
      <c r="CE50" s="19">
        <f t="shared" si="47"/>
        <v>2.5920999999999994</v>
      </c>
      <c r="CF50" s="19">
        <f t="shared" si="48"/>
        <v>7.1502759999999999</v>
      </c>
      <c r="CG50" s="19">
        <f t="shared" si="49"/>
        <v>3.8808999999999991</v>
      </c>
      <c r="CH50" s="19">
        <f t="shared" si="50"/>
        <v>9.1808999999999994</v>
      </c>
      <c r="CI50" s="19">
        <f t="shared" si="51"/>
        <v>9.1808999999999994</v>
      </c>
      <c r="CJ50" s="19">
        <f t="shared" si="52"/>
        <v>9.1808999999999994</v>
      </c>
      <c r="CK50" s="19">
        <f t="shared" si="53"/>
        <v>9.1808999999999994</v>
      </c>
      <c r="CL50" s="19">
        <f t="shared" si="54"/>
        <v>1.0815999999999997</v>
      </c>
      <c r="CM50" s="19">
        <f t="shared" si="55"/>
        <v>9.1808999999999994</v>
      </c>
      <c r="CN50" s="19">
        <f t="shared" si="56"/>
        <v>9.1808999999999994</v>
      </c>
      <c r="CO50" s="19">
        <f t="shared" si="57"/>
        <v>4.4099999999999986E-2</v>
      </c>
      <c r="CP50" s="19">
        <f t="shared" si="58"/>
        <v>0.38439999999999958</v>
      </c>
      <c r="CQ50" s="19">
        <f t="shared" si="59"/>
        <v>5.373123999999998</v>
      </c>
      <c r="CR50" s="19">
        <f t="shared" si="60"/>
        <v>4.4099999999999986E-2</v>
      </c>
      <c r="CS50" s="19">
        <f t="shared" si="61"/>
        <v>9.1808999999999994</v>
      </c>
      <c r="CT50" s="25">
        <f t="shared" si="63"/>
        <v>2.2397261929429759</v>
      </c>
      <c r="CU50" s="19">
        <f t="shared" si="64"/>
        <v>5.0163734193548368</v>
      </c>
    </row>
    <row r="51" spans="1:99" ht="15" thickBot="1" x14ac:dyDescent="0.4">
      <c r="A51" s="2">
        <v>0.51041666666666696</v>
      </c>
      <c r="B51" s="1" t="s">
        <v>65</v>
      </c>
      <c r="C51">
        <v>50.019665668525498</v>
      </c>
      <c r="D51" s="19">
        <f t="shared" si="65"/>
        <v>1.42</v>
      </c>
      <c r="E51">
        <v>50.0425573770491</v>
      </c>
      <c r="F51" s="19">
        <f t="shared" si="66"/>
        <v>0.35599999999999998</v>
      </c>
      <c r="G51">
        <v>50.037447549960802</v>
      </c>
      <c r="H51" s="19">
        <f t="shared" si="67"/>
        <v>0.71199999999999997</v>
      </c>
      <c r="I51">
        <v>50.074143702796398</v>
      </c>
      <c r="J51" s="19">
        <f t="shared" si="68"/>
        <v>0</v>
      </c>
      <c r="K51">
        <v>49.9923683671378</v>
      </c>
      <c r="L51" s="19">
        <f t="shared" si="69"/>
        <v>1.99</v>
      </c>
      <c r="M51">
        <v>49.956838197644601</v>
      </c>
      <c r="N51" s="19">
        <f t="shared" si="70"/>
        <v>2.82</v>
      </c>
      <c r="O51">
        <v>49.950482494123399</v>
      </c>
      <c r="P51" s="19">
        <f t="shared" si="71"/>
        <v>2.82</v>
      </c>
      <c r="Q51">
        <v>49.992530380772301</v>
      </c>
      <c r="R51" s="19">
        <f t="shared" si="72"/>
        <v>1.99</v>
      </c>
      <c r="S51">
        <v>50.002267608517599</v>
      </c>
      <c r="T51" s="19">
        <f t="shared" si="73"/>
        <v>1.78</v>
      </c>
      <c r="U51">
        <v>49.932202104245498</v>
      </c>
      <c r="V51" s="19">
        <f t="shared" si="74"/>
        <v>3.24</v>
      </c>
      <c r="W51">
        <v>49.9979063782963</v>
      </c>
      <c r="X51" s="19">
        <f t="shared" si="75"/>
        <v>1.99</v>
      </c>
      <c r="Y51">
        <v>50.046413037803298</v>
      </c>
      <c r="Z51" s="19">
        <f t="shared" si="76"/>
        <v>0.35599999999999998</v>
      </c>
      <c r="AA51">
        <v>50.025362756952802</v>
      </c>
      <c r="AB51" s="19">
        <f t="shared" si="77"/>
        <v>1.06</v>
      </c>
      <c r="AC51">
        <v>50.242642949860297</v>
      </c>
      <c r="AD51" s="19">
        <f t="shared" si="78"/>
        <v>0</v>
      </c>
      <c r="AE51">
        <v>50.128344573654097</v>
      </c>
      <c r="AF51" s="19">
        <f t="shared" si="79"/>
        <v>0</v>
      </c>
      <c r="AG51">
        <v>50.027553179225997</v>
      </c>
      <c r="AH51" s="19">
        <f t="shared" si="80"/>
        <v>1.06</v>
      </c>
      <c r="AI51">
        <v>49.990433907794497</v>
      </c>
      <c r="AJ51" s="19">
        <f t="shared" si="81"/>
        <v>1.99</v>
      </c>
      <c r="AK51">
        <v>50.026769319576999</v>
      </c>
      <c r="AL51" s="19">
        <f t="shared" si="82"/>
        <v>1.06</v>
      </c>
      <c r="AM51">
        <v>50.007320473334403</v>
      </c>
      <c r="AN51" s="19">
        <f t="shared" si="83"/>
        <v>1.78</v>
      </c>
      <c r="AO51">
        <v>50.097221830820502</v>
      </c>
      <c r="AP51" s="19">
        <f t="shared" si="84"/>
        <v>0</v>
      </c>
      <c r="AQ51">
        <v>50.021703853955302</v>
      </c>
      <c r="AR51" s="19">
        <f t="shared" si="85"/>
        <v>1.06</v>
      </c>
      <c r="AS51">
        <v>50.024519148936101</v>
      </c>
      <c r="AT51" s="19">
        <f t="shared" si="86"/>
        <v>1.06</v>
      </c>
      <c r="AU51">
        <v>50.059419631682402</v>
      </c>
      <c r="AV51" s="19">
        <f t="shared" si="87"/>
        <v>0</v>
      </c>
      <c r="AW51">
        <v>50.006156575975901</v>
      </c>
      <c r="AX51" s="19">
        <f t="shared" si="88"/>
        <v>1.78</v>
      </c>
      <c r="AY51">
        <v>49.980028151391899</v>
      </c>
      <c r="AZ51" s="19">
        <f t="shared" si="89"/>
        <v>2.2000000000000002</v>
      </c>
      <c r="BA51">
        <v>50.088311196202703</v>
      </c>
      <c r="BB51" s="19">
        <f t="shared" si="90"/>
        <v>0</v>
      </c>
      <c r="BC51">
        <v>49.925306442719602</v>
      </c>
      <c r="BD51" s="19">
        <f t="shared" si="91"/>
        <v>3.45</v>
      </c>
      <c r="BE51">
        <v>49.9582061068702</v>
      </c>
      <c r="BF51" s="19">
        <f t="shared" si="92"/>
        <v>2.82</v>
      </c>
      <c r="BG51">
        <v>50.096311404269997</v>
      </c>
      <c r="BH51" s="19">
        <f t="shared" si="93"/>
        <v>0</v>
      </c>
      <c r="BI51">
        <v>49.936762589928001</v>
      </c>
      <c r="BJ51" s="19">
        <f t="shared" si="94"/>
        <v>3.24</v>
      </c>
      <c r="BK51">
        <v>50.025372689326097</v>
      </c>
      <c r="BL51" s="19">
        <f t="shared" si="95"/>
        <v>1.06</v>
      </c>
      <c r="BM51" s="19">
        <v>49.949038451804199</v>
      </c>
      <c r="BN51" s="19">
        <f t="shared" si="96"/>
        <v>3.03</v>
      </c>
      <c r="BO51" s="19">
        <f t="shared" si="31"/>
        <v>2.5920999999999994</v>
      </c>
      <c r="BP51" s="19">
        <f t="shared" si="32"/>
        <v>7.1502759999999999</v>
      </c>
      <c r="BQ51" s="19">
        <f t="shared" si="33"/>
        <v>5.373123999999998</v>
      </c>
      <c r="BR51" s="19">
        <f t="shared" si="34"/>
        <v>9.1808999999999994</v>
      </c>
      <c r="BS51" s="19">
        <f t="shared" si="35"/>
        <v>1.0815999999999997</v>
      </c>
      <c r="BT51" s="19">
        <f t="shared" si="36"/>
        <v>4.4099999999999986E-2</v>
      </c>
      <c r="BU51" s="19">
        <f t="shared" si="37"/>
        <v>4.4099999999999986E-2</v>
      </c>
      <c r="BV51" s="19">
        <f t="shared" si="38"/>
        <v>1.0815999999999997</v>
      </c>
      <c r="BW51" s="19">
        <f t="shared" si="39"/>
        <v>1.5624999999999996</v>
      </c>
      <c r="BX51" s="19">
        <f t="shared" si="40"/>
        <v>4.4100000000000174E-2</v>
      </c>
      <c r="BY51" s="19">
        <f t="shared" si="41"/>
        <v>1.0815999999999997</v>
      </c>
      <c r="BZ51" s="19">
        <f t="shared" si="42"/>
        <v>7.1502759999999999</v>
      </c>
      <c r="CA51" s="19">
        <f t="shared" si="43"/>
        <v>3.8808999999999991</v>
      </c>
      <c r="CB51" s="19">
        <f t="shared" si="44"/>
        <v>9.1808999999999994</v>
      </c>
      <c r="CC51" s="19">
        <f t="shared" si="45"/>
        <v>9.1808999999999994</v>
      </c>
      <c r="CD51" s="19">
        <f t="shared" si="46"/>
        <v>3.8808999999999991</v>
      </c>
      <c r="CE51" s="19">
        <f t="shared" si="47"/>
        <v>1.0815999999999997</v>
      </c>
      <c r="CF51" s="19">
        <f t="shared" si="48"/>
        <v>3.8808999999999991</v>
      </c>
      <c r="CG51" s="19">
        <f t="shared" si="49"/>
        <v>1.5624999999999996</v>
      </c>
      <c r="CH51" s="19">
        <f t="shared" si="50"/>
        <v>9.1808999999999994</v>
      </c>
      <c r="CI51" s="19">
        <f t="shared" si="51"/>
        <v>3.8808999999999991</v>
      </c>
      <c r="CJ51" s="19">
        <f t="shared" si="52"/>
        <v>3.8808999999999991</v>
      </c>
      <c r="CK51" s="19">
        <f t="shared" si="53"/>
        <v>9.1808999999999994</v>
      </c>
      <c r="CL51" s="19">
        <f t="shared" si="54"/>
        <v>1.5624999999999996</v>
      </c>
      <c r="CM51" s="19">
        <f t="shared" si="55"/>
        <v>0.6888999999999994</v>
      </c>
      <c r="CN51" s="19">
        <f t="shared" si="56"/>
        <v>9.1808999999999994</v>
      </c>
      <c r="CO51" s="19">
        <f t="shared" si="57"/>
        <v>0.17640000000000031</v>
      </c>
      <c r="CP51" s="19">
        <f t="shared" si="58"/>
        <v>4.4099999999999986E-2</v>
      </c>
      <c r="CQ51" s="19">
        <f t="shared" si="59"/>
        <v>9.1808999999999994</v>
      </c>
      <c r="CR51" s="19">
        <f t="shared" si="60"/>
        <v>4.4100000000000174E-2</v>
      </c>
      <c r="CS51" s="19">
        <f t="shared" si="61"/>
        <v>3.8808999999999991</v>
      </c>
      <c r="CT51" s="25">
        <f t="shared" si="63"/>
        <v>1.96679841366623</v>
      </c>
      <c r="CU51" s="19">
        <f t="shared" si="64"/>
        <v>3.8682959999999986</v>
      </c>
    </row>
    <row r="52" spans="1:99" ht="15" thickBot="1" x14ac:dyDescent="0.4">
      <c r="A52" s="2">
        <v>0.52083333333333404</v>
      </c>
      <c r="B52" s="1" t="s">
        <v>66</v>
      </c>
      <c r="C52">
        <v>49.994976786351998</v>
      </c>
      <c r="D52" s="19">
        <f t="shared" si="65"/>
        <v>1.99</v>
      </c>
      <c r="E52">
        <v>50.000040983606503</v>
      </c>
      <c r="F52" s="19">
        <f t="shared" si="66"/>
        <v>1.78</v>
      </c>
      <c r="G52">
        <v>50.073417964582802</v>
      </c>
      <c r="H52" s="19">
        <f t="shared" si="67"/>
        <v>0</v>
      </c>
      <c r="I52">
        <v>50.034131455398999</v>
      </c>
      <c r="J52" s="19">
        <f t="shared" si="68"/>
        <v>0.71199999999999997</v>
      </c>
      <c r="K52">
        <v>49.970569555418898</v>
      </c>
      <c r="L52" s="19">
        <f t="shared" si="69"/>
        <v>2.41</v>
      </c>
      <c r="M52">
        <v>49.954162826420799</v>
      </c>
      <c r="N52" s="19">
        <f t="shared" si="70"/>
        <v>2.82</v>
      </c>
      <c r="O52">
        <v>49.991422326693801</v>
      </c>
      <c r="P52" s="19">
        <f t="shared" si="71"/>
        <v>1.99</v>
      </c>
      <c r="Q52">
        <v>49.971647312989397</v>
      </c>
      <c r="R52" s="19">
        <f t="shared" si="72"/>
        <v>2.41</v>
      </c>
      <c r="S52">
        <v>50.026095413595399</v>
      </c>
      <c r="T52" s="19">
        <f t="shared" si="73"/>
        <v>1.06</v>
      </c>
      <c r="U52">
        <v>50.043922268388997</v>
      </c>
      <c r="V52" s="19">
        <f t="shared" si="74"/>
        <v>0.35599999999999998</v>
      </c>
      <c r="W52">
        <v>49.849477663139801</v>
      </c>
      <c r="X52" s="19">
        <f t="shared" si="75"/>
        <v>5.1100000000000003</v>
      </c>
      <c r="Y52">
        <v>50.153053827525397</v>
      </c>
      <c r="Z52" s="19">
        <f t="shared" si="76"/>
        <v>0</v>
      </c>
      <c r="AA52">
        <v>50.004111245465502</v>
      </c>
      <c r="AB52" s="19">
        <f t="shared" si="77"/>
        <v>1.78</v>
      </c>
      <c r="AC52">
        <v>50.215054011836401</v>
      </c>
      <c r="AD52" s="19">
        <f t="shared" si="78"/>
        <v>0</v>
      </c>
      <c r="AE52">
        <v>50.097553264318599</v>
      </c>
      <c r="AF52" s="19">
        <f t="shared" si="79"/>
        <v>0</v>
      </c>
      <c r="AG52">
        <v>50.010971838912802</v>
      </c>
      <c r="AH52" s="19">
        <f t="shared" si="80"/>
        <v>1.42</v>
      </c>
      <c r="AI52">
        <v>49.929266905782498</v>
      </c>
      <c r="AJ52" s="19">
        <f t="shared" si="81"/>
        <v>3.45</v>
      </c>
      <c r="AK52">
        <v>50.073016731110997</v>
      </c>
      <c r="AL52" s="19">
        <f t="shared" si="82"/>
        <v>0</v>
      </c>
      <c r="AM52">
        <v>49.979231642081302</v>
      </c>
      <c r="AN52" s="19">
        <f t="shared" si="83"/>
        <v>2.41</v>
      </c>
      <c r="AO52">
        <v>50.070449955380198</v>
      </c>
      <c r="AP52" s="19">
        <f t="shared" si="84"/>
        <v>0</v>
      </c>
      <c r="AQ52">
        <v>49.877045300878898</v>
      </c>
      <c r="AR52" s="19">
        <f t="shared" si="85"/>
        <v>4.49</v>
      </c>
      <c r="AS52">
        <v>50.052978723404202</v>
      </c>
      <c r="AT52" s="19">
        <f t="shared" si="86"/>
        <v>0</v>
      </c>
      <c r="AU52">
        <v>50.117713928124402</v>
      </c>
      <c r="AV52" s="19">
        <f t="shared" si="87"/>
        <v>0</v>
      </c>
      <c r="AW52">
        <v>49.974345049508997</v>
      </c>
      <c r="AX52" s="19">
        <f t="shared" si="88"/>
        <v>2.41</v>
      </c>
      <c r="AY52">
        <v>50.0021826017446</v>
      </c>
      <c r="AZ52" s="19">
        <f t="shared" si="89"/>
        <v>1.78</v>
      </c>
      <c r="BA52">
        <v>50.066636751625303</v>
      </c>
      <c r="BB52" s="19">
        <f t="shared" si="90"/>
        <v>0</v>
      </c>
      <c r="BC52">
        <v>50.032801034906903</v>
      </c>
      <c r="BD52" s="19">
        <f t="shared" si="91"/>
        <v>0.71199999999999997</v>
      </c>
      <c r="BE52">
        <v>49.937881679389299</v>
      </c>
      <c r="BF52" s="19">
        <f t="shared" si="92"/>
        <v>3.24</v>
      </c>
      <c r="BG52">
        <v>50.072565526818202</v>
      </c>
      <c r="BH52" s="19">
        <f t="shared" si="93"/>
        <v>0</v>
      </c>
      <c r="BI52">
        <v>49.904298561151002</v>
      </c>
      <c r="BJ52" s="19">
        <f t="shared" si="94"/>
        <v>3.86</v>
      </c>
      <c r="BK52">
        <v>49.936255626077198</v>
      </c>
      <c r="BL52" s="19">
        <f t="shared" si="95"/>
        <v>3.24</v>
      </c>
      <c r="BM52" s="19">
        <v>50.069230768290197</v>
      </c>
      <c r="BN52" s="19">
        <f t="shared" si="96"/>
        <v>0</v>
      </c>
      <c r="BO52" s="19">
        <f t="shared" si="31"/>
        <v>3.9601000000000002</v>
      </c>
      <c r="BP52" s="19">
        <f t="shared" si="32"/>
        <v>3.1684000000000001</v>
      </c>
      <c r="BQ52" s="19">
        <f t="shared" si="33"/>
        <v>0</v>
      </c>
      <c r="BR52" s="19">
        <f t="shared" si="34"/>
        <v>0.50694399999999995</v>
      </c>
      <c r="BS52" s="19">
        <f t="shared" si="35"/>
        <v>5.8081000000000005</v>
      </c>
      <c r="BT52" s="19">
        <f t="shared" si="36"/>
        <v>7.952399999999999</v>
      </c>
      <c r="BU52" s="19">
        <f t="shared" si="37"/>
        <v>3.9601000000000002</v>
      </c>
      <c r="BV52" s="19">
        <f t="shared" si="38"/>
        <v>5.8081000000000005</v>
      </c>
      <c r="BW52" s="19">
        <f t="shared" si="39"/>
        <v>1.1236000000000002</v>
      </c>
      <c r="BX52" s="19">
        <f t="shared" si="40"/>
        <v>0.12673599999999999</v>
      </c>
      <c r="BY52" s="19">
        <f t="shared" si="41"/>
        <v>26.112100000000002</v>
      </c>
      <c r="BZ52" s="19">
        <f t="shared" si="42"/>
        <v>0</v>
      </c>
      <c r="CA52" s="19">
        <f t="shared" si="43"/>
        <v>3.1684000000000001</v>
      </c>
      <c r="CB52" s="19">
        <f t="shared" si="44"/>
        <v>0</v>
      </c>
      <c r="CC52" s="19">
        <f t="shared" si="45"/>
        <v>0</v>
      </c>
      <c r="CD52" s="19">
        <f t="shared" si="46"/>
        <v>2.0164</v>
      </c>
      <c r="CE52" s="19">
        <f t="shared" si="47"/>
        <v>11.902500000000002</v>
      </c>
      <c r="CF52" s="19">
        <f t="shared" si="48"/>
        <v>0</v>
      </c>
      <c r="CG52" s="19">
        <f t="shared" si="49"/>
        <v>5.8081000000000005</v>
      </c>
      <c r="CH52" s="19">
        <f t="shared" si="50"/>
        <v>0</v>
      </c>
      <c r="CI52" s="19">
        <f t="shared" si="51"/>
        <v>20.160100000000003</v>
      </c>
      <c r="CJ52" s="19">
        <f t="shared" si="52"/>
        <v>0</v>
      </c>
      <c r="CK52" s="19">
        <f t="shared" si="53"/>
        <v>0</v>
      </c>
      <c r="CL52" s="19">
        <f t="shared" si="54"/>
        <v>5.8081000000000005</v>
      </c>
      <c r="CM52" s="19">
        <f t="shared" si="55"/>
        <v>3.1684000000000001</v>
      </c>
      <c r="CN52" s="19">
        <f t="shared" si="56"/>
        <v>0</v>
      </c>
      <c r="CO52" s="19">
        <f t="shared" si="57"/>
        <v>0.50694399999999995</v>
      </c>
      <c r="CP52" s="19">
        <f t="shared" si="58"/>
        <v>10.497600000000002</v>
      </c>
      <c r="CQ52" s="19">
        <f t="shared" si="59"/>
        <v>0</v>
      </c>
      <c r="CR52" s="19">
        <f t="shared" si="60"/>
        <v>14.8996</v>
      </c>
      <c r="CS52" s="19">
        <f t="shared" si="61"/>
        <v>10.497600000000002</v>
      </c>
      <c r="CT52" s="25">
        <f t="shared" si="63"/>
        <v>2.1773046669915597</v>
      </c>
      <c r="CU52" s="19">
        <f t="shared" si="64"/>
        <v>4.7406556129032262</v>
      </c>
    </row>
    <row r="53" spans="1:99" ht="15" thickBot="1" x14ac:dyDescent="0.4">
      <c r="A53" s="2">
        <v>0.53125</v>
      </c>
      <c r="B53" s="1" t="s">
        <v>67</v>
      </c>
      <c r="C53">
        <v>49.997273426554202</v>
      </c>
      <c r="D53" s="19">
        <f t="shared" si="65"/>
        <v>1.99</v>
      </c>
      <c r="E53">
        <v>50.081803278688497</v>
      </c>
      <c r="F53" s="19">
        <f t="shared" si="66"/>
        <v>0</v>
      </c>
      <c r="G53">
        <v>50.033243215784204</v>
      </c>
      <c r="H53" s="19">
        <f t="shared" si="67"/>
        <v>0.71199999999999997</v>
      </c>
      <c r="I53">
        <v>50.038577260665399</v>
      </c>
      <c r="J53" s="19">
        <f t="shared" si="68"/>
        <v>0.71199999999999997</v>
      </c>
      <c r="K53">
        <v>49.9433210407703</v>
      </c>
      <c r="L53" s="19">
        <f t="shared" si="69"/>
        <v>3.03</v>
      </c>
      <c r="M53">
        <v>49.921523297490999</v>
      </c>
      <c r="N53" s="19">
        <f t="shared" si="70"/>
        <v>3.45</v>
      </c>
      <c r="O53">
        <v>50.083644686378797</v>
      </c>
      <c r="P53" s="19">
        <f t="shared" si="71"/>
        <v>0</v>
      </c>
      <c r="Q53">
        <v>50.029781258439101</v>
      </c>
      <c r="R53" s="19">
        <f t="shared" si="72"/>
        <v>1.06</v>
      </c>
      <c r="S53">
        <v>49.994778869778798</v>
      </c>
      <c r="T53" s="19">
        <f t="shared" si="73"/>
        <v>1.99</v>
      </c>
      <c r="U53">
        <v>50.019847889583602</v>
      </c>
      <c r="V53" s="19">
        <f t="shared" si="74"/>
        <v>1.42</v>
      </c>
      <c r="W53">
        <v>49.822357354691498</v>
      </c>
      <c r="X53" s="19">
        <f t="shared" si="75"/>
        <v>5.53</v>
      </c>
      <c r="Y53">
        <v>50.075496889545697</v>
      </c>
      <c r="Z53" s="19">
        <f t="shared" si="76"/>
        <v>0</v>
      </c>
      <c r="AA53">
        <v>49.966203143893502</v>
      </c>
      <c r="AB53" s="19">
        <f t="shared" si="77"/>
        <v>2.61</v>
      </c>
      <c r="AC53">
        <v>50.082627109321699</v>
      </c>
      <c r="AD53" s="19">
        <f t="shared" si="78"/>
        <v>0</v>
      </c>
      <c r="AE53">
        <v>50.065070124799902</v>
      </c>
      <c r="AF53" s="19">
        <f t="shared" si="79"/>
        <v>0</v>
      </c>
      <c r="AG53">
        <v>50.0122473266292</v>
      </c>
      <c r="AH53" s="19">
        <f t="shared" si="80"/>
        <v>1.42</v>
      </c>
      <c r="AI53">
        <v>49.899680692852698</v>
      </c>
      <c r="AJ53" s="19">
        <f t="shared" si="81"/>
        <v>4.07</v>
      </c>
      <c r="AK53">
        <v>50.049749399842398</v>
      </c>
      <c r="AL53" s="19">
        <f t="shared" si="82"/>
        <v>0.35599999999999998</v>
      </c>
      <c r="AM53">
        <v>49.937837574971603</v>
      </c>
      <c r="AN53" s="19">
        <f t="shared" si="83"/>
        <v>3.24</v>
      </c>
      <c r="AO53">
        <v>50.107216664318202</v>
      </c>
      <c r="AP53" s="19">
        <f t="shared" si="84"/>
        <v>0</v>
      </c>
      <c r="AQ53">
        <v>49.848782961460401</v>
      </c>
      <c r="AR53" s="19">
        <f t="shared" si="85"/>
        <v>5.1100000000000003</v>
      </c>
      <c r="AS53">
        <v>50.032280851063803</v>
      </c>
      <c r="AT53" s="19">
        <f t="shared" si="86"/>
        <v>0.71199999999999997</v>
      </c>
      <c r="AU53">
        <v>50.028030395136703</v>
      </c>
      <c r="AV53" s="19">
        <f t="shared" si="87"/>
        <v>1.06</v>
      </c>
      <c r="AW53">
        <v>50.052260237521999</v>
      </c>
      <c r="AX53" s="19">
        <f t="shared" si="88"/>
        <v>0</v>
      </c>
      <c r="AY53">
        <v>49.977485837416999</v>
      </c>
      <c r="AZ53" s="19">
        <f t="shared" si="89"/>
        <v>2.41</v>
      </c>
      <c r="BA53">
        <v>50.077890790155898</v>
      </c>
      <c r="BB53" s="19">
        <f t="shared" si="90"/>
        <v>0</v>
      </c>
      <c r="BC53">
        <v>50.0048076515247</v>
      </c>
      <c r="BD53" s="19">
        <f t="shared" si="91"/>
        <v>1.78</v>
      </c>
      <c r="BE53">
        <v>50.078435114503797</v>
      </c>
      <c r="BF53" s="19">
        <f t="shared" si="92"/>
        <v>0</v>
      </c>
      <c r="BG53">
        <v>50.083119250130103</v>
      </c>
      <c r="BH53" s="19">
        <f t="shared" si="93"/>
        <v>0</v>
      </c>
      <c r="BI53">
        <v>49.957607913669001</v>
      </c>
      <c r="BJ53" s="19">
        <f t="shared" si="94"/>
        <v>2.82</v>
      </c>
      <c r="BK53">
        <v>49.907232827701101</v>
      </c>
      <c r="BL53" s="19">
        <f t="shared" si="95"/>
        <v>3.86</v>
      </c>
      <c r="BM53" s="19">
        <v>50.069230768290197</v>
      </c>
      <c r="BN53" s="19">
        <f t="shared" si="96"/>
        <v>0</v>
      </c>
      <c r="BO53" s="19">
        <f t="shared" si="31"/>
        <v>3.9601000000000002</v>
      </c>
      <c r="BP53" s="19">
        <f t="shared" si="32"/>
        <v>0</v>
      </c>
      <c r="BQ53" s="19">
        <f t="shared" si="33"/>
        <v>0.50694399999999995</v>
      </c>
      <c r="BR53" s="19">
        <f t="shared" si="34"/>
        <v>0.50694399999999995</v>
      </c>
      <c r="BS53" s="19">
        <f t="shared" si="35"/>
        <v>9.1808999999999994</v>
      </c>
      <c r="BT53" s="19">
        <f t="shared" si="36"/>
        <v>11.902500000000002</v>
      </c>
      <c r="BU53" s="19">
        <f t="shared" si="37"/>
        <v>0</v>
      </c>
      <c r="BV53" s="19">
        <f t="shared" si="38"/>
        <v>1.1236000000000002</v>
      </c>
      <c r="BW53" s="19">
        <f t="shared" si="39"/>
        <v>3.9601000000000002</v>
      </c>
      <c r="BX53" s="19">
        <f t="shared" si="40"/>
        <v>2.0164</v>
      </c>
      <c r="BY53" s="19">
        <f t="shared" si="41"/>
        <v>30.580900000000003</v>
      </c>
      <c r="BZ53" s="19">
        <f t="shared" si="42"/>
        <v>0</v>
      </c>
      <c r="CA53" s="19">
        <f t="shared" si="43"/>
        <v>6.8120999999999992</v>
      </c>
      <c r="CB53" s="19">
        <f t="shared" si="44"/>
        <v>0</v>
      </c>
      <c r="CC53" s="19">
        <f t="shared" si="45"/>
        <v>0</v>
      </c>
      <c r="CD53" s="19">
        <f t="shared" si="46"/>
        <v>2.0164</v>
      </c>
      <c r="CE53" s="19">
        <f t="shared" si="47"/>
        <v>16.564900000000002</v>
      </c>
      <c r="CF53" s="19">
        <f t="shared" si="48"/>
        <v>0.12673599999999999</v>
      </c>
      <c r="CG53" s="19">
        <f t="shared" si="49"/>
        <v>10.497600000000002</v>
      </c>
      <c r="CH53" s="19">
        <f t="shared" si="50"/>
        <v>0</v>
      </c>
      <c r="CI53" s="19">
        <f t="shared" si="51"/>
        <v>26.112100000000002</v>
      </c>
      <c r="CJ53" s="19">
        <f t="shared" si="52"/>
        <v>0.50694399999999995</v>
      </c>
      <c r="CK53" s="19">
        <f t="shared" si="53"/>
        <v>1.1236000000000002</v>
      </c>
      <c r="CL53" s="19">
        <f t="shared" si="54"/>
        <v>0</v>
      </c>
      <c r="CM53" s="19">
        <f t="shared" si="55"/>
        <v>5.8081000000000005</v>
      </c>
      <c r="CN53" s="19">
        <f t="shared" si="56"/>
        <v>0</v>
      </c>
      <c r="CO53" s="19">
        <f t="shared" si="57"/>
        <v>3.1684000000000001</v>
      </c>
      <c r="CP53" s="19">
        <f t="shared" si="58"/>
        <v>0</v>
      </c>
      <c r="CQ53" s="19">
        <f t="shared" si="59"/>
        <v>0</v>
      </c>
      <c r="CR53" s="19">
        <f t="shared" si="60"/>
        <v>7.952399999999999</v>
      </c>
      <c r="CS53" s="19">
        <f t="shared" si="61"/>
        <v>14.8996</v>
      </c>
      <c r="CT53" s="25">
        <f t="shared" si="63"/>
        <v>2.2670662298050717</v>
      </c>
      <c r="CU53" s="19">
        <f t="shared" si="64"/>
        <v>5.1395892903225819</v>
      </c>
    </row>
    <row r="54" spans="1:99" ht="15" thickBot="1" x14ac:dyDescent="0.4">
      <c r="A54" s="2">
        <v>0.54166666666666696</v>
      </c>
      <c r="B54" s="1" t="s">
        <v>68</v>
      </c>
      <c r="C54">
        <v>49.978039064860802</v>
      </c>
      <c r="D54" s="19">
        <f t="shared" si="65"/>
        <v>2.41</v>
      </c>
      <c r="E54">
        <v>50.046295081967202</v>
      </c>
      <c r="F54" s="19">
        <f t="shared" si="66"/>
        <v>0.35599999999999998</v>
      </c>
      <c r="G54">
        <v>50.043520477104799</v>
      </c>
      <c r="H54" s="19">
        <f t="shared" si="67"/>
        <v>0.35599999999999998</v>
      </c>
      <c r="I54">
        <v>50.004986731986101</v>
      </c>
      <c r="J54" s="19">
        <f t="shared" si="68"/>
        <v>1.78</v>
      </c>
      <c r="K54">
        <v>49.9944120057365</v>
      </c>
      <c r="L54" s="19">
        <f t="shared" si="69"/>
        <v>1.99</v>
      </c>
      <c r="M54">
        <v>49.984126984126902</v>
      </c>
      <c r="N54" s="19">
        <f t="shared" si="70"/>
        <v>2.2000000000000002</v>
      </c>
      <c r="O54">
        <v>50.043997690626398</v>
      </c>
      <c r="P54" s="19">
        <f t="shared" si="71"/>
        <v>0.35599999999999998</v>
      </c>
      <c r="Q54">
        <v>50.010309208749597</v>
      </c>
      <c r="R54" s="19">
        <f t="shared" si="72"/>
        <v>1.42</v>
      </c>
      <c r="S54">
        <v>50.002267608517599</v>
      </c>
      <c r="T54" s="19">
        <f t="shared" si="73"/>
        <v>1.78</v>
      </c>
      <c r="U54">
        <v>49.995773510778299</v>
      </c>
      <c r="V54" s="19">
        <f t="shared" si="74"/>
        <v>1.99</v>
      </c>
      <c r="W54">
        <v>49.967487653955601</v>
      </c>
      <c r="X54" s="19">
        <f t="shared" si="75"/>
        <v>2.61</v>
      </c>
      <c r="Y54">
        <v>49.9582381856955</v>
      </c>
      <c r="Z54" s="19">
        <f t="shared" si="76"/>
        <v>2.82</v>
      </c>
      <c r="AA54">
        <v>49.947823458282897</v>
      </c>
      <c r="AB54" s="19">
        <f t="shared" si="77"/>
        <v>3.03</v>
      </c>
      <c r="AC54">
        <v>50.033334873385698</v>
      </c>
      <c r="AD54" s="19">
        <f t="shared" si="78"/>
        <v>0.71199999999999997</v>
      </c>
      <c r="AE54">
        <v>49.976756589233297</v>
      </c>
      <c r="AF54" s="19">
        <f t="shared" si="79"/>
        <v>2.41</v>
      </c>
      <c r="AG54">
        <v>49.973132369993102</v>
      </c>
      <c r="AH54" s="19">
        <f t="shared" si="80"/>
        <v>2.41</v>
      </c>
      <c r="AI54">
        <v>49.991763625229602</v>
      </c>
      <c r="AJ54" s="19">
        <f t="shared" si="81"/>
        <v>1.99</v>
      </c>
      <c r="AK54">
        <v>50.054058164892098</v>
      </c>
      <c r="AL54" s="19">
        <f t="shared" si="82"/>
        <v>0</v>
      </c>
      <c r="AM54">
        <v>49.8821526989787</v>
      </c>
      <c r="AN54" s="19">
        <f t="shared" si="83"/>
        <v>4.28</v>
      </c>
      <c r="AO54">
        <v>50.084371330609102</v>
      </c>
      <c r="AP54" s="19">
        <f t="shared" si="84"/>
        <v>0</v>
      </c>
      <c r="AQ54">
        <v>49.963319810682798</v>
      </c>
      <c r="AR54" s="19">
        <f t="shared" si="85"/>
        <v>2.61</v>
      </c>
      <c r="AS54">
        <v>50.008672340425498</v>
      </c>
      <c r="AT54" s="19">
        <f t="shared" si="86"/>
        <v>1.78</v>
      </c>
      <c r="AU54">
        <v>50.037447166100399</v>
      </c>
      <c r="AV54" s="19">
        <f t="shared" si="87"/>
        <v>0.71199999999999997</v>
      </c>
      <c r="AW54">
        <v>50.022753894132499</v>
      </c>
      <c r="AX54" s="19">
        <f t="shared" si="88"/>
        <v>1.06</v>
      </c>
      <c r="AY54">
        <v>49.950973134535801</v>
      </c>
      <c r="AZ54" s="19">
        <f t="shared" si="89"/>
        <v>2.82</v>
      </c>
      <c r="BA54">
        <v>50.055799529336603</v>
      </c>
      <c r="BB54" s="19">
        <f t="shared" si="90"/>
        <v>0</v>
      </c>
      <c r="BC54">
        <v>49.959644993001604</v>
      </c>
      <c r="BD54" s="19">
        <f t="shared" si="91"/>
        <v>2.82</v>
      </c>
      <c r="BE54">
        <v>50.051526717557202</v>
      </c>
      <c r="BF54" s="19">
        <f t="shared" si="92"/>
        <v>0</v>
      </c>
      <c r="BG54">
        <v>50.060362784238798</v>
      </c>
      <c r="BH54" s="19">
        <f t="shared" si="93"/>
        <v>0</v>
      </c>
      <c r="BI54">
        <v>49.934712230215801</v>
      </c>
      <c r="BJ54" s="19">
        <f t="shared" si="94"/>
        <v>3.24</v>
      </c>
      <c r="BK54">
        <v>50.044835036472499</v>
      </c>
      <c r="BL54" s="19">
        <f t="shared" si="95"/>
        <v>0.35599999999999998</v>
      </c>
      <c r="BM54" s="19">
        <v>49.979807695740497</v>
      </c>
      <c r="BN54" s="19">
        <f t="shared" si="96"/>
        <v>2.41</v>
      </c>
      <c r="BO54" s="19">
        <f t="shared" si="31"/>
        <v>0</v>
      </c>
      <c r="BP54" s="19">
        <f t="shared" si="32"/>
        <v>4.218916000000001</v>
      </c>
      <c r="BQ54" s="19">
        <f t="shared" si="33"/>
        <v>4.218916000000001</v>
      </c>
      <c r="BR54" s="19">
        <f t="shared" si="34"/>
        <v>0.39690000000000014</v>
      </c>
      <c r="BS54" s="19">
        <f t="shared" si="35"/>
        <v>0.17640000000000014</v>
      </c>
      <c r="BT54" s="19">
        <f t="shared" si="36"/>
        <v>4.4099999999999986E-2</v>
      </c>
      <c r="BU54" s="19">
        <f t="shared" si="37"/>
        <v>4.218916000000001</v>
      </c>
      <c r="BV54" s="19">
        <f t="shared" si="38"/>
        <v>0.98010000000000042</v>
      </c>
      <c r="BW54" s="19">
        <f t="shared" si="39"/>
        <v>0.39690000000000014</v>
      </c>
      <c r="BX54" s="19">
        <f t="shared" si="40"/>
        <v>0.17640000000000014</v>
      </c>
      <c r="BY54" s="19">
        <f t="shared" si="41"/>
        <v>3.9999999999999897E-2</v>
      </c>
      <c r="BZ54" s="19">
        <f t="shared" si="42"/>
        <v>0.16809999999999975</v>
      </c>
      <c r="CA54" s="19">
        <f t="shared" si="43"/>
        <v>0.38439999999999958</v>
      </c>
      <c r="CB54" s="19">
        <f t="shared" si="44"/>
        <v>2.8832040000000005</v>
      </c>
      <c r="CC54" s="19">
        <f t="shared" si="45"/>
        <v>0</v>
      </c>
      <c r="CD54" s="19">
        <f t="shared" si="46"/>
        <v>0</v>
      </c>
      <c r="CE54" s="19">
        <f t="shared" si="47"/>
        <v>0.17640000000000014</v>
      </c>
      <c r="CF54" s="19">
        <f t="shared" si="48"/>
        <v>5.8081000000000005</v>
      </c>
      <c r="CG54" s="19">
        <f t="shared" si="49"/>
        <v>3.4969000000000006</v>
      </c>
      <c r="CH54" s="19">
        <f t="shared" si="50"/>
        <v>5.8081000000000005</v>
      </c>
      <c r="CI54" s="19">
        <f t="shared" si="51"/>
        <v>3.9999999999999897E-2</v>
      </c>
      <c r="CJ54" s="19">
        <f t="shared" si="52"/>
        <v>0.39690000000000014</v>
      </c>
      <c r="CK54" s="19">
        <f t="shared" si="53"/>
        <v>2.8832040000000005</v>
      </c>
      <c r="CL54" s="19">
        <f t="shared" si="54"/>
        <v>1.8225000000000002</v>
      </c>
      <c r="CM54" s="19">
        <f t="shared" si="55"/>
        <v>0.16809999999999975</v>
      </c>
      <c r="CN54" s="19">
        <f t="shared" si="56"/>
        <v>5.8081000000000005</v>
      </c>
      <c r="CO54" s="19">
        <f t="shared" si="57"/>
        <v>0.16809999999999975</v>
      </c>
      <c r="CP54" s="19">
        <f t="shared" si="58"/>
        <v>5.8081000000000005</v>
      </c>
      <c r="CQ54" s="19">
        <f t="shared" si="59"/>
        <v>5.8081000000000005</v>
      </c>
      <c r="CR54" s="19">
        <f t="shared" si="60"/>
        <v>0.68890000000000007</v>
      </c>
      <c r="CS54" s="19">
        <f t="shared" si="61"/>
        <v>4.218916000000001</v>
      </c>
      <c r="CT54" s="25">
        <f t="shared" si="63"/>
        <v>1.4073960398207841</v>
      </c>
      <c r="CU54" s="19">
        <f t="shared" si="64"/>
        <v>1.980763612903226</v>
      </c>
    </row>
    <row r="55" spans="1:99" ht="15" thickBot="1" x14ac:dyDescent="0.4">
      <c r="A55" s="2">
        <v>0.55208333333333404</v>
      </c>
      <c r="B55" s="1" t="s">
        <v>69</v>
      </c>
      <c r="C55">
        <v>50.000144226806903</v>
      </c>
      <c r="D55" s="19">
        <f t="shared" si="65"/>
        <v>1.78</v>
      </c>
      <c r="E55">
        <v>50.0425573770491</v>
      </c>
      <c r="F55" s="19">
        <f t="shared" si="66"/>
        <v>0.35599999999999998</v>
      </c>
      <c r="G55">
        <v>50.005214321273598</v>
      </c>
      <c r="H55" s="19">
        <f t="shared" si="67"/>
        <v>1.78</v>
      </c>
      <c r="I55">
        <v>50.0583363951826</v>
      </c>
      <c r="J55" s="19">
        <f t="shared" si="68"/>
        <v>0</v>
      </c>
      <c r="K55">
        <v>49.972613194017597</v>
      </c>
      <c r="L55" s="19">
        <f t="shared" si="69"/>
        <v>2.41</v>
      </c>
      <c r="M55">
        <v>49.944531490015301</v>
      </c>
      <c r="N55" s="19">
        <f t="shared" si="70"/>
        <v>3.03</v>
      </c>
      <c r="O55">
        <v>50.110363313950998</v>
      </c>
      <c r="P55" s="19">
        <f t="shared" si="71"/>
        <v>0</v>
      </c>
      <c r="Q55">
        <v>50.029216851201703</v>
      </c>
      <c r="R55" s="19">
        <f t="shared" si="72"/>
        <v>1.06</v>
      </c>
      <c r="S55">
        <v>49.975716625716601</v>
      </c>
      <c r="T55" s="19">
        <f t="shared" si="73"/>
        <v>2.41</v>
      </c>
      <c r="U55">
        <v>49.966432861609299</v>
      </c>
      <c r="V55" s="19">
        <f t="shared" si="74"/>
        <v>2.61</v>
      </c>
      <c r="W55">
        <v>50.015864420377</v>
      </c>
      <c r="X55" s="19">
        <f t="shared" si="75"/>
        <v>1.42</v>
      </c>
      <c r="Y55">
        <v>49.920844662026703</v>
      </c>
      <c r="Z55" s="19">
        <f t="shared" si="76"/>
        <v>3.45</v>
      </c>
      <c r="AA55">
        <v>49.928295042321601</v>
      </c>
      <c r="AB55" s="19">
        <f t="shared" si="77"/>
        <v>3.45</v>
      </c>
      <c r="AC55">
        <v>50.010895870459599</v>
      </c>
      <c r="AD55" s="19">
        <f t="shared" si="78"/>
        <v>1.42</v>
      </c>
      <c r="AE55">
        <v>49.9544244308142</v>
      </c>
      <c r="AF55" s="19">
        <f t="shared" si="79"/>
        <v>2.82</v>
      </c>
      <c r="AG55">
        <v>50.032655130091598</v>
      </c>
      <c r="AH55" s="19">
        <f t="shared" si="80"/>
        <v>0.71199999999999997</v>
      </c>
      <c r="AI55">
        <v>49.967496282040003</v>
      </c>
      <c r="AJ55" s="19">
        <f t="shared" si="81"/>
        <v>2.61</v>
      </c>
      <c r="AK55">
        <v>50.029929080613499</v>
      </c>
      <c r="AL55" s="19">
        <f t="shared" si="82"/>
        <v>1.06</v>
      </c>
      <c r="AM55">
        <v>49.985145080239903</v>
      </c>
      <c r="AN55" s="19">
        <f t="shared" si="83"/>
        <v>2.2000000000000002</v>
      </c>
      <c r="AO55">
        <v>50.055457705133598</v>
      </c>
      <c r="AP55" s="19">
        <f t="shared" si="84"/>
        <v>0</v>
      </c>
      <c r="AQ55">
        <v>49.9343137254901</v>
      </c>
      <c r="AR55" s="19">
        <f t="shared" si="85"/>
        <v>3.24</v>
      </c>
      <c r="AS55">
        <v>50.066885106382898</v>
      </c>
      <c r="AT55" s="19">
        <f t="shared" si="86"/>
        <v>0</v>
      </c>
      <c r="AU55">
        <v>50.1100908278204</v>
      </c>
      <c r="AV55" s="19">
        <f t="shared" si="87"/>
        <v>0</v>
      </c>
      <c r="AW55">
        <v>49.988637184588299</v>
      </c>
      <c r="AX55" s="19">
        <f t="shared" si="88"/>
        <v>2.2000000000000002</v>
      </c>
      <c r="AY55">
        <v>49.921918117679702</v>
      </c>
      <c r="AZ55" s="19">
        <f t="shared" si="89"/>
        <v>3.45</v>
      </c>
      <c r="BA55">
        <v>50.0266223924055</v>
      </c>
      <c r="BB55" s="19">
        <f t="shared" si="90"/>
        <v>1.06</v>
      </c>
      <c r="BC55">
        <v>49.990997582389603</v>
      </c>
      <c r="BD55" s="19">
        <f t="shared" si="91"/>
        <v>1.99</v>
      </c>
      <c r="BE55">
        <v>50.062977099236598</v>
      </c>
      <c r="BF55" s="19">
        <f t="shared" si="92"/>
        <v>0</v>
      </c>
      <c r="BG55">
        <v>50.129951397326799</v>
      </c>
      <c r="BH55" s="19">
        <f t="shared" si="93"/>
        <v>0</v>
      </c>
      <c r="BI55">
        <v>49.976402877697801</v>
      </c>
      <c r="BJ55" s="19">
        <f t="shared" si="94"/>
        <v>2.41</v>
      </c>
      <c r="BK55">
        <v>50.0229825765187</v>
      </c>
      <c r="BL55" s="19">
        <f t="shared" si="95"/>
        <v>1.06</v>
      </c>
      <c r="BM55" s="19">
        <v>49.979807695740497</v>
      </c>
      <c r="BN55" s="19">
        <f t="shared" si="96"/>
        <v>2.41</v>
      </c>
      <c r="BO55" s="19">
        <f t="shared" si="31"/>
        <v>0.39690000000000014</v>
      </c>
      <c r="BP55" s="19">
        <f t="shared" si="32"/>
        <v>4.218916000000001</v>
      </c>
      <c r="BQ55" s="19">
        <f t="shared" si="33"/>
        <v>0.39690000000000014</v>
      </c>
      <c r="BR55" s="19">
        <f t="shared" si="34"/>
        <v>5.8081000000000005</v>
      </c>
      <c r="BS55" s="19">
        <f t="shared" si="35"/>
        <v>0</v>
      </c>
      <c r="BT55" s="19">
        <f t="shared" si="36"/>
        <v>0.38439999999999958</v>
      </c>
      <c r="BU55" s="19">
        <f t="shared" si="37"/>
        <v>5.8081000000000005</v>
      </c>
      <c r="BV55" s="19">
        <f t="shared" si="38"/>
        <v>1.8225000000000002</v>
      </c>
      <c r="BW55" s="19">
        <f t="shared" si="39"/>
        <v>0</v>
      </c>
      <c r="BX55" s="19">
        <f t="shared" si="40"/>
        <v>3.9999999999999897E-2</v>
      </c>
      <c r="BY55" s="19">
        <f t="shared" si="41"/>
        <v>0.98010000000000042</v>
      </c>
      <c r="BZ55" s="19">
        <f t="shared" si="42"/>
        <v>1.0816000000000001</v>
      </c>
      <c r="CA55" s="19">
        <f t="shared" si="43"/>
        <v>1.0816000000000001</v>
      </c>
      <c r="CB55" s="19">
        <f t="shared" si="44"/>
        <v>0.98010000000000042</v>
      </c>
      <c r="CC55" s="19">
        <f t="shared" si="45"/>
        <v>0.16809999999999975</v>
      </c>
      <c r="CD55" s="19">
        <f t="shared" si="46"/>
        <v>2.8832040000000005</v>
      </c>
      <c r="CE55" s="19">
        <f t="shared" si="47"/>
        <v>3.9999999999999897E-2</v>
      </c>
      <c r="CF55" s="19">
        <f t="shared" si="48"/>
        <v>1.8225000000000002</v>
      </c>
      <c r="CG55" s="19">
        <f t="shared" si="49"/>
        <v>4.4099999999999986E-2</v>
      </c>
      <c r="CH55" s="19">
        <f t="shared" si="50"/>
        <v>5.8081000000000005</v>
      </c>
      <c r="CI55" s="19">
        <f t="shared" si="51"/>
        <v>0.68890000000000007</v>
      </c>
      <c r="CJ55" s="19">
        <f t="shared" si="52"/>
        <v>5.8081000000000005</v>
      </c>
      <c r="CK55" s="19">
        <f t="shared" si="53"/>
        <v>5.8081000000000005</v>
      </c>
      <c r="CL55" s="19">
        <f t="shared" si="54"/>
        <v>4.4099999999999986E-2</v>
      </c>
      <c r="CM55" s="19">
        <f t="shared" si="55"/>
        <v>1.0816000000000001</v>
      </c>
      <c r="CN55" s="19">
        <f t="shared" si="56"/>
        <v>1.8225000000000002</v>
      </c>
      <c r="CO55" s="19">
        <f t="shared" si="57"/>
        <v>0.17640000000000014</v>
      </c>
      <c r="CP55" s="19">
        <f t="shared" si="58"/>
        <v>5.8081000000000005</v>
      </c>
      <c r="CQ55" s="19">
        <f t="shared" si="59"/>
        <v>5.8081000000000005</v>
      </c>
      <c r="CR55" s="19">
        <f t="shared" si="60"/>
        <v>0</v>
      </c>
      <c r="CS55" s="19">
        <f t="shared" si="61"/>
        <v>1.8225000000000002</v>
      </c>
      <c r="CT55" s="25">
        <f t="shared" si="63"/>
        <v>1.4214215964444574</v>
      </c>
      <c r="CU55" s="19">
        <f t="shared" si="64"/>
        <v>2.0204393548387101</v>
      </c>
    </row>
    <row r="56" spans="1:99" ht="15" thickBot="1" x14ac:dyDescent="0.4">
      <c r="A56" s="2">
        <v>0.5625</v>
      </c>
      <c r="B56" s="1" t="s">
        <v>70</v>
      </c>
      <c r="C56">
        <v>49.990383505947598</v>
      </c>
      <c r="D56" s="19">
        <f t="shared" si="65"/>
        <v>1.99</v>
      </c>
      <c r="E56">
        <v>50.005647540983603</v>
      </c>
      <c r="F56" s="19">
        <f t="shared" si="66"/>
        <v>1.78</v>
      </c>
      <c r="G56">
        <v>49.967842461926097</v>
      </c>
      <c r="H56" s="19">
        <f t="shared" si="67"/>
        <v>2.61</v>
      </c>
      <c r="I56">
        <v>49.997083078179202</v>
      </c>
      <c r="J56" s="19">
        <f t="shared" si="68"/>
        <v>1.99</v>
      </c>
      <c r="K56">
        <v>49.950814382298702</v>
      </c>
      <c r="L56" s="19">
        <f t="shared" si="69"/>
        <v>2.82</v>
      </c>
      <c r="M56">
        <v>49.927409114183298</v>
      </c>
      <c r="N56" s="19">
        <f t="shared" si="70"/>
        <v>3.45</v>
      </c>
      <c r="O56">
        <v>50.062959297290597</v>
      </c>
      <c r="P56" s="19">
        <f t="shared" si="71"/>
        <v>0</v>
      </c>
      <c r="Q56">
        <v>50.011155819605698</v>
      </c>
      <c r="R56" s="19">
        <f t="shared" si="72"/>
        <v>1.42</v>
      </c>
      <c r="S56">
        <v>50.035286138411102</v>
      </c>
      <c r="T56" s="19">
        <f t="shared" si="73"/>
        <v>0.71199999999999997</v>
      </c>
      <c r="U56">
        <v>49.977341564505501</v>
      </c>
      <c r="V56" s="19">
        <f t="shared" si="74"/>
        <v>2.41</v>
      </c>
      <c r="W56">
        <v>50.106021121435099</v>
      </c>
      <c r="X56" s="19">
        <f t="shared" si="75"/>
        <v>0</v>
      </c>
      <c r="Y56">
        <v>49.999786545327403</v>
      </c>
      <c r="Z56" s="19">
        <f t="shared" si="76"/>
        <v>1.99</v>
      </c>
      <c r="AA56">
        <v>50.015024183796797</v>
      </c>
      <c r="AB56" s="19">
        <f t="shared" si="77"/>
        <v>1.42</v>
      </c>
      <c r="AC56">
        <v>49.979260554858797</v>
      </c>
      <c r="AD56" s="19">
        <f t="shared" si="78"/>
        <v>2.41</v>
      </c>
      <c r="AE56">
        <v>49.922618023368699</v>
      </c>
      <c r="AF56" s="19">
        <f t="shared" si="79"/>
        <v>3.45</v>
      </c>
      <c r="AG56">
        <v>50.031804804947299</v>
      </c>
      <c r="AH56" s="19">
        <f t="shared" si="80"/>
        <v>0.71199999999999997</v>
      </c>
      <c r="AI56">
        <v>50.090827574140398</v>
      </c>
      <c r="AJ56" s="19">
        <f t="shared" si="81"/>
        <v>0</v>
      </c>
      <c r="AK56">
        <v>50.035099598673199</v>
      </c>
      <c r="AL56" s="19">
        <f t="shared" si="82"/>
        <v>0.71199999999999997</v>
      </c>
      <c r="AM56">
        <v>49.952621170367898</v>
      </c>
      <c r="AN56" s="19">
        <f t="shared" si="83"/>
        <v>2.82</v>
      </c>
      <c r="AO56">
        <v>50.056885538490398</v>
      </c>
      <c r="AP56" s="19">
        <f t="shared" si="84"/>
        <v>0</v>
      </c>
      <c r="AQ56">
        <v>50.024678837052001</v>
      </c>
      <c r="AR56" s="19">
        <f t="shared" si="85"/>
        <v>1.06</v>
      </c>
      <c r="AS56">
        <v>50.052978723404202</v>
      </c>
      <c r="AT56" s="19">
        <f t="shared" si="86"/>
        <v>0</v>
      </c>
      <c r="AU56">
        <v>50.086773109243602</v>
      </c>
      <c r="AV56" s="19">
        <f t="shared" si="87"/>
        <v>0</v>
      </c>
      <c r="AW56">
        <v>50.097441825837301</v>
      </c>
      <c r="AX56" s="19">
        <f t="shared" si="88"/>
        <v>0</v>
      </c>
      <c r="AY56">
        <v>50.001456226323199</v>
      </c>
      <c r="AZ56" s="19">
        <f t="shared" si="89"/>
        <v>1.78</v>
      </c>
      <c r="BA56">
        <v>50.002447050376901</v>
      </c>
      <c r="BB56" s="19">
        <f t="shared" si="90"/>
        <v>1.78</v>
      </c>
      <c r="BC56">
        <v>50.085428595665199</v>
      </c>
      <c r="BD56" s="19">
        <f t="shared" si="91"/>
        <v>0</v>
      </c>
      <c r="BE56">
        <v>50.047519083969398</v>
      </c>
      <c r="BF56" s="19">
        <f t="shared" si="92"/>
        <v>0.35599999999999998</v>
      </c>
      <c r="BG56">
        <v>50.107524735288997</v>
      </c>
      <c r="BH56" s="19">
        <f t="shared" si="93"/>
        <v>0</v>
      </c>
      <c r="BI56">
        <v>49.954532374100701</v>
      </c>
      <c r="BJ56" s="19">
        <f t="shared" si="94"/>
        <v>2.82</v>
      </c>
      <c r="BK56">
        <v>49.993276888769003</v>
      </c>
      <c r="BL56" s="19">
        <f t="shared" si="95"/>
        <v>1.99</v>
      </c>
      <c r="BM56" s="19">
        <v>50.069230768290197</v>
      </c>
      <c r="BN56" s="19">
        <f t="shared" si="96"/>
        <v>0</v>
      </c>
      <c r="BO56" s="19">
        <f t="shared" si="31"/>
        <v>3.9601000000000002</v>
      </c>
      <c r="BP56" s="19">
        <f t="shared" si="32"/>
        <v>3.1684000000000001</v>
      </c>
      <c r="BQ56" s="19">
        <f t="shared" si="33"/>
        <v>6.8120999999999992</v>
      </c>
      <c r="BR56" s="19">
        <f t="shared" si="34"/>
        <v>3.9601000000000002</v>
      </c>
      <c r="BS56" s="19">
        <f t="shared" si="35"/>
        <v>7.952399999999999</v>
      </c>
      <c r="BT56" s="19">
        <f t="shared" si="36"/>
        <v>11.902500000000002</v>
      </c>
      <c r="BU56" s="19">
        <f t="shared" si="37"/>
        <v>0</v>
      </c>
      <c r="BV56" s="19">
        <f t="shared" si="38"/>
        <v>2.0164</v>
      </c>
      <c r="BW56" s="19">
        <f t="shared" si="39"/>
        <v>0.50694399999999995</v>
      </c>
      <c r="BX56" s="19">
        <f t="shared" si="40"/>
        <v>5.8081000000000005</v>
      </c>
      <c r="BY56" s="19">
        <f t="shared" si="41"/>
        <v>0</v>
      </c>
      <c r="BZ56" s="19">
        <f t="shared" si="42"/>
        <v>3.9601000000000002</v>
      </c>
      <c r="CA56" s="19">
        <f t="shared" si="43"/>
        <v>2.0164</v>
      </c>
      <c r="CB56" s="19">
        <f t="shared" si="44"/>
        <v>5.8081000000000005</v>
      </c>
      <c r="CC56" s="19">
        <f t="shared" si="45"/>
        <v>11.902500000000002</v>
      </c>
      <c r="CD56" s="19">
        <f t="shared" si="46"/>
        <v>0.50694399999999995</v>
      </c>
      <c r="CE56" s="19">
        <f t="shared" si="47"/>
        <v>0</v>
      </c>
      <c r="CF56" s="19">
        <f t="shared" si="48"/>
        <v>0.50694399999999995</v>
      </c>
      <c r="CG56" s="19">
        <f t="shared" si="49"/>
        <v>7.952399999999999</v>
      </c>
      <c r="CH56" s="19">
        <f t="shared" si="50"/>
        <v>0</v>
      </c>
      <c r="CI56" s="19">
        <f t="shared" si="51"/>
        <v>1.1236000000000002</v>
      </c>
      <c r="CJ56" s="19">
        <f t="shared" si="52"/>
        <v>0</v>
      </c>
      <c r="CK56" s="19">
        <f t="shared" si="53"/>
        <v>0</v>
      </c>
      <c r="CL56" s="19">
        <f t="shared" si="54"/>
        <v>0</v>
      </c>
      <c r="CM56" s="19">
        <f t="shared" si="55"/>
        <v>3.1684000000000001</v>
      </c>
      <c r="CN56" s="19">
        <f t="shared" si="56"/>
        <v>3.1684000000000001</v>
      </c>
      <c r="CO56" s="19">
        <f t="shared" si="57"/>
        <v>0</v>
      </c>
      <c r="CP56" s="19">
        <f t="shared" si="58"/>
        <v>0.12673599999999999</v>
      </c>
      <c r="CQ56" s="19">
        <f t="shared" si="59"/>
        <v>0</v>
      </c>
      <c r="CR56" s="19">
        <f t="shared" si="60"/>
        <v>7.952399999999999</v>
      </c>
      <c r="CS56" s="19">
        <f t="shared" si="61"/>
        <v>3.9601000000000002</v>
      </c>
      <c r="CT56" s="25">
        <f t="shared" si="63"/>
        <v>1.7801782078244028</v>
      </c>
      <c r="CU56" s="19">
        <f t="shared" si="64"/>
        <v>3.169034451612903</v>
      </c>
    </row>
    <row r="57" spans="1:99" ht="15" thickBot="1" x14ac:dyDescent="0.4">
      <c r="A57" s="2">
        <v>0.57291666666666696</v>
      </c>
      <c r="B57" s="1" t="s">
        <v>71</v>
      </c>
      <c r="C57">
        <v>49.972010384330098</v>
      </c>
      <c r="D57" s="19">
        <f t="shared" si="65"/>
        <v>2.41</v>
      </c>
      <c r="E57">
        <v>50.071057377049101</v>
      </c>
      <c r="F57" s="19">
        <f t="shared" si="66"/>
        <v>0</v>
      </c>
      <c r="G57">
        <v>50.048191959523301</v>
      </c>
      <c r="H57" s="19">
        <f t="shared" si="67"/>
        <v>0.35599999999999998</v>
      </c>
      <c r="I57">
        <v>50.014866299244702</v>
      </c>
      <c r="J57" s="19">
        <f t="shared" si="68"/>
        <v>1.42</v>
      </c>
      <c r="K57">
        <v>49.926631325548001</v>
      </c>
      <c r="L57" s="19">
        <f t="shared" si="69"/>
        <v>3.45</v>
      </c>
      <c r="M57">
        <v>49.898515104966698</v>
      </c>
      <c r="N57" s="19">
        <f t="shared" si="70"/>
        <v>4.07</v>
      </c>
      <c r="O57">
        <v>50.043135799414401</v>
      </c>
      <c r="P57" s="19">
        <f t="shared" si="71"/>
        <v>0.35599999999999998</v>
      </c>
      <c r="Q57">
        <v>49.993094788009699</v>
      </c>
      <c r="R57" s="19">
        <f t="shared" si="72"/>
        <v>1.99</v>
      </c>
      <c r="S57">
        <v>50.036307330057298</v>
      </c>
      <c r="T57" s="19">
        <f t="shared" si="73"/>
        <v>0.71199999999999997</v>
      </c>
      <c r="U57">
        <v>50.063482701168297</v>
      </c>
      <c r="V57" s="19">
        <f t="shared" si="74"/>
        <v>0</v>
      </c>
      <c r="W57">
        <v>50.082565719533797</v>
      </c>
      <c r="X57" s="19">
        <f t="shared" si="75"/>
        <v>0</v>
      </c>
      <c r="Y57">
        <v>50.087038100554601</v>
      </c>
      <c r="Z57" s="19">
        <f t="shared" si="76"/>
        <v>0</v>
      </c>
      <c r="AA57">
        <v>49.9966444981862</v>
      </c>
      <c r="AB57" s="19">
        <f t="shared" si="77"/>
        <v>1.99</v>
      </c>
      <c r="AC57">
        <v>49.952039469341898</v>
      </c>
      <c r="AD57" s="19">
        <f t="shared" si="78"/>
        <v>2.82</v>
      </c>
      <c r="AE57">
        <v>50.072175811569601</v>
      </c>
      <c r="AF57" s="19">
        <f t="shared" si="79"/>
        <v>0</v>
      </c>
      <c r="AG57">
        <v>49.993115010883301</v>
      </c>
      <c r="AH57" s="19">
        <f t="shared" si="80"/>
        <v>1.99</v>
      </c>
      <c r="AI57">
        <v>50.061906219928197</v>
      </c>
      <c r="AJ57" s="19">
        <f t="shared" si="81"/>
        <v>0</v>
      </c>
      <c r="AK57">
        <v>50.0092470083747</v>
      </c>
      <c r="AL57" s="19">
        <f t="shared" si="82"/>
        <v>1.78</v>
      </c>
      <c r="AM57">
        <v>50.022596855243897</v>
      </c>
      <c r="AN57" s="19">
        <f t="shared" si="83"/>
        <v>1.06</v>
      </c>
      <c r="AO57">
        <v>50.015835329481902</v>
      </c>
      <c r="AP57" s="19">
        <f t="shared" si="84"/>
        <v>1.42</v>
      </c>
      <c r="AQ57">
        <v>49.984888438133801</v>
      </c>
      <c r="AR57" s="19">
        <f t="shared" si="85"/>
        <v>2.2000000000000002</v>
      </c>
      <c r="AS57">
        <v>50.030340425531897</v>
      </c>
      <c r="AT57" s="19">
        <f t="shared" si="86"/>
        <v>0.71199999999999997</v>
      </c>
      <c r="AU57">
        <v>50.059419631682402</v>
      </c>
      <c r="AV57" s="19">
        <f t="shared" si="87"/>
        <v>0</v>
      </c>
      <c r="AW57">
        <v>50.067935482447702</v>
      </c>
      <c r="AX57" s="19">
        <f t="shared" si="88"/>
        <v>0</v>
      </c>
      <c r="AY57">
        <v>50.005814478851697</v>
      </c>
      <c r="AZ57" s="19">
        <f t="shared" si="89"/>
        <v>1.78</v>
      </c>
      <c r="BA57">
        <v>49.9736867296876</v>
      </c>
      <c r="BB57" s="19">
        <f t="shared" si="90"/>
        <v>2.41</v>
      </c>
      <c r="BC57">
        <v>50.001075200407101</v>
      </c>
      <c r="BD57" s="19">
        <f t="shared" si="91"/>
        <v>1.78</v>
      </c>
      <c r="BE57">
        <v>50.029198473282399</v>
      </c>
      <c r="BF57" s="19">
        <f t="shared" si="92"/>
        <v>1.06</v>
      </c>
      <c r="BG57">
        <v>50.211742752994198</v>
      </c>
      <c r="BH57" s="19">
        <f t="shared" si="93"/>
        <v>0</v>
      </c>
      <c r="BI57">
        <v>50.000323741007101</v>
      </c>
      <c r="BJ57" s="19">
        <f t="shared" si="94"/>
        <v>1.78</v>
      </c>
      <c r="BK57">
        <v>49.957425196657397</v>
      </c>
      <c r="BL57" s="19">
        <f t="shared" si="95"/>
        <v>2.82</v>
      </c>
      <c r="BM57" s="19">
        <v>50.069230768290197</v>
      </c>
      <c r="BN57" s="19">
        <f t="shared" si="96"/>
        <v>0</v>
      </c>
      <c r="BO57" s="19">
        <f t="shared" si="31"/>
        <v>5.8081000000000005</v>
      </c>
      <c r="BP57" s="19">
        <f t="shared" si="32"/>
        <v>0</v>
      </c>
      <c r="BQ57" s="19">
        <f t="shared" si="33"/>
        <v>0.12673599999999999</v>
      </c>
      <c r="BR57" s="19">
        <f t="shared" si="34"/>
        <v>2.0164</v>
      </c>
      <c r="BS57" s="19">
        <f t="shared" si="35"/>
        <v>11.902500000000002</v>
      </c>
      <c r="BT57" s="19">
        <f t="shared" si="36"/>
        <v>16.564900000000002</v>
      </c>
      <c r="BU57" s="19">
        <f t="shared" si="37"/>
        <v>0.12673599999999999</v>
      </c>
      <c r="BV57" s="19">
        <f t="shared" si="38"/>
        <v>3.9601000000000002</v>
      </c>
      <c r="BW57" s="19">
        <f t="shared" si="39"/>
        <v>0.50694399999999995</v>
      </c>
      <c r="BX57" s="19">
        <f t="shared" si="40"/>
        <v>0</v>
      </c>
      <c r="BY57" s="19">
        <f t="shared" si="41"/>
        <v>0</v>
      </c>
      <c r="BZ57" s="19">
        <f t="shared" si="42"/>
        <v>0</v>
      </c>
      <c r="CA57" s="19">
        <f t="shared" si="43"/>
        <v>3.9601000000000002</v>
      </c>
      <c r="CB57" s="19">
        <f t="shared" si="44"/>
        <v>7.952399999999999</v>
      </c>
      <c r="CC57" s="19">
        <f t="shared" si="45"/>
        <v>0</v>
      </c>
      <c r="CD57" s="19">
        <f t="shared" si="46"/>
        <v>3.9601000000000002</v>
      </c>
      <c r="CE57" s="19">
        <f t="shared" si="47"/>
        <v>0</v>
      </c>
      <c r="CF57" s="19">
        <f t="shared" si="48"/>
        <v>3.1684000000000001</v>
      </c>
      <c r="CG57" s="19">
        <f t="shared" si="49"/>
        <v>1.1236000000000002</v>
      </c>
      <c r="CH57" s="19">
        <f t="shared" si="50"/>
        <v>2.0164</v>
      </c>
      <c r="CI57" s="19">
        <f t="shared" si="51"/>
        <v>4.8400000000000007</v>
      </c>
      <c r="CJ57" s="19">
        <f t="shared" si="52"/>
        <v>0.50694399999999995</v>
      </c>
      <c r="CK57" s="19">
        <f t="shared" si="53"/>
        <v>0</v>
      </c>
      <c r="CL57" s="19">
        <f t="shared" si="54"/>
        <v>0</v>
      </c>
      <c r="CM57" s="19">
        <f t="shared" si="55"/>
        <v>3.1684000000000001</v>
      </c>
      <c r="CN57" s="19">
        <f t="shared" si="56"/>
        <v>5.8081000000000005</v>
      </c>
      <c r="CO57" s="19">
        <f t="shared" si="57"/>
        <v>3.1684000000000001</v>
      </c>
      <c r="CP57" s="19">
        <f t="shared" si="58"/>
        <v>1.1236000000000002</v>
      </c>
      <c r="CQ57" s="19">
        <f t="shared" si="59"/>
        <v>0</v>
      </c>
      <c r="CR57" s="19">
        <f t="shared" si="60"/>
        <v>3.1684000000000001</v>
      </c>
      <c r="CS57" s="19">
        <f t="shared" si="61"/>
        <v>7.952399999999999</v>
      </c>
      <c r="CT57" s="25">
        <f t="shared" si="63"/>
        <v>1.7313956704756817</v>
      </c>
      <c r="CU57" s="19">
        <f t="shared" si="64"/>
        <v>2.9977309677419353</v>
      </c>
    </row>
    <row r="58" spans="1:99" ht="15" thickBot="1" x14ac:dyDescent="0.4">
      <c r="A58" s="2">
        <v>0.58333333333333404</v>
      </c>
      <c r="B58" s="1" t="s">
        <v>72</v>
      </c>
      <c r="C58">
        <v>49.951053542485099</v>
      </c>
      <c r="D58" s="19">
        <f t="shared" si="65"/>
        <v>2.82</v>
      </c>
      <c r="E58">
        <v>50.076196721311398</v>
      </c>
      <c r="F58" s="19">
        <f t="shared" si="66"/>
        <v>0</v>
      </c>
      <c r="G58">
        <v>50.008951507208302</v>
      </c>
      <c r="H58" s="19">
        <f t="shared" si="67"/>
        <v>1.78</v>
      </c>
      <c r="I58">
        <v>49.981769748928301</v>
      </c>
      <c r="J58" s="19">
        <f t="shared" si="68"/>
        <v>2.2000000000000002</v>
      </c>
      <c r="K58">
        <v>49.917775558287197</v>
      </c>
      <c r="L58" s="19">
        <f t="shared" si="69"/>
        <v>3.66</v>
      </c>
      <c r="M58">
        <v>49.951487455197103</v>
      </c>
      <c r="N58" s="19">
        <f t="shared" si="70"/>
        <v>2.82</v>
      </c>
      <c r="O58">
        <v>50.013831498206102</v>
      </c>
      <c r="P58" s="19">
        <f t="shared" si="71"/>
        <v>1.42</v>
      </c>
      <c r="Q58">
        <v>49.967696462327801</v>
      </c>
      <c r="R58" s="19">
        <f t="shared" si="72"/>
        <v>2.61</v>
      </c>
      <c r="S58">
        <v>50.013160319410296</v>
      </c>
      <c r="T58" s="19">
        <f t="shared" si="73"/>
        <v>1.42</v>
      </c>
      <c r="U58">
        <v>50.039408322363002</v>
      </c>
      <c r="V58" s="19">
        <f t="shared" si="74"/>
        <v>0.71199999999999997</v>
      </c>
      <c r="W58">
        <v>50.0517805045383</v>
      </c>
      <c r="X58" s="19">
        <f t="shared" si="75"/>
        <v>0</v>
      </c>
      <c r="Y58">
        <v>50.086576452114201</v>
      </c>
      <c r="Z58" s="19">
        <f t="shared" si="76"/>
        <v>0</v>
      </c>
      <c r="AA58">
        <v>49.978264812575503</v>
      </c>
      <c r="AB58" s="19">
        <f t="shared" si="77"/>
        <v>2.41</v>
      </c>
      <c r="AC58">
        <v>50.093294832024199</v>
      </c>
      <c r="AD58" s="19">
        <f t="shared" si="78"/>
        <v>0</v>
      </c>
      <c r="AE58">
        <v>50.044091430527402</v>
      </c>
      <c r="AF58" s="19">
        <f t="shared" si="79"/>
        <v>0.35599999999999998</v>
      </c>
      <c r="AG58">
        <v>50.008420863480097</v>
      </c>
      <c r="AH58" s="19">
        <f t="shared" si="80"/>
        <v>1.78</v>
      </c>
      <c r="AI58">
        <v>50.017693115213</v>
      </c>
      <c r="AJ58" s="19">
        <f t="shared" si="81"/>
        <v>1.42</v>
      </c>
      <c r="AK58">
        <v>49.997182466235401</v>
      </c>
      <c r="AL58" s="19">
        <f t="shared" si="82"/>
        <v>1.99</v>
      </c>
      <c r="AM58">
        <v>49.9895801588588</v>
      </c>
      <c r="AN58" s="19">
        <f t="shared" si="83"/>
        <v>2.2000000000000002</v>
      </c>
      <c r="AO58">
        <v>50.176466582123901</v>
      </c>
      <c r="AP58" s="19">
        <f t="shared" si="84"/>
        <v>0</v>
      </c>
      <c r="AQ58">
        <v>49.965551048005402</v>
      </c>
      <c r="AR58" s="19">
        <f t="shared" si="85"/>
        <v>2.61</v>
      </c>
      <c r="AS58">
        <v>50.086612765957398</v>
      </c>
      <c r="AT58" s="19">
        <f t="shared" si="86"/>
        <v>0</v>
      </c>
      <c r="AU58">
        <v>49.996641158590997</v>
      </c>
      <c r="AV58" s="19">
        <f t="shared" si="87"/>
        <v>1.99</v>
      </c>
      <c r="AW58">
        <v>50.0356629193654</v>
      </c>
      <c r="AX58" s="19">
        <f t="shared" si="88"/>
        <v>0.71199999999999997</v>
      </c>
      <c r="AY58">
        <v>50.058476696903298</v>
      </c>
      <c r="AZ58" s="19">
        <f t="shared" si="89"/>
        <v>0</v>
      </c>
      <c r="BA58">
        <v>50.128325555422599</v>
      </c>
      <c r="BB58" s="19">
        <f t="shared" si="90"/>
        <v>0</v>
      </c>
      <c r="BC58">
        <v>50.064900114518302</v>
      </c>
      <c r="BD58" s="19">
        <f t="shared" si="91"/>
        <v>0</v>
      </c>
      <c r="BE58">
        <v>50.009160305343499</v>
      </c>
      <c r="BF58" s="19">
        <f t="shared" si="92"/>
        <v>1.78</v>
      </c>
      <c r="BG58">
        <v>50.183049817739899</v>
      </c>
      <c r="BH58" s="19">
        <f t="shared" si="93"/>
        <v>0</v>
      </c>
      <c r="BI58">
        <v>49.976744604316501</v>
      </c>
      <c r="BJ58" s="19">
        <f t="shared" si="94"/>
        <v>2.41</v>
      </c>
      <c r="BK58">
        <v>49.927036619534199</v>
      </c>
      <c r="BL58" s="19">
        <f t="shared" si="95"/>
        <v>3.45</v>
      </c>
      <c r="BM58" s="19">
        <v>49.9692307585089</v>
      </c>
      <c r="BN58" s="19">
        <f t="shared" si="96"/>
        <v>2.61</v>
      </c>
      <c r="BO58" s="19">
        <f t="shared" si="31"/>
        <v>4.4099999999999986E-2</v>
      </c>
      <c r="BP58" s="19">
        <f t="shared" si="32"/>
        <v>6.8120999999999992</v>
      </c>
      <c r="BQ58" s="19">
        <f t="shared" si="33"/>
        <v>0.68889999999999973</v>
      </c>
      <c r="BR58" s="19">
        <f t="shared" si="34"/>
        <v>0.16809999999999975</v>
      </c>
      <c r="BS58" s="19">
        <f t="shared" si="35"/>
        <v>1.1025000000000005</v>
      </c>
      <c r="BT58" s="19">
        <f t="shared" si="36"/>
        <v>4.4099999999999986E-2</v>
      </c>
      <c r="BU58" s="19">
        <f t="shared" si="37"/>
        <v>1.4160999999999999</v>
      </c>
      <c r="BV58" s="19">
        <f t="shared" si="38"/>
        <v>0</v>
      </c>
      <c r="BW58" s="19">
        <f t="shared" si="39"/>
        <v>1.4160999999999999</v>
      </c>
      <c r="BX58" s="19">
        <f t="shared" si="40"/>
        <v>3.6024039999999995</v>
      </c>
      <c r="BY58" s="19">
        <f t="shared" si="41"/>
        <v>6.8120999999999992</v>
      </c>
      <c r="BZ58" s="19">
        <f t="shared" si="42"/>
        <v>6.8120999999999992</v>
      </c>
      <c r="CA58" s="19">
        <f t="shared" si="43"/>
        <v>3.9999999999999897E-2</v>
      </c>
      <c r="CB58" s="19">
        <f t="shared" si="44"/>
        <v>6.8120999999999992</v>
      </c>
      <c r="CC58" s="19">
        <f t="shared" si="45"/>
        <v>5.0805160000000003</v>
      </c>
      <c r="CD58" s="19">
        <f t="shared" si="46"/>
        <v>0.68889999999999973</v>
      </c>
      <c r="CE58" s="19">
        <f t="shared" si="47"/>
        <v>1.4160999999999999</v>
      </c>
      <c r="CF58" s="19">
        <f t="shared" si="48"/>
        <v>0.38439999999999985</v>
      </c>
      <c r="CG58" s="19">
        <f t="shared" si="49"/>
        <v>0.16809999999999975</v>
      </c>
      <c r="CH58" s="19">
        <f t="shared" si="50"/>
        <v>6.8120999999999992</v>
      </c>
      <c r="CI58" s="19">
        <f t="shared" si="51"/>
        <v>0</v>
      </c>
      <c r="CJ58" s="19">
        <f t="shared" si="52"/>
        <v>6.8120999999999992</v>
      </c>
      <c r="CK58" s="19">
        <f t="shared" si="53"/>
        <v>0.38439999999999985</v>
      </c>
      <c r="CL58" s="19">
        <f t="shared" si="54"/>
        <v>3.6024039999999995</v>
      </c>
      <c r="CM58" s="19">
        <f t="shared" si="55"/>
        <v>6.8120999999999992</v>
      </c>
      <c r="CN58" s="19">
        <f t="shared" si="56"/>
        <v>6.8120999999999992</v>
      </c>
      <c r="CO58" s="19">
        <f t="shared" si="57"/>
        <v>6.8120999999999992</v>
      </c>
      <c r="CP58" s="19">
        <f t="shared" si="58"/>
        <v>0.68889999999999973</v>
      </c>
      <c r="CQ58" s="19">
        <f t="shared" si="59"/>
        <v>6.8120999999999992</v>
      </c>
      <c r="CR58" s="19">
        <f t="shared" si="60"/>
        <v>3.9999999999999897E-2</v>
      </c>
      <c r="CS58" s="19">
        <f t="shared" si="61"/>
        <v>0.70560000000000056</v>
      </c>
      <c r="CT58" s="25">
        <f t="shared" si="63"/>
        <v>1.7020161100029805</v>
      </c>
      <c r="CU58" s="19">
        <f t="shared" si="64"/>
        <v>2.8968588387096776</v>
      </c>
    </row>
    <row r="59" spans="1:99" ht="15" thickBot="1" x14ac:dyDescent="0.4">
      <c r="A59" s="2">
        <v>0.59375</v>
      </c>
      <c r="B59" s="1" t="s">
        <v>73</v>
      </c>
      <c r="C59">
        <v>50.019665668525498</v>
      </c>
      <c r="D59" s="19">
        <f t="shared" si="65"/>
        <v>1.42</v>
      </c>
      <c r="E59">
        <v>50.043024590163903</v>
      </c>
      <c r="F59" s="19">
        <f t="shared" si="66"/>
        <v>0.35599999999999998</v>
      </c>
      <c r="G59">
        <v>50.051929145457997</v>
      </c>
      <c r="H59" s="19">
        <f t="shared" si="67"/>
        <v>0</v>
      </c>
      <c r="I59">
        <v>50.096866707491301</v>
      </c>
      <c r="J59" s="19">
        <f t="shared" si="68"/>
        <v>0</v>
      </c>
      <c r="K59">
        <v>49.897679778733803</v>
      </c>
      <c r="L59" s="19">
        <f t="shared" si="69"/>
        <v>4.07</v>
      </c>
      <c r="M59">
        <v>49.999109062979997</v>
      </c>
      <c r="N59" s="19">
        <f t="shared" si="70"/>
        <v>1.99</v>
      </c>
      <c r="O59">
        <v>50.060804569260497</v>
      </c>
      <c r="P59" s="19">
        <f t="shared" si="71"/>
        <v>0</v>
      </c>
      <c r="Q59">
        <v>50.048406697272398</v>
      </c>
      <c r="R59" s="19">
        <f t="shared" si="72"/>
        <v>0.35599999999999998</v>
      </c>
      <c r="S59">
        <v>50.017245085995</v>
      </c>
      <c r="T59" s="19">
        <f t="shared" si="73"/>
        <v>1.42</v>
      </c>
      <c r="U59">
        <v>50.008939186687499</v>
      </c>
      <c r="V59" s="19">
        <f t="shared" si="74"/>
        <v>1.78</v>
      </c>
      <c r="W59">
        <v>50.074136434475498</v>
      </c>
      <c r="X59" s="19">
        <f t="shared" si="75"/>
        <v>0</v>
      </c>
      <c r="Y59">
        <v>50.054261061289402</v>
      </c>
      <c r="Z59" s="19">
        <f t="shared" si="76"/>
        <v>0</v>
      </c>
      <c r="AA59">
        <v>49.953279927448598</v>
      </c>
      <c r="AB59" s="19">
        <f t="shared" si="77"/>
        <v>2.82</v>
      </c>
      <c r="AC59">
        <v>50.065705894000303</v>
      </c>
      <c r="AD59" s="19">
        <f t="shared" si="78"/>
        <v>0</v>
      </c>
      <c r="AE59">
        <v>50.019390709851699</v>
      </c>
      <c r="AF59" s="19">
        <f t="shared" si="79"/>
        <v>1.42</v>
      </c>
      <c r="AG59">
        <v>49.977383995714398</v>
      </c>
      <c r="AH59" s="19">
        <f t="shared" si="80"/>
        <v>2.41</v>
      </c>
      <c r="AI59">
        <v>49.9934257720234</v>
      </c>
      <c r="AJ59" s="19">
        <f t="shared" si="81"/>
        <v>1.99</v>
      </c>
      <c r="AK59">
        <v>50.034525096666599</v>
      </c>
      <c r="AL59" s="19">
        <f t="shared" si="82"/>
        <v>0.71199999999999997</v>
      </c>
      <c r="AM59">
        <v>49.941779867077301</v>
      </c>
      <c r="AN59" s="19">
        <f t="shared" si="83"/>
        <v>3.03</v>
      </c>
      <c r="AO59">
        <v>50.149694706683498</v>
      </c>
      <c r="AP59" s="19">
        <f t="shared" si="84"/>
        <v>0</v>
      </c>
      <c r="AQ59">
        <v>50.045131845841702</v>
      </c>
      <c r="AR59" s="19">
        <f t="shared" si="85"/>
        <v>0.35599999999999998</v>
      </c>
      <c r="AS59">
        <v>50.0639744680851</v>
      </c>
      <c r="AT59" s="19">
        <f t="shared" si="86"/>
        <v>0</v>
      </c>
      <c r="AU59">
        <v>49.960767745395998</v>
      </c>
      <c r="AV59" s="19">
        <f t="shared" si="87"/>
        <v>2.61</v>
      </c>
      <c r="AW59">
        <v>50.031052553210799</v>
      </c>
      <c r="AX59" s="19">
        <f t="shared" si="88"/>
        <v>0.71199999999999997</v>
      </c>
      <c r="AY59">
        <v>50.0352326834184</v>
      </c>
      <c r="AZ59" s="19">
        <f t="shared" si="89"/>
        <v>0.71199999999999997</v>
      </c>
      <c r="BA59">
        <v>50.102482948426399</v>
      </c>
      <c r="BB59" s="19">
        <f t="shared" si="90"/>
        <v>0</v>
      </c>
      <c r="BC59">
        <v>50.046984349153803</v>
      </c>
      <c r="BD59" s="19">
        <f t="shared" si="91"/>
        <v>0.35599999999999998</v>
      </c>
      <c r="BE59">
        <v>49.900381679389298</v>
      </c>
      <c r="BF59" s="19">
        <f t="shared" si="92"/>
        <v>3.86</v>
      </c>
      <c r="BG59">
        <v>50.106205519874997</v>
      </c>
      <c r="BH59" s="19">
        <f t="shared" si="93"/>
        <v>0</v>
      </c>
      <c r="BI59">
        <v>50.0471402877697</v>
      </c>
      <c r="BJ59" s="19">
        <f t="shared" si="94"/>
        <v>0.35599999999999998</v>
      </c>
      <c r="BK59">
        <v>49.986447995033501</v>
      </c>
      <c r="BL59" s="19">
        <f t="shared" si="95"/>
        <v>2.2000000000000002</v>
      </c>
      <c r="BM59" s="19">
        <v>49.9692307585089</v>
      </c>
      <c r="BN59" s="19">
        <f t="shared" si="96"/>
        <v>2.61</v>
      </c>
      <c r="BO59" s="19">
        <f t="shared" si="31"/>
        <v>1.4160999999999999</v>
      </c>
      <c r="BP59" s="19">
        <f t="shared" si="32"/>
        <v>5.0805160000000003</v>
      </c>
      <c r="BQ59" s="19">
        <f t="shared" si="33"/>
        <v>6.8120999999999992</v>
      </c>
      <c r="BR59" s="19">
        <f t="shared" si="34"/>
        <v>6.8120999999999992</v>
      </c>
      <c r="BS59" s="19">
        <f t="shared" si="35"/>
        <v>2.131600000000001</v>
      </c>
      <c r="BT59" s="19">
        <f t="shared" si="36"/>
        <v>0.38439999999999985</v>
      </c>
      <c r="BU59" s="19">
        <f t="shared" si="37"/>
        <v>6.8120999999999992</v>
      </c>
      <c r="BV59" s="19">
        <f t="shared" si="38"/>
        <v>5.0805160000000003</v>
      </c>
      <c r="BW59" s="19">
        <f t="shared" si="39"/>
        <v>1.4160999999999999</v>
      </c>
      <c r="BX59" s="19">
        <f t="shared" si="40"/>
        <v>0.68889999999999973</v>
      </c>
      <c r="BY59" s="19">
        <f t="shared" si="41"/>
        <v>6.8120999999999992</v>
      </c>
      <c r="BZ59" s="19">
        <f t="shared" si="42"/>
        <v>6.8120999999999992</v>
      </c>
      <c r="CA59" s="19">
        <f t="shared" si="43"/>
        <v>4.4099999999999986E-2</v>
      </c>
      <c r="CB59" s="19">
        <f t="shared" si="44"/>
        <v>6.8120999999999992</v>
      </c>
      <c r="CC59" s="19">
        <f t="shared" si="45"/>
        <v>1.4160999999999999</v>
      </c>
      <c r="CD59" s="19">
        <f t="shared" si="46"/>
        <v>3.9999999999999897E-2</v>
      </c>
      <c r="CE59" s="19">
        <f t="shared" si="47"/>
        <v>0.38439999999999985</v>
      </c>
      <c r="CF59" s="19">
        <f t="shared" si="48"/>
        <v>3.6024039999999995</v>
      </c>
      <c r="CG59" s="19">
        <f t="shared" si="49"/>
        <v>0.17639999999999995</v>
      </c>
      <c r="CH59" s="19">
        <f t="shared" si="50"/>
        <v>6.8120999999999992</v>
      </c>
      <c r="CI59" s="19">
        <f t="shared" si="51"/>
        <v>5.0805160000000003</v>
      </c>
      <c r="CJ59" s="19">
        <f t="shared" si="52"/>
        <v>6.8120999999999992</v>
      </c>
      <c r="CK59" s="19">
        <f t="shared" si="53"/>
        <v>0</v>
      </c>
      <c r="CL59" s="19">
        <f t="shared" si="54"/>
        <v>3.6024039999999995</v>
      </c>
      <c r="CM59" s="19">
        <f t="shared" si="55"/>
        <v>3.6024039999999995</v>
      </c>
      <c r="CN59" s="19">
        <f t="shared" si="56"/>
        <v>6.8120999999999992</v>
      </c>
      <c r="CO59" s="19">
        <f t="shared" si="57"/>
        <v>5.0805160000000003</v>
      </c>
      <c r="CP59" s="19">
        <f t="shared" si="58"/>
        <v>1.5625</v>
      </c>
      <c r="CQ59" s="19">
        <f t="shared" si="59"/>
        <v>6.8120999999999992</v>
      </c>
      <c r="CR59" s="19">
        <f t="shared" si="60"/>
        <v>5.0805160000000003</v>
      </c>
      <c r="CS59" s="19">
        <f t="shared" si="61"/>
        <v>0.16809999999999975</v>
      </c>
      <c r="CT59" s="25">
        <f t="shared" si="63"/>
        <v>1.9190008488962467</v>
      </c>
      <c r="CU59" s="19">
        <f t="shared" si="64"/>
        <v>3.6825642580645153</v>
      </c>
    </row>
    <row r="60" spans="1:99" ht="15" thickBot="1" x14ac:dyDescent="0.4">
      <c r="A60" s="2">
        <v>0.60416666666666696</v>
      </c>
      <c r="B60" s="1" t="s">
        <v>74</v>
      </c>
      <c r="C60">
        <v>50.000431306832198</v>
      </c>
      <c r="D60" s="19">
        <f t="shared" si="65"/>
        <v>1.78</v>
      </c>
      <c r="E60">
        <v>50.049098360655698</v>
      </c>
      <c r="F60" s="19">
        <f t="shared" si="66"/>
        <v>0.35599999999999998</v>
      </c>
      <c r="G60">
        <v>50.033243215784204</v>
      </c>
      <c r="H60" s="19">
        <f t="shared" si="67"/>
        <v>0.71199999999999997</v>
      </c>
      <c r="I60">
        <v>50.051420698101602</v>
      </c>
      <c r="J60" s="19">
        <f t="shared" si="68"/>
        <v>0</v>
      </c>
      <c r="K60">
        <v>49.8820118828109</v>
      </c>
      <c r="L60" s="19">
        <f t="shared" si="69"/>
        <v>4.28</v>
      </c>
      <c r="M60">
        <v>50.043520225294401</v>
      </c>
      <c r="N60" s="19">
        <f t="shared" si="70"/>
        <v>0.35599999999999998</v>
      </c>
      <c r="O60">
        <v>50.042704853808402</v>
      </c>
      <c r="P60" s="19">
        <f t="shared" si="71"/>
        <v>0.35599999999999998</v>
      </c>
      <c r="Q60">
        <v>50.029499054820398</v>
      </c>
      <c r="R60" s="19">
        <f t="shared" si="72"/>
        <v>1.06</v>
      </c>
      <c r="S60">
        <v>49.991374897624802</v>
      </c>
      <c r="T60" s="19">
        <f t="shared" si="73"/>
        <v>1.99</v>
      </c>
      <c r="U60">
        <v>50.043546106220099</v>
      </c>
      <c r="V60" s="19">
        <f t="shared" si="74"/>
        <v>0.35599999999999998</v>
      </c>
      <c r="W60">
        <v>50.056911373704203</v>
      </c>
      <c r="X60" s="19">
        <f t="shared" si="75"/>
        <v>0</v>
      </c>
      <c r="Y60">
        <v>50.087499748994901</v>
      </c>
      <c r="Z60" s="19">
        <f t="shared" si="76"/>
        <v>0</v>
      </c>
      <c r="AA60">
        <v>50.024788391777498</v>
      </c>
      <c r="AB60" s="19">
        <f t="shared" si="77"/>
        <v>1.06</v>
      </c>
      <c r="AC60">
        <v>50.073430796647003</v>
      </c>
      <c r="AD60" s="19">
        <f t="shared" si="78"/>
        <v>0</v>
      </c>
      <c r="AE60">
        <v>49.997735283505797</v>
      </c>
      <c r="AF60" s="19">
        <f t="shared" si="79"/>
        <v>1.99</v>
      </c>
      <c r="AG60">
        <v>50.0313796423752</v>
      </c>
      <c r="AH60" s="19">
        <f t="shared" si="80"/>
        <v>0.71199999999999997</v>
      </c>
      <c r="AI60">
        <v>50.063568366722002</v>
      </c>
      <c r="AJ60" s="19">
        <f t="shared" si="81"/>
        <v>0</v>
      </c>
      <c r="AK60">
        <v>50.014992028441</v>
      </c>
      <c r="AL60" s="19">
        <f t="shared" si="82"/>
        <v>1.42</v>
      </c>
      <c r="AM60">
        <v>49.907777597665699</v>
      </c>
      <c r="AN60" s="19">
        <f t="shared" si="83"/>
        <v>3.86</v>
      </c>
      <c r="AO60">
        <v>49.975855995491003</v>
      </c>
      <c r="AP60" s="19">
        <f t="shared" si="84"/>
        <v>2.41</v>
      </c>
      <c r="AQ60">
        <v>50.015010141987801</v>
      </c>
      <c r="AR60" s="19">
        <f t="shared" si="85"/>
        <v>1.42</v>
      </c>
      <c r="AS60">
        <v>50.0452170212765</v>
      </c>
      <c r="AT60" s="19">
        <f t="shared" si="86"/>
        <v>0.35599999999999998</v>
      </c>
      <c r="AU60">
        <v>50.040586089755003</v>
      </c>
      <c r="AV60" s="19">
        <f t="shared" si="87"/>
        <v>0.35599999999999998</v>
      </c>
      <c r="AW60">
        <v>49.992786514127502</v>
      </c>
      <c r="AX60" s="19">
        <f t="shared" si="88"/>
        <v>1.99</v>
      </c>
      <c r="AY60">
        <v>50.010899106801503</v>
      </c>
      <c r="AZ60" s="19">
        <f t="shared" si="89"/>
        <v>1.42</v>
      </c>
      <c r="BA60">
        <v>50.066636751625303</v>
      </c>
      <c r="BB60" s="19">
        <f t="shared" si="90"/>
        <v>0</v>
      </c>
      <c r="BC60">
        <v>49.937996776519398</v>
      </c>
      <c r="BD60" s="19">
        <f t="shared" si="91"/>
        <v>3.24</v>
      </c>
      <c r="BE60">
        <v>49.8820610687022</v>
      </c>
      <c r="BF60" s="19">
        <f t="shared" si="92"/>
        <v>4.28</v>
      </c>
      <c r="BG60">
        <v>50.083778857837103</v>
      </c>
      <c r="BH60" s="19">
        <f t="shared" si="93"/>
        <v>0</v>
      </c>
      <c r="BI60">
        <v>50.0761870503597</v>
      </c>
      <c r="BJ60" s="19">
        <f t="shared" si="94"/>
        <v>0</v>
      </c>
      <c r="BK60">
        <v>49.996691335636797</v>
      </c>
      <c r="BL60" s="19">
        <f t="shared" si="95"/>
        <v>1.99</v>
      </c>
      <c r="BM60" s="19">
        <v>50.028846154880704</v>
      </c>
      <c r="BN60" s="19">
        <f t="shared" si="96"/>
        <v>1.06</v>
      </c>
      <c r="BO60" s="19">
        <f t="shared" si="31"/>
        <v>0.51839999999999997</v>
      </c>
      <c r="BP60" s="19">
        <f t="shared" si="32"/>
        <v>0.49561600000000011</v>
      </c>
      <c r="BQ60" s="19">
        <f t="shared" si="33"/>
        <v>0.12110400000000006</v>
      </c>
      <c r="BR60" s="19">
        <f t="shared" si="34"/>
        <v>1.1236000000000002</v>
      </c>
      <c r="BS60" s="19">
        <f t="shared" si="35"/>
        <v>10.368400000000001</v>
      </c>
      <c r="BT60" s="19">
        <f t="shared" si="36"/>
        <v>0.49561600000000011</v>
      </c>
      <c r="BU60" s="19">
        <f t="shared" si="37"/>
        <v>0.49561600000000011</v>
      </c>
      <c r="BV60" s="19">
        <f t="shared" si="38"/>
        <v>0</v>
      </c>
      <c r="BW60" s="19">
        <f t="shared" si="39"/>
        <v>0.86489999999999989</v>
      </c>
      <c r="BX60" s="19">
        <f t="shared" si="40"/>
        <v>0.49561600000000011</v>
      </c>
      <c r="BY60" s="19">
        <f t="shared" si="41"/>
        <v>1.1236000000000002</v>
      </c>
      <c r="BZ60" s="19">
        <f t="shared" si="42"/>
        <v>1.1236000000000002</v>
      </c>
      <c r="CA60" s="19">
        <f t="shared" si="43"/>
        <v>0</v>
      </c>
      <c r="CB60" s="19">
        <f t="shared" si="44"/>
        <v>1.1236000000000002</v>
      </c>
      <c r="CC60" s="19">
        <f t="shared" si="45"/>
        <v>0.86489999999999989</v>
      </c>
      <c r="CD60" s="19">
        <f t="shared" si="46"/>
        <v>0.12110400000000006</v>
      </c>
      <c r="CE60" s="19">
        <f t="shared" si="47"/>
        <v>1.1236000000000002</v>
      </c>
      <c r="CF60" s="19">
        <f t="shared" si="48"/>
        <v>0.12959999999999991</v>
      </c>
      <c r="CG60" s="19">
        <f t="shared" si="49"/>
        <v>7.839999999999999</v>
      </c>
      <c r="CH60" s="19">
        <f t="shared" si="50"/>
        <v>1.8225000000000002</v>
      </c>
      <c r="CI60" s="19">
        <f t="shared" si="51"/>
        <v>0.12959999999999991</v>
      </c>
      <c r="CJ60" s="19">
        <f t="shared" si="52"/>
        <v>0.49561600000000011</v>
      </c>
      <c r="CK60" s="19">
        <f t="shared" si="53"/>
        <v>0.49561600000000011</v>
      </c>
      <c r="CL60" s="19">
        <f t="shared" si="54"/>
        <v>0.86489999999999989</v>
      </c>
      <c r="CM60" s="19">
        <f t="shared" si="55"/>
        <v>0.12959999999999991</v>
      </c>
      <c r="CN60" s="19">
        <f t="shared" si="56"/>
        <v>1.1236000000000002</v>
      </c>
      <c r="CO60" s="19">
        <f t="shared" si="57"/>
        <v>4.7524000000000006</v>
      </c>
      <c r="CP60" s="19">
        <f t="shared" si="58"/>
        <v>10.368400000000001</v>
      </c>
      <c r="CQ60" s="19">
        <f t="shared" si="59"/>
        <v>1.1236000000000002</v>
      </c>
      <c r="CR60" s="19">
        <f t="shared" si="60"/>
        <v>1.1236000000000002</v>
      </c>
      <c r="CS60" s="19">
        <f t="shared" si="61"/>
        <v>0.86489999999999989</v>
      </c>
      <c r="CT60" s="25">
        <f t="shared" si="63"/>
        <v>1.2917006044795767</v>
      </c>
      <c r="CU60" s="19">
        <f t="shared" si="64"/>
        <v>1.6684904516129038</v>
      </c>
    </row>
    <row r="61" spans="1:99" ht="15" thickBot="1" x14ac:dyDescent="0.4">
      <c r="A61" s="2">
        <v>0.61458333333333404</v>
      </c>
      <c r="B61" s="1" t="s">
        <v>75</v>
      </c>
      <c r="C61">
        <v>49.989809345897001</v>
      </c>
      <c r="D61" s="19">
        <f t="shared" si="65"/>
        <v>2.2000000000000002</v>
      </c>
      <c r="E61">
        <v>50.012188524590101</v>
      </c>
      <c r="F61" s="19">
        <f t="shared" si="66"/>
        <v>1.42</v>
      </c>
      <c r="G61">
        <v>50.063140703262299</v>
      </c>
      <c r="H61" s="19">
        <f t="shared" si="67"/>
        <v>0</v>
      </c>
      <c r="I61">
        <v>50.0850112267809</v>
      </c>
      <c r="J61" s="19">
        <f t="shared" si="68"/>
        <v>0</v>
      </c>
      <c r="K61">
        <v>49.856125793894599</v>
      </c>
      <c r="L61" s="19">
        <f t="shared" si="69"/>
        <v>4.91</v>
      </c>
      <c r="M61">
        <v>49.92366359447</v>
      </c>
      <c r="N61" s="19">
        <f t="shared" si="70"/>
        <v>3.45</v>
      </c>
      <c r="O61">
        <v>50.043135799414401</v>
      </c>
      <c r="P61" s="19">
        <f t="shared" si="71"/>
        <v>0.35599999999999998</v>
      </c>
      <c r="Q61">
        <v>49.997045638671302</v>
      </c>
      <c r="R61" s="19">
        <f t="shared" si="72"/>
        <v>1.99</v>
      </c>
      <c r="S61">
        <v>50.055369574119503</v>
      </c>
      <c r="T61" s="19">
        <f t="shared" si="73"/>
        <v>0</v>
      </c>
      <c r="U61">
        <v>50.043922268388997</v>
      </c>
      <c r="V61" s="19">
        <f t="shared" si="74"/>
        <v>0.35599999999999998</v>
      </c>
      <c r="W61">
        <v>50.031257027874702</v>
      </c>
      <c r="X61" s="19">
        <f t="shared" si="75"/>
        <v>0.71199999999999997</v>
      </c>
      <c r="Y61">
        <v>50.0653406238579</v>
      </c>
      <c r="Z61" s="19">
        <f t="shared" si="76"/>
        <v>0</v>
      </c>
      <c r="AA61">
        <v>50.004972793228497</v>
      </c>
      <c r="AB61" s="19">
        <f t="shared" si="77"/>
        <v>1.78</v>
      </c>
      <c r="AC61">
        <v>50.046209711130103</v>
      </c>
      <c r="AD61" s="19">
        <f t="shared" si="78"/>
        <v>0.35599999999999998</v>
      </c>
      <c r="AE61">
        <v>49.976079857160002</v>
      </c>
      <c r="AF61" s="19">
        <f t="shared" si="79"/>
        <v>2.41</v>
      </c>
      <c r="AG61">
        <v>50.013947976917798</v>
      </c>
      <c r="AH61" s="19">
        <f t="shared" si="80"/>
        <v>1.42</v>
      </c>
      <c r="AI61">
        <v>50.034647012509801</v>
      </c>
      <c r="AJ61" s="19">
        <f t="shared" si="81"/>
        <v>0.71199999999999997</v>
      </c>
      <c r="AK61">
        <v>50.0144175264344</v>
      </c>
      <c r="AL61" s="19">
        <f t="shared" si="82"/>
        <v>1.42</v>
      </c>
      <c r="AM61">
        <v>50.094543686172798</v>
      </c>
      <c r="AN61" s="19">
        <f t="shared" si="83"/>
        <v>0</v>
      </c>
      <c r="AO61">
        <v>49.953010661781903</v>
      </c>
      <c r="AP61" s="19">
        <f t="shared" si="84"/>
        <v>2.82</v>
      </c>
      <c r="AQ61">
        <v>49.962576064908703</v>
      </c>
      <c r="AR61" s="19">
        <f t="shared" si="85"/>
        <v>2.61</v>
      </c>
      <c r="AS61">
        <v>50.015140425531897</v>
      </c>
      <c r="AT61" s="19">
        <f t="shared" si="86"/>
        <v>1.42</v>
      </c>
      <c r="AU61">
        <v>50.002919005900203</v>
      </c>
      <c r="AV61" s="19">
        <f t="shared" si="87"/>
        <v>1.78</v>
      </c>
      <c r="AW61">
        <v>50.085454873835303</v>
      </c>
      <c r="AX61" s="19">
        <f t="shared" si="88"/>
        <v>0</v>
      </c>
      <c r="AY61">
        <v>50.026516178361597</v>
      </c>
      <c r="AZ61" s="19">
        <f t="shared" si="89"/>
        <v>1.06</v>
      </c>
      <c r="BA61">
        <v>50.035375533484903</v>
      </c>
      <c r="BB61" s="19">
        <f t="shared" si="90"/>
        <v>0.71199999999999997</v>
      </c>
      <c r="BC61">
        <v>49.905151206684401</v>
      </c>
      <c r="BD61" s="19">
        <f t="shared" si="91"/>
        <v>3.86</v>
      </c>
      <c r="BE61">
        <v>49.863740458015201</v>
      </c>
      <c r="BF61" s="19">
        <f t="shared" si="92"/>
        <v>4.7</v>
      </c>
      <c r="BG61">
        <v>50.106865127581997</v>
      </c>
      <c r="BH61" s="19">
        <f t="shared" si="93"/>
        <v>0</v>
      </c>
      <c r="BI61">
        <v>50.0440647482014</v>
      </c>
      <c r="BJ61" s="19">
        <f t="shared" si="94"/>
        <v>0.35599999999999998</v>
      </c>
      <c r="BK61">
        <v>50.059175713317103</v>
      </c>
      <c r="BL61" s="19">
        <f t="shared" si="95"/>
        <v>0</v>
      </c>
      <c r="BM61" s="19">
        <v>50.028846154880704</v>
      </c>
      <c r="BN61" s="19">
        <f t="shared" si="96"/>
        <v>1.06</v>
      </c>
      <c r="BO61" s="19">
        <f t="shared" si="31"/>
        <v>1.2996000000000003</v>
      </c>
      <c r="BP61" s="19">
        <f t="shared" si="32"/>
        <v>0.12959999999999991</v>
      </c>
      <c r="BQ61" s="19">
        <f t="shared" si="33"/>
        <v>1.1236000000000002</v>
      </c>
      <c r="BR61" s="19">
        <f t="shared" si="34"/>
        <v>1.1236000000000002</v>
      </c>
      <c r="BS61" s="19">
        <f t="shared" si="35"/>
        <v>14.822500000000002</v>
      </c>
      <c r="BT61" s="19">
        <f t="shared" si="36"/>
        <v>5.7121000000000004</v>
      </c>
      <c r="BU61" s="19">
        <f t="shared" si="37"/>
        <v>0.49561600000000011</v>
      </c>
      <c r="BV61" s="19">
        <f t="shared" si="38"/>
        <v>0.86489999999999989</v>
      </c>
      <c r="BW61" s="19">
        <f t="shared" si="39"/>
        <v>1.1236000000000002</v>
      </c>
      <c r="BX61" s="19">
        <f t="shared" si="40"/>
        <v>0.49561600000000011</v>
      </c>
      <c r="BY61" s="19">
        <f t="shared" si="41"/>
        <v>0.12110400000000006</v>
      </c>
      <c r="BZ61" s="19">
        <f t="shared" si="42"/>
        <v>1.1236000000000002</v>
      </c>
      <c r="CA61" s="19">
        <f t="shared" si="43"/>
        <v>0.51839999999999997</v>
      </c>
      <c r="CB61" s="19">
        <f t="shared" si="44"/>
        <v>0.49561600000000011</v>
      </c>
      <c r="CC61" s="19">
        <f t="shared" si="45"/>
        <v>1.8225000000000002</v>
      </c>
      <c r="CD61" s="19">
        <f t="shared" si="46"/>
        <v>0.12959999999999991</v>
      </c>
      <c r="CE61" s="19">
        <f t="shared" si="47"/>
        <v>0.12110400000000006</v>
      </c>
      <c r="CF61" s="19">
        <f t="shared" si="48"/>
        <v>0.12959999999999991</v>
      </c>
      <c r="CG61" s="19">
        <f t="shared" si="49"/>
        <v>1.1236000000000002</v>
      </c>
      <c r="CH61" s="19">
        <f t="shared" si="50"/>
        <v>3.0975999999999995</v>
      </c>
      <c r="CI61" s="19">
        <f t="shared" si="51"/>
        <v>2.4024999999999994</v>
      </c>
      <c r="CJ61" s="19">
        <f t="shared" si="52"/>
        <v>0.12959999999999991</v>
      </c>
      <c r="CK61" s="19">
        <f t="shared" si="53"/>
        <v>0.51839999999999997</v>
      </c>
      <c r="CL61" s="19">
        <f t="shared" si="54"/>
        <v>1.1236000000000002</v>
      </c>
      <c r="CM61" s="19">
        <f t="shared" si="55"/>
        <v>0</v>
      </c>
      <c r="CN61" s="19">
        <f t="shared" si="56"/>
        <v>0.12110400000000006</v>
      </c>
      <c r="CO61" s="19">
        <f t="shared" si="57"/>
        <v>7.839999999999999</v>
      </c>
      <c r="CP61" s="19">
        <f t="shared" si="58"/>
        <v>13.249600000000001</v>
      </c>
      <c r="CQ61" s="19">
        <f t="shared" si="59"/>
        <v>1.1236000000000002</v>
      </c>
      <c r="CR61" s="19">
        <f t="shared" si="60"/>
        <v>0.49561600000000011</v>
      </c>
      <c r="CS61" s="19">
        <f t="shared" si="61"/>
        <v>1.1236000000000002</v>
      </c>
      <c r="CT61" s="25">
        <f t="shared" si="63"/>
        <v>1.4368544946199937</v>
      </c>
      <c r="CU61" s="19">
        <f t="shared" si="64"/>
        <v>2.0645508387096774</v>
      </c>
    </row>
    <row r="62" spans="1:99" ht="15" thickBot="1" x14ac:dyDescent="0.4">
      <c r="A62" s="2">
        <v>0.625</v>
      </c>
      <c r="B62" s="1" t="s">
        <v>76</v>
      </c>
      <c r="C62">
        <v>49.951914782560898</v>
      </c>
      <c r="D62" s="19">
        <f t="shared" si="65"/>
        <v>2.82</v>
      </c>
      <c r="E62">
        <v>50.000508196721299</v>
      </c>
      <c r="F62" s="19">
        <f t="shared" si="66"/>
        <v>1.78</v>
      </c>
      <c r="G62">
        <v>50.212628140652399</v>
      </c>
      <c r="H62" s="19">
        <f t="shared" si="67"/>
        <v>0</v>
      </c>
      <c r="I62">
        <v>50.045492957746397</v>
      </c>
      <c r="J62" s="19">
        <f t="shared" si="68"/>
        <v>0.35599999999999998</v>
      </c>
      <c r="K62">
        <v>49.9412774021716</v>
      </c>
      <c r="L62" s="19">
        <f t="shared" si="69"/>
        <v>3.03</v>
      </c>
      <c r="M62">
        <v>50.125386584741399</v>
      </c>
      <c r="N62" s="19">
        <f t="shared" si="70"/>
        <v>0</v>
      </c>
      <c r="O62">
        <v>50.186209740607801</v>
      </c>
      <c r="P62" s="19">
        <f t="shared" si="71"/>
        <v>0</v>
      </c>
      <c r="Q62">
        <v>49.973904941938898</v>
      </c>
      <c r="R62" s="19">
        <f t="shared" si="72"/>
        <v>2.41</v>
      </c>
      <c r="S62">
        <v>50.0298397829647</v>
      </c>
      <c r="T62" s="19">
        <f t="shared" si="73"/>
        <v>1.06</v>
      </c>
      <c r="U62">
        <v>50.012700808375797</v>
      </c>
      <c r="V62" s="19">
        <f t="shared" si="74"/>
        <v>1.42</v>
      </c>
      <c r="W62">
        <v>50.002670756807497</v>
      </c>
      <c r="X62" s="19">
        <f t="shared" si="75"/>
        <v>1.78</v>
      </c>
      <c r="Y62">
        <v>50.0653406238579</v>
      </c>
      <c r="Z62" s="19">
        <f t="shared" si="76"/>
        <v>0</v>
      </c>
      <c r="AA62">
        <v>50.029096130592499</v>
      </c>
      <c r="AB62" s="19">
        <f t="shared" si="77"/>
        <v>1.06</v>
      </c>
      <c r="AC62">
        <v>49.9836747849426</v>
      </c>
      <c r="AD62" s="19">
        <f t="shared" si="78"/>
        <v>2.2000000000000002</v>
      </c>
      <c r="AE62">
        <v>49.944611815751202</v>
      </c>
      <c r="AF62" s="19">
        <f t="shared" si="79"/>
        <v>3.03</v>
      </c>
      <c r="AG62">
        <v>49.985036922012803</v>
      </c>
      <c r="AH62" s="19">
        <f t="shared" si="80"/>
        <v>2.2000000000000002</v>
      </c>
      <c r="AI62">
        <v>50.146343277053603</v>
      </c>
      <c r="AJ62" s="19">
        <f t="shared" si="81"/>
        <v>0</v>
      </c>
      <c r="AK62">
        <v>49.996033462222101</v>
      </c>
      <c r="AL62" s="19">
        <f t="shared" si="82"/>
        <v>1.99</v>
      </c>
      <c r="AM62">
        <v>50.0748322256443</v>
      </c>
      <c r="AN62" s="19">
        <f t="shared" si="83"/>
        <v>0</v>
      </c>
      <c r="AO62">
        <v>49.927309661359203</v>
      </c>
      <c r="AP62" s="19">
        <f t="shared" si="84"/>
        <v>3.45</v>
      </c>
      <c r="AQ62">
        <v>49.929107505070903</v>
      </c>
      <c r="AR62" s="19">
        <f t="shared" si="85"/>
        <v>3.45</v>
      </c>
      <c r="AS62">
        <v>50.022902127659499</v>
      </c>
      <c r="AT62" s="19">
        <f t="shared" si="86"/>
        <v>1.06</v>
      </c>
      <c r="AU62">
        <v>49.942831038798502</v>
      </c>
      <c r="AV62" s="19">
        <f t="shared" si="87"/>
        <v>3.03</v>
      </c>
      <c r="AW62">
        <v>50.053182310753002</v>
      </c>
      <c r="AX62" s="19">
        <f t="shared" si="88"/>
        <v>0</v>
      </c>
      <c r="AY62">
        <v>50.003272164876698</v>
      </c>
      <c r="AZ62" s="19">
        <f t="shared" si="89"/>
        <v>1.78</v>
      </c>
      <c r="BA62">
        <v>50.066636751625303</v>
      </c>
      <c r="BB62" s="19">
        <f t="shared" si="90"/>
        <v>0</v>
      </c>
      <c r="BC62">
        <v>49.940982737413499</v>
      </c>
      <c r="BD62" s="19">
        <f t="shared" si="91"/>
        <v>3.03</v>
      </c>
      <c r="BE62">
        <v>49.966793893129697</v>
      </c>
      <c r="BF62" s="19">
        <f t="shared" si="92"/>
        <v>2.61</v>
      </c>
      <c r="BG62">
        <v>50.078172192327699</v>
      </c>
      <c r="BH62" s="19">
        <f t="shared" si="93"/>
        <v>0</v>
      </c>
      <c r="BI62">
        <v>50.0508992805755</v>
      </c>
      <c r="BJ62" s="19">
        <f t="shared" si="94"/>
        <v>0</v>
      </c>
      <c r="BK62">
        <v>50.037323253363297</v>
      </c>
      <c r="BL62" s="19">
        <f t="shared" si="95"/>
        <v>0.71199999999999997</v>
      </c>
      <c r="BM62" s="19">
        <v>49.973076941510797</v>
      </c>
      <c r="BN62" s="19">
        <f t="shared" si="96"/>
        <v>2.41</v>
      </c>
      <c r="BO62" s="19">
        <f t="shared" si="31"/>
        <v>0.16809999999999975</v>
      </c>
      <c r="BP62" s="19">
        <f t="shared" si="32"/>
        <v>0.39690000000000014</v>
      </c>
      <c r="BQ62" s="19">
        <f t="shared" si="33"/>
        <v>5.8081000000000005</v>
      </c>
      <c r="BR62" s="19">
        <f t="shared" si="34"/>
        <v>4.218916000000001</v>
      </c>
      <c r="BS62" s="19">
        <f t="shared" si="35"/>
        <v>0.38439999999999958</v>
      </c>
      <c r="BT62" s="19">
        <f t="shared" si="36"/>
        <v>5.8081000000000005</v>
      </c>
      <c r="BU62" s="19">
        <f t="shared" si="37"/>
        <v>5.8081000000000005</v>
      </c>
      <c r="BV62" s="19">
        <f t="shared" si="38"/>
        <v>0</v>
      </c>
      <c r="BW62" s="19">
        <f t="shared" si="39"/>
        <v>1.8225000000000002</v>
      </c>
      <c r="BX62" s="19">
        <f t="shared" si="40"/>
        <v>0.98010000000000042</v>
      </c>
      <c r="BY62" s="19">
        <f t="shared" si="41"/>
        <v>0.39690000000000014</v>
      </c>
      <c r="BZ62" s="19">
        <f t="shared" si="42"/>
        <v>5.8081000000000005</v>
      </c>
      <c r="CA62" s="19">
        <f t="shared" si="43"/>
        <v>1.8225000000000002</v>
      </c>
      <c r="CB62" s="19">
        <f t="shared" si="44"/>
        <v>4.4099999999999986E-2</v>
      </c>
      <c r="CC62" s="19">
        <f t="shared" si="45"/>
        <v>0.38439999999999958</v>
      </c>
      <c r="CD62" s="19">
        <f t="shared" si="46"/>
        <v>4.4099999999999986E-2</v>
      </c>
      <c r="CE62" s="19">
        <f t="shared" si="47"/>
        <v>5.8081000000000005</v>
      </c>
      <c r="CF62" s="19">
        <f t="shared" si="48"/>
        <v>0.17640000000000014</v>
      </c>
      <c r="CG62" s="19">
        <f t="shared" si="49"/>
        <v>5.8081000000000005</v>
      </c>
      <c r="CH62" s="19">
        <f t="shared" si="50"/>
        <v>1.0816000000000001</v>
      </c>
      <c r="CI62" s="19">
        <f t="shared" si="51"/>
        <v>1.0816000000000001</v>
      </c>
      <c r="CJ62" s="19">
        <f t="shared" si="52"/>
        <v>1.8225000000000002</v>
      </c>
      <c r="CK62" s="19">
        <f t="shared" si="53"/>
        <v>0.38439999999999958</v>
      </c>
      <c r="CL62" s="19">
        <f t="shared" si="54"/>
        <v>5.8081000000000005</v>
      </c>
      <c r="CM62" s="19">
        <f t="shared" si="55"/>
        <v>0.39690000000000014</v>
      </c>
      <c r="CN62" s="19">
        <f t="shared" si="56"/>
        <v>5.8081000000000005</v>
      </c>
      <c r="CO62" s="19">
        <f t="shared" si="57"/>
        <v>0.38439999999999958</v>
      </c>
      <c r="CP62" s="19">
        <f t="shared" si="58"/>
        <v>3.9999999999999897E-2</v>
      </c>
      <c r="CQ62" s="19">
        <f t="shared" si="59"/>
        <v>5.8081000000000005</v>
      </c>
      <c r="CR62" s="19">
        <f t="shared" si="60"/>
        <v>5.8081000000000005</v>
      </c>
      <c r="CS62" s="19">
        <f t="shared" si="61"/>
        <v>2.8832040000000005</v>
      </c>
      <c r="CT62" s="25">
        <f t="shared" si="63"/>
        <v>1.5759781396879191</v>
      </c>
      <c r="CU62" s="19">
        <f t="shared" si="64"/>
        <v>2.4837070967741943</v>
      </c>
    </row>
    <row r="63" spans="1:99" ht="15" thickBot="1" x14ac:dyDescent="0.4">
      <c r="A63" s="2">
        <v>0.63541666666666696</v>
      </c>
      <c r="B63" s="1" t="s">
        <v>77</v>
      </c>
      <c r="C63">
        <v>49.989809345897001</v>
      </c>
      <c r="D63" s="19">
        <f t="shared" si="65"/>
        <v>2.2000000000000002</v>
      </c>
      <c r="E63">
        <v>49.969204918032702</v>
      </c>
      <c r="F63" s="19">
        <f t="shared" si="66"/>
        <v>2.61</v>
      </c>
      <c r="G63">
        <v>50.182730653174403</v>
      </c>
      <c r="H63" s="19">
        <f t="shared" si="67"/>
        <v>0</v>
      </c>
      <c r="I63">
        <v>49.982263727291198</v>
      </c>
      <c r="J63" s="19">
        <f t="shared" si="68"/>
        <v>2.2000000000000002</v>
      </c>
      <c r="K63">
        <v>49.919478590452698</v>
      </c>
      <c r="L63" s="19">
        <f t="shared" si="69"/>
        <v>3.66</v>
      </c>
      <c r="M63">
        <v>50.0906067588325</v>
      </c>
      <c r="N63" s="19">
        <f t="shared" si="70"/>
        <v>0</v>
      </c>
      <c r="O63">
        <v>50.158629221823503</v>
      </c>
      <c r="P63" s="19">
        <f t="shared" si="71"/>
        <v>0</v>
      </c>
      <c r="Q63">
        <v>50.039376181474402</v>
      </c>
      <c r="R63" s="19">
        <f t="shared" si="72"/>
        <v>0.71199999999999997</v>
      </c>
      <c r="S63">
        <v>50.007373566748498</v>
      </c>
      <c r="T63" s="19">
        <f t="shared" si="73"/>
        <v>1.78</v>
      </c>
      <c r="U63">
        <v>49.975836915830101</v>
      </c>
      <c r="V63" s="19">
        <f t="shared" si="74"/>
        <v>2.41</v>
      </c>
      <c r="W63">
        <v>50.036387897040598</v>
      </c>
      <c r="X63" s="19">
        <f t="shared" si="75"/>
        <v>0.71199999999999997</v>
      </c>
      <c r="Y63">
        <v>49.967009506062197</v>
      </c>
      <c r="Z63" s="19">
        <f t="shared" si="76"/>
        <v>2.61</v>
      </c>
      <c r="AA63">
        <v>50.015024183796797</v>
      </c>
      <c r="AB63" s="19">
        <f t="shared" si="77"/>
        <v>1.42</v>
      </c>
      <c r="AC63">
        <v>50.024138560711002</v>
      </c>
      <c r="AD63" s="19">
        <f t="shared" si="78"/>
        <v>1.06</v>
      </c>
      <c r="AE63">
        <v>49.935475932761598</v>
      </c>
      <c r="AF63" s="19">
        <f t="shared" si="79"/>
        <v>3.24</v>
      </c>
      <c r="AG63">
        <v>50.002468587470197</v>
      </c>
      <c r="AH63" s="19">
        <f t="shared" si="80"/>
        <v>1.78</v>
      </c>
      <c r="AI63">
        <v>50.128059662321697</v>
      </c>
      <c r="AJ63" s="19">
        <f t="shared" si="81"/>
        <v>0</v>
      </c>
      <c r="AK63">
        <v>49.972191628946803</v>
      </c>
      <c r="AL63" s="19">
        <f t="shared" si="82"/>
        <v>2.41</v>
      </c>
      <c r="AM63">
        <v>50.032452585508103</v>
      </c>
      <c r="AN63" s="19">
        <f t="shared" si="83"/>
        <v>0.71199999999999997</v>
      </c>
      <c r="AO63">
        <v>49.965147245314903</v>
      </c>
      <c r="AP63" s="19">
        <f t="shared" si="84"/>
        <v>2.61</v>
      </c>
      <c r="AQ63">
        <v>50.035463150777503</v>
      </c>
      <c r="AR63" s="19">
        <f t="shared" si="85"/>
        <v>0.71199999999999997</v>
      </c>
      <c r="AS63">
        <v>50.006408510638202</v>
      </c>
      <c r="AT63" s="19">
        <f t="shared" si="86"/>
        <v>1.78</v>
      </c>
      <c r="AU63">
        <v>50.038792419095202</v>
      </c>
      <c r="AV63" s="19">
        <f t="shared" si="87"/>
        <v>0.71199999999999997</v>
      </c>
      <c r="AW63">
        <v>49.996013770435702</v>
      </c>
      <c r="AX63" s="19">
        <f t="shared" si="88"/>
        <v>1.99</v>
      </c>
      <c r="AY63">
        <v>49.977485837416999</v>
      </c>
      <c r="AZ63" s="19">
        <f t="shared" si="89"/>
        <v>2.41</v>
      </c>
      <c r="BA63">
        <v>50.036625982210502</v>
      </c>
      <c r="BB63" s="19">
        <f t="shared" si="90"/>
        <v>0.71199999999999997</v>
      </c>
      <c r="BC63">
        <v>49.907390677354996</v>
      </c>
      <c r="BD63" s="19">
        <f t="shared" si="91"/>
        <v>3.86</v>
      </c>
      <c r="BE63">
        <v>49.947041984732799</v>
      </c>
      <c r="BF63" s="19">
        <f t="shared" si="92"/>
        <v>3.03</v>
      </c>
      <c r="BG63">
        <v>50.1411647283457</v>
      </c>
      <c r="BH63" s="19">
        <f t="shared" si="93"/>
        <v>0</v>
      </c>
      <c r="BI63">
        <v>50.0228776978417</v>
      </c>
      <c r="BJ63" s="19">
        <f t="shared" si="94"/>
        <v>1.06</v>
      </c>
      <c r="BK63">
        <v>50.015129348722802</v>
      </c>
      <c r="BL63" s="19">
        <f t="shared" si="95"/>
        <v>1.42</v>
      </c>
      <c r="BM63" s="19">
        <v>49.973076941510797</v>
      </c>
      <c r="BN63" s="19">
        <f t="shared" si="96"/>
        <v>2.41</v>
      </c>
      <c r="BO63" s="19">
        <f t="shared" si="31"/>
        <v>4.4099999999999986E-2</v>
      </c>
      <c r="BP63" s="19">
        <f t="shared" si="32"/>
        <v>3.9999999999999897E-2</v>
      </c>
      <c r="BQ63" s="19">
        <f t="shared" si="33"/>
        <v>5.8081000000000005</v>
      </c>
      <c r="BR63" s="19">
        <f t="shared" si="34"/>
        <v>4.4099999999999986E-2</v>
      </c>
      <c r="BS63" s="19">
        <f t="shared" si="35"/>
        <v>1.5625</v>
      </c>
      <c r="BT63" s="19">
        <f t="shared" si="36"/>
        <v>5.8081000000000005</v>
      </c>
      <c r="BU63" s="19">
        <f t="shared" si="37"/>
        <v>5.8081000000000005</v>
      </c>
      <c r="BV63" s="19">
        <f t="shared" si="38"/>
        <v>2.8832040000000005</v>
      </c>
      <c r="BW63" s="19">
        <f t="shared" si="39"/>
        <v>0.39690000000000014</v>
      </c>
      <c r="BX63" s="19">
        <f t="shared" si="40"/>
        <v>0</v>
      </c>
      <c r="BY63" s="19">
        <f t="shared" si="41"/>
        <v>2.8832040000000005</v>
      </c>
      <c r="BZ63" s="19">
        <f t="shared" si="42"/>
        <v>3.9999999999999897E-2</v>
      </c>
      <c r="CA63" s="19">
        <f t="shared" si="43"/>
        <v>0.98010000000000042</v>
      </c>
      <c r="CB63" s="19">
        <f t="shared" si="44"/>
        <v>1.8225000000000002</v>
      </c>
      <c r="CC63" s="19">
        <f t="shared" si="45"/>
        <v>0.68890000000000007</v>
      </c>
      <c r="CD63" s="19">
        <f t="shared" si="46"/>
        <v>0.39690000000000014</v>
      </c>
      <c r="CE63" s="19">
        <f t="shared" si="47"/>
        <v>5.8081000000000005</v>
      </c>
      <c r="CF63" s="19">
        <f t="shared" si="48"/>
        <v>0</v>
      </c>
      <c r="CG63" s="19">
        <f t="shared" si="49"/>
        <v>2.8832040000000005</v>
      </c>
      <c r="CH63" s="19">
        <f t="shared" si="50"/>
        <v>3.9999999999999897E-2</v>
      </c>
      <c r="CI63" s="19">
        <f t="shared" si="51"/>
        <v>2.8832040000000005</v>
      </c>
      <c r="CJ63" s="19">
        <f t="shared" si="52"/>
        <v>0.39690000000000014</v>
      </c>
      <c r="CK63" s="19">
        <f t="shared" si="53"/>
        <v>2.8832040000000005</v>
      </c>
      <c r="CL63" s="19">
        <f t="shared" si="54"/>
        <v>0.17640000000000014</v>
      </c>
      <c r="CM63" s="19">
        <f t="shared" si="55"/>
        <v>0</v>
      </c>
      <c r="CN63" s="19">
        <f t="shared" si="56"/>
        <v>2.8832040000000005</v>
      </c>
      <c r="CO63" s="19">
        <f t="shared" si="57"/>
        <v>2.1024999999999991</v>
      </c>
      <c r="CP63" s="19">
        <f t="shared" si="58"/>
        <v>0.38439999999999958</v>
      </c>
      <c r="CQ63" s="19">
        <f t="shared" si="59"/>
        <v>5.8081000000000005</v>
      </c>
      <c r="CR63" s="19">
        <f t="shared" si="60"/>
        <v>1.8225000000000002</v>
      </c>
      <c r="CS63" s="19">
        <f t="shared" si="61"/>
        <v>0.98010000000000042</v>
      </c>
      <c r="CT63" s="25">
        <f t="shared" si="63"/>
        <v>1.3708782680480611</v>
      </c>
      <c r="CU63" s="19">
        <f t="shared" si="64"/>
        <v>1.8793072258064518</v>
      </c>
    </row>
    <row r="64" spans="1:99" ht="15" thickBot="1" x14ac:dyDescent="0.4">
      <c r="A64" s="2">
        <v>0.64583333333333404</v>
      </c>
      <c r="B64" s="1" t="s">
        <v>78</v>
      </c>
      <c r="C64">
        <v>49.9714362242795</v>
      </c>
      <c r="D64" s="19">
        <f t="shared" si="65"/>
        <v>2.41</v>
      </c>
      <c r="E64">
        <v>50.114508196721303</v>
      </c>
      <c r="F64" s="19">
        <f t="shared" si="66"/>
        <v>0</v>
      </c>
      <c r="G64">
        <v>50.1397530149247</v>
      </c>
      <c r="H64" s="19">
        <f t="shared" si="67"/>
        <v>0</v>
      </c>
      <c r="I64">
        <v>50.014866299244702</v>
      </c>
      <c r="J64" s="19">
        <f t="shared" si="68"/>
        <v>1.42</v>
      </c>
      <c r="K64">
        <v>49.894273714402701</v>
      </c>
      <c r="L64" s="19">
        <f t="shared" si="69"/>
        <v>4.07</v>
      </c>
      <c r="M64">
        <v>50.047800819252402</v>
      </c>
      <c r="N64" s="19">
        <f t="shared" si="70"/>
        <v>0.35599999999999998</v>
      </c>
      <c r="O64">
        <v>50.125015464555197</v>
      </c>
      <c r="P64" s="19">
        <f t="shared" si="71"/>
        <v>0</v>
      </c>
      <c r="Q64">
        <v>50.015106670267301</v>
      </c>
      <c r="R64" s="19">
        <f t="shared" si="72"/>
        <v>1.42</v>
      </c>
      <c r="S64">
        <v>50.035626535626498</v>
      </c>
      <c r="T64" s="19">
        <f t="shared" si="73"/>
        <v>0.71199999999999997</v>
      </c>
      <c r="U64">
        <v>50.063482701168297</v>
      </c>
      <c r="V64" s="19">
        <f t="shared" si="74"/>
        <v>0</v>
      </c>
      <c r="W64">
        <v>50.009634079247</v>
      </c>
      <c r="X64" s="19">
        <f t="shared" si="75"/>
        <v>1.78</v>
      </c>
      <c r="Y64">
        <v>50.010866107896</v>
      </c>
      <c r="Z64" s="19">
        <f t="shared" si="76"/>
        <v>1.42</v>
      </c>
      <c r="AA64">
        <v>49.9954957678355</v>
      </c>
      <c r="AB64" s="19">
        <f t="shared" si="77"/>
        <v>1.99</v>
      </c>
      <c r="AC64">
        <v>50.000596000263997</v>
      </c>
      <c r="AD64" s="19">
        <f t="shared" si="78"/>
        <v>1.78</v>
      </c>
      <c r="AE64">
        <v>49.907053185682699</v>
      </c>
      <c r="AF64" s="19">
        <f t="shared" si="79"/>
        <v>3.86</v>
      </c>
      <c r="AG64">
        <v>49.880446929268402</v>
      </c>
      <c r="AH64" s="19">
        <f t="shared" si="80"/>
        <v>4.28</v>
      </c>
      <c r="AI64">
        <v>50.099803166827002</v>
      </c>
      <c r="AJ64" s="19">
        <f t="shared" si="81"/>
        <v>0</v>
      </c>
      <c r="AK64">
        <v>50.0155665304476</v>
      </c>
      <c r="AL64" s="19">
        <f t="shared" si="82"/>
        <v>1.42</v>
      </c>
      <c r="AM64">
        <v>50.057091911168698</v>
      </c>
      <c r="AN64" s="19">
        <f t="shared" si="83"/>
        <v>0</v>
      </c>
      <c r="AO64">
        <v>49.941587994927403</v>
      </c>
      <c r="AP64" s="19">
        <f t="shared" si="84"/>
        <v>3.03</v>
      </c>
      <c r="AQ64">
        <v>50.011663286004001</v>
      </c>
      <c r="AR64" s="19">
        <f t="shared" si="85"/>
        <v>1.42</v>
      </c>
      <c r="AS64">
        <v>49.984740425531903</v>
      </c>
      <c r="AT64" s="19">
        <f t="shared" si="86"/>
        <v>2.2000000000000002</v>
      </c>
      <c r="AU64">
        <v>50.046863937064103</v>
      </c>
      <c r="AV64" s="19">
        <f t="shared" si="87"/>
        <v>0.35599999999999998</v>
      </c>
      <c r="AW64">
        <v>49.952215291966802</v>
      </c>
      <c r="AX64" s="19">
        <f t="shared" si="88"/>
        <v>2.82</v>
      </c>
      <c r="AY64">
        <v>50.042496437632501</v>
      </c>
      <c r="AZ64" s="19">
        <f t="shared" si="89"/>
        <v>0.35599999999999998</v>
      </c>
      <c r="BA64">
        <v>50.002447050376901</v>
      </c>
      <c r="BB64" s="19">
        <f t="shared" si="90"/>
        <v>1.78</v>
      </c>
      <c r="BC64">
        <v>49.9734550621368</v>
      </c>
      <c r="BD64" s="19">
        <f t="shared" si="91"/>
        <v>2.41</v>
      </c>
      <c r="BE64">
        <v>50.0480916030534</v>
      </c>
      <c r="BF64" s="19">
        <f t="shared" si="92"/>
        <v>0.35599999999999998</v>
      </c>
      <c r="BG64">
        <v>50.118738066307898</v>
      </c>
      <c r="BH64" s="19">
        <f t="shared" si="93"/>
        <v>0</v>
      </c>
      <c r="BI64">
        <v>50.046798561151</v>
      </c>
      <c r="BJ64" s="19">
        <f t="shared" si="94"/>
        <v>0.35599999999999998</v>
      </c>
      <c r="BK64">
        <v>49.966985647887199</v>
      </c>
      <c r="BL64" s="19">
        <f t="shared" si="95"/>
        <v>2.61</v>
      </c>
      <c r="BM64" s="19">
        <v>50.0278846311381</v>
      </c>
      <c r="BN64" s="19">
        <f t="shared" si="96"/>
        <v>1.06</v>
      </c>
      <c r="BO64" s="19">
        <f t="shared" si="31"/>
        <v>1.8225000000000002</v>
      </c>
      <c r="BP64" s="19">
        <f t="shared" si="32"/>
        <v>1.1236000000000002</v>
      </c>
      <c r="BQ64" s="19">
        <f t="shared" si="33"/>
        <v>1.1236000000000002</v>
      </c>
      <c r="BR64" s="19">
        <f t="shared" si="34"/>
        <v>0.12959999999999991</v>
      </c>
      <c r="BS64" s="19">
        <f t="shared" si="35"/>
        <v>9.060100000000002</v>
      </c>
      <c r="BT64" s="19">
        <f t="shared" si="36"/>
        <v>0.49561600000000011</v>
      </c>
      <c r="BU64" s="19">
        <f t="shared" si="37"/>
        <v>1.1236000000000002</v>
      </c>
      <c r="BV64" s="19">
        <f t="shared" si="38"/>
        <v>0.12959999999999991</v>
      </c>
      <c r="BW64" s="19">
        <f t="shared" si="39"/>
        <v>0.12110400000000006</v>
      </c>
      <c r="BX64" s="19">
        <f t="shared" si="40"/>
        <v>1.1236000000000002</v>
      </c>
      <c r="BY64" s="19">
        <f t="shared" si="41"/>
        <v>0.51839999999999997</v>
      </c>
      <c r="BZ64" s="19">
        <f t="shared" si="42"/>
        <v>0.12959999999999991</v>
      </c>
      <c r="CA64" s="19">
        <f t="shared" si="43"/>
        <v>0.86489999999999989</v>
      </c>
      <c r="CB64" s="19">
        <f t="shared" si="44"/>
        <v>0.51839999999999997</v>
      </c>
      <c r="CC64" s="19">
        <f t="shared" si="45"/>
        <v>7.839999999999999</v>
      </c>
      <c r="CD64" s="19">
        <f t="shared" si="46"/>
        <v>10.368400000000001</v>
      </c>
      <c r="CE64" s="19">
        <f t="shared" si="47"/>
        <v>1.1236000000000002</v>
      </c>
      <c r="CF64" s="19">
        <f t="shared" si="48"/>
        <v>0.12959999999999991</v>
      </c>
      <c r="CG64" s="19">
        <f t="shared" si="49"/>
        <v>1.1236000000000002</v>
      </c>
      <c r="CH64" s="19">
        <f t="shared" si="50"/>
        <v>3.8808999999999991</v>
      </c>
      <c r="CI64" s="19">
        <f t="shared" si="51"/>
        <v>0.12959999999999991</v>
      </c>
      <c r="CJ64" s="19">
        <f t="shared" si="52"/>
        <v>1.2996000000000003</v>
      </c>
      <c r="CK64" s="19">
        <f t="shared" si="53"/>
        <v>0.49561600000000011</v>
      </c>
      <c r="CL64" s="19">
        <f t="shared" si="54"/>
        <v>3.0975999999999995</v>
      </c>
      <c r="CM64" s="19">
        <f t="shared" si="55"/>
        <v>0.49561600000000011</v>
      </c>
      <c r="CN64" s="19">
        <f t="shared" si="56"/>
        <v>0.51839999999999997</v>
      </c>
      <c r="CO64" s="19">
        <f t="shared" si="57"/>
        <v>1.8225000000000002</v>
      </c>
      <c r="CP64" s="19">
        <f t="shared" si="58"/>
        <v>0.49561600000000011</v>
      </c>
      <c r="CQ64" s="19">
        <f t="shared" si="59"/>
        <v>1.1236000000000002</v>
      </c>
      <c r="CR64" s="19">
        <f t="shared" si="60"/>
        <v>0.49561600000000011</v>
      </c>
      <c r="CS64" s="19">
        <f t="shared" si="61"/>
        <v>2.4024999999999994</v>
      </c>
      <c r="CT64" s="25">
        <f t="shared" si="63"/>
        <v>1.3335204922406727</v>
      </c>
      <c r="CU64" s="19">
        <f t="shared" si="64"/>
        <v>1.7782769032258061</v>
      </c>
    </row>
    <row r="65" spans="1:99" ht="15" thickBot="1" x14ac:dyDescent="0.4">
      <c r="A65" s="2">
        <v>0.65625</v>
      </c>
      <c r="B65" s="1" t="s">
        <v>79</v>
      </c>
      <c r="C65">
        <v>49.950766462459796</v>
      </c>
      <c r="D65" s="19">
        <f t="shared" si="65"/>
        <v>2.82</v>
      </c>
      <c r="E65">
        <v>50.197672131147499</v>
      </c>
      <c r="F65" s="19">
        <f t="shared" si="66"/>
        <v>0</v>
      </c>
      <c r="G65">
        <v>50.089768153047402</v>
      </c>
      <c r="H65" s="19">
        <f t="shared" si="67"/>
        <v>0</v>
      </c>
      <c r="I65">
        <v>49.975842008573103</v>
      </c>
      <c r="J65" s="19">
        <f t="shared" si="68"/>
        <v>2.41</v>
      </c>
      <c r="K65">
        <v>49.919478590452698</v>
      </c>
      <c r="L65" s="19">
        <f t="shared" si="69"/>
        <v>3.66</v>
      </c>
      <c r="M65">
        <v>50.041379928315401</v>
      </c>
      <c r="N65" s="19">
        <f t="shared" si="70"/>
        <v>0.35599999999999998</v>
      </c>
      <c r="O65">
        <v>50.062959297290597</v>
      </c>
      <c r="P65" s="19">
        <f t="shared" si="71"/>
        <v>0</v>
      </c>
      <c r="Q65">
        <v>50.019057520928897</v>
      </c>
      <c r="R65" s="19">
        <f t="shared" si="72"/>
        <v>1.42</v>
      </c>
      <c r="S65">
        <v>49.998182841932802</v>
      </c>
      <c r="T65" s="19">
        <f t="shared" si="73"/>
        <v>1.99</v>
      </c>
      <c r="U65">
        <v>50.036022862843502</v>
      </c>
      <c r="V65" s="19">
        <f t="shared" si="74"/>
        <v>0.71199999999999997</v>
      </c>
      <c r="W65">
        <v>50.106021121435099</v>
      </c>
      <c r="X65" s="19">
        <f t="shared" si="75"/>
        <v>0</v>
      </c>
      <c r="Y65">
        <v>49.974395881107903</v>
      </c>
      <c r="Z65" s="19">
        <f t="shared" si="76"/>
        <v>2.41</v>
      </c>
      <c r="AA65">
        <v>50.052932285368797</v>
      </c>
      <c r="AB65" s="19">
        <f t="shared" si="77"/>
        <v>0</v>
      </c>
      <c r="AC65">
        <v>49.974846324775001</v>
      </c>
      <c r="AD65" s="19">
        <f t="shared" si="78"/>
        <v>2.41</v>
      </c>
      <c r="AE65">
        <v>50.030895155097902</v>
      </c>
      <c r="AF65" s="19">
        <f t="shared" si="79"/>
        <v>0.71199999999999997</v>
      </c>
      <c r="AG65">
        <v>49.9323167630684</v>
      </c>
      <c r="AH65" s="19">
        <f t="shared" si="80"/>
        <v>3.24</v>
      </c>
      <c r="AI65">
        <v>50.003066223427503</v>
      </c>
      <c r="AJ65" s="19">
        <f t="shared" si="81"/>
        <v>1.78</v>
      </c>
      <c r="AK65">
        <v>49.997182466235401</v>
      </c>
      <c r="AL65" s="19">
        <f t="shared" si="82"/>
        <v>1.99</v>
      </c>
      <c r="AM65">
        <v>49.902356946020397</v>
      </c>
      <c r="AN65" s="19">
        <f t="shared" si="83"/>
        <v>3.86</v>
      </c>
      <c r="AO65">
        <v>49.995845662486403</v>
      </c>
      <c r="AP65" s="19">
        <f t="shared" si="84"/>
        <v>1.99</v>
      </c>
      <c r="AQ65">
        <v>49.984888438133801</v>
      </c>
      <c r="AR65" s="19">
        <f t="shared" si="85"/>
        <v>2.2000000000000002</v>
      </c>
      <c r="AS65">
        <v>50.121540425531897</v>
      </c>
      <c r="AT65" s="19">
        <f t="shared" si="86"/>
        <v>0</v>
      </c>
      <c r="AU65">
        <v>50.017268371178197</v>
      </c>
      <c r="AV65" s="19">
        <f t="shared" si="87"/>
        <v>1.42</v>
      </c>
      <c r="AW65">
        <v>49.926397241501</v>
      </c>
      <c r="AX65" s="19">
        <f t="shared" si="88"/>
        <v>3.45</v>
      </c>
      <c r="AY65">
        <v>50.021794738122502</v>
      </c>
      <c r="AZ65" s="19">
        <f t="shared" si="89"/>
        <v>1.06</v>
      </c>
      <c r="BA65">
        <v>50.053298631885397</v>
      </c>
      <c r="BB65" s="19">
        <f t="shared" si="90"/>
        <v>0</v>
      </c>
      <c r="BC65">
        <v>49.945088433642901</v>
      </c>
      <c r="BD65" s="19">
        <f t="shared" si="91"/>
        <v>3.03</v>
      </c>
      <c r="BE65">
        <v>50.029770992366402</v>
      </c>
      <c r="BF65" s="19">
        <f t="shared" si="92"/>
        <v>1.06</v>
      </c>
      <c r="BG65">
        <v>50.083119250130103</v>
      </c>
      <c r="BH65" s="19">
        <f t="shared" si="93"/>
        <v>0</v>
      </c>
      <c r="BI65">
        <v>50.020827338129401</v>
      </c>
      <c r="BJ65" s="19">
        <f t="shared" si="94"/>
        <v>1.06</v>
      </c>
      <c r="BK65">
        <v>49.909964385195302</v>
      </c>
      <c r="BL65" s="19">
        <f t="shared" si="95"/>
        <v>3.86</v>
      </c>
      <c r="BM65" s="19">
        <v>50.0278846311381</v>
      </c>
      <c r="BN65" s="19">
        <f t="shared" si="96"/>
        <v>1.06</v>
      </c>
      <c r="BO65" s="19">
        <f t="shared" si="31"/>
        <v>3.0975999999999995</v>
      </c>
      <c r="BP65" s="19">
        <f t="shared" si="32"/>
        <v>1.1236000000000002</v>
      </c>
      <c r="BQ65" s="19">
        <f t="shared" si="33"/>
        <v>1.1236000000000002</v>
      </c>
      <c r="BR65" s="19">
        <f t="shared" si="34"/>
        <v>1.8225000000000002</v>
      </c>
      <c r="BS65" s="19">
        <f t="shared" si="35"/>
        <v>6.7600000000000007</v>
      </c>
      <c r="BT65" s="19">
        <f t="shared" si="36"/>
        <v>0.49561600000000011</v>
      </c>
      <c r="BU65" s="19">
        <f t="shared" si="37"/>
        <v>1.1236000000000002</v>
      </c>
      <c r="BV65" s="19">
        <f t="shared" si="38"/>
        <v>0.12959999999999991</v>
      </c>
      <c r="BW65" s="19">
        <f t="shared" si="39"/>
        <v>0.86489999999999989</v>
      </c>
      <c r="BX65" s="19">
        <f t="shared" si="40"/>
        <v>0.12110400000000006</v>
      </c>
      <c r="BY65" s="19">
        <f t="shared" si="41"/>
        <v>1.1236000000000002</v>
      </c>
      <c r="BZ65" s="19">
        <f t="shared" si="42"/>
        <v>1.8225000000000002</v>
      </c>
      <c r="CA65" s="19">
        <f t="shared" si="43"/>
        <v>1.1236000000000002</v>
      </c>
      <c r="CB65" s="19">
        <f t="shared" si="44"/>
        <v>1.8225000000000002</v>
      </c>
      <c r="CC65" s="19">
        <f t="shared" si="45"/>
        <v>0.12110400000000006</v>
      </c>
      <c r="CD65" s="19">
        <f t="shared" si="46"/>
        <v>4.7524000000000006</v>
      </c>
      <c r="CE65" s="19">
        <f t="shared" si="47"/>
        <v>0.51839999999999997</v>
      </c>
      <c r="CF65" s="19">
        <f t="shared" si="48"/>
        <v>0.86489999999999989</v>
      </c>
      <c r="CG65" s="19">
        <f t="shared" si="49"/>
        <v>7.839999999999999</v>
      </c>
      <c r="CH65" s="19">
        <f t="shared" si="50"/>
        <v>0.86489999999999989</v>
      </c>
      <c r="CI65" s="19">
        <f t="shared" si="51"/>
        <v>1.2996000000000003</v>
      </c>
      <c r="CJ65" s="19">
        <f t="shared" si="52"/>
        <v>1.1236000000000002</v>
      </c>
      <c r="CK65" s="19">
        <f t="shared" si="53"/>
        <v>0.12959999999999991</v>
      </c>
      <c r="CL65" s="19">
        <f t="shared" si="54"/>
        <v>5.7121000000000004</v>
      </c>
      <c r="CM65" s="19">
        <f t="shared" si="55"/>
        <v>0</v>
      </c>
      <c r="CN65" s="19">
        <f t="shared" si="56"/>
        <v>1.1236000000000002</v>
      </c>
      <c r="CO65" s="19">
        <f t="shared" si="57"/>
        <v>3.8808999999999991</v>
      </c>
      <c r="CP65" s="19">
        <f t="shared" si="58"/>
        <v>0</v>
      </c>
      <c r="CQ65" s="19">
        <f t="shared" si="59"/>
        <v>1.1236000000000002</v>
      </c>
      <c r="CR65" s="19">
        <f t="shared" si="60"/>
        <v>0</v>
      </c>
      <c r="CS65" s="19">
        <f t="shared" si="61"/>
        <v>7.839999999999999</v>
      </c>
      <c r="CT65" s="25">
        <f t="shared" si="63"/>
        <v>1.3883039548195999</v>
      </c>
      <c r="CU65" s="19">
        <f t="shared" si="64"/>
        <v>1.9273878709677417</v>
      </c>
    </row>
    <row r="66" spans="1:99" ht="15" thickBot="1" x14ac:dyDescent="0.4">
      <c r="A66" s="2">
        <v>0.66666666666666696</v>
      </c>
      <c r="B66" s="1" t="s">
        <v>80</v>
      </c>
      <c r="C66">
        <v>49.998995906705801</v>
      </c>
      <c r="D66" s="19">
        <f t="shared" si="65"/>
        <v>1.99</v>
      </c>
      <c r="E66">
        <v>50.161696721311401</v>
      </c>
      <c r="F66" s="19">
        <f t="shared" si="66"/>
        <v>0</v>
      </c>
      <c r="G66">
        <v>49.991199874018299</v>
      </c>
      <c r="H66" s="19">
        <f t="shared" si="67"/>
        <v>1.99</v>
      </c>
      <c r="I66">
        <v>50.042529087568802</v>
      </c>
      <c r="J66" s="19">
        <f t="shared" si="68"/>
        <v>0.35599999999999998</v>
      </c>
      <c r="K66">
        <v>49.897679778733803</v>
      </c>
      <c r="L66" s="19">
        <f t="shared" si="69"/>
        <v>4.07</v>
      </c>
      <c r="M66">
        <v>50.0082053251408</v>
      </c>
      <c r="N66" s="19">
        <f t="shared" si="70"/>
        <v>1.78</v>
      </c>
      <c r="O66">
        <v>50.023312301538198</v>
      </c>
      <c r="P66" s="19">
        <f t="shared" si="71"/>
        <v>1.06</v>
      </c>
      <c r="Q66">
        <v>49.993094788009699</v>
      </c>
      <c r="R66" s="19">
        <f t="shared" si="72"/>
        <v>1.99</v>
      </c>
      <c r="S66">
        <v>49.972653050778</v>
      </c>
      <c r="T66" s="19">
        <f t="shared" si="73"/>
        <v>2.41</v>
      </c>
      <c r="U66">
        <v>50.049940863090299</v>
      </c>
      <c r="V66" s="19">
        <f t="shared" si="74"/>
        <v>0.35599999999999998</v>
      </c>
      <c r="W66">
        <v>50.078534322331997</v>
      </c>
      <c r="X66" s="19">
        <f t="shared" si="75"/>
        <v>0</v>
      </c>
      <c r="Y66">
        <v>50.043181498720799</v>
      </c>
      <c r="Z66" s="19">
        <f t="shared" si="76"/>
        <v>0.35599999999999998</v>
      </c>
      <c r="AA66">
        <v>50.029383313180098</v>
      </c>
      <c r="AB66" s="19">
        <f t="shared" si="77"/>
        <v>1.06</v>
      </c>
      <c r="AC66">
        <v>49.983306932435703</v>
      </c>
      <c r="AD66" s="19">
        <f t="shared" si="78"/>
        <v>2.2000000000000002</v>
      </c>
      <c r="AE66">
        <v>50.000442211799097</v>
      </c>
      <c r="AF66" s="19">
        <f t="shared" si="79"/>
        <v>1.78</v>
      </c>
      <c r="AG66">
        <v>49.902555383019198</v>
      </c>
      <c r="AH66" s="19">
        <f t="shared" si="80"/>
        <v>3.86</v>
      </c>
      <c r="AI66">
        <v>50.081519552095102</v>
      </c>
      <c r="AJ66" s="19">
        <f t="shared" si="81"/>
        <v>0</v>
      </c>
      <c r="AK66">
        <v>49.976787644999902</v>
      </c>
      <c r="AL66" s="19">
        <f t="shared" si="82"/>
        <v>2.41</v>
      </c>
      <c r="AM66">
        <v>49.901371372993999</v>
      </c>
      <c r="AN66" s="19">
        <f t="shared" si="83"/>
        <v>3.86</v>
      </c>
      <c r="AO66">
        <v>50.047961580010302</v>
      </c>
      <c r="AP66" s="19">
        <f t="shared" si="84"/>
        <v>0.35599999999999998</v>
      </c>
      <c r="AQ66">
        <v>50.029513184584097</v>
      </c>
      <c r="AR66" s="19">
        <f t="shared" si="85"/>
        <v>1.06</v>
      </c>
      <c r="AS66">
        <v>50.091787234042499</v>
      </c>
      <c r="AT66" s="19">
        <f t="shared" si="86"/>
        <v>0</v>
      </c>
      <c r="AU66">
        <v>50.048657607723896</v>
      </c>
      <c r="AV66" s="19">
        <f t="shared" si="87"/>
        <v>0.35599999999999998</v>
      </c>
      <c r="AW66">
        <v>50.077156214756997</v>
      </c>
      <c r="AX66" s="19">
        <f t="shared" si="88"/>
        <v>0</v>
      </c>
      <c r="AY66">
        <v>49.949883571403703</v>
      </c>
      <c r="AZ66" s="19">
        <f t="shared" si="89"/>
        <v>3.03</v>
      </c>
      <c r="BA66">
        <v>49.961599058673301</v>
      </c>
      <c r="BB66" s="19">
        <f t="shared" si="90"/>
        <v>2.61</v>
      </c>
      <c r="BC66">
        <v>49.980546719260197</v>
      </c>
      <c r="BD66" s="19">
        <f t="shared" si="91"/>
        <v>2.2000000000000002</v>
      </c>
      <c r="BE66">
        <v>50.009446564885401</v>
      </c>
      <c r="BF66" s="19">
        <f t="shared" si="92"/>
        <v>1.78</v>
      </c>
      <c r="BG66">
        <v>50.062011803506302</v>
      </c>
      <c r="BH66" s="19">
        <f t="shared" si="93"/>
        <v>0</v>
      </c>
      <c r="BI66">
        <v>49.992122302158201</v>
      </c>
      <c r="BJ66" s="19">
        <f t="shared" si="94"/>
        <v>1.99</v>
      </c>
      <c r="BK66">
        <v>49.893233595543201</v>
      </c>
      <c r="BL66" s="19">
        <f t="shared" si="95"/>
        <v>4.07</v>
      </c>
      <c r="BM66" s="19">
        <v>50.142307695129197</v>
      </c>
      <c r="BN66" s="19">
        <f t="shared" si="96"/>
        <v>0</v>
      </c>
      <c r="BO66" s="19">
        <f t="shared" si="31"/>
        <v>3.9601000000000002</v>
      </c>
      <c r="BP66" s="19">
        <f t="shared" si="32"/>
        <v>0</v>
      </c>
      <c r="BQ66" s="19">
        <f t="shared" si="33"/>
        <v>3.9601000000000002</v>
      </c>
      <c r="BR66" s="19">
        <f t="shared" si="34"/>
        <v>0.12673599999999999</v>
      </c>
      <c r="BS66" s="19">
        <f t="shared" si="35"/>
        <v>16.564900000000002</v>
      </c>
      <c r="BT66" s="19">
        <f t="shared" si="36"/>
        <v>3.1684000000000001</v>
      </c>
      <c r="BU66" s="19">
        <f t="shared" si="37"/>
        <v>1.1236000000000002</v>
      </c>
      <c r="BV66" s="19">
        <f t="shared" si="38"/>
        <v>3.9601000000000002</v>
      </c>
      <c r="BW66" s="19">
        <f t="shared" si="39"/>
        <v>5.8081000000000005</v>
      </c>
      <c r="BX66" s="19">
        <f t="shared" si="40"/>
        <v>0.12673599999999999</v>
      </c>
      <c r="BY66" s="19">
        <f t="shared" si="41"/>
        <v>0</v>
      </c>
      <c r="BZ66" s="19">
        <f t="shared" si="42"/>
        <v>0.12673599999999999</v>
      </c>
      <c r="CA66" s="19">
        <f t="shared" si="43"/>
        <v>1.1236000000000002</v>
      </c>
      <c r="CB66" s="19">
        <f t="shared" si="44"/>
        <v>4.8400000000000007</v>
      </c>
      <c r="CC66" s="19">
        <f t="shared" si="45"/>
        <v>3.1684000000000001</v>
      </c>
      <c r="CD66" s="19">
        <f t="shared" si="46"/>
        <v>14.8996</v>
      </c>
      <c r="CE66" s="19">
        <f t="shared" si="47"/>
        <v>0</v>
      </c>
      <c r="CF66" s="19">
        <f t="shared" si="48"/>
        <v>5.8081000000000005</v>
      </c>
      <c r="CG66" s="19">
        <f t="shared" si="49"/>
        <v>14.8996</v>
      </c>
      <c r="CH66" s="19">
        <f t="shared" si="50"/>
        <v>0.12673599999999999</v>
      </c>
      <c r="CI66" s="19">
        <f t="shared" si="51"/>
        <v>1.1236000000000002</v>
      </c>
      <c r="CJ66" s="19">
        <f t="shared" si="52"/>
        <v>0</v>
      </c>
      <c r="CK66" s="19">
        <f t="shared" si="53"/>
        <v>0.12673599999999999</v>
      </c>
      <c r="CL66" s="19">
        <f t="shared" si="54"/>
        <v>0</v>
      </c>
      <c r="CM66" s="19">
        <f t="shared" si="55"/>
        <v>9.1808999999999994</v>
      </c>
      <c r="CN66" s="19">
        <f t="shared" si="56"/>
        <v>6.8120999999999992</v>
      </c>
      <c r="CO66" s="19">
        <f t="shared" si="57"/>
        <v>4.8400000000000007</v>
      </c>
      <c r="CP66" s="19">
        <f t="shared" si="58"/>
        <v>3.1684000000000001</v>
      </c>
      <c r="CQ66" s="19">
        <f t="shared" si="59"/>
        <v>0</v>
      </c>
      <c r="CR66" s="19">
        <f t="shared" si="60"/>
        <v>3.9601000000000002</v>
      </c>
      <c r="CS66" s="19">
        <f t="shared" si="61"/>
        <v>16.564900000000002</v>
      </c>
      <c r="CT66" s="25">
        <f t="shared" si="63"/>
        <v>2.0444123692356864</v>
      </c>
      <c r="CU66" s="19">
        <f t="shared" si="64"/>
        <v>4.1796219354838726</v>
      </c>
    </row>
    <row r="67" spans="1:99" ht="15" thickBot="1" x14ac:dyDescent="0.4">
      <c r="A67" s="2">
        <v>0.67708333333333404</v>
      </c>
      <c r="B67" s="1" t="s">
        <v>81</v>
      </c>
      <c r="C67">
        <v>49.979474464987199</v>
      </c>
      <c r="D67" s="19">
        <f t="shared" ref="D67:D98" si="97">VLOOKUP(C67,DSM_RATE,2)</f>
        <v>2.41</v>
      </c>
      <c r="E67">
        <v>50.129926229508101</v>
      </c>
      <c r="F67" s="19">
        <f t="shared" ref="F67:F98" si="98">VLOOKUP(E67,DSM_RATE,2)</f>
        <v>0</v>
      </c>
      <c r="G67">
        <v>49.960835238298401</v>
      </c>
      <c r="H67" s="19">
        <f t="shared" ref="H67:H98" si="99">VLOOKUP(G67,DSM_RATE,2)</f>
        <v>2.61</v>
      </c>
      <c r="I67">
        <v>50.006468667074898</v>
      </c>
      <c r="J67" s="19">
        <f t="shared" ref="J67:J98" si="100">VLOOKUP(I67,DSM_RATE,2)</f>
        <v>1.78</v>
      </c>
      <c r="K67">
        <v>49.873156115550003</v>
      </c>
      <c r="L67" s="19">
        <f t="shared" ref="L67:L98" si="101">VLOOKUP(K67,DSM_RATE,2)</f>
        <v>4.49</v>
      </c>
      <c r="M67">
        <v>50.113079877112099</v>
      </c>
      <c r="N67" s="19">
        <f t="shared" ref="N67:N98" si="102">VLOOKUP(M67,DSM_RATE,2)</f>
        <v>0</v>
      </c>
      <c r="O67">
        <v>50.078042393500702</v>
      </c>
      <c r="P67" s="19">
        <f t="shared" ref="P67:P98" si="103">VLOOKUP(O67,DSM_RATE,2)</f>
        <v>0</v>
      </c>
      <c r="Q67">
        <v>49.963745611666198</v>
      </c>
      <c r="R67" s="19">
        <f t="shared" ref="R67:R98" si="104">VLOOKUP(Q67,DSM_RATE,2)</f>
        <v>2.61</v>
      </c>
      <c r="S67">
        <v>49.938953726453697</v>
      </c>
      <c r="T67" s="19">
        <f t="shared" ref="T67:T98" si="105">VLOOKUP(S67,DSM_RATE,2)</f>
        <v>3.24</v>
      </c>
      <c r="U67">
        <v>50.014205457051098</v>
      </c>
      <c r="V67" s="19">
        <f t="shared" ref="V67:V98" si="106">VLOOKUP(U67,DSM_RATE,2)</f>
        <v>1.42</v>
      </c>
      <c r="W67">
        <v>50.044084200789499</v>
      </c>
      <c r="X67" s="19">
        <f t="shared" ref="X67:X98" si="107">VLOOKUP(W67,DSM_RATE,2)</f>
        <v>0.35599999999999998</v>
      </c>
      <c r="Y67">
        <v>50.0113277563363</v>
      </c>
      <c r="Z67" s="19">
        <f t="shared" ref="Z67:Z98" si="108">VLOOKUP(Y67,DSM_RATE,2)</f>
        <v>1.42</v>
      </c>
      <c r="AA67">
        <v>50.025937122128099</v>
      </c>
      <c r="AB67" s="19">
        <f t="shared" ref="AB67:AB98" si="109">VLOOKUP(AA67,DSM_RATE,2)</f>
        <v>1.06</v>
      </c>
      <c r="AC67">
        <v>50.013838690515399</v>
      </c>
      <c r="AD67" s="19">
        <f t="shared" ref="AD67:AD98" si="110">VLOOKUP(AC67,DSM_RATE,2)</f>
        <v>1.42</v>
      </c>
      <c r="AE67">
        <v>50.038339207904301</v>
      </c>
      <c r="AF67" s="19">
        <f t="shared" ref="AF67:AF98" si="111">VLOOKUP(AE67,DSM_RATE,2)</f>
        <v>0.71199999999999997</v>
      </c>
      <c r="AG67">
        <v>49.961227817973402</v>
      </c>
      <c r="AH67" s="19">
        <f t="shared" ref="AH67:AH98" si="112">VLOOKUP(AG67,DSM_RATE,2)</f>
        <v>2.61</v>
      </c>
      <c r="AI67">
        <v>50.052265768524101</v>
      </c>
      <c r="AJ67" s="19">
        <f t="shared" ref="AJ67:AJ98" si="113">VLOOKUP(AI67,DSM_RATE,2)</f>
        <v>0</v>
      </c>
      <c r="AK67">
        <v>50.034525096666599</v>
      </c>
      <c r="AL67" s="19">
        <f t="shared" ref="AL67:AL98" si="114">VLOOKUP(AK67,DSM_RATE,2)</f>
        <v>0.71199999999999997</v>
      </c>
      <c r="AM67">
        <v>49.863919597989899</v>
      </c>
      <c r="AN67" s="19">
        <f t="shared" ref="AN67:AN98" si="115">VLOOKUP(AM67,DSM_RATE,2)</f>
        <v>4.7</v>
      </c>
      <c r="AO67">
        <v>50.020475787891598</v>
      </c>
      <c r="AP67" s="19">
        <f t="shared" ref="AP67:AP98" si="116">VLOOKUP(AO67,DSM_RATE,2)</f>
        <v>1.06</v>
      </c>
      <c r="AQ67">
        <v>50.0042258282623</v>
      </c>
      <c r="AR67" s="19">
        <f t="shared" ref="AR67:AR98" si="117">VLOOKUP(AQ67,DSM_RATE,2)</f>
        <v>1.78</v>
      </c>
      <c r="AS67">
        <v>50.087259574468</v>
      </c>
      <c r="AT67" s="19">
        <f t="shared" ref="AT67:AT98" si="118">VLOOKUP(AS67,DSM_RATE,2)</f>
        <v>0</v>
      </c>
      <c r="AU67">
        <v>50.007403182549602</v>
      </c>
      <c r="AV67" s="19">
        <f t="shared" ref="AV67:AV98" si="119">VLOOKUP(AU67,DSM_RATE,2)</f>
        <v>1.78</v>
      </c>
      <c r="AW67">
        <v>50.037968102442697</v>
      </c>
      <c r="AX67" s="19">
        <f t="shared" ref="AX67:AX98" si="120">VLOOKUP(AW67,DSM_RATE,2)</f>
        <v>0.71199999999999997</v>
      </c>
      <c r="AY67">
        <v>49.993829284398501</v>
      </c>
      <c r="AZ67" s="19">
        <f t="shared" ref="AZ67:AZ98" si="121">VLOOKUP(AY67,DSM_RATE,2)</f>
        <v>1.99</v>
      </c>
      <c r="BA67">
        <v>49.972436280962</v>
      </c>
      <c r="BB67" s="19">
        <f t="shared" ref="BB67:BB98" si="122">VLOOKUP(BA67,DSM_RATE,2)</f>
        <v>2.41</v>
      </c>
      <c r="BC67">
        <v>49.949940620095802</v>
      </c>
      <c r="BD67" s="19">
        <f t="shared" ref="BD67:BD98" si="123">VLOOKUP(BC67,DSM_RATE,2)</f>
        <v>3.03</v>
      </c>
      <c r="BE67">
        <v>50.1084923664122</v>
      </c>
      <c r="BF67" s="19">
        <f t="shared" ref="BF67:BF98" si="124">VLOOKUP(BE67,DSM_RATE,2)</f>
        <v>0</v>
      </c>
      <c r="BG67">
        <v>50.034638083666003</v>
      </c>
      <c r="BH67" s="19">
        <f t="shared" ref="BH67:BH98" si="125">VLOOKUP(BG67,DSM_RATE,2)</f>
        <v>0.71199999999999997</v>
      </c>
      <c r="BI67">
        <v>49.963417266187001</v>
      </c>
      <c r="BJ67" s="19">
        <f t="shared" ref="BJ67:BJ98" si="126">VLOOKUP(BI67,DSM_RATE,2)</f>
        <v>2.61</v>
      </c>
      <c r="BK67">
        <v>49.935572736703598</v>
      </c>
      <c r="BL67" s="19">
        <f t="shared" ref="BL67:BL98" si="127">VLOOKUP(BK67,DSM_RATE,2)</f>
        <v>3.24</v>
      </c>
      <c r="BM67" s="19">
        <v>50.142307695129197</v>
      </c>
      <c r="BN67" s="19">
        <f t="shared" ref="BN67:BN98" si="128">VLOOKUP(BM67,DSM_RATE,2)</f>
        <v>0</v>
      </c>
      <c r="BO67" s="19">
        <f t="shared" ref="BO67:BO98" si="129">(D67-$BN67)*(D67-$BN67)</f>
        <v>5.8081000000000005</v>
      </c>
      <c r="BP67" s="19">
        <f t="shared" ref="BP67:BP98" si="130">(F67-$BN67)*(F67-$BN67)</f>
        <v>0</v>
      </c>
      <c r="BQ67" s="19">
        <f t="shared" ref="BQ67:BQ98" si="131">(H67-$BN67)*(H67-$BN67)</f>
        <v>6.8120999999999992</v>
      </c>
      <c r="BR67" s="19">
        <f t="shared" ref="BR67:BR98" si="132">(J67-$BN67)*(J67-$BN67)</f>
        <v>3.1684000000000001</v>
      </c>
      <c r="BS67" s="19">
        <f t="shared" ref="BS67:BS98" si="133">(L67-$BN67)*(L67-$BN67)</f>
        <v>20.160100000000003</v>
      </c>
      <c r="BT67" s="19">
        <f t="shared" ref="BT67:BT98" si="134">(N67-$BN67)*(N67-$BN67)</f>
        <v>0</v>
      </c>
      <c r="BU67" s="19">
        <f t="shared" ref="BU67:BU98" si="135">(P67-$BN67)*(P67-$BN67)</f>
        <v>0</v>
      </c>
      <c r="BV67" s="19">
        <f t="shared" ref="BV67:BV98" si="136">(R67-$BN67)*(R67-$BN67)</f>
        <v>6.8120999999999992</v>
      </c>
      <c r="BW67" s="19">
        <f t="shared" ref="BW67:BW98" si="137">(T67-$BN67)*(T67-$BN67)</f>
        <v>10.497600000000002</v>
      </c>
      <c r="BX67" s="19">
        <f t="shared" ref="BX67:BX98" si="138">(V67-$BN67)*(V67-$BN67)</f>
        <v>2.0164</v>
      </c>
      <c r="BY67" s="19">
        <f t="shared" ref="BY67:BY98" si="139">(X67-$BN67)*(X67-$BN67)</f>
        <v>0.12673599999999999</v>
      </c>
      <c r="BZ67" s="19">
        <f t="shared" ref="BZ67:BZ98" si="140">(Z67-$BN67)*(Z67-$BN67)</f>
        <v>2.0164</v>
      </c>
      <c r="CA67" s="19">
        <f t="shared" ref="CA67:CA98" si="141">(AB67-$BN67)*(AB67-$BN67)</f>
        <v>1.1236000000000002</v>
      </c>
      <c r="CB67" s="19">
        <f t="shared" ref="CB67:CB98" si="142">(AD67-$BN67)*(AD67-$BN67)</f>
        <v>2.0164</v>
      </c>
      <c r="CC67" s="19">
        <f t="shared" ref="CC67:CC98" si="143">(AF67-$BN67)*(AF67-$BN67)</f>
        <v>0.50694399999999995</v>
      </c>
      <c r="CD67" s="19">
        <f t="shared" ref="CD67:CD98" si="144">(AH67-$BN67)*(AH67-$BN67)</f>
        <v>6.8120999999999992</v>
      </c>
      <c r="CE67" s="19">
        <f t="shared" ref="CE67:CE98" si="145">(AJ67-$BN67)*(AJ67-$BN67)</f>
        <v>0</v>
      </c>
      <c r="CF67" s="19">
        <f t="shared" ref="CF67:CF98" si="146">(AL67-$BN67)*(AL67-$BN67)</f>
        <v>0.50694399999999995</v>
      </c>
      <c r="CG67" s="19">
        <f t="shared" ref="CG67:CG98" si="147">(AN67-$BN67)*(AN67-$BN67)</f>
        <v>22.090000000000003</v>
      </c>
      <c r="CH67" s="19">
        <f t="shared" ref="CH67:CH98" si="148">(AP67-$BN67)*(AP67-$BN67)</f>
        <v>1.1236000000000002</v>
      </c>
      <c r="CI67" s="19">
        <f t="shared" ref="CI67:CI98" si="149">(AR67-$BN67)*(AR67-$BN67)</f>
        <v>3.1684000000000001</v>
      </c>
      <c r="CJ67" s="19">
        <f t="shared" ref="CJ67:CJ98" si="150">(AT67-$BN67)*(AT67-$BN67)</f>
        <v>0</v>
      </c>
      <c r="CK67" s="19">
        <f t="shared" ref="CK67:CK98" si="151">(AV67-$BN67)*(AV67-$BN67)</f>
        <v>3.1684000000000001</v>
      </c>
      <c r="CL67" s="19">
        <f t="shared" ref="CL67:CL98" si="152">(AX67-$BN67)*(AX67-$BN67)</f>
        <v>0.50694399999999995</v>
      </c>
      <c r="CM67" s="19">
        <f t="shared" ref="CM67:CM98" si="153">(AZ67-$BN67)*(AZ67-$BN67)</f>
        <v>3.9601000000000002</v>
      </c>
      <c r="CN67" s="19">
        <f t="shared" ref="CN67:CN98" si="154">(BB67-$BN67)*(BB67-$BN67)</f>
        <v>5.8081000000000005</v>
      </c>
      <c r="CO67" s="19">
        <f t="shared" ref="CO67:CO98" si="155">(BD67-$BN67)*(BD67-$BN67)</f>
        <v>9.1808999999999994</v>
      </c>
      <c r="CP67" s="19">
        <f t="shared" ref="CP67:CP98" si="156">(BF67-$BN67)*(BF67-$BN67)</f>
        <v>0</v>
      </c>
      <c r="CQ67" s="19">
        <f t="shared" ref="CQ67:CQ98" si="157">(BH67-$BN67)*(BH67-$BN67)</f>
        <v>0.50694399999999995</v>
      </c>
      <c r="CR67" s="19">
        <f t="shared" ref="CR67:CR98" si="158">(BJ67-$BN67)*(BJ67-$BN67)</f>
        <v>6.8120999999999992</v>
      </c>
      <c r="CS67" s="19">
        <f t="shared" ref="CS67:CS98" si="159">(BL67-$BN67)*(BL67-$BN67)</f>
        <v>10.497600000000002</v>
      </c>
      <c r="CT67" s="25">
        <f t="shared" si="63"/>
        <v>2.088424409962935</v>
      </c>
      <c r="CU67" s="19">
        <f t="shared" si="64"/>
        <v>4.3615165161290328</v>
      </c>
    </row>
    <row r="68" spans="1:99" ht="15" thickBot="1" x14ac:dyDescent="0.4">
      <c r="A68" s="2">
        <v>0.6875</v>
      </c>
      <c r="B68" s="1" t="s">
        <v>82</v>
      </c>
      <c r="C68">
        <v>50.100048075602302</v>
      </c>
      <c r="D68" s="19">
        <f t="shared" si="97"/>
        <v>0</v>
      </c>
      <c r="E68">
        <v>50.079000000000001</v>
      </c>
      <c r="F68" s="19">
        <f t="shared" si="98"/>
        <v>0</v>
      </c>
      <c r="G68">
        <v>49.937944974448001</v>
      </c>
      <c r="H68" s="19">
        <f t="shared" si="99"/>
        <v>3.24</v>
      </c>
      <c r="I68">
        <v>50.032649520310201</v>
      </c>
      <c r="J68" s="19">
        <f t="shared" si="100"/>
        <v>0.71199999999999997</v>
      </c>
      <c r="K68">
        <v>50.0352847777094</v>
      </c>
      <c r="L68" s="19">
        <f t="shared" si="101"/>
        <v>0.71199999999999997</v>
      </c>
      <c r="M68">
        <v>49.912427035330197</v>
      </c>
      <c r="N68" s="19">
        <f t="shared" si="102"/>
        <v>3.66</v>
      </c>
      <c r="O68">
        <v>50.093987380922897</v>
      </c>
      <c r="P68" s="19">
        <f t="shared" si="103"/>
        <v>0</v>
      </c>
      <c r="Q68">
        <v>49.9456845800702</v>
      </c>
      <c r="R68" s="19">
        <f t="shared" si="104"/>
        <v>3.03</v>
      </c>
      <c r="S68">
        <v>49.906956388206297</v>
      </c>
      <c r="T68" s="19">
        <f t="shared" si="105"/>
        <v>3.86</v>
      </c>
      <c r="U68">
        <v>50.033765889830498</v>
      </c>
      <c r="V68" s="19">
        <f t="shared" si="106"/>
        <v>0.71199999999999997</v>
      </c>
      <c r="W68">
        <v>50.029424574601201</v>
      </c>
      <c r="X68" s="19">
        <f t="shared" si="107"/>
        <v>1.06</v>
      </c>
      <c r="Y68">
        <v>50.021945670464497</v>
      </c>
      <c r="Z68" s="19">
        <f t="shared" si="108"/>
        <v>1.06</v>
      </c>
      <c r="AA68">
        <v>50.009854897218801</v>
      </c>
      <c r="AB68" s="19">
        <f t="shared" si="109"/>
        <v>1.78</v>
      </c>
      <c r="AC68">
        <v>49.990296130068401</v>
      </c>
      <c r="AD68" s="19">
        <f t="shared" si="110"/>
        <v>1.99</v>
      </c>
      <c r="AE68">
        <v>50.016683781558399</v>
      </c>
      <c r="AF68" s="19">
        <f t="shared" si="111"/>
        <v>1.42</v>
      </c>
      <c r="AG68">
        <v>49.927214812202898</v>
      </c>
      <c r="AH68" s="19">
        <f t="shared" si="112"/>
        <v>3.45</v>
      </c>
      <c r="AI68">
        <v>50.019022832647998</v>
      </c>
      <c r="AJ68" s="19">
        <f t="shared" si="113"/>
        <v>1.42</v>
      </c>
      <c r="AK68">
        <v>50.0161410324543</v>
      </c>
      <c r="AL68" s="19">
        <f t="shared" si="114"/>
        <v>1.42</v>
      </c>
      <c r="AM68">
        <v>49.917633327929899</v>
      </c>
      <c r="AN68" s="19">
        <f t="shared" si="115"/>
        <v>3.66</v>
      </c>
      <c r="AO68">
        <v>50.097221830820502</v>
      </c>
      <c r="AP68" s="19">
        <f t="shared" si="116"/>
        <v>0</v>
      </c>
      <c r="AQ68">
        <v>49.972244759972902</v>
      </c>
      <c r="AR68" s="19">
        <f t="shared" si="117"/>
        <v>2.41</v>
      </c>
      <c r="AS68">
        <v>50.059123404255303</v>
      </c>
      <c r="AT68" s="19">
        <f t="shared" si="118"/>
        <v>0</v>
      </c>
      <c r="AU68">
        <v>50.0495544430538</v>
      </c>
      <c r="AV68" s="19">
        <f t="shared" si="119"/>
        <v>0.35599999999999998</v>
      </c>
      <c r="AW68">
        <v>50.040734322135499</v>
      </c>
      <c r="AX68" s="19">
        <f t="shared" si="120"/>
        <v>0.35599999999999998</v>
      </c>
      <c r="AY68">
        <v>49.964411079831699</v>
      </c>
      <c r="AZ68" s="19">
        <f t="shared" si="121"/>
        <v>2.61</v>
      </c>
      <c r="BA68">
        <v>49.934506002951601</v>
      </c>
      <c r="BB68" s="19">
        <f t="shared" si="122"/>
        <v>3.24</v>
      </c>
      <c r="BC68">
        <v>49.959644993001604</v>
      </c>
      <c r="BD68" s="19">
        <f t="shared" si="123"/>
        <v>2.82</v>
      </c>
      <c r="BE68">
        <v>50.139122137404499</v>
      </c>
      <c r="BF68" s="19">
        <f t="shared" si="124"/>
        <v>0</v>
      </c>
      <c r="BG68">
        <v>50.016169067870102</v>
      </c>
      <c r="BH68" s="19">
        <f t="shared" si="125"/>
        <v>1.42</v>
      </c>
      <c r="BI68">
        <v>49.932661870503601</v>
      </c>
      <c r="BJ68" s="19">
        <f t="shared" si="126"/>
        <v>3.24</v>
      </c>
      <c r="BK68">
        <v>49.913720276749899</v>
      </c>
      <c r="BL68" s="19">
        <f t="shared" si="127"/>
        <v>3.66</v>
      </c>
      <c r="BM68" s="19">
        <v>49.984615402484998</v>
      </c>
      <c r="BN68" s="19">
        <f t="shared" si="128"/>
        <v>2.2000000000000002</v>
      </c>
      <c r="BO68" s="19">
        <f t="shared" si="129"/>
        <v>4.8400000000000007</v>
      </c>
      <c r="BP68" s="19">
        <f t="shared" si="130"/>
        <v>4.8400000000000007</v>
      </c>
      <c r="BQ68" s="19">
        <f t="shared" si="131"/>
        <v>1.0816000000000001</v>
      </c>
      <c r="BR68" s="19">
        <f t="shared" si="132"/>
        <v>2.2141440000000006</v>
      </c>
      <c r="BS68" s="19">
        <f t="shared" si="133"/>
        <v>2.2141440000000006</v>
      </c>
      <c r="BT68" s="19">
        <f t="shared" si="134"/>
        <v>2.1315999999999997</v>
      </c>
      <c r="BU68" s="19">
        <f t="shared" si="135"/>
        <v>4.8400000000000007</v>
      </c>
      <c r="BV68" s="19">
        <f t="shared" si="136"/>
        <v>0.6888999999999994</v>
      </c>
      <c r="BW68" s="19">
        <f t="shared" si="137"/>
        <v>2.7555999999999989</v>
      </c>
      <c r="BX68" s="19">
        <f t="shared" si="138"/>
        <v>2.2141440000000006</v>
      </c>
      <c r="BY68" s="19">
        <f t="shared" si="139"/>
        <v>1.2996000000000003</v>
      </c>
      <c r="BZ68" s="19">
        <f t="shared" si="140"/>
        <v>1.2996000000000003</v>
      </c>
      <c r="CA68" s="19">
        <f t="shared" si="141"/>
        <v>0.17640000000000014</v>
      </c>
      <c r="CB68" s="19">
        <f t="shared" si="142"/>
        <v>4.4100000000000077E-2</v>
      </c>
      <c r="CC68" s="19">
        <f t="shared" si="143"/>
        <v>0.60840000000000038</v>
      </c>
      <c r="CD68" s="19">
        <f t="shared" si="144"/>
        <v>1.5625</v>
      </c>
      <c r="CE68" s="19">
        <f t="shared" si="145"/>
        <v>0.60840000000000038</v>
      </c>
      <c r="CF68" s="19">
        <f t="shared" si="146"/>
        <v>0.60840000000000038</v>
      </c>
      <c r="CG68" s="19">
        <f t="shared" si="147"/>
        <v>2.1315999999999997</v>
      </c>
      <c r="CH68" s="19">
        <f t="shared" si="148"/>
        <v>4.8400000000000007</v>
      </c>
      <c r="CI68" s="19">
        <f t="shared" si="149"/>
        <v>4.4099999999999986E-2</v>
      </c>
      <c r="CJ68" s="19">
        <f t="shared" si="150"/>
        <v>4.8400000000000007</v>
      </c>
      <c r="CK68" s="19">
        <f t="shared" si="151"/>
        <v>3.4003360000000011</v>
      </c>
      <c r="CL68" s="19">
        <f t="shared" si="152"/>
        <v>3.4003360000000011</v>
      </c>
      <c r="CM68" s="19">
        <f t="shared" si="153"/>
        <v>0.16809999999999975</v>
      </c>
      <c r="CN68" s="19">
        <f t="shared" si="154"/>
        <v>1.0816000000000001</v>
      </c>
      <c r="CO68" s="19">
        <f t="shared" si="155"/>
        <v>0.38439999999999958</v>
      </c>
      <c r="CP68" s="19">
        <f t="shared" si="156"/>
        <v>4.8400000000000007</v>
      </c>
      <c r="CQ68" s="19">
        <f t="shared" si="157"/>
        <v>0.60840000000000038</v>
      </c>
      <c r="CR68" s="19">
        <f t="shared" si="158"/>
        <v>1.0816000000000001</v>
      </c>
      <c r="CS68" s="19">
        <f t="shared" si="159"/>
        <v>2.1315999999999997</v>
      </c>
      <c r="CT68" s="25">
        <f t="shared" ref="CT68:CT98" si="160">SQRT((SUM(BO68:CS68))/31)</f>
        <v>1.4253421094713574</v>
      </c>
      <c r="CU68" s="19">
        <f t="shared" ref="CU68:CU98" si="161">POWER(CT68,2)</f>
        <v>2.0316001290322592</v>
      </c>
    </row>
    <row r="69" spans="1:99" ht="15" thickBot="1" x14ac:dyDescent="0.4">
      <c r="A69" s="2">
        <v>0.69791666666666696</v>
      </c>
      <c r="B69" s="1" t="s">
        <v>83</v>
      </c>
      <c r="C69">
        <v>50.080813713908903</v>
      </c>
      <c r="D69" s="19">
        <f t="shared" si="97"/>
        <v>0</v>
      </c>
      <c r="E69">
        <v>50.060311475409797</v>
      </c>
      <c r="F69" s="19">
        <f t="shared" si="98"/>
        <v>0</v>
      </c>
      <c r="G69">
        <v>49.901507411584198</v>
      </c>
      <c r="H69" s="19">
        <f t="shared" si="99"/>
        <v>3.86</v>
      </c>
      <c r="I69">
        <v>50.038577260665399</v>
      </c>
      <c r="J69" s="19">
        <f t="shared" si="100"/>
        <v>0.71199999999999997</v>
      </c>
      <c r="K69">
        <v>50.009739295226296</v>
      </c>
      <c r="L69" s="19">
        <f t="shared" si="101"/>
        <v>1.78</v>
      </c>
      <c r="M69">
        <v>49.994828469022004</v>
      </c>
      <c r="N69" s="19">
        <f t="shared" si="102"/>
        <v>1.99</v>
      </c>
      <c r="O69">
        <v>50.064683079714598</v>
      </c>
      <c r="P69" s="19">
        <f t="shared" si="103"/>
        <v>0</v>
      </c>
      <c r="Q69">
        <v>49.923390494193796</v>
      </c>
      <c r="R69" s="19">
        <f t="shared" si="104"/>
        <v>3.45</v>
      </c>
      <c r="S69">
        <v>49.894361691236597</v>
      </c>
      <c r="T69" s="19">
        <f t="shared" si="105"/>
        <v>4.07</v>
      </c>
      <c r="U69">
        <v>50.010067673194001</v>
      </c>
      <c r="V69" s="19">
        <f t="shared" si="106"/>
        <v>1.42</v>
      </c>
      <c r="W69">
        <v>50.075968887748999</v>
      </c>
      <c r="X69" s="19">
        <f t="shared" si="107"/>
        <v>0</v>
      </c>
      <c r="Y69">
        <v>49.979474013951801</v>
      </c>
      <c r="Z69" s="19">
        <f t="shared" si="108"/>
        <v>2.41</v>
      </c>
      <c r="AA69">
        <v>49.986305925030202</v>
      </c>
      <c r="AB69" s="19">
        <f t="shared" si="109"/>
        <v>2.2000000000000002</v>
      </c>
      <c r="AC69">
        <v>49.964914307086403</v>
      </c>
      <c r="AD69" s="19">
        <f t="shared" si="110"/>
        <v>2.61</v>
      </c>
      <c r="AE69">
        <v>49.993674891066</v>
      </c>
      <c r="AF69" s="19">
        <f t="shared" si="111"/>
        <v>1.99</v>
      </c>
      <c r="AG69">
        <v>49.992689848311201</v>
      </c>
      <c r="AH69" s="19">
        <f t="shared" si="112"/>
        <v>1.99</v>
      </c>
      <c r="AI69">
        <v>49.989769049076997</v>
      </c>
      <c r="AJ69" s="19">
        <f t="shared" si="113"/>
        <v>2.2000000000000002</v>
      </c>
      <c r="AK69">
        <v>49.997756968242001</v>
      </c>
      <c r="AL69" s="19">
        <f t="shared" si="114"/>
        <v>1.99</v>
      </c>
      <c r="AM69">
        <v>49.895457934835399</v>
      </c>
      <c r="AN69" s="19">
        <f t="shared" si="115"/>
        <v>4.07</v>
      </c>
      <c r="AO69">
        <v>50.070449955380198</v>
      </c>
      <c r="AP69" s="19">
        <f t="shared" si="116"/>
        <v>0</v>
      </c>
      <c r="AQ69">
        <v>49.948444895199401</v>
      </c>
      <c r="AR69" s="19">
        <f t="shared" si="117"/>
        <v>3.03</v>
      </c>
      <c r="AS69">
        <v>50.084672340425499</v>
      </c>
      <c r="AT69" s="19">
        <f t="shared" si="118"/>
        <v>0</v>
      </c>
      <c r="AU69">
        <v>50.007851600214501</v>
      </c>
      <c r="AV69" s="19">
        <f t="shared" si="119"/>
        <v>1.78</v>
      </c>
      <c r="AW69">
        <v>50.0080007224377</v>
      </c>
      <c r="AX69" s="19">
        <f t="shared" si="120"/>
        <v>1.78</v>
      </c>
      <c r="AY69">
        <v>50.000003475480398</v>
      </c>
      <c r="AZ69" s="19">
        <f t="shared" si="121"/>
        <v>1.78</v>
      </c>
      <c r="BA69">
        <v>50.042044593354802</v>
      </c>
      <c r="BB69" s="19">
        <f t="shared" si="122"/>
        <v>0.35599999999999998</v>
      </c>
      <c r="BC69">
        <v>49.931278364507698</v>
      </c>
      <c r="BD69" s="19">
        <f t="shared" si="123"/>
        <v>3.24</v>
      </c>
      <c r="BE69">
        <v>50.119656488549602</v>
      </c>
      <c r="BF69" s="19">
        <f t="shared" si="124"/>
        <v>0</v>
      </c>
      <c r="BG69">
        <v>50.123685124110303</v>
      </c>
      <c r="BH69" s="19">
        <f t="shared" si="125"/>
        <v>0</v>
      </c>
      <c r="BI69">
        <v>49.909424460431602</v>
      </c>
      <c r="BJ69" s="19">
        <f t="shared" si="126"/>
        <v>3.86</v>
      </c>
      <c r="BK69">
        <v>49.890843482735796</v>
      </c>
      <c r="BL69" s="19">
        <f t="shared" si="127"/>
        <v>4.07</v>
      </c>
      <c r="BM69" s="19">
        <v>50.026923063379698</v>
      </c>
      <c r="BN69" s="19">
        <f t="shared" si="128"/>
        <v>1.06</v>
      </c>
      <c r="BO69" s="19">
        <f t="shared" si="129"/>
        <v>1.1236000000000002</v>
      </c>
      <c r="BP69" s="19">
        <f t="shared" si="130"/>
        <v>1.1236000000000002</v>
      </c>
      <c r="BQ69" s="19">
        <f t="shared" si="131"/>
        <v>7.839999999999999</v>
      </c>
      <c r="BR69" s="19">
        <f t="shared" si="132"/>
        <v>0.12110400000000006</v>
      </c>
      <c r="BS69" s="19">
        <f t="shared" si="133"/>
        <v>0.51839999999999997</v>
      </c>
      <c r="BT69" s="19">
        <f t="shared" si="134"/>
        <v>0.86489999999999989</v>
      </c>
      <c r="BU69" s="19">
        <f t="shared" si="135"/>
        <v>1.1236000000000002</v>
      </c>
      <c r="BV69" s="19">
        <f t="shared" si="136"/>
        <v>5.7121000000000004</v>
      </c>
      <c r="BW69" s="19">
        <f t="shared" si="137"/>
        <v>9.060100000000002</v>
      </c>
      <c r="BX69" s="19">
        <f t="shared" si="138"/>
        <v>0.12959999999999991</v>
      </c>
      <c r="BY69" s="19">
        <f t="shared" si="139"/>
        <v>1.1236000000000002</v>
      </c>
      <c r="BZ69" s="19">
        <f t="shared" si="140"/>
        <v>1.8225000000000002</v>
      </c>
      <c r="CA69" s="19">
        <f t="shared" si="141"/>
        <v>1.2996000000000003</v>
      </c>
      <c r="CB69" s="19">
        <f t="shared" si="142"/>
        <v>2.4024999999999994</v>
      </c>
      <c r="CC69" s="19">
        <f t="shared" si="143"/>
        <v>0.86489999999999989</v>
      </c>
      <c r="CD69" s="19">
        <f t="shared" si="144"/>
        <v>0.86489999999999989</v>
      </c>
      <c r="CE69" s="19">
        <f t="shared" si="145"/>
        <v>1.2996000000000003</v>
      </c>
      <c r="CF69" s="19">
        <f t="shared" si="146"/>
        <v>0.86489999999999989</v>
      </c>
      <c r="CG69" s="19">
        <f t="shared" si="147"/>
        <v>9.060100000000002</v>
      </c>
      <c r="CH69" s="19">
        <f t="shared" si="148"/>
        <v>1.1236000000000002</v>
      </c>
      <c r="CI69" s="19">
        <f t="shared" si="149"/>
        <v>3.8808999999999991</v>
      </c>
      <c r="CJ69" s="19">
        <f t="shared" si="150"/>
        <v>1.1236000000000002</v>
      </c>
      <c r="CK69" s="19">
        <f t="shared" si="151"/>
        <v>0.51839999999999997</v>
      </c>
      <c r="CL69" s="19">
        <f t="shared" si="152"/>
        <v>0.51839999999999997</v>
      </c>
      <c r="CM69" s="19">
        <f t="shared" si="153"/>
        <v>0.51839999999999997</v>
      </c>
      <c r="CN69" s="19">
        <f t="shared" si="154"/>
        <v>0.49561600000000011</v>
      </c>
      <c r="CO69" s="19">
        <f t="shared" si="155"/>
        <v>4.7524000000000006</v>
      </c>
      <c r="CP69" s="19">
        <f t="shared" si="156"/>
        <v>1.1236000000000002</v>
      </c>
      <c r="CQ69" s="19">
        <f t="shared" si="157"/>
        <v>1.1236000000000002</v>
      </c>
      <c r="CR69" s="19">
        <f t="shared" si="158"/>
        <v>7.839999999999999</v>
      </c>
      <c r="CS69" s="19">
        <f t="shared" si="159"/>
        <v>9.060100000000002</v>
      </c>
      <c r="CT69" s="25">
        <f t="shared" si="160"/>
        <v>1.5993770964891907</v>
      </c>
      <c r="CU69" s="19">
        <f t="shared" si="161"/>
        <v>2.5580070967741939</v>
      </c>
    </row>
    <row r="70" spans="1:99" ht="15" thickBot="1" x14ac:dyDescent="0.4">
      <c r="A70" s="2">
        <v>0.70833333333333404</v>
      </c>
      <c r="B70" s="1" t="s">
        <v>84</v>
      </c>
      <c r="C70">
        <v>50.060431032114501</v>
      </c>
      <c r="D70" s="19">
        <f t="shared" si="97"/>
        <v>0</v>
      </c>
      <c r="E70">
        <v>50.1864590163934</v>
      </c>
      <c r="F70" s="19">
        <f t="shared" si="98"/>
        <v>0</v>
      </c>
      <c r="G70">
        <v>49.970645351377101</v>
      </c>
      <c r="H70" s="19">
        <f t="shared" si="99"/>
        <v>2.41</v>
      </c>
      <c r="I70">
        <v>50.006962645437802</v>
      </c>
      <c r="J70" s="19">
        <f t="shared" si="100"/>
        <v>1.78</v>
      </c>
      <c r="K70">
        <v>50.016210817455402</v>
      </c>
      <c r="L70" s="19">
        <f t="shared" si="101"/>
        <v>1.42</v>
      </c>
      <c r="M70">
        <v>49.955768049155097</v>
      </c>
      <c r="N70" s="19">
        <f t="shared" si="102"/>
        <v>2.82</v>
      </c>
      <c r="O70">
        <v>50.043135799414401</v>
      </c>
      <c r="P70" s="19">
        <f t="shared" si="103"/>
        <v>0.35599999999999998</v>
      </c>
      <c r="Q70">
        <v>50.0055117472319</v>
      </c>
      <c r="R70" s="19">
        <f t="shared" si="104"/>
        <v>1.78</v>
      </c>
      <c r="S70">
        <v>49.9110411547911</v>
      </c>
      <c r="T70" s="19">
        <f t="shared" si="105"/>
        <v>3.66</v>
      </c>
      <c r="U70">
        <v>49.992764213427598</v>
      </c>
      <c r="V70" s="19">
        <f t="shared" si="106"/>
        <v>1.99</v>
      </c>
      <c r="W70">
        <v>50.046283144717698</v>
      </c>
      <c r="X70" s="19">
        <f t="shared" si="107"/>
        <v>0.35599999999999998</v>
      </c>
      <c r="Y70">
        <v>49.945312029365503</v>
      </c>
      <c r="Z70" s="19">
        <f t="shared" si="108"/>
        <v>3.03</v>
      </c>
      <c r="AA70">
        <v>49.967064691656503</v>
      </c>
      <c r="AB70" s="19">
        <f t="shared" si="109"/>
        <v>2.61</v>
      </c>
      <c r="AC70">
        <v>49.992503245110299</v>
      </c>
      <c r="AD70" s="19">
        <f t="shared" si="110"/>
        <v>1.99</v>
      </c>
      <c r="AE70">
        <v>49.992998158992698</v>
      </c>
      <c r="AF70" s="19">
        <f t="shared" si="111"/>
        <v>1.99</v>
      </c>
      <c r="AG70">
        <v>50.0564642341309</v>
      </c>
      <c r="AH70" s="19">
        <f t="shared" si="112"/>
        <v>0</v>
      </c>
      <c r="AI70">
        <v>49.947218091155598</v>
      </c>
      <c r="AJ70" s="19">
        <f t="shared" si="113"/>
        <v>3.03</v>
      </c>
      <c r="AK70">
        <v>49.976787644999902</v>
      </c>
      <c r="AL70" s="19">
        <f t="shared" si="114"/>
        <v>2.41</v>
      </c>
      <c r="AM70">
        <v>49.9614913276057</v>
      </c>
      <c r="AN70" s="19">
        <f t="shared" si="115"/>
        <v>2.61</v>
      </c>
      <c r="AO70">
        <v>50.016549246160302</v>
      </c>
      <c r="AP70" s="19">
        <f t="shared" si="116"/>
        <v>1.42</v>
      </c>
      <c r="AQ70">
        <v>49.922041920216301</v>
      </c>
      <c r="AR70" s="19">
        <f t="shared" si="117"/>
        <v>3.45</v>
      </c>
      <c r="AS70">
        <v>50.073029787233999</v>
      </c>
      <c r="AT70" s="19">
        <f t="shared" si="118"/>
        <v>0</v>
      </c>
      <c r="AU70">
        <v>50.017268371178197</v>
      </c>
      <c r="AV70" s="19">
        <f t="shared" si="119"/>
        <v>1.42</v>
      </c>
      <c r="AW70">
        <v>49.975267122739901</v>
      </c>
      <c r="AX70" s="19">
        <f t="shared" si="120"/>
        <v>2.41</v>
      </c>
      <c r="AY70">
        <v>50.0352326834184</v>
      </c>
      <c r="AZ70" s="19">
        <f t="shared" si="121"/>
        <v>0.71199999999999997</v>
      </c>
      <c r="BA70">
        <v>50.031624187307997</v>
      </c>
      <c r="BB70" s="19">
        <f t="shared" si="122"/>
        <v>0.71199999999999997</v>
      </c>
      <c r="BC70">
        <v>49.942848962972299</v>
      </c>
      <c r="BD70" s="19">
        <f t="shared" si="123"/>
        <v>3.03</v>
      </c>
      <c r="BE70">
        <v>50.038358778625899</v>
      </c>
      <c r="BF70" s="19">
        <f t="shared" si="124"/>
        <v>0.71199999999999997</v>
      </c>
      <c r="BG70">
        <v>50.071246311404202</v>
      </c>
      <c r="BH70" s="19">
        <f t="shared" si="125"/>
        <v>0</v>
      </c>
      <c r="BI70">
        <v>49.966151079136601</v>
      </c>
      <c r="BJ70" s="19">
        <f t="shared" si="126"/>
        <v>2.61</v>
      </c>
      <c r="BK70">
        <v>49.894599374290301</v>
      </c>
      <c r="BL70" s="19">
        <f t="shared" si="127"/>
        <v>4.07</v>
      </c>
      <c r="BM70" s="19">
        <v>50.004807709189798</v>
      </c>
      <c r="BN70" s="19">
        <f t="shared" si="128"/>
        <v>1.78</v>
      </c>
      <c r="BO70" s="19">
        <f t="shared" si="129"/>
        <v>3.1684000000000001</v>
      </c>
      <c r="BP70" s="19">
        <f t="shared" si="130"/>
        <v>3.1684000000000001</v>
      </c>
      <c r="BQ70" s="19">
        <f t="shared" si="131"/>
        <v>0.39690000000000014</v>
      </c>
      <c r="BR70" s="19">
        <f t="shared" si="132"/>
        <v>0</v>
      </c>
      <c r="BS70" s="19">
        <f t="shared" si="133"/>
        <v>0.12960000000000008</v>
      </c>
      <c r="BT70" s="19">
        <f t="shared" si="134"/>
        <v>1.0815999999999997</v>
      </c>
      <c r="BU70" s="19">
        <f t="shared" si="135"/>
        <v>2.0277759999999998</v>
      </c>
      <c r="BV70" s="19">
        <f t="shared" si="136"/>
        <v>0</v>
      </c>
      <c r="BW70" s="19">
        <f t="shared" si="137"/>
        <v>3.5344000000000007</v>
      </c>
      <c r="BX70" s="19">
        <f t="shared" si="138"/>
        <v>4.4099999999999986E-2</v>
      </c>
      <c r="BY70" s="19">
        <f t="shared" si="139"/>
        <v>2.0277759999999998</v>
      </c>
      <c r="BZ70" s="19">
        <f t="shared" si="140"/>
        <v>1.5624999999999996</v>
      </c>
      <c r="CA70" s="19">
        <f t="shared" si="141"/>
        <v>0.68889999999999973</v>
      </c>
      <c r="CB70" s="19">
        <f t="shared" si="142"/>
        <v>4.4099999999999986E-2</v>
      </c>
      <c r="CC70" s="19">
        <f t="shared" si="143"/>
        <v>4.4099999999999986E-2</v>
      </c>
      <c r="CD70" s="19">
        <f t="shared" si="144"/>
        <v>3.1684000000000001</v>
      </c>
      <c r="CE70" s="19">
        <f t="shared" si="145"/>
        <v>1.5624999999999996</v>
      </c>
      <c r="CF70" s="19">
        <f t="shared" si="146"/>
        <v>0.39690000000000014</v>
      </c>
      <c r="CG70" s="19">
        <f t="shared" si="147"/>
        <v>0.68889999999999973</v>
      </c>
      <c r="CH70" s="19">
        <f t="shared" si="148"/>
        <v>0.12960000000000008</v>
      </c>
      <c r="CI70" s="19">
        <f t="shared" si="149"/>
        <v>2.7889000000000004</v>
      </c>
      <c r="CJ70" s="19">
        <f t="shared" si="150"/>
        <v>3.1684000000000001</v>
      </c>
      <c r="CK70" s="19">
        <f t="shared" si="151"/>
        <v>0.12960000000000008</v>
      </c>
      <c r="CL70" s="19">
        <f t="shared" si="152"/>
        <v>0.39690000000000014</v>
      </c>
      <c r="CM70" s="19">
        <f t="shared" si="153"/>
        <v>1.1406240000000001</v>
      </c>
      <c r="CN70" s="19">
        <f t="shared" si="154"/>
        <v>1.1406240000000001</v>
      </c>
      <c r="CO70" s="19">
        <f t="shared" si="155"/>
        <v>1.5624999999999996</v>
      </c>
      <c r="CP70" s="19">
        <f t="shared" si="156"/>
        <v>1.1406240000000001</v>
      </c>
      <c r="CQ70" s="19">
        <f t="shared" si="157"/>
        <v>3.1684000000000001</v>
      </c>
      <c r="CR70" s="19">
        <f t="shared" si="158"/>
        <v>0.68889999999999973</v>
      </c>
      <c r="CS70" s="19">
        <f t="shared" si="159"/>
        <v>5.2441000000000004</v>
      </c>
      <c r="CT70" s="25">
        <f t="shared" si="160"/>
        <v>1.1972336931982128</v>
      </c>
      <c r="CU70" s="19">
        <f t="shared" si="161"/>
        <v>1.4333685161290324</v>
      </c>
    </row>
    <row r="71" spans="1:99" ht="15" thickBot="1" x14ac:dyDescent="0.4">
      <c r="A71" s="2">
        <v>0.71875</v>
      </c>
      <c r="B71" s="1" t="s">
        <v>85</v>
      </c>
      <c r="C71">
        <v>50.040909590395799</v>
      </c>
      <c r="D71" s="19">
        <f t="shared" si="97"/>
        <v>0.35599999999999998</v>
      </c>
      <c r="E71">
        <v>50.083672131147502</v>
      </c>
      <c r="F71" s="19">
        <f t="shared" si="98"/>
        <v>0</v>
      </c>
      <c r="G71">
        <v>49.930003454336699</v>
      </c>
      <c r="H71" s="19">
        <f t="shared" si="99"/>
        <v>3.24</v>
      </c>
      <c r="I71">
        <v>49.971396203306703</v>
      </c>
      <c r="J71" s="19">
        <f t="shared" si="100"/>
        <v>2.41</v>
      </c>
      <c r="K71">
        <v>50.003948985863502</v>
      </c>
      <c r="L71" s="19">
        <f t="shared" si="101"/>
        <v>1.78</v>
      </c>
      <c r="M71">
        <v>49.9092165898617</v>
      </c>
      <c r="N71" s="19">
        <f t="shared" si="102"/>
        <v>3.86</v>
      </c>
      <c r="O71">
        <v>50.1344962678873</v>
      </c>
      <c r="P71" s="19">
        <f t="shared" si="103"/>
        <v>0</v>
      </c>
      <c r="Q71">
        <v>49.981524439643501</v>
      </c>
      <c r="R71" s="19">
        <f t="shared" si="104"/>
        <v>2.2000000000000002</v>
      </c>
      <c r="S71">
        <v>49.885170966420901</v>
      </c>
      <c r="T71" s="19">
        <f t="shared" si="105"/>
        <v>4.28</v>
      </c>
      <c r="U71">
        <v>50.054454809116301</v>
      </c>
      <c r="V71" s="19">
        <f t="shared" si="106"/>
        <v>0</v>
      </c>
      <c r="W71">
        <v>50.048115597991298</v>
      </c>
      <c r="X71" s="19">
        <f t="shared" si="107"/>
        <v>0.35599999999999998</v>
      </c>
      <c r="Y71">
        <v>49.901917075972101</v>
      </c>
      <c r="Z71" s="19">
        <f t="shared" si="108"/>
        <v>3.86</v>
      </c>
      <c r="AA71">
        <v>50.025362756952802</v>
      </c>
      <c r="AB71" s="19">
        <f t="shared" si="109"/>
        <v>1.06</v>
      </c>
      <c r="AC71">
        <v>49.961235782016502</v>
      </c>
      <c r="AD71" s="19">
        <f t="shared" si="110"/>
        <v>2.61</v>
      </c>
      <c r="AE71">
        <v>49.971342732646796</v>
      </c>
      <c r="AF71" s="19">
        <f t="shared" si="111"/>
        <v>2.41</v>
      </c>
      <c r="AG71">
        <v>50.032655130091598</v>
      </c>
      <c r="AH71" s="19">
        <f t="shared" si="112"/>
        <v>0.71199999999999997</v>
      </c>
      <c r="AI71">
        <v>50.044952322631403</v>
      </c>
      <c r="AJ71" s="19">
        <f t="shared" si="113"/>
        <v>0.35599999999999998</v>
      </c>
      <c r="AK71">
        <v>50.076176492147503</v>
      </c>
      <c r="AL71" s="19">
        <f t="shared" si="114"/>
        <v>0</v>
      </c>
      <c r="AM71">
        <v>49.929460204247</v>
      </c>
      <c r="AN71" s="19">
        <f t="shared" si="115"/>
        <v>3.45</v>
      </c>
      <c r="AO71">
        <v>49.984422995631903</v>
      </c>
      <c r="AP71" s="19">
        <f t="shared" si="116"/>
        <v>2.2000000000000002</v>
      </c>
      <c r="AQ71">
        <v>50.034719405003301</v>
      </c>
      <c r="AR71" s="19">
        <f t="shared" si="117"/>
        <v>0.71199999999999997</v>
      </c>
      <c r="AS71">
        <v>50.0523319148936</v>
      </c>
      <c r="AT71" s="19">
        <f t="shared" si="118"/>
        <v>0</v>
      </c>
      <c r="AU71">
        <v>49.9831886286429</v>
      </c>
      <c r="AV71" s="19">
        <f t="shared" si="119"/>
        <v>2.2000000000000002</v>
      </c>
      <c r="AW71">
        <v>49.9167154725763</v>
      </c>
      <c r="AX71" s="19">
        <f t="shared" si="120"/>
        <v>3.66</v>
      </c>
      <c r="AY71">
        <v>50.010535919090799</v>
      </c>
      <c r="AZ71" s="19">
        <f t="shared" si="121"/>
        <v>1.42</v>
      </c>
      <c r="BA71">
        <v>50.0049479478281</v>
      </c>
      <c r="BB71" s="19">
        <f t="shared" si="122"/>
        <v>1.78</v>
      </c>
      <c r="BC71">
        <v>49.980173474148501</v>
      </c>
      <c r="BD71" s="19">
        <f t="shared" si="123"/>
        <v>2.2000000000000002</v>
      </c>
      <c r="BE71">
        <v>50.0200381679389</v>
      </c>
      <c r="BF71" s="19">
        <f t="shared" si="124"/>
        <v>1.06</v>
      </c>
      <c r="BG71">
        <v>50.048819649366401</v>
      </c>
      <c r="BH71" s="19">
        <f t="shared" si="125"/>
        <v>0.35599999999999998</v>
      </c>
      <c r="BI71">
        <v>49.938812949640202</v>
      </c>
      <c r="BJ71" s="19">
        <f t="shared" si="126"/>
        <v>3.24</v>
      </c>
      <c r="BK71">
        <v>50.037323253363297</v>
      </c>
      <c r="BL71" s="19">
        <f t="shared" si="127"/>
        <v>0.71199999999999997</v>
      </c>
      <c r="BM71" s="19">
        <v>50.194230769512899</v>
      </c>
      <c r="BN71" s="19">
        <f t="shared" si="128"/>
        <v>0</v>
      </c>
      <c r="BO71" s="19">
        <f t="shared" si="129"/>
        <v>0.12673599999999999</v>
      </c>
      <c r="BP71" s="19">
        <f t="shared" si="130"/>
        <v>0</v>
      </c>
      <c r="BQ71" s="19">
        <f t="shared" si="131"/>
        <v>10.497600000000002</v>
      </c>
      <c r="BR71" s="19">
        <f t="shared" si="132"/>
        <v>5.8081000000000005</v>
      </c>
      <c r="BS71" s="19">
        <f t="shared" si="133"/>
        <v>3.1684000000000001</v>
      </c>
      <c r="BT71" s="19">
        <f t="shared" si="134"/>
        <v>14.8996</v>
      </c>
      <c r="BU71" s="19">
        <f t="shared" si="135"/>
        <v>0</v>
      </c>
      <c r="BV71" s="19">
        <f t="shared" si="136"/>
        <v>4.8400000000000007</v>
      </c>
      <c r="BW71" s="19">
        <f t="shared" si="137"/>
        <v>18.3184</v>
      </c>
      <c r="BX71" s="19">
        <f t="shared" si="138"/>
        <v>0</v>
      </c>
      <c r="BY71" s="19">
        <f t="shared" si="139"/>
        <v>0.12673599999999999</v>
      </c>
      <c r="BZ71" s="19">
        <f t="shared" si="140"/>
        <v>14.8996</v>
      </c>
      <c r="CA71" s="19">
        <f t="shared" si="141"/>
        <v>1.1236000000000002</v>
      </c>
      <c r="CB71" s="19">
        <f t="shared" si="142"/>
        <v>6.8120999999999992</v>
      </c>
      <c r="CC71" s="19">
        <f t="shared" si="143"/>
        <v>5.8081000000000005</v>
      </c>
      <c r="CD71" s="19">
        <f t="shared" si="144"/>
        <v>0.50694399999999995</v>
      </c>
      <c r="CE71" s="19">
        <f t="shared" si="145"/>
        <v>0.12673599999999999</v>
      </c>
      <c r="CF71" s="19">
        <f t="shared" si="146"/>
        <v>0</v>
      </c>
      <c r="CG71" s="19">
        <f t="shared" si="147"/>
        <v>11.902500000000002</v>
      </c>
      <c r="CH71" s="19">
        <f t="shared" si="148"/>
        <v>4.8400000000000007</v>
      </c>
      <c r="CI71" s="19">
        <f t="shared" si="149"/>
        <v>0.50694399999999995</v>
      </c>
      <c r="CJ71" s="19">
        <f t="shared" si="150"/>
        <v>0</v>
      </c>
      <c r="CK71" s="19">
        <f t="shared" si="151"/>
        <v>4.8400000000000007</v>
      </c>
      <c r="CL71" s="19">
        <f t="shared" si="152"/>
        <v>13.395600000000002</v>
      </c>
      <c r="CM71" s="19">
        <f t="shared" si="153"/>
        <v>2.0164</v>
      </c>
      <c r="CN71" s="19">
        <f t="shared" si="154"/>
        <v>3.1684000000000001</v>
      </c>
      <c r="CO71" s="19">
        <f t="shared" si="155"/>
        <v>4.8400000000000007</v>
      </c>
      <c r="CP71" s="19">
        <f t="shared" si="156"/>
        <v>1.1236000000000002</v>
      </c>
      <c r="CQ71" s="19">
        <f t="shared" si="157"/>
        <v>0.12673599999999999</v>
      </c>
      <c r="CR71" s="19">
        <f t="shared" si="158"/>
        <v>10.497600000000002</v>
      </c>
      <c r="CS71" s="19">
        <f t="shared" si="159"/>
        <v>0.50694399999999995</v>
      </c>
      <c r="CT71" s="25">
        <f t="shared" si="160"/>
        <v>2.1614464690826094</v>
      </c>
      <c r="CU71" s="19">
        <f t="shared" si="161"/>
        <v>4.6718508387096795</v>
      </c>
    </row>
    <row r="72" spans="1:99" ht="15" thickBot="1" x14ac:dyDescent="0.4">
      <c r="A72" s="2">
        <v>0.72916666666666696</v>
      </c>
      <c r="B72" s="1" t="s">
        <v>86</v>
      </c>
      <c r="C72">
        <v>50.090287354742998</v>
      </c>
      <c r="D72" s="19">
        <f t="shared" si="97"/>
        <v>0</v>
      </c>
      <c r="E72">
        <v>50.047696721311397</v>
      </c>
      <c r="F72" s="19">
        <f t="shared" si="98"/>
        <v>0.35599999999999998</v>
      </c>
      <c r="G72">
        <v>50.022031657980001</v>
      </c>
      <c r="H72" s="19">
        <f t="shared" si="99"/>
        <v>1.06</v>
      </c>
      <c r="I72">
        <v>50.003010818534399</v>
      </c>
      <c r="J72" s="19">
        <f t="shared" si="100"/>
        <v>1.78</v>
      </c>
      <c r="K72">
        <v>49.975338045482403</v>
      </c>
      <c r="L72" s="19">
        <f t="shared" si="101"/>
        <v>2.41</v>
      </c>
      <c r="M72">
        <v>49.874436763952801</v>
      </c>
      <c r="N72" s="19">
        <f t="shared" si="102"/>
        <v>4.49</v>
      </c>
      <c r="O72">
        <v>50.099589673800899</v>
      </c>
      <c r="P72" s="19">
        <f t="shared" si="103"/>
        <v>0</v>
      </c>
      <c r="Q72">
        <v>50.059130434782602</v>
      </c>
      <c r="R72" s="19">
        <f t="shared" si="104"/>
        <v>0</v>
      </c>
      <c r="S72">
        <v>49.974355036855002</v>
      </c>
      <c r="T72" s="19">
        <f t="shared" si="105"/>
        <v>2.41</v>
      </c>
      <c r="U72">
        <v>50.030380430310998</v>
      </c>
      <c r="V72" s="19">
        <f t="shared" si="106"/>
        <v>0.71199999999999997</v>
      </c>
      <c r="W72">
        <v>49.988011130619199</v>
      </c>
      <c r="X72" s="19">
        <f t="shared" si="107"/>
        <v>2.2000000000000002</v>
      </c>
      <c r="Y72">
        <v>50.0921162333985</v>
      </c>
      <c r="Z72" s="19">
        <f t="shared" si="108"/>
        <v>0</v>
      </c>
      <c r="AA72">
        <v>50.0055471584038</v>
      </c>
      <c r="AB72" s="19">
        <f t="shared" si="109"/>
        <v>1.78</v>
      </c>
      <c r="AC72">
        <v>50.050256088707002</v>
      </c>
      <c r="AD72" s="19">
        <f t="shared" si="110"/>
        <v>0</v>
      </c>
      <c r="AE72">
        <v>49.947995476117697</v>
      </c>
      <c r="AF72" s="19">
        <f t="shared" si="111"/>
        <v>3.03</v>
      </c>
      <c r="AG72">
        <v>49.890650830999498</v>
      </c>
      <c r="AH72" s="19">
        <f t="shared" si="112"/>
        <v>4.07</v>
      </c>
      <c r="AI72">
        <v>50.0236768436707</v>
      </c>
      <c r="AJ72" s="19">
        <f t="shared" si="113"/>
        <v>1.06</v>
      </c>
      <c r="AK72">
        <v>50.052334658872198</v>
      </c>
      <c r="AL72" s="19">
        <f t="shared" si="114"/>
        <v>0</v>
      </c>
      <c r="AM72">
        <v>49.879688766412698</v>
      </c>
      <c r="AN72" s="19">
        <f t="shared" si="115"/>
        <v>4.49</v>
      </c>
      <c r="AO72">
        <v>49.968002912028503</v>
      </c>
      <c r="AP72" s="19">
        <f t="shared" si="116"/>
        <v>2.61</v>
      </c>
      <c r="AQ72">
        <v>50.000507099391399</v>
      </c>
      <c r="AR72" s="19">
        <f t="shared" si="117"/>
        <v>1.78</v>
      </c>
      <c r="AS72">
        <v>50.030340425531897</v>
      </c>
      <c r="AT72" s="19">
        <f t="shared" si="118"/>
        <v>0.71199999999999997</v>
      </c>
      <c r="AU72">
        <v>49.9558351510817</v>
      </c>
      <c r="AV72" s="19">
        <f t="shared" si="119"/>
        <v>2.82</v>
      </c>
      <c r="AW72">
        <v>49.872916994107399</v>
      </c>
      <c r="AX72" s="19">
        <f t="shared" si="120"/>
        <v>4.49</v>
      </c>
      <c r="AY72">
        <v>49.941530254057596</v>
      </c>
      <c r="AZ72" s="19">
        <f t="shared" si="121"/>
        <v>3.03</v>
      </c>
      <c r="BA72">
        <v>49.978271708348203</v>
      </c>
      <c r="BB72" s="19">
        <f t="shared" si="122"/>
        <v>2.41</v>
      </c>
      <c r="BC72">
        <v>49.979800229036698</v>
      </c>
      <c r="BD72" s="19">
        <f t="shared" si="123"/>
        <v>2.41</v>
      </c>
      <c r="BE72">
        <v>49.999427480915998</v>
      </c>
      <c r="BF72" s="19">
        <f t="shared" si="124"/>
        <v>1.99</v>
      </c>
      <c r="BG72">
        <v>50.134568651275799</v>
      </c>
      <c r="BH72" s="19">
        <f t="shared" si="125"/>
        <v>0</v>
      </c>
      <c r="BI72">
        <v>50.0426978417266</v>
      </c>
      <c r="BJ72" s="19">
        <f t="shared" si="126"/>
        <v>0.35599999999999998</v>
      </c>
      <c r="BK72">
        <v>50.012397791228601</v>
      </c>
      <c r="BL72" s="19">
        <f t="shared" si="127"/>
        <v>1.42</v>
      </c>
      <c r="BM72" s="19">
        <v>49.996153863459099</v>
      </c>
      <c r="BN72" s="19">
        <f t="shared" si="128"/>
        <v>1.99</v>
      </c>
      <c r="BO72" s="19">
        <f t="shared" si="129"/>
        <v>3.9601000000000002</v>
      </c>
      <c r="BP72" s="19">
        <f t="shared" si="130"/>
        <v>2.6699559999999996</v>
      </c>
      <c r="BQ72" s="19">
        <f t="shared" si="131"/>
        <v>0.86489999999999989</v>
      </c>
      <c r="BR72" s="19">
        <f t="shared" si="132"/>
        <v>4.4099999999999986E-2</v>
      </c>
      <c r="BS72" s="19">
        <f t="shared" si="133"/>
        <v>0.17640000000000014</v>
      </c>
      <c r="BT72" s="19">
        <f t="shared" si="134"/>
        <v>6.25</v>
      </c>
      <c r="BU72" s="19">
        <f t="shared" si="135"/>
        <v>3.9601000000000002</v>
      </c>
      <c r="BV72" s="19">
        <f t="shared" si="136"/>
        <v>3.9601000000000002</v>
      </c>
      <c r="BW72" s="19">
        <f t="shared" si="137"/>
        <v>0.17640000000000014</v>
      </c>
      <c r="BX72" s="19">
        <f t="shared" si="138"/>
        <v>1.633284</v>
      </c>
      <c r="BY72" s="19">
        <f t="shared" si="139"/>
        <v>4.4100000000000077E-2</v>
      </c>
      <c r="BZ72" s="19">
        <f t="shared" si="140"/>
        <v>3.9601000000000002</v>
      </c>
      <c r="CA72" s="19">
        <f t="shared" si="141"/>
        <v>4.4099999999999986E-2</v>
      </c>
      <c r="CB72" s="19">
        <f t="shared" si="142"/>
        <v>3.9601000000000002</v>
      </c>
      <c r="CC72" s="19">
        <f t="shared" si="143"/>
        <v>1.0815999999999997</v>
      </c>
      <c r="CD72" s="19">
        <f t="shared" si="144"/>
        <v>4.3264000000000005</v>
      </c>
      <c r="CE72" s="19">
        <f t="shared" si="145"/>
        <v>0.86489999999999989</v>
      </c>
      <c r="CF72" s="19">
        <f t="shared" si="146"/>
        <v>3.9601000000000002</v>
      </c>
      <c r="CG72" s="19">
        <f t="shared" si="147"/>
        <v>6.25</v>
      </c>
      <c r="CH72" s="19">
        <f t="shared" si="148"/>
        <v>0.38439999999999985</v>
      </c>
      <c r="CI72" s="19">
        <f t="shared" si="149"/>
        <v>4.4099999999999986E-2</v>
      </c>
      <c r="CJ72" s="19">
        <f t="shared" si="150"/>
        <v>1.633284</v>
      </c>
      <c r="CK72" s="19">
        <f t="shared" si="151"/>
        <v>0.68889999999999973</v>
      </c>
      <c r="CL72" s="19">
        <f t="shared" si="152"/>
        <v>6.25</v>
      </c>
      <c r="CM72" s="19">
        <f t="shared" si="153"/>
        <v>1.0815999999999997</v>
      </c>
      <c r="CN72" s="19">
        <f t="shared" si="154"/>
        <v>0.17640000000000014</v>
      </c>
      <c r="CO72" s="19">
        <f t="shared" si="155"/>
        <v>0.17640000000000014</v>
      </c>
      <c r="CP72" s="19">
        <f t="shared" si="156"/>
        <v>0</v>
      </c>
      <c r="CQ72" s="19">
        <f t="shared" si="157"/>
        <v>3.9601000000000002</v>
      </c>
      <c r="CR72" s="19">
        <f t="shared" si="158"/>
        <v>2.6699559999999996</v>
      </c>
      <c r="CS72" s="19">
        <f t="shared" si="159"/>
        <v>0.32490000000000008</v>
      </c>
      <c r="CT72" s="25">
        <f t="shared" si="160"/>
        <v>1.4544345980483275</v>
      </c>
      <c r="CU72" s="19">
        <f t="shared" si="161"/>
        <v>2.11538</v>
      </c>
    </row>
    <row r="73" spans="1:99" ht="15" thickBot="1" x14ac:dyDescent="0.4">
      <c r="A73" s="2">
        <v>0.73958333333333404</v>
      </c>
      <c r="B73" s="1" t="s">
        <v>87</v>
      </c>
      <c r="C73">
        <v>50.071052993049598</v>
      </c>
      <c r="D73" s="19">
        <f t="shared" si="97"/>
        <v>0</v>
      </c>
      <c r="E73">
        <v>50.0743278688524</v>
      </c>
      <c r="F73" s="19">
        <f t="shared" si="98"/>
        <v>0</v>
      </c>
      <c r="G73">
        <v>49.990732725776397</v>
      </c>
      <c r="H73" s="19">
        <f t="shared" si="99"/>
        <v>1.99</v>
      </c>
      <c r="I73">
        <v>49.963986527862801</v>
      </c>
      <c r="J73" s="19">
        <f t="shared" si="100"/>
        <v>2.61</v>
      </c>
      <c r="K73">
        <v>50.016210817455402</v>
      </c>
      <c r="L73" s="19">
        <f t="shared" si="101"/>
        <v>1.42</v>
      </c>
      <c r="M73">
        <v>49.820394265232899</v>
      </c>
      <c r="N73" s="19">
        <f t="shared" si="102"/>
        <v>5.53</v>
      </c>
      <c r="O73">
        <v>50.062959297290597</v>
      </c>
      <c r="P73" s="19">
        <f t="shared" si="103"/>
        <v>0</v>
      </c>
      <c r="Q73">
        <v>50.034860923575401</v>
      </c>
      <c r="R73" s="19">
        <f t="shared" si="104"/>
        <v>0.71199999999999997</v>
      </c>
      <c r="S73">
        <v>49.952569615069599</v>
      </c>
      <c r="T73" s="19">
        <f t="shared" si="105"/>
        <v>2.82</v>
      </c>
      <c r="U73">
        <v>50.006306051505597</v>
      </c>
      <c r="V73" s="19">
        <f t="shared" si="106"/>
        <v>1.78</v>
      </c>
      <c r="W73">
        <v>49.960524331516197</v>
      </c>
      <c r="X73" s="19">
        <f t="shared" si="107"/>
        <v>2.61</v>
      </c>
      <c r="Y73">
        <v>50.097194366242398</v>
      </c>
      <c r="Z73" s="19">
        <f t="shared" si="108"/>
        <v>0</v>
      </c>
      <c r="AA73">
        <v>50.073035066505398</v>
      </c>
      <c r="AB73" s="19">
        <f t="shared" si="109"/>
        <v>0</v>
      </c>
      <c r="AC73">
        <v>50.003538820319797</v>
      </c>
      <c r="AD73" s="19">
        <f t="shared" si="110"/>
        <v>1.78</v>
      </c>
      <c r="AE73">
        <v>50.015330317411802</v>
      </c>
      <c r="AF73" s="19">
        <f t="shared" si="111"/>
        <v>1.42</v>
      </c>
      <c r="AG73">
        <v>49.861739776094602</v>
      </c>
      <c r="AH73" s="19">
        <f t="shared" si="112"/>
        <v>4.7</v>
      </c>
      <c r="AI73">
        <v>50.001736505992397</v>
      </c>
      <c r="AJ73" s="19">
        <f t="shared" si="113"/>
        <v>1.78</v>
      </c>
      <c r="AK73">
        <v>50.054058164892098</v>
      </c>
      <c r="AL73" s="19">
        <f t="shared" si="114"/>
        <v>0</v>
      </c>
      <c r="AM73">
        <v>49.855542227265303</v>
      </c>
      <c r="AN73" s="19">
        <f t="shared" si="115"/>
        <v>4.91</v>
      </c>
      <c r="AO73">
        <v>49.985850828988703</v>
      </c>
      <c r="AP73" s="19">
        <f t="shared" si="116"/>
        <v>2.2000000000000002</v>
      </c>
      <c r="AQ73">
        <v>49.972988505747097</v>
      </c>
      <c r="AR73" s="19">
        <f t="shared" si="117"/>
        <v>2.41</v>
      </c>
      <c r="AS73">
        <v>50.1318893617021</v>
      </c>
      <c r="AT73" s="19">
        <f t="shared" si="118"/>
        <v>0</v>
      </c>
      <c r="AU73">
        <v>50.0163715358483</v>
      </c>
      <c r="AV73" s="19">
        <f t="shared" si="119"/>
        <v>1.42</v>
      </c>
      <c r="AW73">
        <v>49.969273646738898</v>
      </c>
      <c r="AX73" s="19">
        <f t="shared" si="120"/>
        <v>2.61</v>
      </c>
      <c r="AY73">
        <v>49.975669898863501</v>
      </c>
      <c r="AZ73" s="19">
        <f t="shared" si="121"/>
        <v>2.41</v>
      </c>
      <c r="BA73">
        <v>49.949511387659001</v>
      </c>
      <c r="BB73" s="19">
        <f t="shared" si="122"/>
        <v>3.03</v>
      </c>
      <c r="BC73">
        <v>50.010779573312902</v>
      </c>
      <c r="BD73" s="19">
        <f t="shared" si="123"/>
        <v>1.42</v>
      </c>
      <c r="BE73">
        <v>50.119656488549602</v>
      </c>
      <c r="BF73" s="19">
        <f t="shared" si="124"/>
        <v>0</v>
      </c>
      <c r="BG73">
        <v>50.118738066307898</v>
      </c>
      <c r="BH73" s="19">
        <f t="shared" si="125"/>
        <v>0</v>
      </c>
      <c r="BI73">
        <v>50.010917266187001</v>
      </c>
      <c r="BJ73" s="19">
        <f t="shared" si="126"/>
        <v>1.42</v>
      </c>
      <c r="BK73">
        <v>49.9676685372607</v>
      </c>
      <c r="BL73" s="19">
        <f t="shared" si="127"/>
        <v>2.61</v>
      </c>
      <c r="BM73" s="19">
        <v>50.0836538445079</v>
      </c>
      <c r="BN73" s="19">
        <f t="shared" si="128"/>
        <v>0</v>
      </c>
      <c r="BO73" s="19">
        <f t="shared" si="129"/>
        <v>0</v>
      </c>
      <c r="BP73" s="19">
        <f t="shared" si="130"/>
        <v>0</v>
      </c>
      <c r="BQ73" s="19">
        <f t="shared" si="131"/>
        <v>3.9601000000000002</v>
      </c>
      <c r="BR73" s="19">
        <f t="shared" si="132"/>
        <v>6.8120999999999992</v>
      </c>
      <c r="BS73" s="19">
        <f t="shared" si="133"/>
        <v>2.0164</v>
      </c>
      <c r="BT73" s="19">
        <f t="shared" si="134"/>
        <v>30.580900000000003</v>
      </c>
      <c r="BU73" s="19">
        <f t="shared" si="135"/>
        <v>0</v>
      </c>
      <c r="BV73" s="19">
        <f t="shared" si="136"/>
        <v>0.50694399999999995</v>
      </c>
      <c r="BW73" s="19">
        <f t="shared" si="137"/>
        <v>7.952399999999999</v>
      </c>
      <c r="BX73" s="19">
        <f t="shared" si="138"/>
        <v>3.1684000000000001</v>
      </c>
      <c r="BY73" s="19">
        <f t="shared" si="139"/>
        <v>6.8120999999999992</v>
      </c>
      <c r="BZ73" s="19">
        <f t="shared" si="140"/>
        <v>0</v>
      </c>
      <c r="CA73" s="19">
        <f t="shared" si="141"/>
        <v>0</v>
      </c>
      <c r="CB73" s="19">
        <f t="shared" si="142"/>
        <v>3.1684000000000001</v>
      </c>
      <c r="CC73" s="19">
        <f t="shared" si="143"/>
        <v>2.0164</v>
      </c>
      <c r="CD73" s="19">
        <f t="shared" si="144"/>
        <v>22.090000000000003</v>
      </c>
      <c r="CE73" s="19">
        <f t="shared" si="145"/>
        <v>3.1684000000000001</v>
      </c>
      <c r="CF73" s="19">
        <f t="shared" si="146"/>
        <v>0</v>
      </c>
      <c r="CG73" s="19">
        <f t="shared" si="147"/>
        <v>24.1081</v>
      </c>
      <c r="CH73" s="19">
        <f t="shared" si="148"/>
        <v>4.8400000000000007</v>
      </c>
      <c r="CI73" s="19">
        <f t="shared" si="149"/>
        <v>5.8081000000000005</v>
      </c>
      <c r="CJ73" s="19">
        <f t="shared" si="150"/>
        <v>0</v>
      </c>
      <c r="CK73" s="19">
        <f t="shared" si="151"/>
        <v>2.0164</v>
      </c>
      <c r="CL73" s="19">
        <f t="shared" si="152"/>
        <v>6.8120999999999992</v>
      </c>
      <c r="CM73" s="19">
        <f t="shared" si="153"/>
        <v>5.8081000000000005</v>
      </c>
      <c r="CN73" s="19">
        <f t="shared" si="154"/>
        <v>9.1808999999999994</v>
      </c>
      <c r="CO73" s="19">
        <f t="shared" si="155"/>
        <v>2.0164</v>
      </c>
      <c r="CP73" s="19">
        <f t="shared" si="156"/>
        <v>0</v>
      </c>
      <c r="CQ73" s="19">
        <f t="shared" si="157"/>
        <v>0</v>
      </c>
      <c r="CR73" s="19">
        <f t="shared" si="158"/>
        <v>2.0164</v>
      </c>
      <c r="CS73" s="19">
        <f t="shared" si="159"/>
        <v>6.8120999999999992</v>
      </c>
      <c r="CT73" s="25">
        <f t="shared" si="160"/>
        <v>2.2836808431889923</v>
      </c>
      <c r="CU73" s="19">
        <f t="shared" si="161"/>
        <v>5.2151981935483871</v>
      </c>
    </row>
    <row r="74" spans="1:99" ht="15" thickBot="1" x14ac:dyDescent="0.4">
      <c r="A74" s="2">
        <v>0.75</v>
      </c>
      <c r="B74" s="1" t="s">
        <v>88</v>
      </c>
      <c r="C74">
        <v>50.060431032114501</v>
      </c>
      <c r="D74" s="19">
        <f t="shared" si="97"/>
        <v>0</v>
      </c>
      <c r="E74">
        <v>50.032278688524499</v>
      </c>
      <c r="F74" s="19">
        <f t="shared" si="98"/>
        <v>0.71199999999999997</v>
      </c>
      <c r="G74">
        <v>49.866004145204002</v>
      </c>
      <c r="H74" s="19">
        <f t="shared" si="99"/>
        <v>4.7</v>
      </c>
      <c r="I74">
        <v>49.956576852418799</v>
      </c>
      <c r="J74" s="19">
        <f t="shared" si="100"/>
        <v>2.82</v>
      </c>
      <c r="K74">
        <v>49.985215632042603</v>
      </c>
      <c r="L74" s="19">
        <f t="shared" si="101"/>
        <v>2.2000000000000002</v>
      </c>
      <c r="M74">
        <v>49.811833077316898</v>
      </c>
      <c r="N74" s="19">
        <f t="shared" si="102"/>
        <v>5.74</v>
      </c>
      <c r="O74">
        <v>50.131048703039298</v>
      </c>
      <c r="P74" s="19">
        <f t="shared" si="103"/>
        <v>0</v>
      </c>
      <c r="Q74">
        <v>50.034296516338102</v>
      </c>
      <c r="R74" s="19">
        <f t="shared" si="104"/>
        <v>0.71199999999999997</v>
      </c>
      <c r="S74">
        <v>49.930784193284097</v>
      </c>
      <c r="T74" s="19">
        <f t="shared" si="105"/>
        <v>3.24</v>
      </c>
      <c r="U74">
        <v>49.977341564505501</v>
      </c>
      <c r="V74" s="19">
        <f t="shared" si="106"/>
        <v>2.41</v>
      </c>
      <c r="W74">
        <v>50.004869700735803</v>
      </c>
      <c r="X74" s="19">
        <f t="shared" si="107"/>
        <v>1.78</v>
      </c>
      <c r="Y74">
        <v>50.0653406238579</v>
      </c>
      <c r="Z74" s="19">
        <f t="shared" si="108"/>
        <v>0</v>
      </c>
      <c r="AA74">
        <v>50.048911729141402</v>
      </c>
      <c r="AB74" s="19">
        <f t="shared" si="109"/>
        <v>0.35599999999999998</v>
      </c>
      <c r="AC74">
        <v>50.033702725892603</v>
      </c>
      <c r="AD74" s="19">
        <f t="shared" si="110"/>
        <v>0.71199999999999997</v>
      </c>
      <c r="AE74">
        <v>49.993674891066</v>
      </c>
      <c r="AF74" s="19">
        <f t="shared" si="111"/>
        <v>1.99</v>
      </c>
      <c r="AG74">
        <v>50.030954479803</v>
      </c>
      <c r="AH74" s="19">
        <f t="shared" si="112"/>
        <v>0.71199999999999997</v>
      </c>
      <c r="AI74">
        <v>50.001071647274898</v>
      </c>
      <c r="AJ74" s="19">
        <f t="shared" si="113"/>
        <v>1.78</v>
      </c>
      <c r="AK74">
        <v>50.035674100679799</v>
      </c>
      <c r="AL74" s="19">
        <f t="shared" si="114"/>
        <v>0.71199999999999997</v>
      </c>
      <c r="AM74">
        <v>50.001407035175802</v>
      </c>
      <c r="AN74" s="19">
        <f t="shared" si="115"/>
        <v>1.78</v>
      </c>
      <c r="AO74">
        <v>49.963005495279603</v>
      </c>
      <c r="AP74" s="19">
        <f t="shared" si="116"/>
        <v>2.61</v>
      </c>
      <c r="AQ74">
        <v>49.939148073022302</v>
      </c>
      <c r="AR74" s="19">
        <f t="shared" si="117"/>
        <v>3.24</v>
      </c>
      <c r="AS74">
        <v>50.111191489361701</v>
      </c>
      <c r="AT74" s="19">
        <f t="shared" si="118"/>
        <v>0</v>
      </c>
      <c r="AU74">
        <v>49.9809465403182</v>
      </c>
      <c r="AV74" s="19">
        <f t="shared" si="119"/>
        <v>2.2000000000000002</v>
      </c>
      <c r="AW74">
        <v>49.944377669504</v>
      </c>
      <c r="AX74" s="19">
        <f t="shared" si="120"/>
        <v>3.03</v>
      </c>
      <c r="AY74">
        <v>49.942619817189701</v>
      </c>
      <c r="AZ74" s="19">
        <f t="shared" si="121"/>
        <v>3.03</v>
      </c>
      <c r="BA74">
        <v>49.959931793705799</v>
      </c>
      <c r="BB74" s="19">
        <f t="shared" si="122"/>
        <v>2.82</v>
      </c>
      <c r="BC74">
        <v>49.987265131271997</v>
      </c>
      <c r="BD74" s="19">
        <f t="shared" si="123"/>
        <v>2.2000000000000002</v>
      </c>
      <c r="BE74">
        <v>50.101335877862503</v>
      </c>
      <c r="BF74" s="19">
        <f t="shared" si="124"/>
        <v>0</v>
      </c>
      <c r="BG74">
        <v>50.097630619683997</v>
      </c>
      <c r="BH74" s="19">
        <f t="shared" si="125"/>
        <v>0</v>
      </c>
      <c r="BI74">
        <v>49.991438848920801</v>
      </c>
      <c r="BJ74" s="19">
        <f t="shared" si="126"/>
        <v>1.99</v>
      </c>
      <c r="BK74">
        <v>49.936597070764002</v>
      </c>
      <c r="BL74" s="19">
        <f t="shared" si="127"/>
        <v>3.24</v>
      </c>
      <c r="BM74" s="19">
        <v>50.0076923244333</v>
      </c>
      <c r="BN74" s="19">
        <f t="shared" si="128"/>
        <v>1.78</v>
      </c>
      <c r="BO74" s="19">
        <f t="shared" si="129"/>
        <v>3.1684000000000001</v>
      </c>
      <c r="BP74" s="19">
        <f t="shared" si="130"/>
        <v>1.1406240000000001</v>
      </c>
      <c r="BQ74" s="19">
        <f t="shared" si="131"/>
        <v>8.5263999999999989</v>
      </c>
      <c r="BR74" s="19">
        <f t="shared" si="132"/>
        <v>1.0815999999999997</v>
      </c>
      <c r="BS74" s="19">
        <f t="shared" si="133"/>
        <v>0.17640000000000014</v>
      </c>
      <c r="BT74" s="19">
        <f t="shared" si="134"/>
        <v>15.6816</v>
      </c>
      <c r="BU74" s="19">
        <f t="shared" si="135"/>
        <v>3.1684000000000001</v>
      </c>
      <c r="BV74" s="19">
        <f t="shared" si="136"/>
        <v>1.1406240000000001</v>
      </c>
      <c r="BW74" s="19">
        <f t="shared" si="137"/>
        <v>2.1316000000000006</v>
      </c>
      <c r="BX74" s="19">
        <f t="shared" si="138"/>
        <v>0.39690000000000014</v>
      </c>
      <c r="BY74" s="19">
        <f t="shared" si="139"/>
        <v>0</v>
      </c>
      <c r="BZ74" s="19">
        <f t="shared" si="140"/>
        <v>3.1684000000000001</v>
      </c>
      <c r="CA74" s="19">
        <f t="shared" si="141"/>
        <v>2.0277759999999998</v>
      </c>
      <c r="CB74" s="19">
        <f t="shared" si="142"/>
        <v>1.1406240000000001</v>
      </c>
      <c r="CC74" s="19">
        <f t="shared" si="143"/>
        <v>4.4099999999999986E-2</v>
      </c>
      <c r="CD74" s="19">
        <f t="shared" si="144"/>
        <v>1.1406240000000001</v>
      </c>
      <c r="CE74" s="19">
        <f t="shared" si="145"/>
        <v>0</v>
      </c>
      <c r="CF74" s="19">
        <f t="shared" si="146"/>
        <v>1.1406240000000001</v>
      </c>
      <c r="CG74" s="19">
        <f t="shared" si="147"/>
        <v>0</v>
      </c>
      <c r="CH74" s="19">
        <f t="shared" si="148"/>
        <v>0.68889999999999973</v>
      </c>
      <c r="CI74" s="19">
        <f t="shared" si="149"/>
        <v>2.1316000000000006</v>
      </c>
      <c r="CJ74" s="19">
        <f t="shared" si="150"/>
        <v>3.1684000000000001</v>
      </c>
      <c r="CK74" s="19">
        <f t="shared" si="151"/>
        <v>0.17640000000000014</v>
      </c>
      <c r="CL74" s="19">
        <f t="shared" si="152"/>
        <v>1.5624999999999996</v>
      </c>
      <c r="CM74" s="19">
        <f t="shared" si="153"/>
        <v>1.5624999999999996</v>
      </c>
      <c r="CN74" s="19">
        <f t="shared" si="154"/>
        <v>1.0815999999999997</v>
      </c>
      <c r="CO74" s="19">
        <f t="shared" si="155"/>
        <v>0.17640000000000014</v>
      </c>
      <c r="CP74" s="19">
        <f t="shared" si="156"/>
        <v>3.1684000000000001</v>
      </c>
      <c r="CQ74" s="19">
        <f t="shared" si="157"/>
        <v>3.1684000000000001</v>
      </c>
      <c r="CR74" s="19">
        <f t="shared" si="158"/>
        <v>4.4099999999999986E-2</v>
      </c>
      <c r="CS74" s="19">
        <f t="shared" si="159"/>
        <v>2.1316000000000006</v>
      </c>
      <c r="CT74" s="25">
        <f t="shared" si="160"/>
        <v>1.4406035473526926</v>
      </c>
      <c r="CU74" s="19">
        <f t="shared" si="161"/>
        <v>2.0753385806451616</v>
      </c>
    </row>
    <row r="75" spans="1:99" ht="15" thickBot="1" x14ac:dyDescent="0.4">
      <c r="A75" s="2">
        <v>0.76041666666666696</v>
      </c>
      <c r="B75" s="1" t="s">
        <v>89</v>
      </c>
      <c r="C75">
        <v>50.042057910496901</v>
      </c>
      <c r="D75" s="19">
        <f t="shared" si="97"/>
        <v>0.35599999999999998</v>
      </c>
      <c r="E75">
        <v>50.010786885245899</v>
      </c>
      <c r="F75" s="19">
        <f t="shared" si="98"/>
        <v>1.42</v>
      </c>
      <c r="G75">
        <v>49.830033730582002</v>
      </c>
      <c r="H75" s="19">
        <f t="shared" si="99"/>
        <v>5.32</v>
      </c>
      <c r="I75">
        <v>49.911130843029099</v>
      </c>
      <c r="J75" s="19">
        <f t="shared" si="100"/>
        <v>3.66</v>
      </c>
      <c r="K75">
        <v>50.0005429215324</v>
      </c>
      <c r="L75" s="19">
        <f t="shared" si="101"/>
        <v>1.78</v>
      </c>
      <c r="M75">
        <v>49.7610010240655</v>
      </c>
      <c r="N75" s="19">
        <f t="shared" si="102"/>
        <v>6.78</v>
      </c>
      <c r="O75">
        <v>50.103037238649001</v>
      </c>
      <c r="P75" s="19">
        <f t="shared" si="103"/>
        <v>0</v>
      </c>
      <c r="Q75">
        <v>50.015671077504699</v>
      </c>
      <c r="R75" s="19">
        <f t="shared" si="104"/>
        <v>1.42</v>
      </c>
      <c r="S75">
        <v>49.908998771498702</v>
      </c>
      <c r="T75" s="19">
        <f t="shared" si="105"/>
        <v>3.86</v>
      </c>
      <c r="U75">
        <v>50.062730376830601</v>
      </c>
      <c r="V75" s="19">
        <f t="shared" si="106"/>
        <v>0</v>
      </c>
      <c r="W75">
        <v>49.9737179950856</v>
      </c>
      <c r="X75" s="19">
        <f t="shared" si="107"/>
        <v>2.41</v>
      </c>
      <c r="Y75">
        <v>50.119815139819799</v>
      </c>
      <c r="Z75" s="19">
        <f t="shared" si="108"/>
        <v>0</v>
      </c>
      <c r="AA75">
        <v>50.083373639661403</v>
      </c>
      <c r="AB75" s="19">
        <f t="shared" si="109"/>
        <v>0</v>
      </c>
      <c r="AC75">
        <v>50.010160165445598</v>
      </c>
      <c r="AD75" s="19">
        <f t="shared" si="110"/>
        <v>1.42</v>
      </c>
      <c r="AE75">
        <v>49.972019464720098</v>
      </c>
      <c r="AF75" s="19">
        <f t="shared" si="111"/>
        <v>2.41</v>
      </c>
      <c r="AG75">
        <v>49.991839523166902</v>
      </c>
      <c r="AH75" s="19">
        <f t="shared" si="112"/>
        <v>1.99</v>
      </c>
      <c r="AI75">
        <v>49.976471874726599</v>
      </c>
      <c r="AJ75" s="19">
        <f t="shared" si="113"/>
        <v>2.41</v>
      </c>
      <c r="AK75">
        <v>50.015853781451</v>
      </c>
      <c r="AL75" s="19">
        <f t="shared" si="114"/>
        <v>1.42</v>
      </c>
      <c r="AM75">
        <v>49.977260496028499</v>
      </c>
      <c r="AN75" s="19">
        <f t="shared" si="115"/>
        <v>2.41</v>
      </c>
      <c r="AO75">
        <v>49.9369475365177</v>
      </c>
      <c r="AP75" s="19">
        <f t="shared" si="116"/>
        <v>3.24</v>
      </c>
      <c r="AQ75">
        <v>49.9878634212305</v>
      </c>
      <c r="AR75" s="19">
        <f t="shared" si="117"/>
        <v>2.2000000000000002</v>
      </c>
      <c r="AS75">
        <v>50.088229787233999</v>
      </c>
      <c r="AT75" s="19">
        <f t="shared" si="118"/>
        <v>0</v>
      </c>
      <c r="AU75">
        <v>50.050899696048603</v>
      </c>
      <c r="AV75" s="19">
        <f t="shared" si="119"/>
        <v>0</v>
      </c>
      <c r="AW75">
        <v>49.908877850113399</v>
      </c>
      <c r="AX75" s="19">
        <f t="shared" si="120"/>
        <v>3.86</v>
      </c>
      <c r="AY75">
        <v>49.966953393806598</v>
      </c>
      <c r="AZ75" s="19">
        <f t="shared" si="121"/>
        <v>2.61</v>
      </c>
      <c r="BA75">
        <v>49.947427306449597</v>
      </c>
      <c r="BB75" s="19">
        <f t="shared" si="122"/>
        <v>3.03</v>
      </c>
      <c r="BC75">
        <v>49.927545913390098</v>
      </c>
      <c r="BD75" s="19">
        <f t="shared" si="123"/>
        <v>3.45</v>
      </c>
      <c r="BE75">
        <v>50.080438931297699</v>
      </c>
      <c r="BF75" s="19">
        <f t="shared" si="124"/>
        <v>0</v>
      </c>
      <c r="BG75">
        <v>50.066299253601798</v>
      </c>
      <c r="BH75" s="19">
        <f t="shared" si="125"/>
        <v>0</v>
      </c>
      <c r="BI75">
        <v>49.967176258992801</v>
      </c>
      <c r="BJ75" s="19">
        <f t="shared" si="126"/>
        <v>2.61</v>
      </c>
      <c r="BK75">
        <v>50.008641899673997</v>
      </c>
      <c r="BL75" s="19">
        <f t="shared" si="127"/>
        <v>1.78</v>
      </c>
      <c r="BM75" s="19">
        <v>50.072115383533799</v>
      </c>
      <c r="BN75" s="19">
        <f t="shared" si="128"/>
        <v>0</v>
      </c>
      <c r="BO75" s="19">
        <f t="shared" si="129"/>
        <v>0.12673599999999999</v>
      </c>
      <c r="BP75" s="19">
        <f t="shared" si="130"/>
        <v>2.0164</v>
      </c>
      <c r="BQ75" s="19">
        <f t="shared" si="131"/>
        <v>28.302400000000002</v>
      </c>
      <c r="BR75" s="19">
        <f t="shared" si="132"/>
        <v>13.395600000000002</v>
      </c>
      <c r="BS75" s="19">
        <f t="shared" si="133"/>
        <v>3.1684000000000001</v>
      </c>
      <c r="BT75" s="19">
        <f t="shared" si="134"/>
        <v>45.968400000000003</v>
      </c>
      <c r="BU75" s="19">
        <f t="shared" si="135"/>
        <v>0</v>
      </c>
      <c r="BV75" s="19">
        <f t="shared" si="136"/>
        <v>2.0164</v>
      </c>
      <c r="BW75" s="19">
        <f t="shared" si="137"/>
        <v>14.8996</v>
      </c>
      <c r="BX75" s="19">
        <f t="shared" si="138"/>
        <v>0</v>
      </c>
      <c r="BY75" s="19">
        <f t="shared" si="139"/>
        <v>5.8081000000000005</v>
      </c>
      <c r="BZ75" s="19">
        <f t="shared" si="140"/>
        <v>0</v>
      </c>
      <c r="CA75" s="19">
        <f t="shared" si="141"/>
        <v>0</v>
      </c>
      <c r="CB75" s="19">
        <f t="shared" si="142"/>
        <v>2.0164</v>
      </c>
      <c r="CC75" s="19">
        <f t="shared" si="143"/>
        <v>5.8081000000000005</v>
      </c>
      <c r="CD75" s="19">
        <f t="shared" si="144"/>
        <v>3.9601000000000002</v>
      </c>
      <c r="CE75" s="19">
        <f t="shared" si="145"/>
        <v>5.8081000000000005</v>
      </c>
      <c r="CF75" s="19">
        <f t="shared" si="146"/>
        <v>2.0164</v>
      </c>
      <c r="CG75" s="19">
        <f t="shared" si="147"/>
        <v>5.8081000000000005</v>
      </c>
      <c r="CH75" s="19">
        <f t="shared" si="148"/>
        <v>10.497600000000002</v>
      </c>
      <c r="CI75" s="19">
        <f t="shared" si="149"/>
        <v>4.8400000000000007</v>
      </c>
      <c r="CJ75" s="19">
        <f t="shared" si="150"/>
        <v>0</v>
      </c>
      <c r="CK75" s="19">
        <f t="shared" si="151"/>
        <v>0</v>
      </c>
      <c r="CL75" s="19">
        <f t="shared" si="152"/>
        <v>14.8996</v>
      </c>
      <c r="CM75" s="19">
        <f t="shared" si="153"/>
        <v>6.8120999999999992</v>
      </c>
      <c r="CN75" s="19">
        <f t="shared" si="154"/>
        <v>9.1808999999999994</v>
      </c>
      <c r="CO75" s="19">
        <f t="shared" si="155"/>
        <v>11.902500000000002</v>
      </c>
      <c r="CP75" s="19">
        <f t="shared" si="156"/>
        <v>0</v>
      </c>
      <c r="CQ75" s="19">
        <f t="shared" si="157"/>
        <v>0</v>
      </c>
      <c r="CR75" s="19">
        <f t="shared" si="158"/>
        <v>6.8120999999999992</v>
      </c>
      <c r="CS75" s="19">
        <f t="shared" si="159"/>
        <v>3.1684000000000001</v>
      </c>
      <c r="CT75" s="25">
        <f t="shared" si="160"/>
        <v>2.5979671705691043</v>
      </c>
      <c r="CU75" s="19">
        <f t="shared" si="161"/>
        <v>6.7494334193548378</v>
      </c>
    </row>
    <row r="76" spans="1:99" ht="15" thickBot="1" x14ac:dyDescent="0.4">
      <c r="A76" s="2">
        <v>0.77083333333333404</v>
      </c>
      <c r="B76" s="1" t="s">
        <v>90</v>
      </c>
      <c r="C76">
        <v>50.016507788247502</v>
      </c>
      <c r="D76" s="19">
        <f t="shared" si="97"/>
        <v>1.42</v>
      </c>
      <c r="E76">
        <v>49.974811475409801</v>
      </c>
      <c r="F76" s="19">
        <f t="shared" si="98"/>
        <v>2.41</v>
      </c>
      <c r="G76">
        <v>49.860398366301901</v>
      </c>
      <c r="H76" s="19">
        <f t="shared" si="99"/>
        <v>4.7</v>
      </c>
      <c r="I76">
        <v>49.933359869361098</v>
      </c>
      <c r="J76" s="19">
        <f t="shared" si="100"/>
        <v>3.24</v>
      </c>
      <c r="K76">
        <v>49.972613194017597</v>
      </c>
      <c r="L76" s="19">
        <f t="shared" si="101"/>
        <v>2.41</v>
      </c>
      <c r="M76">
        <v>49.745483870967703</v>
      </c>
      <c r="N76" s="19">
        <f t="shared" si="102"/>
        <v>7.2</v>
      </c>
      <c r="O76">
        <v>49.988836653057803</v>
      </c>
      <c r="P76" s="19">
        <f t="shared" si="103"/>
        <v>2.2000000000000002</v>
      </c>
      <c r="Q76">
        <v>49.992530380772301</v>
      </c>
      <c r="R76" s="19">
        <f t="shared" si="104"/>
        <v>1.99</v>
      </c>
      <c r="S76">
        <v>49.887213349713299</v>
      </c>
      <c r="T76" s="19">
        <f t="shared" si="105"/>
        <v>4.28</v>
      </c>
      <c r="U76">
        <v>50.064235025506001</v>
      </c>
      <c r="V76" s="19">
        <f t="shared" si="106"/>
        <v>0</v>
      </c>
      <c r="W76">
        <v>49.968220635264998</v>
      </c>
      <c r="X76" s="19">
        <f t="shared" si="107"/>
        <v>2.61</v>
      </c>
      <c r="Y76">
        <v>50.087961397435301</v>
      </c>
      <c r="Z76" s="19">
        <f t="shared" si="108"/>
        <v>0</v>
      </c>
      <c r="AA76">
        <v>50.064993954050699</v>
      </c>
      <c r="AB76" s="19">
        <f t="shared" si="109"/>
        <v>0</v>
      </c>
      <c r="AC76">
        <v>49.985146194970604</v>
      </c>
      <c r="AD76" s="19">
        <f t="shared" si="110"/>
        <v>2.2000000000000002</v>
      </c>
      <c r="AE76">
        <v>49.948333842154398</v>
      </c>
      <c r="AF76" s="19">
        <f t="shared" si="111"/>
        <v>3.03</v>
      </c>
      <c r="AG76">
        <v>49.878746278979797</v>
      </c>
      <c r="AH76" s="19">
        <f t="shared" si="112"/>
        <v>4.49</v>
      </c>
      <c r="AI76">
        <v>50.001071647274898</v>
      </c>
      <c r="AJ76" s="19">
        <f t="shared" si="113"/>
        <v>1.78</v>
      </c>
      <c r="AK76">
        <v>50.034525096666599</v>
      </c>
      <c r="AL76" s="19">
        <f t="shared" si="114"/>
        <v>0.71199999999999997</v>
      </c>
      <c r="AM76">
        <v>50.068918787485799</v>
      </c>
      <c r="AN76" s="19">
        <f t="shared" si="115"/>
        <v>0</v>
      </c>
      <c r="AO76">
        <v>49.946228453337</v>
      </c>
      <c r="AP76" s="19">
        <f t="shared" si="116"/>
        <v>3.03</v>
      </c>
      <c r="AQ76">
        <v>49.962576064908703</v>
      </c>
      <c r="AR76" s="19">
        <f t="shared" si="117"/>
        <v>2.61</v>
      </c>
      <c r="AS76">
        <v>50.091787234042499</v>
      </c>
      <c r="AT76" s="19">
        <f t="shared" si="118"/>
        <v>0</v>
      </c>
      <c r="AU76">
        <v>49.806512068657199</v>
      </c>
      <c r="AV76" s="19">
        <f t="shared" si="119"/>
        <v>5.95</v>
      </c>
      <c r="AW76">
        <v>49.960974987660599</v>
      </c>
      <c r="AX76" s="19">
        <f t="shared" si="120"/>
        <v>2.61</v>
      </c>
      <c r="AY76">
        <v>49.933903312132898</v>
      </c>
      <c r="AZ76" s="19">
        <f t="shared" si="121"/>
        <v>3.24</v>
      </c>
      <c r="BA76">
        <v>49.9207510669698</v>
      </c>
      <c r="BB76" s="19">
        <f t="shared" si="122"/>
        <v>3.45</v>
      </c>
      <c r="BC76">
        <v>49.899552530008002</v>
      </c>
      <c r="BD76" s="19">
        <f t="shared" si="123"/>
        <v>4.07</v>
      </c>
      <c r="BE76">
        <v>50.119656488549602</v>
      </c>
      <c r="BF76" s="19">
        <f t="shared" si="124"/>
        <v>0</v>
      </c>
      <c r="BG76">
        <v>50.094992188856097</v>
      </c>
      <c r="BH76" s="19">
        <f t="shared" si="125"/>
        <v>0</v>
      </c>
      <c r="BI76">
        <v>50.0105755395683</v>
      </c>
      <c r="BJ76" s="19">
        <f t="shared" si="126"/>
        <v>1.42</v>
      </c>
      <c r="BK76">
        <v>49.977228988490502</v>
      </c>
      <c r="BL76" s="19">
        <f t="shared" si="127"/>
        <v>2.41</v>
      </c>
      <c r="BM76" s="19">
        <v>49.938461558588301</v>
      </c>
      <c r="BN76" s="19">
        <f t="shared" si="128"/>
        <v>3.24</v>
      </c>
      <c r="BO76" s="19">
        <f t="shared" si="129"/>
        <v>3.3124000000000011</v>
      </c>
      <c r="BP76" s="19">
        <f t="shared" si="130"/>
        <v>0.68890000000000007</v>
      </c>
      <c r="BQ76" s="19">
        <f t="shared" si="131"/>
        <v>2.1315999999999997</v>
      </c>
      <c r="BR76" s="19">
        <f t="shared" si="132"/>
        <v>0</v>
      </c>
      <c r="BS76" s="19">
        <f t="shared" si="133"/>
        <v>0.68890000000000007</v>
      </c>
      <c r="BT76" s="19">
        <f t="shared" si="134"/>
        <v>15.6816</v>
      </c>
      <c r="BU76" s="19">
        <f t="shared" si="135"/>
        <v>1.0816000000000001</v>
      </c>
      <c r="BV76" s="19">
        <f t="shared" si="136"/>
        <v>1.5625000000000004</v>
      </c>
      <c r="BW76" s="19">
        <f t="shared" si="137"/>
        <v>1.0816000000000001</v>
      </c>
      <c r="BX76" s="19">
        <f t="shared" si="138"/>
        <v>10.497600000000002</v>
      </c>
      <c r="BY76" s="19">
        <f t="shared" si="139"/>
        <v>0.39690000000000042</v>
      </c>
      <c r="BZ76" s="19">
        <f t="shared" si="140"/>
        <v>10.497600000000002</v>
      </c>
      <c r="CA76" s="19">
        <f t="shared" si="141"/>
        <v>10.497600000000002</v>
      </c>
      <c r="CB76" s="19">
        <f t="shared" si="142"/>
        <v>1.0816000000000001</v>
      </c>
      <c r="CC76" s="19">
        <f t="shared" si="143"/>
        <v>4.4100000000000174E-2</v>
      </c>
      <c r="CD76" s="19">
        <f t="shared" si="144"/>
        <v>1.5625</v>
      </c>
      <c r="CE76" s="19">
        <f t="shared" si="145"/>
        <v>2.1316000000000006</v>
      </c>
      <c r="CF76" s="19">
        <f t="shared" si="146"/>
        <v>6.3907840000000027</v>
      </c>
      <c r="CG76" s="19">
        <f t="shared" si="147"/>
        <v>10.497600000000002</v>
      </c>
      <c r="CH76" s="19">
        <f t="shared" si="148"/>
        <v>4.4100000000000174E-2</v>
      </c>
      <c r="CI76" s="19">
        <f t="shared" si="149"/>
        <v>0.39690000000000042</v>
      </c>
      <c r="CJ76" s="19">
        <f t="shared" si="150"/>
        <v>10.497600000000002</v>
      </c>
      <c r="CK76" s="19">
        <f t="shared" si="151"/>
        <v>7.3441000000000001</v>
      </c>
      <c r="CL76" s="19">
        <f t="shared" si="152"/>
        <v>0.39690000000000042</v>
      </c>
      <c r="CM76" s="19">
        <f t="shared" si="153"/>
        <v>0</v>
      </c>
      <c r="CN76" s="19">
        <f t="shared" si="154"/>
        <v>4.4099999999999986E-2</v>
      </c>
      <c r="CO76" s="19">
        <f t="shared" si="155"/>
        <v>0.68890000000000007</v>
      </c>
      <c r="CP76" s="19">
        <f t="shared" si="156"/>
        <v>10.497600000000002</v>
      </c>
      <c r="CQ76" s="19">
        <f t="shared" si="157"/>
        <v>10.497600000000002</v>
      </c>
      <c r="CR76" s="19">
        <f t="shared" si="158"/>
        <v>3.3124000000000011</v>
      </c>
      <c r="CS76" s="19">
        <f t="shared" si="159"/>
        <v>0.68890000000000007</v>
      </c>
      <c r="CT76" s="25">
        <f t="shared" si="160"/>
        <v>2.001902997875578</v>
      </c>
      <c r="CU76" s="19">
        <f t="shared" si="161"/>
        <v>4.0076156129032263</v>
      </c>
    </row>
    <row r="77" spans="1:99" ht="15" thickBot="1" x14ac:dyDescent="0.4">
      <c r="A77" s="2">
        <v>0.78125</v>
      </c>
      <c r="B77" s="1" t="s">
        <v>91</v>
      </c>
      <c r="C77">
        <v>50.060431032114501</v>
      </c>
      <c r="D77" s="19">
        <f t="shared" si="97"/>
        <v>0</v>
      </c>
      <c r="E77">
        <v>49.987426229508102</v>
      </c>
      <c r="F77" s="19">
        <f t="shared" si="98"/>
        <v>2.2000000000000002</v>
      </c>
      <c r="G77">
        <v>49.833770916516798</v>
      </c>
      <c r="H77" s="19">
        <f t="shared" si="99"/>
        <v>5.32</v>
      </c>
      <c r="I77">
        <v>49.910142886303298</v>
      </c>
      <c r="J77" s="19">
        <f t="shared" si="100"/>
        <v>3.66</v>
      </c>
      <c r="K77">
        <v>49.950814382298702</v>
      </c>
      <c r="L77" s="19">
        <f t="shared" si="101"/>
        <v>2.82</v>
      </c>
      <c r="M77">
        <v>49.7775883256528</v>
      </c>
      <c r="N77" s="19">
        <f t="shared" si="102"/>
        <v>6.57</v>
      </c>
      <c r="O77">
        <v>49.955653841395502</v>
      </c>
      <c r="P77" s="19">
        <f t="shared" si="103"/>
        <v>2.82</v>
      </c>
      <c r="Q77">
        <v>49.988579530110698</v>
      </c>
      <c r="R77" s="19">
        <f t="shared" si="104"/>
        <v>2.2000000000000002</v>
      </c>
      <c r="S77">
        <v>49.8620239557739</v>
      </c>
      <c r="T77" s="19">
        <f t="shared" si="105"/>
        <v>4.7</v>
      </c>
      <c r="U77">
        <v>50.029251943804503</v>
      </c>
      <c r="V77" s="19">
        <f t="shared" si="106"/>
        <v>1.06</v>
      </c>
      <c r="W77">
        <v>49.940733836162003</v>
      </c>
      <c r="X77" s="19">
        <f t="shared" si="107"/>
        <v>3.03</v>
      </c>
      <c r="Y77">
        <v>50.051491170647203</v>
      </c>
      <c r="Z77" s="19">
        <f t="shared" si="108"/>
        <v>0</v>
      </c>
      <c r="AA77">
        <v>50.046614268440102</v>
      </c>
      <c r="AB77" s="19">
        <f t="shared" si="109"/>
        <v>0.35599999999999998</v>
      </c>
      <c r="AC77">
        <v>50.073430796647003</v>
      </c>
      <c r="AD77" s="19">
        <f t="shared" si="110"/>
        <v>0</v>
      </c>
      <c r="AE77">
        <v>50.094507969988797</v>
      </c>
      <c r="AF77" s="19">
        <f t="shared" si="111"/>
        <v>0</v>
      </c>
      <c r="AG77">
        <v>49.9314664379242</v>
      </c>
      <c r="AH77" s="19">
        <f t="shared" si="112"/>
        <v>3.24</v>
      </c>
      <c r="AI77">
        <v>49.979796168314202</v>
      </c>
      <c r="AJ77" s="19">
        <f t="shared" si="113"/>
        <v>2.41</v>
      </c>
      <c r="AK77">
        <v>50.014992028441</v>
      </c>
      <c r="AL77" s="19">
        <f t="shared" si="114"/>
        <v>1.42</v>
      </c>
      <c r="AM77">
        <v>50.034916518074198</v>
      </c>
      <c r="AN77" s="19">
        <f t="shared" si="115"/>
        <v>0.71199999999999997</v>
      </c>
      <c r="AO77">
        <v>50.046533746653502</v>
      </c>
      <c r="AP77" s="19">
        <f t="shared" si="116"/>
        <v>0.35599999999999998</v>
      </c>
      <c r="AQ77">
        <v>50.065956727518497</v>
      </c>
      <c r="AR77" s="19">
        <f t="shared" si="117"/>
        <v>0</v>
      </c>
      <c r="AS77">
        <v>50.0174042553191</v>
      </c>
      <c r="AT77" s="19">
        <f t="shared" si="118"/>
        <v>1.42</v>
      </c>
      <c r="AU77">
        <v>50.025339889147098</v>
      </c>
      <c r="AV77" s="19">
        <f t="shared" si="119"/>
        <v>1.06</v>
      </c>
      <c r="AW77">
        <v>49.923631021808198</v>
      </c>
      <c r="AX77" s="19">
        <f t="shared" si="120"/>
        <v>3.45</v>
      </c>
      <c r="AY77">
        <v>49.968769332360097</v>
      </c>
      <c r="AZ77" s="19">
        <f t="shared" si="121"/>
        <v>2.61</v>
      </c>
      <c r="BA77">
        <v>49.891157113796801</v>
      </c>
      <c r="BB77" s="19">
        <f t="shared" si="122"/>
        <v>4.07</v>
      </c>
      <c r="BC77">
        <v>49.970842346354402</v>
      </c>
      <c r="BD77" s="19">
        <f t="shared" si="123"/>
        <v>2.41</v>
      </c>
      <c r="BE77">
        <v>50.096755725190803</v>
      </c>
      <c r="BF77" s="19">
        <f t="shared" si="124"/>
        <v>0</v>
      </c>
      <c r="BG77">
        <v>50.071905919111202</v>
      </c>
      <c r="BH77" s="19">
        <f t="shared" si="125"/>
        <v>0</v>
      </c>
      <c r="BI77">
        <v>49.985971223021501</v>
      </c>
      <c r="BJ77" s="19">
        <f t="shared" si="126"/>
        <v>2.2000000000000002</v>
      </c>
      <c r="BK77">
        <v>50.034591695869103</v>
      </c>
      <c r="BL77" s="19">
        <f t="shared" si="127"/>
        <v>0.71199999999999997</v>
      </c>
      <c r="BM77" s="19">
        <v>50.018269217649099</v>
      </c>
      <c r="BN77" s="19">
        <f t="shared" si="128"/>
        <v>1.42</v>
      </c>
      <c r="BO77" s="19">
        <f t="shared" si="129"/>
        <v>2.0164</v>
      </c>
      <c r="BP77" s="19">
        <f t="shared" si="130"/>
        <v>0.60840000000000038</v>
      </c>
      <c r="BQ77" s="19">
        <f t="shared" si="131"/>
        <v>15.210000000000003</v>
      </c>
      <c r="BR77" s="19">
        <f t="shared" si="132"/>
        <v>5.0176000000000007</v>
      </c>
      <c r="BS77" s="19">
        <f t="shared" si="133"/>
        <v>1.9599999999999997</v>
      </c>
      <c r="BT77" s="19">
        <f t="shared" si="134"/>
        <v>26.522500000000004</v>
      </c>
      <c r="BU77" s="19">
        <f t="shared" si="135"/>
        <v>1.9599999999999997</v>
      </c>
      <c r="BV77" s="19">
        <f t="shared" si="136"/>
        <v>0.60840000000000038</v>
      </c>
      <c r="BW77" s="19">
        <f t="shared" si="137"/>
        <v>10.758400000000002</v>
      </c>
      <c r="BX77" s="19">
        <f t="shared" si="138"/>
        <v>0.12959999999999991</v>
      </c>
      <c r="BY77" s="19">
        <f t="shared" si="139"/>
        <v>2.5920999999999994</v>
      </c>
      <c r="BZ77" s="19">
        <f t="shared" si="140"/>
        <v>2.0164</v>
      </c>
      <c r="CA77" s="19">
        <f t="shared" si="141"/>
        <v>1.1320960000000002</v>
      </c>
      <c r="CB77" s="19">
        <f t="shared" si="142"/>
        <v>2.0164</v>
      </c>
      <c r="CC77" s="19">
        <f t="shared" si="143"/>
        <v>2.0164</v>
      </c>
      <c r="CD77" s="19">
        <f t="shared" si="144"/>
        <v>3.3124000000000011</v>
      </c>
      <c r="CE77" s="19">
        <f t="shared" si="145"/>
        <v>0.98010000000000042</v>
      </c>
      <c r="CF77" s="19">
        <f t="shared" si="146"/>
        <v>0</v>
      </c>
      <c r="CG77" s="19">
        <f t="shared" si="147"/>
        <v>0.50126399999999993</v>
      </c>
      <c r="CH77" s="19">
        <f t="shared" si="148"/>
        <v>1.1320960000000002</v>
      </c>
      <c r="CI77" s="19">
        <f t="shared" si="149"/>
        <v>2.0164</v>
      </c>
      <c r="CJ77" s="19">
        <f t="shared" si="150"/>
        <v>0</v>
      </c>
      <c r="CK77" s="19">
        <f t="shared" si="151"/>
        <v>0.12959999999999991</v>
      </c>
      <c r="CL77" s="19">
        <f t="shared" si="152"/>
        <v>4.1209000000000007</v>
      </c>
      <c r="CM77" s="19">
        <f t="shared" si="153"/>
        <v>1.4160999999999999</v>
      </c>
      <c r="CN77" s="19">
        <f t="shared" si="154"/>
        <v>7.0225000000000017</v>
      </c>
      <c r="CO77" s="19">
        <f t="shared" si="155"/>
        <v>0.98010000000000042</v>
      </c>
      <c r="CP77" s="19">
        <f t="shared" si="156"/>
        <v>2.0164</v>
      </c>
      <c r="CQ77" s="19">
        <f t="shared" si="157"/>
        <v>2.0164</v>
      </c>
      <c r="CR77" s="19">
        <f t="shared" si="158"/>
        <v>0.60840000000000038</v>
      </c>
      <c r="CS77" s="19">
        <f t="shared" si="159"/>
        <v>0.50126399999999993</v>
      </c>
      <c r="CT77" s="25">
        <f t="shared" si="160"/>
        <v>1.8078557964188304</v>
      </c>
      <c r="CU77" s="19">
        <f t="shared" si="161"/>
        <v>3.2683425806451636</v>
      </c>
    </row>
    <row r="78" spans="1:99" ht="15" thickBot="1" x14ac:dyDescent="0.4">
      <c r="A78" s="2">
        <v>0.79166666666666696</v>
      </c>
      <c r="B78" s="1" t="s">
        <v>92</v>
      </c>
      <c r="C78">
        <v>50.040622510370497</v>
      </c>
      <c r="D78" s="19">
        <f t="shared" si="97"/>
        <v>0.35599999999999998</v>
      </c>
      <c r="E78">
        <v>49.947245901639299</v>
      </c>
      <c r="F78" s="19">
        <f t="shared" si="98"/>
        <v>3.03</v>
      </c>
      <c r="G78">
        <v>49.980922612697697</v>
      </c>
      <c r="H78" s="19">
        <f t="shared" si="99"/>
        <v>2.2000000000000002</v>
      </c>
      <c r="I78">
        <v>49.870624617268803</v>
      </c>
      <c r="J78" s="19">
        <f t="shared" si="100"/>
        <v>4.49</v>
      </c>
      <c r="K78">
        <v>49.9290155705798</v>
      </c>
      <c r="L78" s="19">
        <f t="shared" si="101"/>
        <v>3.45</v>
      </c>
      <c r="M78">
        <v>49.733712237583198</v>
      </c>
      <c r="N78" s="19">
        <f t="shared" si="102"/>
        <v>7.41</v>
      </c>
      <c r="O78">
        <v>50.040981071384302</v>
      </c>
      <c r="P78" s="19">
        <f t="shared" si="103"/>
        <v>0.35599999999999998</v>
      </c>
      <c r="Q78">
        <v>49.969389684039903</v>
      </c>
      <c r="R78" s="19">
        <f t="shared" si="104"/>
        <v>2.61</v>
      </c>
      <c r="S78">
        <v>50.007713963963901</v>
      </c>
      <c r="T78" s="19">
        <f t="shared" si="105"/>
        <v>1.78</v>
      </c>
      <c r="U78">
        <v>50.003296754155002</v>
      </c>
      <c r="V78" s="19">
        <f t="shared" si="106"/>
        <v>1.78</v>
      </c>
      <c r="W78">
        <v>49.938168401578999</v>
      </c>
      <c r="X78" s="19">
        <f t="shared" si="107"/>
        <v>3.24</v>
      </c>
      <c r="Y78">
        <v>50.015482592299499</v>
      </c>
      <c r="Z78" s="19">
        <f t="shared" si="108"/>
        <v>1.42</v>
      </c>
      <c r="AA78">
        <v>50.025937122128099</v>
      </c>
      <c r="AB78" s="19">
        <f t="shared" si="109"/>
        <v>1.06</v>
      </c>
      <c r="AC78">
        <v>50.042531186060302</v>
      </c>
      <c r="AD78" s="19">
        <f t="shared" si="110"/>
        <v>0.35599999999999998</v>
      </c>
      <c r="AE78">
        <v>50.072852543642902</v>
      </c>
      <c r="AF78" s="19">
        <f t="shared" si="111"/>
        <v>0</v>
      </c>
      <c r="AG78">
        <v>49.904256033307703</v>
      </c>
      <c r="AH78" s="19">
        <f t="shared" si="112"/>
        <v>3.86</v>
      </c>
      <c r="AI78">
        <v>49.958520689353499</v>
      </c>
      <c r="AJ78" s="19">
        <f t="shared" si="113"/>
        <v>2.82</v>
      </c>
      <c r="AK78">
        <v>50.082208763217203</v>
      </c>
      <c r="AL78" s="19">
        <f t="shared" si="114"/>
        <v>0</v>
      </c>
      <c r="AM78">
        <v>50.068918787485799</v>
      </c>
      <c r="AN78" s="19">
        <f t="shared" si="115"/>
        <v>0</v>
      </c>
      <c r="AO78">
        <v>50.023688412944402</v>
      </c>
      <c r="AP78" s="19">
        <f t="shared" si="116"/>
        <v>1.06</v>
      </c>
      <c r="AQ78">
        <v>50.030628803245399</v>
      </c>
      <c r="AR78" s="19">
        <f t="shared" si="117"/>
        <v>0.71199999999999997</v>
      </c>
      <c r="AS78">
        <v>49.996706382978701</v>
      </c>
      <c r="AT78" s="19">
        <f t="shared" si="118"/>
        <v>1.99</v>
      </c>
      <c r="AU78">
        <v>49.985879134632498</v>
      </c>
      <c r="AV78" s="19">
        <f t="shared" si="119"/>
        <v>2.2000000000000002</v>
      </c>
      <c r="AW78">
        <v>50.020909747670601</v>
      </c>
      <c r="AX78" s="19">
        <f t="shared" si="120"/>
        <v>1.06</v>
      </c>
      <c r="AY78">
        <v>49.9418934417683</v>
      </c>
      <c r="AZ78" s="19">
        <f t="shared" si="121"/>
        <v>3.03</v>
      </c>
      <c r="BA78">
        <v>50.007448845279399</v>
      </c>
      <c r="BB78" s="19">
        <f t="shared" si="122"/>
        <v>1.78</v>
      </c>
      <c r="BC78">
        <v>49.936877041184196</v>
      </c>
      <c r="BD78" s="19">
        <f t="shared" si="123"/>
        <v>3.24</v>
      </c>
      <c r="BE78">
        <v>50.080438931297699</v>
      </c>
      <c r="BF78" s="19">
        <f t="shared" si="124"/>
        <v>0</v>
      </c>
      <c r="BG78">
        <v>50.094992188856097</v>
      </c>
      <c r="BH78" s="19">
        <f t="shared" si="125"/>
        <v>0</v>
      </c>
      <c r="BI78">
        <v>50.0092086330935</v>
      </c>
      <c r="BJ78" s="19">
        <f t="shared" si="126"/>
        <v>1.78</v>
      </c>
      <c r="BK78">
        <v>50.020933908398</v>
      </c>
      <c r="BL78" s="19">
        <f t="shared" si="127"/>
        <v>1.06</v>
      </c>
      <c r="BM78" s="19">
        <v>49.981730787241403</v>
      </c>
      <c r="BN78" s="19">
        <f t="shared" si="128"/>
        <v>2.2000000000000002</v>
      </c>
      <c r="BO78" s="19">
        <f t="shared" si="129"/>
        <v>3.4003360000000011</v>
      </c>
      <c r="BP78" s="19">
        <f t="shared" si="130"/>
        <v>0.6888999999999994</v>
      </c>
      <c r="BQ78" s="19">
        <f t="shared" si="131"/>
        <v>0</v>
      </c>
      <c r="BR78" s="19">
        <f t="shared" si="132"/>
        <v>5.2441000000000004</v>
      </c>
      <c r="BS78" s="19">
        <f t="shared" si="133"/>
        <v>1.5625</v>
      </c>
      <c r="BT78" s="19">
        <f t="shared" si="134"/>
        <v>27.144099999999998</v>
      </c>
      <c r="BU78" s="19">
        <f t="shared" si="135"/>
        <v>3.4003360000000011</v>
      </c>
      <c r="BV78" s="19">
        <f t="shared" si="136"/>
        <v>0.16809999999999975</v>
      </c>
      <c r="BW78" s="19">
        <f t="shared" si="137"/>
        <v>0.17640000000000014</v>
      </c>
      <c r="BX78" s="19">
        <f t="shared" si="138"/>
        <v>0.17640000000000014</v>
      </c>
      <c r="BY78" s="19">
        <f t="shared" si="139"/>
        <v>1.0816000000000001</v>
      </c>
      <c r="BZ78" s="19">
        <f t="shared" si="140"/>
        <v>0.60840000000000038</v>
      </c>
      <c r="CA78" s="19">
        <f t="shared" si="141"/>
        <v>1.2996000000000003</v>
      </c>
      <c r="CB78" s="19">
        <f t="shared" si="142"/>
        <v>3.4003360000000011</v>
      </c>
      <c r="CC78" s="19">
        <f t="shared" si="143"/>
        <v>4.8400000000000007</v>
      </c>
      <c r="CD78" s="19">
        <f t="shared" si="144"/>
        <v>2.7555999999999989</v>
      </c>
      <c r="CE78" s="19">
        <f t="shared" si="145"/>
        <v>0.38439999999999958</v>
      </c>
      <c r="CF78" s="19">
        <f t="shared" si="146"/>
        <v>4.8400000000000007</v>
      </c>
      <c r="CG78" s="19">
        <f t="shared" si="147"/>
        <v>4.8400000000000007</v>
      </c>
      <c r="CH78" s="19">
        <f t="shared" si="148"/>
        <v>1.2996000000000003</v>
      </c>
      <c r="CI78" s="19">
        <f t="shared" si="149"/>
        <v>2.2141440000000006</v>
      </c>
      <c r="CJ78" s="19">
        <f t="shared" si="150"/>
        <v>4.4100000000000077E-2</v>
      </c>
      <c r="CK78" s="19">
        <f t="shared" si="151"/>
        <v>0</v>
      </c>
      <c r="CL78" s="19">
        <f t="shared" si="152"/>
        <v>1.2996000000000003</v>
      </c>
      <c r="CM78" s="19">
        <f t="shared" si="153"/>
        <v>0.6888999999999994</v>
      </c>
      <c r="CN78" s="19">
        <f t="shared" si="154"/>
        <v>0.17640000000000014</v>
      </c>
      <c r="CO78" s="19">
        <f t="shared" si="155"/>
        <v>1.0816000000000001</v>
      </c>
      <c r="CP78" s="19">
        <f t="shared" si="156"/>
        <v>4.8400000000000007</v>
      </c>
      <c r="CQ78" s="19">
        <f t="shared" si="157"/>
        <v>4.8400000000000007</v>
      </c>
      <c r="CR78" s="19">
        <f t="shared" si="158"/>
        <v>0.17640000000000014</v>
      </c>
      <c r="CS78" s="19">
        <f t="shared" si="159"/>
        <v>1.2996000000000003</v>
      </c>
      <c r="CT78" s="25">
        <f t="shared" si="160"/>
        <v>1.645830038651936</v>
      </c>
      <c r="CU78" s="19">
        <f t="shared" si="161"/>
        <v>2.708756516129033</v>
      </c>
    </row>
    <row r="79" spans="1:99" ht="15" thickBot="1" x14ac:dyDescent="0.4">
      <c r="A79" s="2">
        <v>0.80208333333333404</v>
      </c>
      <c r="B79" s="1" t="s">
        <v>93</v>
      </c>
      <c r="C79">
        <v>49.969139584077297</v>
      </c>
      <c r="D79" s="19">
        <f t="shared" si="97"/>
        <v>2.61</v>
      </c>
      <c r="E79">
        <v>50.058909836065503</v>
      </c>
      <c r="F79" s="19">
        <f t="shared" si="98"/>
        <v>0</v>
      </c>
      <c r="G79">
        <v>49.939813567415399</v>
      </c>
      <c r="H79" s="19">
        <f t="shared" si="99"/>
        <v>3.24</v>
      </c>
      <c r="I79">
        <v>49.887419881608402</v>
      </c>
      <c r="J79" s="19">
        <f t="shared" si="100"/>
        <v>4.28</v>
      </c>
      <c r="K79">
        <v>49.899382810899397</v>
      </c>
      <c r="L79" s="19">
        <f t="shared" si="101"/>
        <v>4.07</v>
      </c>
      <c r="M79">
        <v>49.757255504352202</v>
      </c>
      <c r="N79" s="19">
        <f t="shared" si="102"/>
        <v>6.99</v>
      </c>
      <c r="O79">
        <v>50.025897975174203</v>
      </c>
      <c r="P79" s="19">
        <f t="shared" si="103"/>
        <v>1.06</v>
      </c>
      <c r="Q79">
        <v>50.059130434782602</v>
      </c>
      <c r="R79" s="19">
        <f t="shared" si="104"/>
        <v>0</v>
      </c>
      <c r="S79">
        <v>49.979801392301297</v>
      </c>
      <c r="T79" s="19">
        <f t="shared" si="105"/>
        <v>2.41</v>
      </c>
      <c r="U79">
        <v>49.962671239921001</v>
      </c>
      <c r="V79" s="19">
        <f t="shared" si="106"/>
        <v>2.61</v>
      </c>
      <c r="W79">
        <v>49.910681602475996</v>
      </c>
      <c r="X79" s="19">
        <f t="shared" si="107"/>
        <v>3.66</v>
      </c>
      <c r="Y79">
        <v>50.055184358170102</v>
      </c>
      <c r="Z79" s="19">
        <f t="shared" si="108"/>
        <v>0</v>
      </c>
      <c r="AA79">
        <v>50.062696493349399</v>
      </c>
      <c r="AB79" s="19">
        <f t="shared" si="109"/>
        <v>0</v>
      </c>
      <c r="AC79">
        <v>49.9682249796493</v>
      </c>
      <c r="AD79" s="19">
        <f t="shared" si="110"/>
        <v>2.61</v>
      </c>
      <c r="AE79">
        <v>50.049505287113803</v>
      </c>
      <c r="AF79" s="19">
        <f t="shared" si="111"/>
        <v>0.35599999999999998</v>
      </c>
      <c r="AG79">
        <v>49.873644328114302</v>
      </c>
      <c r="AH79" s="19">
        <f t="shared" si="112"/>
        <v>4.49</v>
      </c>
      <c r="AI79">
        <v>49.930264193858797</v>
      </c>
      <c r="AJ79" s="19">
        <f t="shared" si="113"/>
        <v>3.24</v>
      </c>
      <c r="AK79">
        <v>50.058366929941897</v>
      </c>
      <c r="AL79" s="19">
        <f t="shared" si="114"/>
        <v>0</v>
      </c>
      <c r="AM79">
        <v>50.023582428270302</v>
      </c>
      <c r="AN79" s="19">
        <f t="shared" si="115"/>
        <v>1.06</v>
      </c>
      <c r="AO79">
        <v>49.999772204217699</v>
      </c>
      <c r="AP79" s="19">
        <f t="shared" si="116"/>
        <v>1.99</v>
      </c>
      <c r="AQ79">
        <v>50.0176132521974</v>
      </c>
      <c r="AR79" s="19">
        <f t="shared" si="117"/>
        <v>1.42</v>
      </c>
      <c r="AS79">
        <v>49.970187234042498</v>
      </c>
      <c r="AT79" s="19">
        <f t="shared" si="118"/>
        <v>2.41</v>
      </c>
      <c r="AU79">
        <v>49.911441802252803</v>
      </c>
      <c r="AV79" s="19">
        <f t="shared" si="119"/>
        <v>3.66</v>
      </c>
      <c r="AW79">
        <v>49.981721635356401</v>
      </c>
      <c r="AX79" s="19">
        <f t="shared" si="120"/>
        <v>2.2000000000000002</v>
      </c>
      <c r="AY79">
        <v>49.958963264171203</v>
      </c>
      <c r="AZ79" s="19">
        <f t="shared" si="121"/>
        <v>2.82</v>
      </c>
      <c r="BA79">
        <v>49.970769015994499</v>
      </c>
      <c r="BB79" s="19">
        <f t="shared" si="122"/>
        <v>2.41</v>
      </c>
      <c r="BC79">
        <v>50.011526063536401</v>
      </c>
      <c r="BD79" s="19">
        <f t="shared" si="123"/>
        <v>1.42</v>
      </c>
      <c r="BE79">
        <v>50.058396946564798</v>
      </c>
      <c r="BF79" s="19">
        <f t="shared" si="124"/>
        <v>0</v>
      </c>
      <c r="BG79">
        <v>50.066299253601798</v>
      </c>
      <c r="BH79" s="19">
        <f t="shared" si="125"/>
        <v>0</v>
      </c>
      <c r="BI79">
        <v>49.987338129496401</v>
      </c>
      <c r="BJ79" s="19">
        <f t="shared" si="126"/>
        <v>2.2000000000000002</v>
      </c>
      <c r="BK79">
        <v>50.006593231553403</v>
      </c>
      <c r="BL79" s="19">
        <f t="shared" si="127"/>
        <v>1.78</v>
      </c>
      <c r="BM79" s="19">
        <v>49.946153836560597</v>
      </c>
      <c r="BN79" s="19">
        <f t="shared" si="128"/>
        <v>3.03</v>
      </c>
      <c r="BO79" s="19">
        <f t="shared" si="129"/>
        <v>0.17639999999999995</v>
      </c>
      <c r="BP79" s="19">
        <f t="shared" si="130"/>
        <v>9.1808999999999994</v>
      </c>
      <c r="BQ79" s="19">
        <f t="shared" si="131"/>
        <v>4.4100000000000174E-2</v>
      </c>
      <c r="BR79" s="19">
        <f t="shared" si="132"/>
        <v>1.5625000000000011</v>
      </c>
      <c r="BS79" s="19">
        <f t="shared" si="133"/>
        <v>1.081600000000001</v>
      </c>
      <c r="BT79" s="19">
        <f t="shared" si="134"/>
        <v>15.681600000000003</v>
      </c>
      <c r="BU79" s="19">
        <f t="shared" si="135"/>
        <v>3.8808999999999991</v>
      </c>
      <c r="BV79" s="19">
        <f t="shared" si="136"/>
        <v>9.1808999999999994</v>
      </c>
      <c r="BW79" s="19">
        <f t="shared" si="137"/>
        <v>0.38439999999999958</v>
      </c>
      <c r="BX79" s="19">
        <f t="shared" si="138"/>
        <v>0.17639999999999995</v>
      </c>
      <c r="BY79" s="19">
        <f t="shared" si="139"/>
        <v>0.39690000000000042</v>
      </c>
      <c r="BZ79" s="19">
        <f t="shared" si="140"/>
        <v>9.1808999999999994</v>
      </c>
      <c r="CA79" s="19">
        <f t="shared" si="141"/>
        <v>9.1808999999999994</v>
      </c>
      <c r="CB79" s="19">
        <f t="shared" si="142"/>
        <v>0.17639999999999995</v>
      </c>
      <c r="CC79" s="19">
        <f t="shared" si="143"/>
        <v>7.1502759999999999</v>
      </c>
      <c r="CD79" s="19">
        <f t="shared" si="144"/>
        <v>2.131600000000001</v>
      </c>
      <c r="CE79" s="19">
        <f t="shared" si="145"/>
        <v>4.4100000000000174E-2</v>
      </c>
      <c r="CF79" s="19">
        <f t="shared" si="146"/>
        <v>9.1808999999999994</v>
      </c>
      <c r="CG79" s="19">
        <f t="shared" si="147"/>
        <v>3.8808999999999991</v>
      </c>
      <c r="CH79" s="19">
        <f t="shared" si="148"/>
        <v>1.0815999999999997</v>
      </c>
      <c r="CI79" s="19">
        <f t="shared" si="149"/>
        <v>2.5920999999999994</v>
      </c>
      <c r="CJ79" s="19">
        <f t="shared" si="150"/>
        <v>0.38439999999999958</v>
      </c>
      <c r="CK79" s="19">
        <f t="shared" si="151"/>
        <v>0.39690000000000042</v>
      </c>
      <c r="CL79" s="19">
        <f t="shared" si="152"/>
        <v>0.6888999999999994</v>
      </c>
      <c r="CM79" s="19">
        <f t="shared" si="153"/>
        <v>4.4099999999999986E-2</v>
      </c>
      <c r="CN79" s="19">
        <f t="shared" si="154"/>
        <v>0.38439999999999958</v>
      </c>
      <c r="CO79" s="19">
        <f t="shared" si="155"/>
        <v>2.5920999999999994</v>
      </c>
      <c r="CP79" s="19">
        <f t="shared" si="156"/>
        <v>9.1808999999999994</v>
      </c>
      <c r="CQ79" s="19">
        <f t="shared" si="157"/>
        <v>9.1808999999999994</v>
      </c>
      <c r="CR79" s="19">
        <f t="shared" si="158"/>
        <v>0.6888999999999994</v>
      </c>
      <c r="CS79" s="19">
        <f t="shared" si="159"/>
        <v>1.5624999999999996</v>
      </c>
      <c r="CT79" s="25">
        <f t="shared" si="160"/>
        <v>1.896093403170948</v>
      </c>
      <c r="CU79" s="19">
        <f t="shared" si="161"/>
        <v>3.5951701935483871</v>
      </c>
    </row>
    <row r="80" spans="1:99" ht="15" thickBot="1" x14ac:dyDescent="0.4">
      <c r="A80" s="2">
        <v>0.8125</v>
      </c>
      <c r="B80" s="1" t="s">
        <v>94</v>
      </c>
      <c r="C80">
        <v>49.950766462459796</v>
      </c>
      <c r="D80" s="19">
        <f t="shared" si="97"/>
        <v>2.82</v>
      </c>
      <c r="E80">
        <v>50.051901639344202</v>
      </c>
      <c r="F80" s="19">
        <f t="shared" si="98"/>
        <v>0</v>
      </c>
      <c r="G80">
        <v>50.065009296229697</v>
      </c>
      <c r="H80" s="19">
        <f t="shared" si="99"/>
        <v>0</v>
      </c>
      <c r="I80">
        <v>49.855805266380898</v>
      </c>
      <c r="J80" s="19">
        <f t="shared" si="100"/>
        <v>4.91</v>
      </c>
      <c r="K80">
        <v>49.919478590452698</v>
      </c>
      <c r="L80" s="19">
        <f t="shared" si="101"/>
        <v>3.66</v>
      </c>
      <c r="M80">
        <v>49.876041986687099</v>
      </c>
      <c r="N80" s="19">
        <f t="shared" si="102"/>
        <v>4.49</v>
      </c>
      <c r="O80">
        <v>50.068130644562601</v>
      </c>
      <c r="P80" s="19">
        <f t="shared" si="103"/>
        <v>0</v>
      </c>
      <c r="Q80">
        <v>50.039658385093098</v>
      </c>
      <c r="R80" s="19">
        <f t="shared" si="104"/>
        <v>0.71199999999999997</v>
      </c>
      <c r="S80">
        <v>49.9971616502866</v>
      </c>
      <c r="T80" s="19">
        <f t="shared" si="105"/>
        <v>1.99</v>
      </c>
      <c r="U80">
        <v>49.932954428583102</v>
      </c>
      <c r="V80" s="19">
        <f t="shared" si="106"/>
        <v>3.24</v>
      </c>
      <c r="W80">
        <v>50.036387897040598</v>
      </c>
      <c r="X80" s="19">
        <f t="shared" si="107"/>
        <v>0.71199999999999997</v>
      </c>
      <c r="Y80">
        <v>50.023330615785603</v>
      </c>
      <c r="Z80" s="19">
        <f t="shared" si="108"/>
        <v>1.06</v>
      </c>
      <c r="AA80">
        <v>50.044316807738802</v>
      </c>
      <c r="AB80" s="19">
        <f t="shared" si="109"/>
        <v>0.35599999999999998</v>
      </c>
      <c r="AC80">
        <v>50.052095351241903</v>
      </c>
      <c r="AD80" s="19">
        <f t="shared" si="110"/>
        <v>0</v>
      </c>
      <c r="AE80">
        <v>50.049166921077202</v>
      </c>
      <c r="AF80" s="19">
        <f t="shared" si="111"/>
        <v>0.35599999999999998</v>
      </c>
      <c r="AG80">
        <v>49.897878594725803</v>
      </c>
      <c r="AH80" s="19">
        <f t="shared" si="112"/>
        <v>4.07</v>
      </c>
      <c r="AI80">
        <v>49.915969731432</v>
      </c>
      <c r="AJ80" s="19">
        <f t="shared" si="113"/>
        <v>3.66</v>
      </c>
      <c r="AK80">
        <v>50.043142626766098</v>
      </c>
      <c r="AL80" s="19">
        <f t="shared" si="114"/>
        <v>0.35599999999999998</v>
      </c>
      <c r="AM80">
        <v>50.0940508996595</v>
      </c>
      <c r="AN80" s="19">
        <f t="shared" si="115"/>
        <v>0</v>
      </c>
      <c r="AO80">
        <v>50.016192287821099</v>
      </c>
      <c r="AP80" s="19">
        <f t="shared" si="116"/>
        <v>1.42</v>
      </c>
      <c r="AQ80">
        <v>49.993069641649697</v>
      </c>
      <c r="AR80" s="19">
        <f t="shared" si="117"/>
        <v>1.99</v>
      </c>
      <c r="AS80">
        <v>49.952399999999997</v>
      </c>
      <c r="AT80" s="19">
        <f t="shared" si="118"/>
        <v>2.82</v>
      </c>
      <c r="AU80">
        <v>49.882743071696702</v>
      </c>
      <c r="AV80" s="19">
        <f t="shared" si="119"/>
        <v>4.28</v>
      </c>
      <c r="AW80">
        <v>49.984487855049203</v>
      </c>
      <c r="AX80" s="19">
        <f t="shared" si="120"/>
        <v>2.2000000000000002</v>
      </c>
      <c r="AY80">
        <v>49.934266499843602</v>
      </c>
      <c r="AZ80" s="19">
        <f t="shared" si="121"/>
        <v>3.24</v>
      </c>
      <c r="BA80">
        <v>49.960348609947701</v>
      </c>
      <c r="BB80" s="19">
        <f t="shared" si="122"/>
        <v>2.61</v>
      </c>
      <c r="BC80">
        <v>50.023096662001102</v>
      </c>
      <c r="BD80" s="19">
        <f t="shared" si="123"/>
        <v>1.06</v>
      </c>
      <c r="BE80">
        <v>50.040076335877799</v>
      </c>
      <c r="BF80" s="19">
        <f t="shared" si="124"/>
        <v>0.35599999999999998</v>
      </c>
      <c r="BG80">
        <v>50.082459642423103</v>
      </c>
      <c r="BH80" s="19">
        <f t="shared" si="125"/>
        <v>0</v>
      </c>
      <c r="BI80">
        <v>49.915233812949602</v>
      </c>
      <c r="BJ80" s="19">
        <f t="shared" si="126"/>
        <v>3.66</v>
      </c>
      <c r="BK80">
        <v>49.975863209743402</v>
      </c>
      <c r="BL80" s="19">
        <f t="shared" si="127"/>
        <v>2.41</v>
      </c>
      <c r="BM80" s="19">
        <v>50.049038461585397</v>
      </c>
      <c r="BN80" s="19">
        <f t="shared" si="128"/>
        <v>0.35599999999999998</v>
      </c>
      <c r="BO80" s="19">
        <f t="shared" si="129"/>
        <v>6.0712960000000002</v>
      </c>
      <c r="BP80" s="19">
        <f t="shared" si="130"/>
        <v>0.12673599999999999</v>
      </c>
      <c r="BQ80" s="19">
        <f t="shared" si="131"/>
        <v>0.12673599999999999</v>
      </c>
      <c r="BR80" s="19">
        <f t="shared" si="132"/>
        <v>20.738916000000003</v>
      </c>
      <c r="BS80" s="19">
        <f t="shared" si="133"/>
        <v>10.916416000000002</v>
      </c>
      <c r="BT80" s="19">
        <f t="shared" si="134"/>
        <v>17.089956000000004</v>
      </c>
      <c r="BU80" s="19">
        <f t="shared" si="135"/>
        <v>0.12673599999999999</v>
      </c>
      <c r="BV80" s="19">
        <f t="shared" si="136"/>
        <v>0.12673599999999999</v>
      </c>
      <c r="BW80" s="19">
        <f t="shared" si="137"/>
        <v>2.6699559999999996</v>
      </c>
      <c r="BX80" s="19">
        <f t="shared" si="138"/>
        <v>8.3174560000000017</v>
      </c>
      <c r="BY80" s="19">
        <f t="shared" si="139"/>
        <v>0.12673599999999999</v>
      </c>
      <c r="BZ80" s="19">
        <f t="shared" si="140"/>
        <v>0.49561600000000011</v>
      </c>
      <c r="CA80" s="19">
        <f t="shared" si="141"/>
        <v>0</v>
      </c>
      <c r="CB80" s="19">
        <f t="shared" si="142"/>
        <v>0.12673599999999999</v>
      </c>
      <c r="CC80" s="19">
        <f t="shared" si="143"/>
        <v>0</v>
      </c>
      <c r="CD80" s="19">
        <f t="shared" si="144"/>
        <v>13.793796000000004</v>
      </c>
      <c r="CE80" s="19">
        <f t="shared" si="145"/>
        <v>10.916416000000002</v>
      </c>
      <c r="CF80" s="19">
        <f t="shared" si="146"/>
        <v>0</v>
      </c>
      <c r="CG80" s="19">
        <f t="shared" si="147"/>
        <v>0.12673599999999999</v>
      </c>
      <c r="CH80" s="19">
        <f t="shared" si="148"/>
        <v>1.1320960000000002</v>
      </c>
      <c r="CI80" s="19">
        <f t="shared" si="149"/>
        <v>2.6699559999999996</v>
      </c>
      <c r="CJ80" s="19">
        <f t="shared" si="150"/>
        <v>6.0712960000000002</v>
      </c>
      <c r="CK80" s="19">
        <f t="shared" si="151"/>
        <v>15.397776000000002</v>
      </c>
      <c r="CL80" s="19">
        <f t="shared" si="152"/>
        <v>3.4003360000000011</v>
      </c>
      <c r="CM80" s="19">
        <f t="shared" si="153"/>
        <v>8.3174560000000017</v>
      </c>
      <c r="CN80" s="19">
        <f t="shared" si="154"/>
        <v>5.0805160000000003</v>
      </c>
      <c r="CO80" s="19">
        <f t="shared" si="155"/>
        <v>0.49561600000000011</v>
      </c>
      <c r="CP80" s="19">
        <f t="shared" si="156"/>
        <v>0</v>
      </c>
      <c r="CQ80" s="19">
        <f t="shared" si="157"/>
        <v>0.12673599999999999</v>
      </c>
      <c r="CR80" s="19">
        <f t="shared" si="158"/>
        <v>10.916416000000002</v>
      </c>
      <c r="CS80" s="19">
        <f t="shared" si="159"/>
        <v>4.218916000000001</v>
      </c>
      <c r="CT80" s="25">
        <f t="shared" si="160"/>
        <v>2.1976827385577833</v>
      </c>
      <c r="CU80" s="19">
        <f t="shared" si="161"/>
        <v>4.829809419354838</v>
      </c>
    </row>
    <row r="81" spans="1:99" ht="15" thickBot="1" x14ac:dyDescent="0.4">
      <c r="A81" s="2">
        <v>0.82291666666666696</v>
      </c>
      <c r="B81" s="1" t="s">
        <v>95</v>
      </c>
      <c r="C81">
        <v>49.931245020741102</v>
      </c>
      <c r="D81" s="19">
        <f t="shared" si="97"/>
        <v>3.24</v>
      </c>
      <c r="E81">
        <v>50.015926229508104</v>
      </c>
      <c r="F81" s="19">
        <f t="shared" si="98"/>
        <v>1.42</v>
      </c>
      <c r="G81">
        <v>50.0327760675424</v>
      </c>
      <c r="H81" s="19">
        <f t="shared" si="99"/>
        <v>0.71199999999999997</v>
      </c>
      <c r="I81">
        <v>49.820238824249799</v>
      </c>
      <c r="J81" s="19">
        <f t="shared" si="100"/>
        <v>5.53</v>
      </c>
      <c r="K81">
        <v>49.894273714402701</v>
      </c>
      <c r="L81" s="19">
        <f t="shared" si="101"/>
        <v>4.07</v>
      </c>
      <c r="M81">
        <v>49.830560675883198</v>
      </c>
      <c r="N81" s="19">
        <f t="shared" si="102"/>
        <v>5.32</v>
      </c>
      <c r="O81">
        <v>50.031931213658297</v>
      </c>
      <c r="P81" s="19">
        <f t="shared" si="103"/>
        <v>0.71199999999999997</v>
      </c>
      <c r="Q81">
        <v>50.038247366999698</v>
      </c>
      <c r="R81" s="19">
        <f t="shared" si="104"/>
        <v>0.71199999999999997</v>
      </c>
      <c r="S81">
        <v>50.035626535626498</v>
      </c>
      <c r="T81" s="19">
        <f t="shared" si="105"/>
        <v>0.71199999999999997</v>
      </c>
      <c r="U81">
        <v>50.043922268388997</v>
      </c>
      <c r="V81" s="19">
        <f t="shared" si="106"/>
        <v>0.35599999999999998</v>
      </c>
      <c r="W81">
        <v>50.012932495139303</v>
      </c>
      <c r="X81" s="19">
        <f t="shared" si="107"/>
        <v>1.42</v>
      </c>
      <c r="Y81">
        <v>49.989630279639599</v>
      </c>
      <c r="Z81" s="19">
        <f t="shared" si="108"/>
        <v>2.2000000000000002</v>
      </c>
      <c r="AA81">
        <v>50.020193470374799</v>
      </c>
      <c r="AB81" s="19">
        <f t="shared" si="109"/>
        <v>1.06</v>
      </c>
      <c r="AC81">
        <v>50.025609970738998</v>
      </c>
      <c r="AD81" s="19">
        <f t="shared" si="110"/>
        <v>1.06</v>
      </c>
      <c r="AE81">
        <v>50.020744173998303</v>
      </c>
      <c r="AF81" s="19">
        <f t="shared" si="111"/>
        <v>1.06</v>
      </c>
      <c r="AG81">
        <v>49.877470791263399</v>
      </c>
      <c r="AH81" s="19">
        <f t="shared" si="112"/>
        <v>4.49</v>
      </c>
      <c r="AI81">
        <v>49.893364535036298</v>
      </c>
      <c r="AJ81" s="19">
        <f t="shared" si="113"/>
        <v>4.07</v>
      </c>
      <c r="AK81">
        <v>50.024758562553799</v>
      </c>
      <c r="AL81" s="19">
        <f t="shared" si="114"/>
        <v>1.06</v>
      </c>
      <c r="AM81">
        <v>50.081731236829299</v>
      </c>
      <c r="AN81" s="19">
        <f t="shared" si="115"/>
        <v>0</v>
      </c>
      <c r="AO81">
        <v>49.997987412521702</v>
      </c>
      <c r="AP81" s="19">
        <f t="shared" si="116"/>
        <v>1.99</v>
      </c>
      <c r="AQ81">
        <v>49.965551048005402</v>
      </c>
      <c r="AR81" s="19">
        <f t="shared" si="117"/>
        <v>2.61</v>
      </c>
      <c r="AS81">
        <v>49.960485106382897</v>
      </c>
      <c r="AT81" s="19">
        <f t="shared" si="118"/>
        <v>2.61</v>
      </c>
      <c r="AU81">
        <v>49.851802252816</v>
      </c>
      <c r="AV81" s="19">
        <f t="shared" si="119"/>
        <v>4.91</v>
      </c>
      <c r="AW81">
        <v>49.960974987660599</v>
      </c>
      <c r="AX81" s="19">
        <f t="shared" si="120"/>
        <v>2.61</v>
      </c>
      <c r="AY81">
        <v>49.9328137490008</v>
      </c>
      <c r="AZ81" s="19">
        <f t="shared" si="121"/>
        <v>3.24</v>
      </c>
      <c r="BA81">
        <v>50.124991025487603</v>
      </c>
      <c r="BB81" s="19">
        <f t="shared" si="122"/>
        <v>0</v>
      </c>
      <c r="BC81">
        <v>49.973828307248503</v>
      </c>
      <c r="BD81" s="19">
        <f t="shared" si="123"/>
        <v>2.41</v>
      </c>
      <c r="BE81">
        <v>50.016030534351103</v>
      </c>
      <c r="BF81" s="19">
        <f t="shared" si="124"/>
        <v>1.42</v>
      </c>
      <c r="BG81">
        <v>50.054096511022301</v>
      </c>
      <c r="BH81" s="19">
        <f t="shared" si="125"/>
        <v>0</v>
      </c>
      <c r="BI81">
        <v>49.925143884892002</v>
      </c>
      <c r="BJ81" s="19">
        <f t="shared" si="126"/>
        <v>3.45</v>
      </c>
      <c r="BK81">
        <v>49.847480007515003</v>
      </c>
      <c r="BL81" s="19">
        <f t="shared" si="127"/>
        <v>5.1100000000000003</v>
      </c>
      <c r="BM81" s="19">
        <v>49.903846175665898</v>
      </c>
      <c r="BN81" s="19">
        <f t="shared" si="128"/>
        <v>3.86</v>
      </c>
      <c r="BO81" s="19">
        <f t="shared" si="129"/>
        <v>0.38439999999999958</v>
      </c>
      <c r="BP81" s="19">
        <f t="shared" si="130"/>
        <v>5.9535999999999998</v>
      </c>
      <c r="BQ81" s="19">
        <f t="shared" si="131"/>
        <v>9.9099039999999974</v>
      </c>
      <c r="BR81" s="19">
        <f t="shared" si="132"/>
        <v>2.7889000000000013</v>
      </c>
      <c r="BS81" s="19">
        <f t="shared" si="133"/>
        <v>4.4100000000000174E-2</v>
      </c>
      <c r="BT81" s="19">
        <f t="shared" si="134"/>
        <v>2.131600000000001</v>
      </c>
      <c r="BU81" s="19">
        <f t="shared" si="135"/>
        <v>9.9099039999999974</v>
      </c>
      <c r="BV81" s="19">
        <f t="shared" si="136"/>
        <v>9.9099039999999974</v>
      </c>
      <c r="BW81" s="19">
        <f t="shared" si="137"/>
        <v>9.9099039999999974</v>
      </c>
      <c r="BX81" s="19">
        <f t="shared" si="138"/>
        <v>12.278015999999999</v>
      </c>
      <c r="BY81" s="19">
        <f t="shared" si="139"/>
        <v>5.9535999999999998</v>
      </c>
      <c r="BZ81" s="19">
        <f t="shared" si="140"/>
        <v>2.7555999999999989</v>
      </c>
      <c r="CA81" s="19">
        <f t="shared" si="141"/>
        <v>7.839999999999999</v>
      </c>
      <c r="CB81" s="19">
        <f t="shared" si="142"/>
        <v>7.839999999999999</v>
      </c>
      <c r="CC81" s="19">
        <f t="shared" si="143"/>
        <v>7.839999999999999</v>
      </c>
      <c r="CD81" s="19">
        <f t="shared" si="144"/>
        <v>0.39690000000000042</v>
      </c>
      <c r="CE81" s="19">
        <f t="shared" si="145"/>
        <v>4.4100000000000174E-2</v>
      </c>
      <c r="CF81" s="19">
        <f t="shared" si="146"/>
        <v>7.839999999999999</v>
      </c>
      <c r="CG81" s="19">
        <f t="shared" si="147"/>
        <v>14.8996</v>
      </c>
      <c r="CH81" s="19">
        <f t="shared" si="148"/>
        <v>3.4968999999999997</v>
      </c>
      <c r="CI81" s="19">
        <f t="shared" si="149"/>
        <v>1.5625</v>
      </c>
      <c r="CJ81" s="19">
        <f t="shared" si="150"/>
        <v>1.5625</v>
      </c>
      <c r="CK81" s="19">
        <f t="shared" si="151"/>
        <v>1.1025000000000005</v>
      </c>
      <c r="CL81" s="19">
        <f t="shared" si="152"/>
        <v>1.5625</v>
      </c>
      <c r="CM81" s="19">
        <f t="shared" si="153"/>
        <v>0.38439999999999958</v>
      </c>
      <c r="CN81" s="19">
        <f t="shared" si="154"/>
        <v>14.8996</v>
      </c>
      <c r="CO81" s="19">
        <f t="shared" si="155"/>
        <v>2.1024999999999991</v>
      </c>
      <c r="CP81" s="19">
        <f t="shared" si="156"/>
        <v>5.9535999999999998</v>
      </c>
      <c r="CQ81" s="19">
        <f t="shared" si="157"/>
        <v>14.8996</v>
      </c>
      <c r="CR81" s="19">
        <f t="shared" si="158"/>
        <v>0.16809999999999975</v>
      </c>
      <c r="CS81" s="19">
        <f t="shared" si="159"/>
        <v>1.5625000000000011</v>
      </c>
      <c r="CT81" s="25">
        <f t="shared" si="160"/>
        <v>2.3271693452111135</v>
      </c>
      <c r="CU81" s="19">
        <f t="shared" si="161"/>
        <v>5.4157171612903232</v>
      </c>
    </row>
    <row r="82" spans="1:99" ht="15" thickBot="1" x14ac:dyDescent="0.4">
      <c r="A82" s="2">
        <v>0.83333333333333404</v>
      </c>
      <c r="B82" s="1" t="s">
        <v>96</v>
      </c>
      <c r="C82">
        <v>49.918039339578499</v>
      </c>
      <c r="D82" s="19">
        <f t="shared" si="97"/>
        <v>3.66</v>
      </c>
      <c r="E82">
        <v>50.103295081967197</v>
      </c>
      <c r="F82" s="19">
        <f t="shared" si="98"/>
        <v>0</v>
      </c>
      <c r="G82">
        <v>50.085563818870803</v>
      </c>
      <c r="H82" s="19">
        <f t="shared" si="99"/>
        <v>0</v>
      </c>
      <c r="I82">
        <v>49.991155337823997</v>
      </c>
      <c r="J82" s="19">
        <f t="shared" si="100"/>
        <v>1.99</v>
      </c>
      <c r="K82">
        <v>49.909941610325703</v>
      </c>
      <c r="L82" s="19">
        <f t="shared" si="101"/>
        <v>3.86</v>
      </c>
      <c r="M82">
        <v>49.928479262672802</v>
      </c>
      <c r="N82" s="19">
        <f t="shared" si="102"/>
        <v>3.45</v>
      </c>
      <c r="O82">
        <v>50.0142624438121</v>
      </c>
      <c r="P82" s="19">
        <f t="shared" si="103"/>
        <v>1.42</v>
      </c>
      <c r="Q82">
        <v>50.014542263029902</v>
      </c>
      <c r="R82" s="19">
        <f t="shared" si="104"/>
        <v>1.42</v>
      </c>
      <c r="S82">
        <v>50.056050368550302</v>
      </c>
      <c r="T82" s="19">
        <f t="shared" si="105"/>
        <v>0</v>
      </c>
      <c r="U82">
        <v>50.019847889583602</v>
      </c>
      <c r="V82" s="19">
        <f t="shared" si="106"/>
        <v>1.42</v>
      </c>
      <c r="W82">
        <v>49.988377621273898</v>
      </c>
      <c r="X82" s="19">
        <f t="shared" si="107"/>
        <v>2.2000000000000002</v>
      </c>
      <c r="Y82">
        <v>49.959161482576199</v>
      </c>
      <c r="Z82" s="19">
        <f t="shared" si="108"/>
        <v>2.82</v>
      </c>
      <c r="AA82">
        <v>49.955864570737603</v>
      </c>
      <c r="AB82" s="19">
        <f t="shared" si="109"/>
        <v>2.82</v>
      </c>
      <c r="AC82">
        <v>50.071959386619099</v>
      </c>
      <c r="AD82" s="19">
        <f t="shared" si="110"/>
        <v>0</v>
      </c>
      <c r="AE82">
        <v>50.067438687056502</v>
      </c>
      <c r="AF82" s="19">
        <f t="shared" si="111"/>
        <v>0</v>
      </c>
      <c r="AG82">
        <v>49.7949892522699</v>
      </c>
      <c r="AH82" s="19">
        <f t="shared" si="112"/>
        <v>6.16</v>
      </c>
      <c r="AI82">
        <v>50.028330854693301</v>
      </c>
      <c r="AJ82" s="19">
        <f t="shared" si="113"/>
        <v>1.06</v>
      </c>
      <c r="AK82">
        <v>50.004938243324901</v>
      </c>
      <c r="AL82" s="19">
        <f t="shared" si="114"/>
        <v>1.78</v>
      </c>
      <c r="AM82">
        <v>50.041322742745898</v>
      </c>
      <c r="AN82" s="19">
        <f t="shared" si="115"/>
        <v>0.35599999999999998</v>
      </c>
      <c r="AO82">
        <v>49.970501620402899</v>
      </c>
      <c r="AP82" s="19">
        <f t="shared" si="116"/>
        <v>2.41</v>
      </c>
      <c r="AQ82">
        <v>50.050709939148</v>
      </c>
      <c r="AR82" s="19">
        <f t="shared" si="117"/>
        <v>0</v>
      </c>
      <c r="AS82">
        <v>49.932995744680802</v>
      </c>
      <c r="AT82" s="19">
        <f t="shared" si="118"/>
        <v>3.24</v>
      </c>
      <c r="AU82">
        <v>49.877810477382397</v>
      </c>
      <c r="AV82" s="19">
        <f t="shared" si="119"/>
        <v>4.49</v>
      </c>
      <c r="AW82">
        <v>50.086376947066199</v>
      </c>
      <c r="AX82" s="19">
        <f t="shared" si="120"/>
        <v>0</v>
      </c>
      <c r="AY82">
        <v>49.899400479616297</v>
      </c>
      <c r="AZ82" s="19">
        <f t="shared" si="121"/>
        <v>4.07</v>
      </c>
      <c r="BA82">
        <v>50.093729807347103</v>
      </c>
      <c r="BB82" s="19">
        <f t="shared" si="122"/>
        <v>0</v>
      </c>
      <c r="BC82">
        <v>49.911496373584399</v>
      </c>
      <c r="BD82" s="19">
        <f t="shared" si="123"/>
        <v>3.66</v>
      </c>
      <c r="BE82">
        <v>49.999713740457999</v>
      </c>
      <c r="BF82" s="19">
        <f t="shared" si="124"/>
        <v>1.99</v>
      </c>
      <c r="BG82">
        <v>50.025073771914599</v>
      </c>
      <c r="BH82" s="19">
        <f t="shared" si="125"/>
        <v>1.06</v>
      </c>
      <c r="BI82">
        <v>49.896780575539502</v>
      </c>
      <c r="BJ82" s="19">
        <f t="shared" si="126"/>
        <v>4.07</v>
      </c>
      <c r="BK82">
        <v>49.825627547561197</v>
      </c>
      <c r="BL82" s="19">
        <f t="shared" si="127"/>
        <v>5.53</v>
      </c>
      <c r="BM82" s="19">
        <v>49.957692297534798</v>
      </c>
      <c r="BN82" s="19">
        <f t="shared" si="128"/>
        <v>2.82</v>
      </c>
      <c r="BO82" s="19">
        <f t="shared" si="129"/>
        <v>0.70560000000000056</v>
      </c>
      <c r="BP82" s="19">
        <f t="shared" si="130"/>
        <v>7.952399999999999</v>
      </c>
      <c r="BQ82" s="19">
        <f t="shared" si="131"/>
        <v>7.952399999999999</v>
      </c>
      <c r="BR82" s="19">
        <f t="shared" si="132"/>
        <v>0.68889999999999973</v>
      </c>
      <c r="BS82" s="19">
        <f t="shared" si="133"/>
        <v>1.0816000000000001</v>
      </c>
      <c r="BT82" s="19">
        <f t="shared" si="134"/>
        <v>0.39690000000000042</v>
      </c>
      <c r="BU82" s="19">
        <f t="shared" si="135"/>
        <v>1.9599999999999997</v>
      </c>
      <c r="BV82" s="19">
        <f t="shared" si="136"/>
        <v>1.9599999999999997</v>
      </c>
      <c r="BW82" s="19">
        <f t="shared" si="137"/>
        <v>7.952399999999999</v>
      </c>
      <c r="BX82" s="19">
        <f t="shared" si="138"/>
        <v>1.9599999999999997</v>
      </c>
      <c r="BY82" s="19">
        <f t="shared" si="139"/>
        <v>0.38439999999999958</v>
      </c>
      <c r="BZ82" s="19">
        <f t="shared" si="140"/>
        <v>0</v>
      </c>
      <c r="CA82" s="19">
        <f t="shared" si="141"/>
        <v>0</v>
      </c>
      <c r="CB82" s="19">
        <f t="shared" si="142"/>
        <v>7.952399999999999</v>
      </c>
      <c r="CC82" s="19">
        <f t="shared" si="143"/>
        <v>7.952399999999999</v>
      </c>
      <c r="CD82" s="19">
        <f t="shared" si="144"/>
        <v>11.155600000000002</v>
      </c>
      <c r="CE82" s="19">
        <f t="shared" si="145"/>
        <v>3.0975999999999995</v>
      </c>
      <c r="CF82" s="19">
        <f t="shared" si="146"/>
        <v>1.0815999999999997</v>
      </c>
      <c r="CG82" s="19">
        <f t="shared" si="147"/>
        <v>6.0712960000000002</v>
      </c>
      <c r="CH82" s="19">
        <f t="shared" si="148"/>
        <v>0.16809999999999975</v>
      </c>
      <c r="CI82" s="19">
        <f t="shared" si="149"/>
        <v>7.952399999999999</v>
      </c>
      <c r="CJ82" s="19">
        <f t="shared" si="150"/>
        <v>0.17640000000000031</v>
      </c>
      <c r="CK82" s="19">
        <f t="shared" si="151"/>
        <v>2.7889000000000013</v>
      </c>
      <c r="CL82" s="19">
        <f t="shared" si="152"/>
        <v>7.952399999999999</v>
      </c>
      <c r="CM82" s="19">
        <f t="shared" si="153"/>
        <v>1.5625000000000011</v>
      </c>
      <c r="CN82" s="19">
        <f t="shared" si="154"/>
        <v>7.952399999999999</v>
      </c>
      <c r="CO82" s="19">
        <f t="shared" si="155"/>
        <v>0.70560000000000056</v>
      </c>
      <c r="CP82" s="19">
        <f t="shared" si="156"/>
        <v>0.68889999999999973</v>
      </c>
      <c r="CQ82" s="19">
        <f t="shared" si="157"/>
        <v>3.0975999999999995</v>
      </c>
      <c r="CR82" s="19">
        <f t="shared" si="158"/>
        <v>1.5625000000000011</v>
      </c>
      <c r="CS82" s="19">
        <f t="shared" si="159"/>
        <v>7.3441000000000018</v>
      </c>
      <c r="CT82" s="25">
        <f t="shared" si="160"/>
        <v>1.9029458995920492</v>
      </c>
      <c r="CU82" s="19">
        <f t="shared" si="161"/>
        <v>3.6212030967741935</v>
      </c>
    </row>
    <row r="83" spans="1:99" ht="15" thickBot="1" x14ac:dyDescent="0.4">
      <c r="A83" s="2">
        <v>0.84375</v>
      </c>
      <c r="B83" s="1" t="s">
        <v>97</v>
      </c>
      <c r="C83">
        <v>49.899666217960998</v>
      </c>
      <c r="D83" s="19">
        <f t="shared" si="97"/>
        <v>4.07</v>
      </c>
      <c r="E83">
        <v>50.071524590163897</v>
      </c>
      <c r="F83" s="19">
        <f t="shared" si="98"/>
        <v>0</v>
      </c>
      <c r="G83">
        <v>50.053797738425402</v>
      </c>
      <c r="H83" s="19">
        <f t="shared" si="99"/>
        <v>0</v>
      </c>
      <c r="I83">
        <v>49.955094917330001</v>
      </c>
      <c r="J83" s="19">
        <f t="shared" si="100"/>
        <v>2.82</v>
      </c>
      <c r="K83">
        <v>49.8881427986068</v>
      </c>
      <c r="L83" s="19">
        <f t="shared" si="101"/>
        <v>4.28</v>
      </c>
      <c r="M83">
        <v>49.889953917050597</v>
      </c>
      <c r="N83" s="19">
        <f t="shared" si="102"/>
        <v>4.28</v>
      </c>
      <c r="O83">
        <v>50.048307146686398</v>
      </c>
      <c r="P83" s="19">
        <f t="shared" si="103"/>
        <v>0.35599999999999998</v>
      </c>
      <c r="Q83">
        <v>49.998738860383398</v>
      </c>
      <c r="R83" s="19">
        <f t="shared" si="104"/>
        <v>1.99</v>
      </c>
      <c r="S83">
        <v>50.030180180180103</v>
      </c>
      <c r="T83" s="19">
        <f t="shared" si="105"/>
        <v>0.71199999999999997</v>
      </c>
      <c r="U83">
        <v>49.988250267401597</v>
      </c>
      <c r="V83" s="19">
        <f t="shared" si="106"/>
        <v>2.2000000000000002</v>
      </c>
      <c r="W83">
        <v>50.015864420377</v>
      </c>
      <c r="X83" s="19">
        <f t="shared" si="107"/>
        <v>1.42</v>
      </c>
      <c r="Y83">
        <v>50.045028092482298</v>
      </c>
      <c r="Z83" s="19">
        <f t="shared" si="108"/>
        <v>0.35599999999999998</v>
      </c>
      <c r="AA83">
        <v>49.937484885126899</v>
      </c>
      <c r="AB83" s="19">
        <f t="shared" si="109"/>
        <v>3.24</v>
      </c>
      <c r="AC83">
        <v>50.042531186060302</v>
      </c>
      <c r="AD83" s="19">
        <f t="shared" si="110"/>
        <v>0.35599999999999998</v>
      </c>
      <c r="AE83">
        <v>50.039015939977602</v>
      </c>
      <c r="AF83" s="19">
        <f t="shared" si="111"/>
        <v>0.71199999999999997</v>
      </c>
      <c r="AG83">
        <v>49.970581394560298</v>
      </c>
      <c r="AH83" s="19">
        <f t="shared" si="112"/>
        <v>2.41</v>
      </c>
      <c r="AI83">
        <v>49.998744641763601</v>
      </c>
      <c r="AJ83" s="19">
        <f t="shared" si="113"/>
        <v>1.99</v>
      </c>
      <c r="AK83">
        <v>50.072442229104396</v>
      </c>
      <c r="AL83" s="19">
        <f t="shared" si="114"/>
        <v>0</v>
      </c>
      <c r="AM83">
        <v>50.116226292754</v>
      </c>
      <c r="AN83" s="19">
        <f t="shared" si="115"/>
        <v>0</v>
      </c>
      <c r="AO83">
        <v>49.956580245174003</v>
      </c>
      <c r="AP83" s="19">
        <f t="shared" si="116"/>
        <v>2.82</v>
      </c>
      <c r="AQ83">
        <v>50.035463150777503</v>
      </c>
      <c r="AR83" s="19">
        <f t="shared" si="117"/>
        <v>0.71199999999999997</v>
      </c>
      <c r="AS83">
        <v>50.0290468085106</v>
      </c>
      <c r="AT83" s="19">
        <f t="shared" si="118"/>
        <v>1.06</v>
      </c>
      <c r="AU83">
        <v>49.849560164491301</v>
      </c>
      <c r="AV83" s="19">
        <f t="shared" si="119"/>
        <v>5.1100000000000003</v>
      </c>
      <c r="AW83">
        <v>50.0568706036767</v>
      </c>
      <c r="AX83" s="19">
        <f t="shared" si="120"/>
        <v>0</v>
      </c>
      <c r="AY83">
        <v>49.984386403920297</v>
      </c>
      <c r="AZ83" s="19">
        <f t="shared" si="121"/>
        <v>2.2000000000000002</v>
      </c>
      <c r="BA83">
        <v>50.0199533325356</v>
      </c>
      <c r="BB83" s="19">
        <f t="shared" si="122"/>
        <v>1.42</v>
      </c>
      <c r="BC83">
        <v>50.044744878483201</v>
      </c>
      <c r="BD83" s="19">
        <f t="shared" si="123"/>
        <v>0.35599999999999998</v>
      </c>
      <c r="BE83">
        <v>50.009160305343499</v>
      </c>
      <c r="BF83" s="19">
        <f t="shared" si="124"/>
        <v>1.78</v>
      </c>
      <c r="BG83">
        <v>50.002317306023201</v>
      </c>
      <c r="BH83" s="19">
        <f t="shared" si="125"/>
        <v>1.78</v>
      </c>
      <c r="BI83">
        <v>49.882769784172602</v>
      </c>
      <c r="BJ83" s="19">
        <f t="shared" si="126"/>
        <v>4.28</v>
      </c>
      <c r="BK83">
        <v>49.793190302317399</v>
      </c>
      <c r="BL83" s="19">
        <f t="shared" si="127"/>
        <v>6.16</v>
      </c>
      <c r="BM83" s="19">
        <v>49.789423089666897</v>
      </c>
      <c r="BN83" s="19">
        <f t="shared" si="128"/>
        <v>6.36</v>
      </c>
      <c r="BO83" s="19">
        <f t="shared" si="129"/>
        <v>5.2441000000000004</v>
      </c>
      <c r="BP83" s="19">
        <f t="shared" si="130"/>
        <v>40.449600000000004</v>
      </c>
      <c r="BQ83" s="19">
        <f t="shared" si="131"/>
        <v>40.449600000000004</v>
      </c>
      <c r="BR83" s="19">
        <f t="shared" si="132"/>
        <v>12.531600000000003</v>
      </c>
      <c r="BS83" s="19">
        <f t="shared" si="133"/>
        <v>4.3264000000000005</v>
      </c>
      <c r="BT83" s="19">
        <f t="shared" si="134"/>
        <v>4.3264000000000005</v>
      </c>
      <c r="BU83" s="19">
        <f t="shared" si="135"/>
        <v>36.048016000000004</v>
      </c>
      <c r="BV83" s="19">
        <f t="shared" si="136"/>
        <v>19.096900000000002</v>
      </c>
      <c r="BW83" s="19">
        <f t="shared" si="137"/>
        <v>31.899904000000006</v>
      </c>
      <c r="BX83" s="19">
        <f t="shared" si="138"/>
        <v>17.305600000000002</v>
      </c>
      <c r="BY83" s="19">
        <f t="shared" si="139"/>
        <v>24.403600000000004</v>
      </c>
      <c r="BZ83" s="19">
        <f t="shared" si="140"/>
        <v>36.048016000000004</v>
      </c>
      <c r="CA83" s="19">
        <f t="shared" si="141"/>
        <v>9.7344000000000008</v>
      </c>
      <c r="CB83" s="19">
        <f t="shared" si="142"/>
        <v>36.048016000000004</v>
      </c>
      <c r="CC83" s="19">
        <f t="shared" si="143"/>
        <v>31.899904000000006</v>
      </c>
      <c r="CD83" s="19">
        <f t="shared" si="144"/>
        <v>15.602500000000001</v>
      </c>
      <c r="CE83" s="19">
        <f t="shared" si="145"/>
        <v>19.096900000000002</v>
      </c>
      <c r="CF83" s="19">
        <f t="shared" si="146"/>
        <v>40.449600000000004</v>
      </c>
      <c r="CG83" s="19">
        <f t="shared" si="147"/>
        <v>40.449600000000004</v>
      </c>
      <c r="CH83" s="19">
        <f t="shared" si="148"/>
        <v>12.531600000000003</v>
      </c>
      <c r="CI83" s="19">
        <f t="shared" si="149"/>
        <v>31.899904000000006</v>
      </c>
      <c r="CJ83" s="19">
        <f t="shared" si="150"/>
        <v>28.090000000000007</v>
      </c>
      <c r="CK83" s="19">
        <f t="shared" si="151"/>
        <v>1.5625</v>
      </c>
      <c r="CL83" s="19">
        <f t="shared" si="152"/>
        <v>40.449600000000004</v>
      </c>
      <c r="CM83" s="19">
        <f t="shared" si="153"/>
        <v>17.305600000000002</v>
      </c>
      <c r="CN83" s="19">
        <f t="shared" si="154"/>
        <v>24.403600000000004</v>
      </c>
      <c r="CO83" s="19">
        <f t="shared" si="155"/>
        <v>36.048016000000004</v>
      </c>
      <c r="CP83" s="19">
        <f t="shared" si="156"/>
        <v>20.976400000000002</v>
      </c>
      <c r="CQ83" s="19">
        <f t="shared" si="157"/>
        <v>20.976400000000002</v>
      </c>
      <c r="CR83" s="19">
        <f t="shared" si="158"/>
        <v>4.3264000000000005</v>
      </c>
      <c r="CS83" s="19">
        <f t="shared" si="159"/>
        <v>4.000000000000007E-2</v>
      </c>
      <c r="CT83" s="25">
        <f t="shared" si="160"/>
        <v>4.7655371561972721</v>
      </c>
      <c r="CU83" s="19">
        <f t="shared" si="161"/>
        <v>22.710344387096782</v>
      </c>
    </row>
    <row r="84" spans="1:99" ht="15" thickBot="1" x14ac:dyDescent="0.4">
      <c r="A84" s="2">
        <v>0.85416666666666696</v>
      </c>
      <c r="B84" s="1" t="s">
        <v>98</v>
      </c>
      <c r="C84">
        <v>49.874116095711599</v>
      </c>
      <c r="D84" s="19">
        <f t="shared" si="97"/>
        <v>4.49</v>
      </c>
      <c r="E84">
        <v>50.086008196721302</v>
      </c>
      <c r="F84" s="19">
        <f t="shared" si="98"/>
        <v>0</v>
      </c>
      <c r="G84">
        <v>50.032308919300597</v>
      </c>
      <c r="H84" s="19">
        <f t="shared" si="99"/>
        <v>0.71199999999999997</v>
      </c>
      <c r="I84">
        <v>50.063276178812004</v>
      </c>
      <c r="J84" s="19">
        <f t="shared" si="100"/>
        <v>0</v>
      </c>
      <c r="K84">
        <v>49.859531858225701</v>
      </c>
      <c r="L84" s="19">
        <f t="shared" si="101"/>
        <v>4.91</v>
      </c>
      <c r="M84">
        <v>49.929549411162299</v>
      </c>
      <c r="N84" s="19">
        <f t="shared" si="102"/>
        <v>3.45</v>
      </c>
      <c r="O84">
        <v>50.025897975174203</v>
      </c>
      <c r="P84" s="19">
        <f t="shared" si="103"/>
        <v>1.06</v>
      </c>
      <c r="Q84">
        <v>49.9806778287874</v>
      </c>
      <c r="R84" s="19">
        <f t="shared" si="104"/>
        <v>2.2000000000000002</v>
      </c>
      <c r="S84">
        <v>50.011458333333302</v>
      </c>
      <c r="T84" s="19">
        <f t="shared" si="105"/>
        <v>1.42</v>
      </c>
      <c r="U84">
        <v>49.912265509297299</v>
      </c>
      <c r="V84" s="19">
        <f t="shared" si="106"/>
        <v>3.66</v>
      </c>
      <c r="W84">
        <v>49.984346224072198</v>
      </c>
      <c r="X84" s="19">
        <f t="shared" si="107"/>
        <v>2.2000000000000002</v>
      </c>
      <c r="Y84">
        <v>50.017790834501298</v>
      </c>
      <c r="Z84" s="19">
        <f t="shared" si="108"/>
        <v>1.42</v>
      </c>
      <c r="AA84">
        <v>49.918243651753301</v>
      </c>
      <c r="AB84" s="19">
        <f t="shared" si="109"/>
        <v>3.66</v>
      </c>
      <c r="AC84">
        <v>50.1076410797967</v>
      </c>
      <c r="AD84" s="19">
        <f t="shared" si="110"/>
        <v>0</v>
      </c>
      <c r="AE84">
        <v>50.017360513631701</v>
      </c>
      <c r="AF84" s="19">
        <f t="shared" si="111"/>
        <v>1.42</v>
      </c>
      <c r="AG84">
        <v>49.941670339655303</v>
      </c>
      <c r="AH84" s="19">
        <f t="shared" si="112"/>
        <v>3.03</v>
      </c>
      <c r="AI84">
        <v>50.046282040066401</v>
      </c>
      <c r="AJ84" s="19">
        <f t="shared" si="113"/>
        <v>0.35599999999999998</v>
      </c>
      <c r="AK84">
        <v>50.048313144825798</v>
      </c>
      <c r="AL84" s="19">
        <f t="shared" si="114"/>
        <v>0.35599999999999998</v>
      </c>
      <c r="AM84">
        <v>50.075817798670698</v>
      </c>
      <c r="AN84" s="19">
        <f t="shared" si="115"/>
        <v>0</v>
      </c>
      <c r="AO84">
        <v>50.035111079798902</v>
      </c>
      <c r="AP84" s="19">
        <f t="shared" si="116"/>
        <v>0.71199999999999997</v>
      </c>
      <c r="AQ84">
        <v>50.009803921568597</v>
      </c>
      <c r="AR84" s="19">
        <f t="shared" si="117"/>
        <v>1.78</v>
      </c>
      <c r="AS84">
        <v>50.008348936170201</v>
      </c>
      <c r="AT84" s="19">
        <f t="shared" si="118"/>
        <v>1.78</v>
      </c>
      <c r="AU84">
        <v>49.8186193456105</v>
      </c>
      <c r="AV84" s="19">
        <f t="shared" si="119"/>
        <v>5.74</v>
      </c>
      <c r="AW84">
        <v>50.016760418131497</v>
      </c>
      <c r="AX84" s="19">
        <f t="shared" si="120"/>
        <v>1.42</v>
      </c>
      <c r="AY84">
        <v>49.961142390435398</v>
      </c>
      <c r="AZ84" s="19">
        <f t="shared" si="121"/>
        <v>2.61</v>
      </c>
      <c r="BA84">
        <v>49.982439870767003</v>
      </c>
      <c r="BB84" s="19">
        <f t="shared" si="122"/>
        <v>2.2000000000000002</v>
      </c>
      <c r="BC84">
        <v>50.011152818424698</v>
      </c>
      <c r="BD84" s="19">
        <f t="shared" si="123"/>
        <v>1.42</v>
      </c>
      <c r="BE84">
        <v>49.990839694656401</v>
      </c>
      <c r="BF84" s="19">
        <f t="shared" si="124"/>
        <v>1.99</v>
      </c>
      <c r="BG84">
        <v>50.106865127581997</v>
      </c>
      <c r="BH84" s="19">
        <f t="shared" si="125"/>
        <v>0</v>
      </c>
      <c r="BI84">
        <v>49.906007194244602</v>
      </c>
      <c r="BJ84" s="19">
        <f t="shared" si="126"/>
        <v>3.86</v>
      </c>
      <c r="BK84">
        <v>49.926012285473803</v>
      </c>
      <c r="BL84" s="19">
        <f t="shared" si="127"/>
        <v>3.45</v>
      </c>
      <c r="BM84" s="19">
        <v>50.064423061545703</v>
      </c>
      <c r="BN84" s="19">
        <f t="shared" si="128"/>
        <v>0</v>
      </c>
      <c r="BO84" s="19">
        <f t="shared" si="129"/>
        <v>20.160100000000003</v>
      </c>
      <c r="BP84" s="19">
        <f t="shared" si="130"/>
        <v>0</v>
      </c>
      <c r="BQ84" s="19">
        <f t="shared" si="131"/>
        <v>0.50694399999999995</v>
      </c>
      <c r="BR84" s="19">
        <f t="shared" si="132"/>
        <v>0</v>
      </c>
      <c r="BS84" s="19">
        <f t="shared" si="133"/>
        <v>24.1081</v>
      </c>
      <c r="BT84" s="19">
        <f t="shared" si="134"/>
        <v>11.902500000000002</v>
      </c>
      <c r="BU84" s="19">
        <f t="shared" si="135"/>
        <v>1.1236000000000002</v>
      </c>
      <c r="BV84" s="19">
        <f t="shared" si="136"/>
        <v>4.8400000000000007</v>
      </c>
      <c r="BW84" s="19">
        <f t="shared" si="137"/>
        <v>2.0164</v>
      </c>
      <c r="BX84" s="19">
        <f t="shared" si="138"/>
        <v>13.395600000000002</v>
      </c>
      <c r="BY84" s="19">
        <f t="shared" si="139"/>
        <v>4.8400000000000007</v>
      </c>
      <c r="BZ84" s="19">
        <f t="shared" si="140"/>
        <v>2.0164</v>
      </c>
      <c r="CA84" s="19">
        <f t="shared" si="141"/>
        <v>13.395600000000002</v>
      </c>
      <c r="CB84" s="19">
        <f t="shared" si="142"/>
        <v>0</v>
      </c>
      <c r="CC84" s="19">
        <f t="shared" si="143"/>
        <v>2.0164</v>
      </c>
      <c r="CD84" s="19">
        <f t="shared" si="144"/>
        <v>9.1808999999999994</v>
      </c>
      <c r="CE84" s="19">
        <f t="shared" si="145"/>
        <v>0.12673599999999999</v>
      </c>
      <c r="CF84" s="19">
        <f t="shared" si="146"/>
        <v>0.12673599999999999</v>
      </c>
      <c r="CG84" s="19">
        <f t="shared" si="147"/>
        <v>0</v>
      </c>
      <c r="CH84" s="19">
        <f t="shared" si="148"/>
        <v>0.50694399999999995</v>
      </c>
      <c r="CI84" s="19">
        <f t="shared" si="149"/>
        <v>3.1684000000000001</v>
      </c>
      <c r="CJ84" s="19">
        <f t="shared" si="150"/>
        <v>3.1684000000000001</v>
      </c>
      <c r="CK84" s="19">
        <f t="shared" si="151"/>
        <v>32.947600000000001</v>
      </c>
      <c r="CL84" s="19">
        <f t="shared" si="152"/>
        <v>2.0164</v>
      </c>
      <c r="CM84" s="19">
        <f t="shared" si="153"/>
        <v>6.8120999999999992</v>
      </c>
      <c r="CN84" s="19">
        <f t="shared" si="154"/>
        <v>4.8400000000000007</v>
      </c>
      <c r="CO84" s="19">
        <f t="shared" si="155"/>
        <v>2.0164</v>
      </c>
      <c r="CP84" s="19">
        <f t="shared" si="156"/>
        <v>3.9601000000000002</v>
      </c>
      <c r="CQ84" s="19">
        <f t="shared" si="157"/>
        <v>0</v>
      </c>
      <c r="CR84" s="19">
        <f t="shared" si="158"/>
        <v>14.8996</v>
      </c>
      <c r="CS84" s="19">
        <f t="shared" si="159"/>
        <v>11.902500000000002</v>
      </c>
      <c r="CT84" s="25">
        <f t="shared" si="160"/>
        <v>2.5144386919318338</v>
      </c>
      <c r="CU84" s="19">
        <f t="shared" si="161"/>
        <v>6.322401935483871</v>
      </c>
    </row>
    <row r="85" spans="1:99" ht="15" thickBot="1" x14ac:dyDescent="0.4">
      <c r="A85" s="2">
        <v>0.86458333333333404</v>
      </c>
      <c r="B85" s="1" t="s">
        <v>99</v>
      </c>
      <c r="C85">
        <v>49.8778481360402</v>
      </c>
      <c r="D85" s="19">
        <f t="shared" si="97"/>
        <v>4.49</v>
      </c>
      <c r="E85">
        <v>49.979016393442599</v>
      </c>
      <c r="F85" s="19">
        <f t="shared" si="98"/>
        <v>2.41</v>
      </c>
      <c r="G85">
        <v>50.001477135338803</v>
      </c>
      <c r="H85" s="19">
        <f t="shared" si="99"/>
        <v>1.78</v>
      </c>
      <c r="I85">
        <v>50.016842212696403</v>
      </c>
      <c r="J85" s="19">
        <f t="shared" si="100"/>
        <v>1.42</v>
      </c>
      <c r="K85">
        <v>49.948770743700003</v>
      </c>
      <c r="L85" s="19">
        <f t="shared" si="101"/>
        <v>3.03</v>
      </c>
      <c r="M85">
        <v>49.887813620071597</v>
      </c>
      <c r="N85" s="19">
        <f t="shared" si="102"/>
        <v>4.28</v>
      </c>
      <c r="O85">
        <v>50.003488803662002</v>
      </c>
      <c r="P85" s="19">
        <f t="shared" si="103"/>
        <v>1.78</v>
      </c>
      <c r="Q85">
        <v>49.962616797191401</v>
      </c>
      <c r="R85" s="19">
        <f t="shared" si="104"/>
        <v>2.61</v>
      </c>
      <c r="S85">
        <v>50.031201371826299</v>
      </c>
      <c r="T85" s="19">
        <f t="shared" si="105"/>
        <v>0.71199999999999997</v>
      </c>
      <c r="U85">
        <v>50.023609511271999</v>
      </c>
      <c r="V85" s="19">
        <f t="shared" si="106"/>
        <v>1.06</v>
      </c>
      <c r="W85">
        <v>50.011466532520501</v>
      </c>
      <c r="X85" s="19">
        <f t="shared" si="107"/>
        <v>1.42</v>
      </c>
      <c r="Y85">
        <v>50.0653406238579</v>
      </c>
      <c r="Z85" s="19">
        <f t="shared" si="108"/>
        <v>0</v>
      </c>
      <c r="AA85">
        <v>49.985731559854898</v>
      </c>
      <c r="AB85" s="19">
        <f t="shared" si="109"/>
        <v>2.2000000000000002</v>
      </c>
      <c r="AC85">
        <v>50.084834224363597</v>
      </c>
      <c r="AD85" s="19">
        <f t="shared" si="110"/>
        <v>0</v>
      </c>
      <c r="AE85">
        <v>49.987922668442899</v>
      </c>
      <c r="AF85" s="19">
        <f t="shared" si="111"/>
        <v>2.2000000000000002</v>
      </c>
      <c r="AG85">
        <v>49.9816356214357</v>
      </c>
      <c r="AH85" s="19">
        <f t="shared" si="112"/>
        <v>2.2000000000000002</v>
      </c>
      <c r="AI85">
        <v>50.017028256495401</v>
      </c>
      <c r="AJ85" s="19">
        <f t="shared" si="113"/>
        <v>1.42</v>
      </c>
      <c r="AK85">
        <v>50.045440634792598</v>
      </c>
      <c r="AL85" s="19">
        <f t="shared" si="114"/>
        <v>0.35599999999999998</v>
      </c>
      <c r="AM85">
        <v>50.155649213810896</v>
      </c>
      <c r="AN85" s="19">
        <f t="shared" si="115"/>
        <v>0</v>
      </c>
      <c r="AO85">
        <v>50.012265746089803</v>
      </c>
      <c r="AP85" s="19">
        <f t="shared" si="116"/>
        <v>1.42</v>
      </c>
      <c r="AQ85">
        <v>49.976707234617898</v>
      </c>
      <c r="AR85" s="19">
        <f t="shared" si="117"/>
        <v>2.41</v>
      </c>
      <c r="AS85">
        <v>49.987651063829702</v>
      </c>
      <c r="AT85" s="19">
        <f t="shared" si="118"/>
        <v>2.2000000000000002</v>
      </c>
      <c r="AU85">
        <v>49.884985160021401</v>
      </c>
      <c r="AV85" s="19">
        <f t="shared" si="119"/>
        <v>4.28</v>
      </c>
      <c r="AW85">
        <v>50.0748510316797</v>
      </c>
      <c r="AX85" s="19">
        <f t="shared" si="120"/>
        <v>0</v>
      </c>
      <c r="AY85">
        <v>49.9353560629757</v>
      </c>
      <c r="AZ85" s="19">
        <f t="shared" si="121"/>
        <v>3.24</v>
      </c>
      <c r="BA85">
        <v>49.819047903952701</v>
      </c>
      <c r="BB85" s="19">
        <f t="shared" si="122"/>
        <v>5.74</v>
      </c>
      <c r="BC85">
        <v>50.054449251389002</v>
      </c>
      <c r="BD85" s="19">
        <f t="shared" si="123"/>
        <v>0</v>
      </c>
      <c r="BE85">
        <v>49.9705152671755</v>
      </c>
      <c r="BF85" s="19">
        <f t="shared" si="124"/>
        <v>2.41</v>
      </c>
      <c r="BG85">
        <v>50.085757680958103</v>
      </c>
      <c r="BH85" s="19">
        <f t="shared" si="125"/>
        <v>0</v>
      </c>
      <c r="BI85">
        <v>49.879010791366902</v>
      </c>
      <c r="BJ85" s="19">
        <f t="shared" si="126"/>
        <v>4.49</v>
      </c>
      <c r="BK85">
        <v>49.912013053316002</v>
      </c>
      <c r="BL85" s="19">
        <f t="shared" si="127"/>
        <v>3.66</v>
      </c>
      <c r="BM85" s="19">
        <v>50.036538476868699</v>
      </c>
      <c r="BN85" s="19">
        <f t="shared" si="128"/>
        <v>0.71199999999999997</v>
      </c>
      <c r="BO85" s="19">
        <f t="shared" si="129"/>
        <v>14.273284000000004</v>
      </c>
      <c r="BP85" s="19">
        <f t="shared" si="130"/>
        <v>2.8832040000000005</v>
      </c>
      <c r="BQ85" s="19">
        <f t="shared" si="131"/>
        <v>1.1406240000000001</v>
      </c>
      <c r="BR85" s="19">
        <f t="shared" si="132"/>
        <v>0.50126399999999993</v>
      </c>
      <c r="BS85" s="19">
        <f t="shared" si="133"/>
        <v>5.373123999999998</v>
      </c>
      <c r="BT85" s="19">
        <f t="shared" si="134"/>
        <v>12.730624000000004</v>
      </c>
      <c r="BU85" s="19">
        <f t="shared" si="135"/>
        <v>1.1406240000000001</v>
      </c>
      <c r="BV85" s="19">
        <f t="shared" si="136"/>
        <v>3.6024039999999995</v>
      </c>
      <c r="BW85" s="19">
        <f t="shared" si="137"/>
        <v>0</v>
      </c>
      <c r="BX85" s="19">
        <f t="shared" si="138"/>
        <v>0.12110400000000006</v>
      </c>
      <c r="BY85" s="19">
        <f t="shared" si="139"/>
        <v>0.50126399999999993</v>
      </c>
      <c r="BZ85" s="19">
        <f t="shared" si="140"/>
        <v>0.50694399999999995</v>
      </c>
      <c r="CA85" s="19">
        <f t="shared" si="141"/>
        <v>2.2141440000000006</v>
      </c>
      <c r="CB85" s="19">
        <f t="shared" si="142"/>
        <v>0.50694399999999995</v>
      </c>
      <c r="CC85" s="19">
        <f t="shared" si="143"/>
        <v>2.2141440000000006</v>
      </c>
      <c r="CD85" s="19">
        <f t="shared" si="144"/>
        <v>2.2141440000000006</v>
      </c>
      <c r="CE85" s="19">
        <f t="shared" si="145"/>
        <v>0.50126399999999993</v>
      </c>
      <c r="CF85" s="19">
        <f t="shared" si="146"/>
        <v>0.12673599999999999</v>
      </c>
      <c r="CG85" s="19">
        <f t="shared" si="147"/>
        <v>0.50694399999999995</v>
      </c>
      <c r="CH85" s="19">
        <f t="shared" si="148"/>
        <v>0.50126399999999993</v>
      </c>
      <c r="CI85" s="19">
        <f t="shared" si="149"/>
        <v>2.8832040000000005</v>
      </c>
      <c r="CJ85" s="19">
        <f t="shared" si="150"/>
        <v>2.2141440000000006</v>
      </c>
      <c r="CK85" s="19">
        <f t="shared" si="151"/>
        <v>12.730624000000004</v>
      </c>
      <c r="CL85" s="19">
        <f t="shared" si="152"/>
        <v>0.50694399999999995</v>
      </c>
      <c r="CM85" s="19">
        <f t="shared" si="153"/>
        <v>6.3907840000000027</v>
      </c>
      <c r="CN85" s="19">
        <f t="shared" si="154"/>
        <v>25.280784000000004</v>
      </c>
      <c r="CO85" s="19">
        <f t="shared" si="155"/>
        <v>0.50694399999999995</v>
      </c>
      <c r="CP85" s="19">
        <f t="shared" si="156"/>
        <v>2.8832040000000005</v>
      </c>
      <c r="CQ85" s="19">
        <f t="shared" si="157"/>
        <v>0.50694399999999995</v>
      </c>
      <c r="CR85" s="19">
        <f t="shared" si="158"/>
        <v>14.273284000000004</v>
      </c>
      <c r="CS85" s="19">
        <f t="shared" si="159"/>
        <v>8.690704000000002</v>
      </c>
      <c r="CT85" s="25">
        <f t="shared" si="160"/>
        <v>2.0353933756275193</v>
      </c>
      <c r="CU85" s="19">
        <f t="shared" si="161"/>
        <v>4.1428261935483883</v>
      </c>
    </row>
    <row r="86" spans="1:99" ht="15" thickBot="1" x14ac:dyDescent="0.4">
      <c r="A86" s="2">
        <v>0.875</v>
      </c>
      <c r="B86" s="1" t="s">
        <v>100</v>
      </c>
      <c r="C86">
        <v>49.973158704431199</v>
      </c>
      <c r="D86" s="19">
        <f t="shared" si="97"/>
        <v>2.41</v>
      </c>
      <c r="E86">
        <v>50.144409836065499</v>
      </c>
      <c r="F86" s="19">
        <f t="shared" si="98"/>
        <v>0</v>
      </c>
      <c r="G86">
        <v>50.054732034909101</v>
      </c>
      <c r="H86" s="19">
        <f t="shared" si="99"/>
        <v>0</v>
      </c>
      <c r="I86">
        <v>49.951637068789502</v>
      </c>
      <c r="J86" s="19">
        <f t="shared" si="100"/>
        <v>2.82</v>
      </c>
      <c r="K86">
        <v>49.918116164720303</v>
      </c>
      <c r="L86" s="19">
        <f t="shared" si="101"/>
        <v>3.66</v>
      </c>
      <c r="M86">
        <v>49.858919610855096</v>
      </c>
      <c r="N86" s="19">
        <f t="shared" si="102"/>
        <v>4.91</v>
      </c>
      <c r="O86">
        <v>49.973753556847697</v>
      </c>
      <c r="P86" s="19">
        <f t="shared" si="103"/>
        <v>2.41</v>
      </c>
      <c r="Q86">
        <v>49.940887118552503</v>
      </c>
      <c r="R86" s="19">
        <f t="shared" si="104"/>
        <v>3.03</v>
      </c>
      <c r="S86">
        <v>50.010437141687099</v>
      </c>
      <c r="T86" s="19">
        <f t="shared" si="105"/>
        <v>1.42</v>
      </c>
      <c r="U86">
        <v>49.996525835116003</v>
      </c>
      <c r="V86" s="19">
        <f t="shared" si="106"/>
        <v>1.99</v>
      </c>
      <c r="W86">
        <v>49.990943055856903</v>
      </c>
      <c r="X86" s="19">
        <f t="shared" si="107"/>
        <v>1.99</v>
      </c>
      <c r="Y86">
        <v>50.034410178354101</v>
      </c>
      <c r="Z86" s="19">
        <f t="shared" si="108"/>
        <v>0.71199999999999997</v>
      </c>
      <c r="AA86">
        <v>49.967351874244201</v>
      </c>
      <c r="AB86" s="19">
        <f t="shared" si="109"/>
        <v>2.61</v>
      </c>
      <c r="AC86">
        <v>50.111687457373499</v>
      </c>
      <c r="AD86" s="19">
        <f t="shared" si="110"/>
        <v>0</v>
      </c>
      <c r="AE86">
        <v>50.003825872165599</v>
      </c>
      <c r="AF86" s="19">
        <f t="shared" si="111"/>
        <v>1.78</v>
      </c>
      <c r="AG86">
        <v>49.953149729102897</v>
      </c>
      <c r="AH86" s="19">
        <f t="shared" si="112"/>
        <v>2.82</v>
      </c>
      <c r="AI86">
        <v>49.955861254483402</v>
      </c>
      <c r="AJ86" s="19">
        <f t="shared" si="113"/>
        <v>2.82</v>
      </c>
      <c r="AK86">
        <v>50.063250196998297</v>
      </c>
      <c r="AL86" s="19">
        <f t="shared" si="114"/>
        <v>0</v>
      </c>
      <c r="AM86">
        <v>50.067933214459302</v>
      </c>
      <c r="AN86" s="19">
        <f t="shared" si="115"/>
        <v>0</v>
      </c>
      <c r="AO86">
        <v>49.989420412380802</v>
      </c>
      <c r="AP86" s="19">
        <f t="shared" si="116"/>
        <v>2.2000000000000002</v>
      </c>
      <c r="AQ86">
        <v>49.9912102772143</v>
      </c>
      <c r="AR86" s="19">
        <f t="shared" si="117"/>
        <v>1.99</v>
      </c>
      <c r="AS86">
        <v>49.959838297872302</v>
      </c>
      <c r="AT86" s="19">
        <f t="shared" si="118"/>
        <v>2.82</v>
      </c>
      <c r="AU86">
        <v>50.070181655640901</v>
      </c>
      <c r="AV86" s="19">
        <f t="shared" si="119"/>
        <v>0</v>
      </c>
      <c r="AW86">
        <v>50.055026457214801</v>
      </c>
      <c r="AX86" s="19">
        <f t="shared" si="120"/>
        <v>0</v>
      </c>
      <c r="AY86">
        <v>49.9749435234421</v>
      </c>
      <c r="AZ86" s="19">
        <f t="shared" si="121"/>
        <v>2.41</v>
      </c>
      <c r="BA86">
        <v>49.911581109648502</v>
      </c>
      <c r="BB86" s="19">
        <f t="shared" si="122"/>
        <v>3.66</v>
      </c>
      <c r="BC86">
        <v>50.020857191330499</v>
      </c>
      <c r="BD86" s="19">
        <f t="shared" si="123"/>
        <v>1.06</v>
      </c>
      <c r="BE86">
        <v>49.945324427480898</v>
      </c>
      <c r="BF86" s="19">
        <f t="shared" si="124"/>
        <v>3.03</v>
      </c>
      <c r="BG86">
        <v>50.061681999652798</v>
      </c>
      <c r="BH86" s="19">
        <f t="shared" si="125"/>
        <v>0</v>
      </c>
      <c r="BI86">
        <v>49.957949640287701</v>
      </c>
      <c r="BJ86" s="19">
        <f t="shared" si="126"/>
        <v>2.82</v>
      </c>
      <c r="BK86">
        <v>50.025714134012901</v>
      </c>
      <c r="BL86" s="19">
        <f t="shared" si="127"/>
        <v>1.06</v>
      </c>
      <c r="BM86" s="19">
        <v>50.004807709189798</v>
      </c>
      <c r="BN86" s="19">
        <f t="shared" si="128"/>
        <v>1.78</v>
      </c>
      <c r="BO86" s="19">
        <f t="shared" si="129"/>
        <v>0.39690000000000014</v>
      </c>
      <c r="BP86" s="19">
        <f t="shared" si="130"/>
        <v>3.1684000000000001</v>
      </c>
      <c r="BQ86" s="19">
        <f t="shared" si="131"/>
        <v>3.1684000000000001</v>
      </c>
      <c r="BR86" s="19">
        <f t="shared" si="132"/>
        <v>1.0815999999999997</v>
      </c>
      <c r="BS86" s="19">
        <f t="shared" si="133"/>
        <v>3.5344000000000007</v>
      </c>
      <c r="BT86" s="19">
        <f t="shared" si="134"/>
        <v>9.7968999999999991</v>
      </c>
      <c r="BU86" s="19">
        <f t="shared" si="135"/>
        <v>0.39690000000000014</v>
      </c>
      <c r="BV86" s="19">
        <f t="shared" si="136"/>
        <v>1.5624999999999996</v>
      </c>
      <c r="BW86" s="19">
        <f t="shared" si="137"/>
        <v>0.12960000000000008</v>
      </c>
      <c r="BX86" s="19">
        <f t="shared" si="138"/>
        <v>4.4099999999999986E-2</v>
      </c>
      <c r="BY86" s="19">
        <f t="shared" si="139"/>
        <v>4.4099999999999986E-2</v>
      </c>
      <c r="BZ86" s="19">
        <f t="shared" si="140"/>
        <v>1.1406240000000001</v>
      </c>
      <c r="CA86" s="19">
        <f t="shared" si="141"/>
        <v>0.68889999999999973</v>
      </c>
      <c r="CB86" s="19">
        <f t="shared" si="142"/>
        <v>3.1684000000000001</v>
      </c>
      <c r="CC86" s="19">
        <f t="shared" si="143"/>
        <v>0</v>
      </c>
      <c r="CD86" s="19">
        <f t="shared" si="144"/>
        <v>1.0815999999999997</v>
      </c>
      <c r="CE86" s="19">
        <f t="shared" si="145"/>
        <v>1.0815999999999997</v>
      </c>
      <c r="CF86" s="19">
        <f t="shared" si="146"/>
        <v>3.1684000000000001</v>
      </c>
      <c r="CG86" s="19">
        <f t="shared" si="147"/>
        <v>3.1684000000000001</v>
      </c>
      <c r="CH86" s="19">
        <f t="shared" si="148"/>
        <v>0.17640000000000014</v>
      </c>
      <c r="CI86" s="19">
        <f t="shared" si="149"/>
        <v>4.4099999999999986E-2</v>
      </c>
      <c r="CJ86" s="19">
        <f t="shared" si="150"/>
        <v>1.0815999999999997</v>
      </c>
      <c r="CK86" s="19">
        <f t="shared" si="151"/>
        <v>3.1684000000000001</v>
      </c>
      <c r="CL86" s="19">
        <f t="shared" si="152"/>
        <v>3.1684000000000001</v>
      </c>
      <c r="CM86" s="19">
        <f t="shared" si="153"/>
        <v>0.39690000000000014</v>
      </c>
      <c r="CN86" s="19">
        <f t="shared" si="154"/>
        <v>3.5344000000000007</v>
      </c>
      <c r="CO86" s="19">
        <f t="shared" si="155"/>
        <v>0.51839999999999997</v>
      </c>
      <c r="CP86" s="19">
        <f t="shared" si="156"/>
        <v>1.5624999999999996</v>
      </c>
      <c r="CQ86" s="19">
        <f t="shared" si="157"/>
        <v>3.1684000000000001</v>
      </c>
      <c r="CR86" s="19">
        <f t="shared" si="158"/>
        <v>1.0815999999999997</v>
      </c>
      <c r="CS86" s="19">
        <f t="shared" si="159"/>
        <v>0.51839999999999997</v>
      </c>
      <c r="CT86" s="25">
        <f t="shared" si="160"/>
        <v>1.3349063516748787</v>
      </c>
      <c r="CU86" s="19">
        <f t="shared" si="161"/>
        <v>1.781974967741935</v>
      </c>
    </row>
    <row r="87" spans="1:99" ht="15" thickBot="1" x14ac:dyDescent="0.4">
      <c r="A87" s="2">
        <v>0.88541666666666696</v>
      </c>
      <c r="B87" s="1" t="s">
        <v>101</v>
      </c>
      <c r="C87">
        <v>49.945886102030101</v>
      </c>
      <c r="D87" s="19">
        <f t="shared" si="97"/>
        <v>3.03</v>
      </c>
      <c r="E87">
        <v>50.1037622950819</v>
      </c>
      <c r="F87" s="19">
        <f t="shared" si="98"/>
        <v>0</v>
      </c>
      <c r="G87">
        <v>50.018294472045199</v>
      </c>
      <c r="H87" s="19">
        <f t="shared" si="99"/>
        <v>1.42</v>
      </c>
      <c r="I87">
        <v>50.063276178812004</v>
      </c>
      <c r="J87" s="19">
        <f t="shared" si="100"/>
        <v>0</v>
      </c>
      <c r="K87">
        <v>49.881330669944603</v>
      </c>
      <c r="L87" s="19">
        <f t="shared" si="101"/>
        <v>4.28</v>
      </c>
      <c r="M87">
        <v>49.854639016897004</v>
      </c>
      <c r="N87" s="19">
        <f t="shared" si="102"/>
        <v>4.91</v>
      </c>
      <c r="O87">
        <v>50.053478493958501</v>
      </c>
      <c r="P87" s="19">
        <f t="shared" si="103"/>
        <v>0</v>
      </c>
      <c r="Q87">
        <v>50.006076154469298</v>
      </c>
      <c r="R87" s="19">
        <f t="shared" si="104"/>
        <v>1.78</v>
      </c>
      <c r="S87">
        <v>50.0751126126126</v>
      </c>
      <c r="T87" s="19">
        <f t="shared" si="105"/>
        <v>0</v>
      </c>
      <c r="U87">
        <v>49.994268862102999</v>
      </c>
      <c r="V87" s="19">
        <f t="shared" si="106"/>
        <v>1.99</v>
      </c>
      <c r="W87">
        <v>49.967121163300902</v>
      </c>
      <c r="X87" s="19">
        <f t="shared" si="107"/>
        <v>2.61</v>
      </c>
      <c r="Y87">
        <v>50.028408748629502</v>
      </c>
      <c r="Z87" s="19">
        <f t="shared" si="108"/>
        <v>1.06</v>
      </c>
      <c r="AA87">
        <v>49.948397823458201</v>
      </c>
      <c r="AB87" s="19">
        <f t="shared" si="109"/>
        <v>3.03</v>
      </c>
      <c r="AC87">
        <v>50.084834224363597</v>
      </c>
      <c r="AD87" s="19">
        <f t="shared" si="110"/>
        <v>0</v>
      </c>
      <c r="AE87">
        <v>49.982170445819797</v>
      </c>
      <c r="AF87" s="19">
        <f t="shared" si="111"/>
        <v>2.2000000000000002</v>
      </c>
      <c r="AG87">
        <v>50.033930617807997</v>
      </c>
      <c r="AH87" s="19">
        <f t="shared" si="112"/>
        <v>0.71199999999999997</v>
      </c>
      <c r="AI87">
        <v>50.0715466713323</v>
      </c>
      <c r="AJ87" s="19">
        <f t="shared" si="113"/>
        <v>0</v>
      </c>
      <c r="AK87">
        <v>50.039121112719599</v>
      </c>
      <c r="AL87" s="19">
        <f t="shared" si="114"/>
        <v>0.71199999999999997</v>
      </c>
      <c r="AM87">
        <v>50.026046360836403</v>
      </c>
      <c r="AN87" s="19">
        <f t="shared" si="115"/>
        <v>1.06</v>
      </c>
      <c r="AO87">
        <v>49.961220703583599</v>
      </c>
      <c r="AP87" s="19">
        <f t="shared" si="116"/>
        <v>2.61</v>
      </c>
      <c r="AQ87">
        <v>49.978194726166301</v>
      </c>
      <c r="AR87" s="19">
        <f t="shared" si="117"/>
        <v>2.41</v>
      </c>
      <c r="AS87">
        <v>49.9941191489361</v>
      </c>
      <c r="AT87" s="19">
        <f t="shared" si="118"/>
        <v>1.99</v>
      </c>
      <c r="AU87">
        <v>50.034308242445903</v>
      </c>
      <c r="AV87" s="19">
        <f t="shared" si="119"/>
        <v>0.71199999999999997</v>
      </c>
      <c r="AW87">
        <v>50.015377308285103</v>
      </c>
      <c r="AX87" s="19">
        <f t="shared" si="120"/>
        <v>1.42</v>
      </c>
      <c r="AY87">
        <v>49.942256629478997</v>
      </c>
      <c r="AZ87" s="19">
        <f t="shared" si="121"/>
        <v>3.03</v>
      </c>
      <c r="BA87">
        <v>49.884904870168697</v>
      </c>
      <c r="BB87" s="19">
        <f t="shared" si="122"/>
        <v>4.28</v>
      </c>
      <c r="BC87">
        <v>50.001821690630699</v>
      </c>
      <c r="BD87" s="19">
        <f t="shared" si="123"/>
        <v>1.78</v>
      </c>
      <c r="BE87">
        <v>50.007442748091599</v>
      </c>
      <c r="BF87" s="19">
        <f t="shared" si="124"/>
        <v>1.78</v>
      </c>
      <c r="BG87">
        <v>49.966368685992002</v>
      </c>
      <c r="BH87" s="19">
        <f t="shared" si="125"/>
        <v>2.61</v>
      </c>
      <c r="BI87">
        <v>49.936079136690601</v>
      </c>
      <c r="BJ87" s="19">
        <f t="shared" si="126"/>
        <v>3.24</v>
      </c>
      <c r="BK87">
        <v>50.003861674059102</v>
      </c>
      <c r="BL87" s="19">
        <f t="shared" si="127"/>
        <v>1.78</v>
      </c>
      <c r="BM87" s="19">
        <v>49.960576912778301</v>
      </c>
      <c r="BN87" s="19">
        <f t="shared" si="128"/>
        <v>2.61</v>
      </c>
      <c r="BO87" s="19">
        <f t="shared" si="129"/>
        <v>0.17639999999999995</v>
      </c>
      <c r="BP87" s="19">
        <f t="shared" si="130"/>
        <v>6.8120999999999992</v>
      </c>
      <c r="BQ87" s="19">
        <f t="shared" si="131"/>
        <v>1.4160999999999999</v>
      </c>
      <c r="BR87" s="19">
        <f t="shared" si="132"/>
        <v>6.8120999999999992</v>
      </c>
      <c r="BS87" s="19">
        <f t="shared" si="133"/>
        <v>2.7889000000000013</v>
      </c>
      <c r="BT87" s="19">
        <f t="shared" si="134"/>
        <v>5.2900000000000009</v>
      </c>
      <c r="BU87" s="19">
        <f t="shared" si="135"/>
        <v>6.8120999999999992</v>
      </c>
      <c r="BV87" s="19">
        <f t="shared" si="136"/>
        <v>0.68889999999999973</v>
      </c>
      <c r="BW87" s="19">
        <f t="shared" si="137"/>
        <v>6.8120999999999992</v>
      </c>
      <c r="BX87" s="19">
        <f t="shared" si="138"/>
        <v>0.38439999999999985</v>
      </c>
      <c r="BY87" s="19">
        <f t="shared" si="139"/>
        <v>0</v>
      </c>
      <c r="BZ87" s="19">
        <f t="shared" si="140"/>
        <v>2.4024999999999994</v>
      </c>
      <c r="CA87" s="19">
        <f t="shared" si="141"/>
        <v>0.17639999999999995</v>
      </c>
      <c r="CB87" s="19">
        <f t="shared" si="142"/>
        <v>6.8120999999999992</v>
      </c>
      <c r="CC87" s="19">
        <f t="shared" si="143"/>
        <v>0.16809999999999975</v>
      </c>
      <c r="CD87" s="19">
        <f t="shared" si="144"/>
        <v>3.6024039999999995</v>
      </c>
      <c r="CE87" s="19">
        <f t="shared" si="145"/>
        <v>6.8120999999999992</v>
      </c>
      <c r="CF87" s="19">
        <f t="shared" si="146"/>
        <v>3.6024039999999995</v>
      </c>
      <c r="CG87" s="19">
        <f t="shared" si="147"/>
        <v>2.4024999999999994</v>
      </c>
      <c r="CH87" s="19">
        <f t="shared" si="148"/>
        <v>0</v>
      </c>
      <c r="CI87" s="19">
        <f t="shared" si="149"/>
        <v>3.9999999999999897E-2</v>
      </c>
      <c r="CJ87" s="19">
        <f t="shared" si="150"/>
        <v>0.38439999999999985</v>
      </c>
      <c r="CK87" s="19">
        <f t="shared" si="151"/>
        <v>3.6024039999999995</v>
      </c>
      <c r="CL87" s="19">
        <f t="shared" si="152"/>
        <v>1.4160999999999999</v>
      </c>
      <c r="CM87" s="19">
        <f t="shared" si="153"/>
        <v>0.17639999999999995</v>
      </c>
      <c r="CN87" s="19">
        <f t="shared" si="154"/>
        <v>2.7889000000000013</v>
      </c>
      <c r="CO87" s="19">
        <f t="shared" si="155"/>
        <v>0.68889999999999973</v>
      </c>
      <c r="CP87" s="19">
        <f t="shared" si="156"/>
        <v>0.68889999999999973</v>
      </c>
      <c r="CQ87" s="19">
        <f t="shared" si="157"/>
        <v>0</v>
      </c>
      <c r="CR87" s="19">
        <f t="shared" si="158"/>
        <v>0.39690000000000042</v>
      </c>
      <c r="CS87" s="19">
        <f t="shared" si="159"/>
        <v>0.68889999999999973</v>
      </c>
      <c r="CT87" s="25">
        <f t="shared" si="160"/>
        <v>1.553802951761653</v>
      </c>
      <c r="CU87" s="19">
        <f t="shared" si="161"/>
        <v>2.4143036129032258</v>
      </c>
    </row>
    <row r="88" spans="1:99" ht="15" thickBot="1" x14ac:dyDescent="0.4">
      <c r="A88" s="2">
        <v>0.89583333333333404</v>
      </c>
      <c r="B88" s="1" t="s">
        <v>102</v>
      </c>
      <c r="C88">
        <v>49.9814840251641</v>
      </c>
      <c r="D88" s="19">
        <f t="shared" si="97"/>
        <v>2.2000000000000002</v>
      </c>
      <c r="E88">
        <v>50.041622950819601</v>
      </c>
      <c r="F88" s="19">
        <f t="shared" si="98"/>
        <v>0.35599999999999998</v>
      </c>
      <c r="G88">
        <v>50.0752865575502</v>
      </c>
      <c r="H88" s="19">
        <f t="shared" si="99"/>
        <v>0</v>
      </c>
      <c r="I88">
        <v>50.028697693406798</v>
      </c>
      <c r="J88" s="19">
        <f t="shared" si="100"/>
        <v>1.06</v>
      </c>
      <c r="K88">
        <v>49.855103974595302</v>
      </c>
      <c r="L88" s="19">
        <f t="shared" si="101"/>
        <v>4.91</v>
      </c>
      <c r="M88">
        <v>49.809157706093103</v>
      </c>
      <c r="N88" s="19">
        <f t="shared" si="102"/>
        <v>5.95</v>
      </c>
      <c r="O88">
        <v>50.023743247144203</v>
      </c>
      <c r="P88" s="19">
        <f t="shared" si="103"/>
        <v>1.06</v>
      </c>
      <c r="Q88">
        <v>49.9880151228733</v>
      </c>
      <c r="R88" s="19">
        <f t="shared" si="104"/>
        <v>2.2000000000000002</v>
      </c>
      <c r="S88">
        <v>50.049582821457797</v>
      </c>
      <c r="T88" s="19">
        <f t="shared" si="105"/>
        <v>0.35599999999999998</v>
      </c>
      <c r="U88">
        <v>49.964928212933998</v>
      </c>
      <c r="V88" s="19">
        <f t="shared" si="106"/>
        <v>2.61</v>
      </c>
      <c r="W88">
        <v>50.016597401686397</v>
      </c>
      <c r="X88" s="19">
        <f t="shared" si="107"/>
        <v>1.42</v>
      </c>
      <c r="Y88" s="19">
        <v>49.976418815558198</v>
      </c>
      <c r="Z88" s="19">
        <f t="shared" si="108"/>
        <v>2.41</v>
      </c>
      <c r="AA88">
        <v>49.9954957678355</v>
      </c>
      <c r="AB88" s="19">
        <f t="shared" si="109"/>
        <v>1.99</v>
      </c>
      <c r="AC88">
        <v>50.032967020878701</v>
      </c>
      <c r="AD88" s="19">
        <f t="shared" si="110"/>
        <v>0.71199999999999997</v>
      </c>
      <c r="AE88">
        <v>49.960515019473902</v>
      </c>
      <c r="AF88" s="19">
        <f t="shared" si="111"/>
        <v>2.61</v>
      </c>
      <c r="AG88">
        <v>50.0126724892014</v>
      </c>
      <c r="AH88" s="19">
        <f t="shared" si="112"/>
        <v>1.42</v>
      </c>
      <c r="AI88">
        <v>50.050271192371603</v>
      </c>
      <c r="AJ88" s="19">
        <f t="shared" si="113"/>
        <v>0</v>
      </c>
      <c r="AK88">
        <v>50.043717128772698</v>
      </c>
      <c r="AL88" s="19">
        <f t="shared" si="114"/>
        <v>0.35599999999999998</v>
      </c>
      <c r="AM88">
        <v>50.115240719727602</v>
      </c>
      <c r="AN88" s="19">
        <f t="shared" si="115"/>
        <v>0</v>
      </c>
      <c r="AO88">
        <v>50.025473204640399</v>
      </c>
      <c r="AP88" s="19">
        <f t="shared" si="116"/>
        <v>1.06</v>
      </c>
      <c r="AQ88">
        <v>49.954394861392799</v>
      </c>
      <c r="AR88" s="19">
        <f t="shared" si="117"/>
        <v>2.82</v>
      </c>
      <c r="AS88">
        <v>49.973421276595701</v>
      </c>
      <c r="AT88" s="19">
        <f t="shared" si="118"/>
        <v>2.41</v>
      </c>
      <c r="AU88">
        <v>50.0558322903629</v>
      </c>
      <c r="AV88" s="19">
        <f t="shared" si="119"/>
        <v>0</v>
      </c>
      <c r="AW88">
        <v>49.996013770435702</v>
      </c>
      <c r="AX88" s="19">
        <f t="shared" si="120"/>
        <v>1.99</v>
      </c>
      <c r="AY88">
        <v>50.006904041983802</v>
      </c>
      <c r="AZ88" s="19">
        <f t="shared" si="121"/>
        <v>1.78</v>
      </c>
      <c r="BA88">
        <v>49.8557277332376</v>
      </c>
      <c r="BB88" s="19">
        <f t="shared" si="122"/>
        <v>4.91</v>
      </c>
      <c r="BC88">
        <v>49.980546719260197</v>
      </c>
      <c r="BD88" s="19">
        <f t="shared" si="123"/>
        <v>2.2000000000000002</v>
      </c>
      <c r="BE88">
        <v>49.982824427480899</v>
      </c>
      <c r="BF88" s="19">
        <f t="shared" si="124"/>
        <v>2.2000000000000002</v>
      </c>
      <c r="BG88">
        <v>49.945261239368101</v>
      </c>
      <c r="BH88" s="19">
        <f t="shared" si="125"/>
        <v>3.03</v>
      </c>
      <c r="BI88">
        <v>49.911133093525102</v>
      </c>
      <c r="BJ88" s="19">
        <f t="shared" si="126"/>
        <v>3.66</v>
      </c>
      <c r="BK88">
        <v>49.979277656611202</v>
      </c>
      <c r="BL88" s="19">
        <f t="shared" si="127"/>
        <v>2.41</v>
      </c>
      <c r="BM88" s="19">
        <v>49.9336538518439</v>
      </c>
      <c r="BN88" s="19">
        <f t="shared" si="128"/>
        <v>3.24</v>
      </c>
      <c r="BO88" s="19">
        <f t="shared" si="129"/>
        <v>1.0816000000000001</v>
      </c>
      <c r="BP88" s="19">
        <f t="shared" si="130"/>
        <v>8.3174560000000017</v>
      </c>
      <c r="BQ88" s="19">
        <f t="shared" si="131"/>
        <v>10.497600000000002</v>
      </c>
      <c r="BR88" s="19">
        <f t="shared" si="132"/>
        <v>4.7524000000000006</v>
      </c>
      <c r="BS88" s="19">
        <f t="shared" si="133"/>
        <v>2.7888999999999999</v>
      </c>
      <c r="BT88" s="19">
        <f t="shared" si="134"/>
        <v>7.3441000000000001</v>
      </c>
      <c r="BU88" s="19">
        <f t="shared" si="135"/>
        <v>4.7524000000000006</v>
      </c>
      <c r="BV88" s="19">
        <f t="shared" si="136"/>
        <v>1.0816000000000001</v>
      </c>
      <c r="BW88" s="19">
        <f t="shared" si="137"/>
        <v>8.3174560000000017</v>
      </c>
      <c r="BX88" s="19">
        <f t="shared" si="138"/>
        <v>0.39690000000000042</v>
      </c>
      <c r="BY88" s="19">
        <f t="shared" si="139"/>
        <v>3.3124000000000011</v>
      </c>
      <c r="BZ88" s="19">
        <f t="shared" si="140"/>
        <v>0.68890000000000007</v>
      </c>
      <c r="CA88" s="19">
        <f t="shared" si="141"/>
        <v>1.5625000000000004</v>
      </c>
      <c r="CB88" s="19">
        <f t="shared" si="142"/>
        <v>6.3907840000000027</v>
      </c>
      <c r="CC88" s="19">
        <f t="shared" si="143"/>
        <v>0.39690000000000042</v>
      </c>
      <c r="CD88" s="19">
        <f t="shared" si="144"/>
        <v>3.3124000000000011</v>
      </c>
      <c r="CE88" s="19">
        <f t="shared" si="145"/>
        <v>10.497600000000002</v>
      </c>
      <c r="CF88" s="19">
        <f t="shared" si="146"/>
        <v>8.3174560000000017</v>
      </c>
      <c r="CG88" s="19">
        <f t="shared" si="147"/>
        <v>10.497600000000002</v>
      </c>
      <c r="CH88" s="19">
        <f t="shared" si="148"/>
        <v>4.7524000000000006</v>
      </c>
      <c r="CI88" s="19">
        <f t="shared" si="149"/>
        <v>0.17640000000000031</v>
      </c>
      <c r="CJ88" s="19">
        <f t="shared" si="150"/>
        <v>0.68890000000000007</v>
      </c>
      <c r="CK88" s="19">
        <f t="shared" si="151"/>
        <v>10.497600000000002</v>
      </c>
      <c r="CL88" s="19">
        <f t="shared" si="152"/>
        <v>1.5625000000000004</v>
      </c>
      <c r="CM88" s="19">
        <f t="shared" si="153"/>
        <v>2.1316000000000006</v>
      </c>
      <c r="CN88" s="19">
        <f t="shared" si="154"/>
        <v>2.7888999999999999</v>
      </c>
      <c r="CO88" s="19">
        <f t="shared" si="155"/>
        <v>1.0816000000000001</v>
      </c>
      <c r="CP88" s="19">
        <f t="shared" si="156"/>
        <v>1.0816000000000001</v>
      </c>
      <c r="CQ88" s="19">
        <f t="shared" si="157"/>
        <v>4.4100000000000174E-2</v>
      </c>
      <c r="CR88" s="19">
        <f t="shared" si="158"/>
        <v>0.17639999999999995</v>
      </c>
      <c r="CS88" s="19">
        <f t="shared" si="159"/>
        <v>0.68890000000000007</v>
      </c>
      <c r="CT88" s="25">
        <f t="shared" si="160"/>
        <v>1.9672959335907199</v>
      </c>
      <c r="CU88" s="19">
        <f t="shared" si="161"/>
        <v>3.8702532903225819</v>
      </c>
    </row>
    <row r="89" spans="1:99" ht="15" thickBot="1" x14ac:dyDescent="0.4">
      <c r="A89" s="2">
        <v>0.90625</v>
      </c>
      <c r="B89" s="1" t="s">
        <v>103</v>
      </c>
      <c r="C89">
        <v>49.964546303672897</v>
      </c>
      <c r="D89" s="19">
        <f t="shared" si="97"/>
        <v>2.61</v>
      </c>
      <c r="E89">
        <v>50.058909836065503</v>
      </c>
      <c r="F89" s="19">
        <f t="shared" si="98"/>
        <v>0</v>
      </c>
      <c r="G89">
        <v>50.053330590183499</v>
      </c>
      <c r="H89" s="19">
        <f t="shared" si="99"/>
        <v>0</v>
      </c>
      <c r="I89">
        <v>50.025733823229203</v>
      </c>
      <c r="J89" s="19">
        <f t="shared" si="100"/>
        <v>1.06</v>
      </c>
      <c r="K89">
        <v>49.794816635935199</v>
      </c>
      <c r="L89" s="19">
        <f t="shared" si="101"/>
        <v>6.16</v>
      </c>
      <c r="M89">
        <v>49.937040450588803</v>
      </c>
      <c r="N89" s="19">
        <f t="shared" si="102"/>
        <v>3.24</v>
      </c>
      <c r="O89">
        <v>49.941001690791303</v>
      </c>
      <c r="P89" s="19">
        <f t="shared" si="103"/>
        <v>3.03</v>
      </c>
      <c r="Q89">
        <v>49.969954091277302</v>
      </c>
      <c r="R89" s="19">
        <f t="shared" si="104"/>
        <v>2.61</v>
      </c>
      <c r="S89">
        <v>50.026776208026199</v>
      </c>
      <c r="T89" s="19">
        <f t="shared" si="105"/>
        <v>1.06</v>
      </c>
      <c r="U89">
        <v>50.052197836103304</v>
      </c>
      <c r="V89" s="19">
        <f t="shared" si="106"/>
        <v>0</v>
      </c>
      <c r="W89">
        <v>49.993141999785102</v>
      </c>
      <c r="X89" s="19">
        <f t="shared" si="107"/>
        <v>1.99</v>
      </c>
      <c r="Y89" s="19">
        <v>50.079960044096197</v>
      </c>
      <c r="Z89" s="19">
        <f t="shared" si="108"/>
        <v>0</v>
      </c>
      <c r="AA89">
        <v>49.977116082224903</v>
      </c>
      <c r="AB89" s="19">
        <f t="shared" si="109"/>
        <v>2.41</v>
      </c>
      <c r="AC89">
        <v>50.000963852770901</v>
      </c>
      <c r="AD89" s="19">
        <f t="shared" si="110"/>
        <v>1.78</v>
      </c>
      <c r="AE89">
        <v>49.9388595931281</v>
      </c>
      <c r="AF89" s="19">
        <f t="shared" si="111"/>
        <v>3.24</v>
      </c>
      <c r="AG89">
        <v>50.042008706678502</v>
      </c>
      <c r="AH89" s="19">
        <f t="shared" si="112"/>
        <v>0.35599999999999998</v>
      </c>
      <c r="AI89">
        <v>50.027998425334602</v>
      </c>
      <c r="AJ89" s="19">
        <f t="shared" si="113"/>
        <v>1.06</v>
      </c>
      <c r="AK89">
        <v>50.0253330645604</v>
      </c>
      <c r="AL89" s="19">
        <f t="shared" si="114"/>
        <v>1.06</v>
      </c>
      <c r="AM89">
        <v>50.081731236829299</v>
      </c>
      <c r="AN89" s="19">
        <f t="shared" si="115"/>
        <v>0</v>
      </c>
      <c r="AO89">
        <v>50.077946080503501</v>
      </c>
      <c r="AP89" s="19">
        <f t="shared" si="116"/>
        <v>0</v>
      </c>
      <c r="AQ89">
        <v>49.929851250845097</v>
      </c>
      <c r="AR89" s="19">
        <f t="shared" si="117"/>
        <v>3.45</v>
      </c>
      <c r="AS89">
        <v>49.949812765957397</v>
      </c>
      <c r="AT89" s="19">
        <f t="shared" si="118"/>
        <v>3.03</v>
      </c>
      <c r="AU89">
        <v>50.028030395136703</v>
      </c>
      <c r="AV89" s="19">
        <f t="shared" si="119"/>
        <v>1.06</v>
      </c>
      <c r="AW89">
        <v>49.966507427046103</v>
      </c>
      <c r="AX89" s="19">
        <f t="shared" si="120"/>
        <v>2.61</v>
      </c>
      <c r="AY89">
        <v>49.983660028498903</v>
      </c>
      <c r="AZ89" s="19">
        <f t="shared" si="121"/>
        <v>2.2000000000000002</v>
      </c>
      <c r="BA89">
        <v>49.900327071117999</v>
      </c>
      <c r="BB89" s="19">
        <f t="shared" si="122"/>
        <v>3.86</v>
      </c>
      <c r="BC89">
        <v>50.021976926665801</v>
      </c>
      <c r="BD89" s="19">
        <f t="shared" si="123"/>
        <v>1.06</v>
      </c>
      <c r="BE89">
        <v>49.916412213740401</v>
      </c>
      <c r="BF89" s="19">
        <f t="shared" si="124"/>
        <v>3.66</v>
      </c>
      <c r="BG89">
        <v>49.921845165769803</v>
      </c>
      <c r="BH89" s="19">
        <f t="shared" si="125"/>
        <v>3.45</v>
      </c>
      <c r="BI89">
        <v>49.982553956834501</v>
      </c>
      <c r="BJ89" s="19">
        <f t="shared" si="126"/>
        <v>2.2000000000000002</v>
      </c>
      <c r="BK89">
        <v>50.020251019024499</v>
      </c>
      <c r="BL89" s="19">
        <f t="shared" si="127"/>
        <v>1.06</v>
      </c>
      <c r="BM89" s="19">
        <v>50.108653857957201</v>
      </c>
      <c r="BN89" s="19">
        <f t="shared" si="128"/>
        <v>0</v>
      </c>
      <c r="BO89" s="19">
        <f t="shared" si="129"/>
        <v>6.8120999999999992</v>
      </c>
      <c r="BP89" s="19">
        <f t="shared" si="130"/>
        <v>0</v>
      </c>
      <c r="BQ89" s="19">
        <f t="shared" si="131"/>
        <v>0</v>
      </c>
      <c r="BR89" s="19">
        <f t="shared" si="132"/>
        <v>1.1236000000000002</v>
      </c>
      <c r="BS89" s="19">
        <f t="shared" si="133"/>
        <v>37.945599999999999</v>
      </c>
      <c r="BT89" s="19">
        <f t="shared" si="134"/>
        <v>10.497600000000002</v>
      </c>
      <c r="BU89" s="19">
        <f t="shared" si="135"/>
        <v>9.1808999999999994</v>
      </c>
      <c r="BV89" s="19">
        <f t="shared" si="136"/>
        <v>6.8120999999999992</v>
      </c>
      <c r="BW89" s="19">
        <f t="shared" si="137"/>
        <v>1.1236000000000002</v>
      </c>
      <c r="BX89" s="19">
        <f t="shared" si="138"/>
        <v>0</v>
      </c>
      <c r="BY89" s="19">
        <f t="shared" si="139"/>
        <v>3.9601000000000002</v>
      </c>
      <c r="BZ89" s="19">
        <f t="shared" si="140"/>
        <v>0</v>
      </c>
      <c r="CA89" s="19">
        <f t="shared" si="141"/>
        <v>5.8081000000000005</v>
      </c>
      <c r="CB89" s="19">
        <f t="shared" si="142"/>
        <v>3.1684000000000001</v>
      </c>
      <c r="CC89" s="19">
        <f t="shared" si="143"/>
        <v>10.497600000000002</v>
      </c>
      <c r="CD89" s="19">
        <f t="shared" si="144"/>
        <v>0.12673599999999999</v>
      </c>
      <c r="CE89" s="19">
        <f t="shared" si="145"/>
        <v>1.1236000000000002</v>
      </c>
      <c r="CF89" s="19">
        <f t="shared" si="146"/>
        <v>1.1236000000000002</v>
      </c>
      <c r="CG89" s="19">
        <f t="shared" si="147"/>
        <v>0</v>
      </c>
      <c r="CH89" s="19">
        <f t="shared" si="148"/>
        <v>0</v>
      </c>
      <c r="CI89" s="19">
        <f t="shared" si="149"/>
        <v>11.902500000000002</v>
      </c>
      <c r="CJ89" s="19">
        <f t="shared" si="150"/>
        <v>9.1808999999999994</v>
      </c>
      <c r="CK89" s="19">
        <f t="shared" si="151"/>
        <v>1.1236000000000002</v>
      </c>
      <c r="CL89" s="19">
        <f t="shared" si="152"/>
        <v>6.8120999999999992</v>
      </c>
      <c r="CM89" s="19">
        <f t="shared" si="153"/>
        <v>4.8400000000000007</v>
      </c>
      <c r="CN89" s="19">
        <f t="shared" si="154"/>
        <v>14.8996</v>
      </c>
      <c r="CO89" s="19">
        <f t="shared" si="155"/>
        <v>1.1236000000000002</v>
      </c>
      <c r="CP89" s="19">
        <f t="shared" si="156"/>
        <v>13.395600000000002</v>
      </c>
      <c r="CQ89" s="19">
        <f t="shared" si="157"/>
        <v>11.902500000000002</v>
      </c>
      <c r="CR89" s="19">
        <f t="shared" si="158"/>
        <v>4.8400000000000007</v>
      </c>
      <c r="CS89" s="19">
        <f t="shared" si="159"/>
        <v>1.1236000000000002</v>
      </c>
      <c r="CT89" s="25">
        <f t="shared" si="160"/>
        <v>2.4126523752648179</v>
      </c>
      <c r="CU89" s="19">
        <f t="shared" si="161"/>
        <v>5.8208914838709678</v>
      </c>
    </row>
    <row r="90" spans="1:99" ht="15" thickBot="1" x14ac:dyDescent="0.4">
      <c r="A90" s="2">
        <v>0.91666666666666696</v>
      </c>
      <c r="B90" s="1" t="s">
        <v>104</v>
      </c>
      <c r="C90">
        <v>49.984067745391599</v>
      </c>
      <c r="D90" s="19">
        <f t="shared" si="97"/>
        <v>2.2000000000000002</v>
      </c>
      <c r="E90">
        <v>50.040688524590102</v>
      </c>
      <c r="F90" s="19">
        <f t="shared" si="98"/>
        <v>0.35599999999999998</v>
      </c>
      <c r="G90">
        <v>49.907113190486299</v>
      </c>
      <c r="H90" s="19">
        <f t="shared" si="99"/>
        <v>3.86</v>
      </c>
      <c r="I90">
        <v>49.990167381098097</v>
      </c>
      <c r="J90" s="19">
        <f t="shared" si="100"/>
        <v>1.99</v>
      </c>
      <c r="K90">
        <v>49.773017824216303</v>
      </c>
      <c r="L90" s="19">
        <f t="shared" si="101"/>
        <v>6.57</v>
      </c>
      <c r="M90">
        <v>49.902795698924699</v>
      </c>
      <c r="N90" s="19">
        <f t="shared" si="102"/>
        <v>3.86</v>
      </c>
      <c r="O90">
        <v>49.911266443976999</v>
      </c>
      <c r="P90" s="19">
        <f t="shared" si="103"/>
        <v>3.66</v>
      </c>
      <c r="Q90">
        <v>49.950199837969201</v>
      </c>
      <c r="R90" s="19">
        <f t="shared" si="104"/>
        <v>2.82</v>
      </c>
      <c r="S90">
        <v>49.996140458640397</v>
      </c>
      <c r="T90" s="19">
        <f t="shared" si="105"/>
        <v>1.99</v>
      </c>
      <c r="U90">
        <v>50.028123457298001</v>
      </c>
      <c r="V90" s="19">
        <f t="shared" si="106"/>
        <v>1.06</v>
      </c>
      <c r="W90">
        <v>49.9696865978839</v>
      </c>
      <c r="X90" s="19">
        <f t="shared" si="107"/>
        <v>2.61</v>
      </c>
      <c r="Y90" s="19">
        <v>50.030184088450603</v>
      </c>
      <c r="Z90" s="19">
        <f t="shared" si="108"/>
        <v>0.71199999999999997</v>
      </c>
      <c r="AA90">
        <v>49.952705562273202</v>
      </c>
      <c r="AB90" s="19">
        <f t="shared" si="109"/>
        <v>2.82</v>
      </c>
      <c r="AC90">
        <v>50.042531186060302</v>
      </c>
      <c r="AD90" s="19">
        <f t="shared" si="110"/>
        <v>0.35599999999999998</v>
      </c>
      <c r="AE90">
        <v>49.911451944159197</v>
      </c>
      <c r="AF90" s="19">
        <f t="shared" si="111"/>
        <v>3.66</v>
      </c>
      <c r="AG90">
        <v>50.014798302061998</v>
      </c>
      <c r="AH90" s="19">
        <f t="shared" si="112"/>
        <v>1.42</v>
      </c>
      <c r="AI90">
        <v>50.054260344676699</v>
      </c>
      <c r="AJ90" s="19">
        <f t="shared" si="113"/>
        <v>0</v>
      </c>
      <c r="AK90">
        <v>50.006949000348101</v>
      </c>
      <c r="AL90" s="19">
        <f t="shared" si="114"/>
        <v>1.78</v>
      </c>
      <c r="AM90">
        <v>50.068918787485799</v>
      </c>
      <c r="AN90" s="19">
        <f t="shared" si="115"/>
        <v>0</v>
      </c>
      <c r="AO90">
        <v>50.055100746794402</v>
      </c>
      <c r="AP90" s="19">
        <f t="shared" si="116"/>
        <v>0</v>
      </c>
      <c r="AQ90">
        <v>50.0243069641649</v>
      </c>
      <c r="AR90" s="19">
        <f t="shared" si="117"/>
        <v>1.06</v>
      </c>
      <c r="AS90">
        <v>49.943344680850998</v>
      </c>
      <c r="AT90" s="19">
        <f t="shared" si="118"/>
        <v>3.03</v>
      </c>
      <c r="AU90">
        <v>49.996641158590997</v>
      </c>
      <c r="AV90" s="19">
        <f t="shared" si="119"/>
        <v>1.99</v>
      </c>
      <c r="AW90">
        <v>49.931007607655602</v>
      </c>
      <c r="AX90" s="19">
        <f t="shared" si="120"/>
        <v>3.24</v>
      </c>
      <c r="AY90">
        <v>49.958963264171203</v>
      </c>
      <c r="AZ90" s="19">
        <f t="shared" si="121"/>
        <v>2.82</v>
      </c>
      <c r="BA90">
        <v>50.043295042080402</v>
      </c>
      <c r="BB90" s="19">
        <f t="shared" si="122"/>
        <v>0.35599999999999998</v>
      </c>
      <c r="BC90">
        <v>50.002194935742402</v>
      </c>
      <c r="BD90" s="19">
        <f t="shared" si="123"/>
        <v>1.78</v>
      </c>
      <c r="BE90">
        <v>49.898091603053402</v>
      </c>
      <c r="BF90" s="19">
        <f t="shared" si="124"/>
        <v>4.07</v>
      </c>
      <c r="BG90">
        <v>49.885236938031497</v>
      </c>
      <c r="BH90" s="19">
        <f t="shared" si="125"/>
        <v>4.28</v>
      </c>
      <c r="BI90">
        <v>50.0085251798561</v>
      </c>
      <c r="BJ90" s="19">
        <f t="shared" si="126"/>
        <v>1.78</v>
      </c>
      <c r="BK90">
        <v>49.992252554708699</v>
      </c>
      <c r="BL90" s="19">
        <f t="shared" si="127"/>
        <v>1.99</v>
      </c>
      <c r="BM90" s="19">
        <v>49.992307680457301</v>
      </c>
      <c r="BN90" s="19">
        <f t="shared" si="128"/>
        <v>1.99</v>
      </c>
      <c r="BO90" s="19">
        <f t="shared" si="129"/>
        <v>4.4100000000000077E-2</v>
      </c>
      <c r="BP90" s="19">
        <f t="shared" si="130"/>
        <v>2.6699559999999996</v>
      </c>
      <c r="BQ90" s="19">
        <f t="shared" si="131"/>
        <v>3.4968999999999997</v>
      </c>
      <c r="BR90" s="19">
        <f t="shared" si="132"/>
        <v>0</v>
      </c>
      <c r="BS90" s="19">
        <f t="shared" si="133"/>
        <v>20.976400000000002</v>
      </c>
      <c r="BT90" s="19">
        <f t="shared" si="134"/>
        <v>3.4968999999999997</v>
      </c>
      <c r="BU90" s="19">
        <f t="shared" si="135"/>
        <v>2.7889000000000004</v>
      </c>
      <c r="BV90" s="19">
        <f t="shared" si="136"/>
        <v>0.68889999999999973</v>
      </c>
      <c r="BW90" s="19">
        <f t="shared" si="137"/>
        <v>0</v>
      </c>
      <c r="BX90" s="19">
        <f t="shared" si="138"/>
        <v>0.86489999999999989</v>
      </c>
      <c r="BY90" s="19">
        <f t="shared" si="139"/>
        <v>0.38439999999999985</v>
      </c>
      <c r="BZ90" s="19">
        <f t="shared" si="140"/>
        <v>1.633284</v>
      </c>
      <c r="CA90" s="19">
        <f t="shared" si="141"/>
        <v>0.68889999999999973</v>
      </c>
      <c r="CB90" s="19">
        <f t="shared" si="142"/>
        <v>2.6699559999999996</v>
      </c>
      <c r="CC90" s="19">
        <f t="shared" si="143"/>
        <v>2.7889000000000004</v>
      </c>
      <c r="CD90" s="19">
        <f t="shared" si="144"/>
        <v>0.32490000000000008</v>
      </c>
      <c r="CE90" s="19">
        <f t="shared" si="145"/>
        <v>3.9601000000000002</v>
      </c>
      <c r="CF90" s="19">
        <f t="shared" si="146"/>
        <v>4.4099999999999986E-2</v>
      </c>
      <c r="CG90" s="19">
        <f t="shared" si="147"/>
        <v>3.9601000000000002</v>
      </c>
      <c r="CH90" s="19">
        <f t="shared" si="148"/>
        <v>3.9601000000000002</v>
      </c>
      <c r="CI90" s="19">
        <f t="shared" si="149"/>
        <v>0.86489999999999989</v>
      </c>
      <c r="CJ90" s="19">
        <f t="shared" si="150"/>
        <v>1.0815999999999997</v>
      </c>
      <c r="CK90" s="19">
        <f t="shared" si="151"/>
        <v>0</v>
      </c>
      <c r="CL90" s="19">
        <f t="shared" si="152"/>
        <v>1.5625000000000004</v>
      </c>
      <c r="CM90" s="19">
        <f t="shared" si="153"/>
        <v>0.68889999999999973</v>
      </c>
      <c r="CN90" s="19">
        <f t="shared" si="154"/>
        <v>2.6699559999999996</v>
      </c>
      <c r="CO90" s="19">
        <f t="shared" si="155"/>
        <v>4.4099999999999986E-2</v>
      </c>
      <c r="CP90" s="19">
        <f t="shared" si="156"/>
        <v>4.3264000000000005</v>
      </c>
      <c r="CQ90" s="19">
        <f t="shared" si="157"/>
        <v>5.2441000000000004</v>
      </c>
      <c r="CR90" s="19">
        <f t="shared" si="158"/>
        <v>4.4099999999999986E-2</v>
      </c>
      <c r="CS90" s="19">
        <f t="shared" si="159"/>
        <v>0</v>
      </c>
      <c r="CT90" s="25">
        <f t="shared" si="160"/>
        <v>1.5236654869521171</v>
      </c>
      <c r="CU90" s="19">
        <f t="shared" si="161"/>
        <v>2.3215565161290321</v>
      </c>
    </row>
    <row r="91" spans="1:99" ht="15" thickBot="1" x14ac:dyDescent="0.4">
      <c r="A91" s="2">
        <v>0.92708333333333404</v>
      </c>
      <c r="B91" s="1" t="s">
        <v>105</v>
      </c>
      <c r="C91">
        <v>50.087990714540801</v>
      </c>
      <c r="D91" s="19">
        <f t="shared" si="97"/>
        <v>0</v>
      </c>
      <c r="E91">
        <v>50.004713114754097</v>
      </c>
      <c r="F91" s="19">
        <f t="shared" si="98"/>
        <v>1.78</v>
      </c>
      <c r="G91">
        <v>49.880485740701197</v>
      </c>
      <c r="H91" s="19">
        <f t="shared" si="99"/>
        <v>4.28</v>
      </c>
      <c r="I91">
        <v>50.073649724433501</v>
      </c>
      <c r="J91" s="19">
        <f t="shared" si="100"/>
        <v>0</v>
      </c>
      <c r="K91">
        <v>49.9433210407703</v>
      </c>
      <c r="L91" s="19">
        <f t="shared" si="101"/>
        <v>3.03</v>
      </c>
      <c r="M91">
        <v>49.868550947260601</v>
      </c>
      <c r="N91" s="19">
        <f t="shared" si="102"/>
        <v>4.7</v>
      </c>
      <c r="O91">
        <v>49.992284217905798</v>
      </c>
      <c r="P91" s="19">
        <f t="shared" si="103"/>
        <v>1.99</v>
      </c>
      <c r="Q91">
        <v>50.019057520928897</v>
      </c>
      <c r="R91" s="19">
        <f t="shared" si="104"/>
        <v>1.42</v>
      </c>
      <c r="S91">
        <v>50.035626535626498</v>
      </c>
      <c r="T91" s="19">
        <f t="shared" si="105"/>
        <v>0.71199999999999997</v>
      </c>
      <c r="U91">
        <v>49.998406645960102</v>
      </c>
      <c r="V91" s="19">
        <f t="shared" si="106"/>
        <v>1.99</v>
      </c>
      <c r="W91">
        <v>49.9418333081261</v>
      </c>
      <c r="X91" s="19">
        <f t="shared" si="107"/>
        <v>3.03</v>
      </c>
      <c r="Y91" s="19">
        <v>50.184065084709502</v>
      </c>
      <c r="Z91" s="19">
        <f t="shared" si="108"/>
        <v>0</v>
      </c>
      <c r="AA91">
        <v>50.023639661426799</v>
      </c>
      <c r="AB91" s="19">
        <f t="shared" si="109"/>
        <v>1.06</v>
      </c>
      <c r="AC91">
        <v>50.091455569489298</v>
      </c>
      <c r="AD91" s="19">
        <f t="shared" si="110"/>
        <v>0</v>
      </c>
      <c r="AE91">
        <v>49.892841812143203</v>
      </c>
      <c r="AF91" s="19">
        <f t="shared" si="111"/>
        <v>4.07</v>
      </c>
      <c r="AG91">
        <v>49.9875878974456</v>
      </c>
      <c r="AH91" s="19">
        <f t="shared" si="112"/>
        <v>2.2000000000000002</v>
      </c>
      <c r="AI91">
        <v>50.082184410812701</v>
      </c>
      <c r="AJ91" s="19">
        <f t="shared" si="113"/>
        <v>0</v>
      </c>
      <c r="AK91">
        <v>49.987128681119302</v>
      </c>
      <c r="AL91" s="19">
        <f t="shared" si="114"/>
        <v>2.2000000000000002</v>
      </c>
      <c r="AM91">
        <v>50.101935483870903</v>
      </c>
      <c r="AN91" s="19">
        <f t="shared" si="115"/>
        <v>0</v>
      </c>
      <c r="AO91">
        <v>50.032255413085302</v>
      </c>
      <c r="AP91" s="19">
        <f t="shared" si="116"/>
        <v>0.71199999999999997</v>
      </c>
      <c r="AQ91">
        <v>50.045875591615903</v>
      </c>
      <c r="AR91" s="19">
        <f t="shared" si="117"/>
        <v>0.35599999999999998</v>
      </c>
      <c r="AS91">
        <v>50.0174042553191</v>
      </c>
      <c r="AT91" s="19">
        <f t="shared" si="118"/>
        <v>1.42</v>
      </c>
      <c r="AU91" s="19">
        <v>49.796853358963503</v>
      </c>
      <c r="AV91" s="19">
        <f t="shared" si="119"/>
        <v>6.16</v>
      </c>
      <c r="AW91">
        <v>50.053182310753002</v>
      </c>
      <c r="AX91" s="19">
        <f t="shared" si="120"/>
        <v>0</v>
      </c>
      <c r="AY91">
        <v>50.001819414033903</v>
      </c>
      <c r="AZ91" s="19">
        <f t="shared" si="121"/>
        <v>1.78</v>
      </c>
      <c r="BA91">
        <v>50.0061983965537</v>
      </c>
      <c r="BB91" s="19">
        <f t="shared" si="122"/>
        <v>1.78</v>
      </c>
      <c r="BC91">
        <v>49.968976120795602</v>
      </c>
      <c r="BD91" s="19">
        <f t="shared" si="123"/>
        <v>2.61</v>
      </c>
      <c r="BE91">
        <v>49.878053435114502</v>
      </c>
      <c r="BF91" s="19">
        <f t="shared" si="124"/>
        <v>4.49</v>
      </c>
      <c r="BG91">
        <v>49.989454955736797</v>
      </c>
      <c r="BH91" s="19">
        <f t="shared" si="125"/>
        <v>2.2000000000000002</v>
      </c>
      <c r="BI91">
        <v>49.979478417266101</v>
      </c>
      <c r="BJ91" s="19">
        <f t="shared" si="126"/>
        <v>2.41</v>
      </c>
      <c r="BK91">
        <v>50.025031244639401</v>
      </c>
      <c r="BL91" s="19">
        <f t="shared" si="127"/>
        <v>1.06</v>
      </c>
      <c r="BM91" s="19">
        <v>49.955769250049599</v>
      </c>
      <c r="BN91" s="19">
        <f t="shared" si="128"/>
        <v>2.82</v>
      </c>
      <c r="BO91" s="19">
        <f t="shared" si="129"/>
        <v>7.952399999999999</v>
      </c>
      <c r="BP91" s="19">
        <f t="shared" si="130"/>
        <v>1.0815999999999997</v>
      </c>
      <c r="BQ91" s="19">
        <f t="shared" si="131"/>
        <v>2.131600000000001</v>
      </c>
      <c r="BR91" s="19">
        <f t="shared" si="132"/>
        <v>7.952399999999999</v>
      </c>
      <c r="BS91" s="19">
        <f t="shared" si="133"/>
        <v>4.4099999999999986E-2</v>
      </c>
      <c r="BT91" s="19">
        <f t="shared" si="134"/>
        <v>3.5344000000000011</v>
      </c>
      <c r="BU91" s="19">
        <f t="shared" si="135"/>
        <v>0.68889999999999973</v>
      </c>
      <c r="BV91" s="19">
        <f t="shared" si="136"/>
        <v>1.9599999999999997</v>
      </c>
      <c r="BW91" s="19">
        <f t="shared" si="137"/>
        <v>4.4436639999999983</v>
      </c>
      <c r="BX91" s="19">
        <f t="shared" si="138"/>
        <v>0.68889999999999973</v>
      </c>
      <c r="BY91" s="19">
        <f t="shared" si="139"/>
        <v>4.4099999999999986E-2</v>
      </c>
      <c r="BZ91" s="19">
        <f t="shared" si="140"/>
        <v>7.952399999999999</v>
      </c>
      <c r="CA91" s="19">
        <f t="shared" si="141"/>
        <v>3.0975999999999995</v>
      </c>
      <c r="CB91" s="19">
        <f t="shared" si="142"/>
        <v>7.952399999999999</v>
      </c>
      <c r="CC91" s="19">
        <f t="shared" si="143"/>
        <v>1.5625000000000011</v>
      </c>
      <c r="CD91" s="19">
        <f t="shared" si="144"/>
        <v>0.38439999999999958</v>
      </c>
      <c r="CE91" s="19">
        <f t="shared" si="145"/>
        <v>7.952399999999999</v>
      </c>
      <c r="CF91" s="19">
        <f t="shared" si="146"/>
        <v>0.38439999999999958</v>
      </c>
      <c r="CG91" s="19">
        <f t="shared" si="147"/>
        <v>7.952399999999999</v>
      </c>
      <c r="CH91" s="19">
        <f t="shared" si="148"/>
        <v>4.4436639999999983</v>
      </c>
      <c r="CI91" s="19">
        <f t="shared" si="149"/>
        <v>6.0712960000000002</v>
      </c>
      <c r="CJ91" s="19">
        <f t="shared" si="150"/>
        <v>1.9599999999999997</v>
      </c>
      <c r="CK91" s="19">
        <f t="shared" si="151"/>
        <v>11.155600000000002</v>
      </c>
      <c r="CL91" s="19">
        <f t="shared" si="152"/>
        <v>7.952399999999999</v>
      </c>
      <c r="CM91" s="19">
        <f t="shared" si="153"/>
        <v>1.0815999999999997</v>
      </c>
      <c r="CN91" s="19">
        <f t="shared" si="154"/>
        <v>1.0815999999999997</v>
      </c>
      <c r="CO91" s="19">
        <f t="shared" si="155"/>
        <v>4.4099999999999986E-2</v>
      </c>
      <c r="CP91" s="19">
        <f t="shared" si="156"/>
        <v>2.7889000000000013</v>
      </c>
      <c r="CQ91" s="19">
        <f t="shared" si="157"/>
        <v>0.38439999999999958</v>
      </c>
      <c r="CR91" s="19">
        <f t="shared" si="158"/>
        <v>0.16809999999999975</v>
      </c>
      <c r="CS91" s="19">
        <f t="shared" si="159"/>
        <v>3.0975999999999995</v>
      </c>
      <c r="CT91" s="25">
        <f t="shared" si="160"/>
        <v>1.866425114939632</v>
      </c>
      <c r="CU91" s="19">
        <f t="shared" si="161"/>
        <v>3.4835427096774185</v>
      </c>
    </row>
    <row r="92" spans="1:99" ht="15" thickBot="1" x14ac:dyDescent="0.4">
      <c r="A92" s="2">
        <v>0.9375</v>
      </c>
      <c r="B92" s="1" t="s">
        <v>106</v>
      </c>
      <c r="C92">
        <v>50.071627153100103</v>
      </c>
      <c r="D92" s="19">
        <f t="shared" si="97"/>
        <v>0</v>
      </c>
      <c r="E92">
        <v>50.0392868852459</v>
      </c>
      <c r="F92" s="19">
        <f t="shared" si="98"/>
        <v>0.71199999999999997</v>
      </c>
      <c r="G92">
        <v>50.022031657980001</v>
      </c>
      <c r="H92" s="19">
        <f t="shared" si="99"/>
        <v>1.06</v>
      </c>
      <c r="I92">
        <v>49.892853643600702</v>
      </c>
      <c r="J92" s="19">
        <f t="shared" si="100"/>
        <v>4.07</v>
      </c>
      <c r="K92">
        <v>49.921522229051398</v>
      </c>
      <c r="L92" s="19">
        <f t="shared" si="101"/>
        <v>3.45</v>
      </c>
      <c r="M92">
        <v>49.832700972862199</v>
      </c>
      <c r="N92" s="19">
        <f t="shared" si="102"/>
        <v>5.32</v>
      </c>
      <c r="O92">
        <v>49.9647036991216</v>
      </c>
      <c r="P92" s="19">
        <f t="shared" si="103"/>
        <v>2.61</v>
      </c>
      <c r="Q92">
        <v>50.000996489332898</v>
      </c>
      <c r="R92" s="19">
        <f t="shared" si="104"/>
        <v>1.78</v>
      </c>
      <c r="S92">
        <v>50.012479524979497</v>
      </c>
      <c r="T92" s="19">
        <f t="shared" si="105"/>
        <v>1.42</v>
      </c>
      <c r="U92">
        <v>50.004049078492599</v>
      </c>
      <c r="V92" s="19">
        <f t="shared" si="106"/>
        <v>1.78</v>
      </c>
      <c r="W92">
        <v>49.899320392180002</v>
      </c>
      <c r="X92" s="19">
        <f t="shared" si="107"/>
        <v>4.07</v>
      </c>
      <c r="Y92" s="19">
        <v>50.015446216745701</v>
      </c>
      <c r="Z92" s="19">
        <f t="shared" si="108"/>
        <v>1.42</v>
      </c>
      <c r="AA92">
        <v>50.005259975816202</v>
      </c>
      <c r="AB92" s="19">
        <f t="shared" si="109"/>
        <v>1.78</v>
      </c>
      <c r="AC92">
        <v>50.074902206674999</v>
      </c>
      <c r="AD92" s="19">
        <f t="shared" si="110"/>
        <v>0</v>
      </c>
      <c r="AE92">
        <v>49.838026514205303</v>
      </c>
      <c r="AF92" s="19">
        <f t="shared" si="111"/>
        <v>5.32</v>
      </c>
      <c r="AG92">
        <v>49.959952330257003</v>
      </c>
      <c r="AH92" s="19">
        <f t="shared" si="112"/>
        <v>2.82</v>
      </c>
      <c r="AI92">
        <v>50.060908931851898</v>
      </c>
      <c r="AJ92" s="19">
        <f t="shared" si="113"/>
        <v>0</v>
      </c>
      <c r="AK92">
        <v>50.064399201011497</v>
      </c>
      <c r="AL92" s="19">
        <f t="shared" si="114"/>
        <v>0</v>
      </c>
      <c r="AM92" s="19">
        <v>50.123590859798</v>
      </c>
      <c r="AN92" s="19">
        <f t="shared" si="115"/>
        <v>0</v>
      </c>
      <c r="AO92">
        <v>50.004055704288199</v>
      </c>
      <c r="AP92" s="19">
        <f t="shared" si="116"/>
        <v>1.78</v>
      </c>
      <c r="AQ92">
        <v>50.012407031778203</v>
      </c>
      <c r="AR92" s="19">
        <f t="shared" si="117"/>
        <v>1.42</v>
      </c>
      <c r="AS92">
        <v>49.989268085106303</v>
      </c>
      <c r="AT92" s="19">
        <f t="shared" si="118"/>
        <v>2.2000000000000002</v>
      </c>
      <c r="AU92" s="19">
        <v>49.778329247655201</v>
      </c>
      <c r="AV92" s="19">
        <f t="shared" si="119"/>
        <v>6.57</v>
      </c>
      <c r="AW92">
        <v>50.023675967363403</v>
      </c>
      <c r="AX92" s="19">
        <f t="shared" si="120"/>
        <v>1.06</v>
      </c>
      <c r="AY92">
        <v>50.033416744864901</v>
      </c>
      <c r="AZ92" s="19">
        <f t="shared" si="121"/>
        <v>0.71199999999999997</v>
      </c>
      <c r="BA92">
        <v>50.049130469466697</v>
      </c>
      <c r="BB92" s="19">
        <f t="shared" si="122"/>
        <v>0.35599999999999998</v>
      </c>
      <c r="BC92">
        <v>50.001821690630699</v>
      </c>
      <c r="BD92" s="19">
        <f t="shared" si="123"/>
        <v>1.78</v>
      </c>
      <c r="BE92">
        <v>50.007442748091599</v>
      </c>
      <c r="BF92" s="19">
        <f t="shared" si="124"/>
        <v>1.78</v>
      </c>
      <c r="BG92">
        <v>49.968347509113002</v>
      </c>
      <c r="BH92" s="19">
        <f t="shared" si="125"/>
        <v>2.61</v>
      </c>
      <c r="BI92">
        <v>50.0180935251798</v>
      </c>
      <c r="BJ92" s="19">
        <f t="shared" si="126"/>
        <v>1.42</v>
      </c>
      <c r="BK92">
        <v>50.063955938931997</v>
      </c>
      <c r="BL92" s="19">
        <f t="shared" si="127"/>
        <v>0</v>
      </c>
      <c r="BM92" s="19">
        <v>50.099038444468199</v>
      </c>
      <c r="BN92" s="19">
        <f t="shared" si="128"/>
        <v>0</v>
      </c>
      <c r="BO92" s="19">
        <f t="shared" si="129"/>
        <v>0</v>
      </c>
      <c r="BP92" s="19">
        <f t="shared" si="130"/>
        <v>0.50694399999999995</v>
      </c>
      <c r="BQ92" s="19">
        <f t="shared" si="131"/>
        <v>1.1236000000000002</v>
      </c>
      <c r="BR92" s="19">
        <f t="shared" si="132"/>
        <v>16.564900000000002</v>
      </c>
      <c r="BS92" s="19">
        <f t="shared" si="133"/>
        <v>11.902500000000002</v>
      </c>
      <c r="BT92" s="19">
        <f t="shared" si="134"/>
        <v>28.302400000000002</v>
      </c>
      <c r="BU92" s="19">
        <f t="shared" si="135"/>
        <v>6.8120999999999992</v>
      </c>
      <c r="BV92" s="19">
        <f t="shared" si="136"/>
        <v>3.1684000000000001</v>
      </c>
      <c r="BW92" s="19">
        <f t="shared" si="137"/>
        <v>2.0164</v>
      </c>
      <c r="BX92" s="19">
        <f t="shared" si="138"/>
        <v>3.1684000000000001</v>
      </c>
      <c r="BY92" s="19">
        <f t="shared" si="139"/>
        <v>16.564900000000002</v>
      </c>
      <c r="BZ92" s="19">
        <f t="shared" si="140"/>
        <v>2.0164</v>
      </c>
      <c r="CA92" s="19">
        <f t="shared" si="141"/>
        <v>3.1684000000000001</v>
      </c>
      <c r="CB92" s="19">
        <f t="shared" si="142"/>
        <v>0</v>
      </c>
      <c r="CC92" s="19">
        <f t="shared" si="143"/>
        <v>28.302400000000002</v>
      </c>
      <c r="CD92" s="19">
        <f t="shared" si="144"/>
        <v>7.952399999999999</v>
      </c>
      <c r="CE92" s="19">
        <f t="shared" si="145"/>
        <v>0</v>
      </c>
      <c r="CF92" s="19">
        <f t="shared" si="146"/>
        <v>0</v>
      </c>
      <c r="CG92" s="19">
        <f t="shared" si="147"/>
        <v>0</v>
      </c>
      <c r="CH92" s="19">
        <f t="shared" si="148"/>
        <v>3.1684000000000001</v>
      </c>
      <c r="CI92" s="19">
        <f t="shared" si="149"/>
        <v>2.0164</v>
      </c>
      <c r="CJ92" s="19">
        <f t="shared" si="150"/>
        <v>4.8400000000000007</v>
      </c>
      <c r="CK92" s="19">
        <f t="shared" si="151"/>
        <v>43.164900000000003</v>
      </c>
      <c r="CL92" s="19">
        <f t="shared" si="152"/>
        <v>1.1236000000000002</v>
      </c>
      <c r="CM92" s="19">
        <f t="shared" si="153"/>
        <v>0.50694399999999995</v>
      </c>
      <c r="CN92" s="19">
        <f t="shared" si="154"/>
        <v>0.12673599999999999</v>
      </c>
      <c r="CO92" s="19">
        <f t="shared" si="155"/>
        <v>3.1684000000000001</v>
      </c>
      <c r="CP92" s="19">
        <f t="shared" si="156"/>
        <v>3.1684000000000001</v>
      </c>
      <c r="CQ92" s="19">
        <f t="shared" si="157"/>
        <v>6.8120999999999992</v>
      </c>
      <c r="CR92" s="19">
        <f t="shared" si="158"/>
        <v>2.0164</v>
      </c>
      <c r="CS92" s="19">
        <f t="shared" si="159"/>
        <v>0</v>
      </c>
      <c r="CT92" s="25">
        <f t="shared" si="160"/>
        <v>2.5506635695758253</v>
      </c>
      <c r="CU92" s="19">
        <f t="shared" si="161"/>
        <v>6.5058846451612906</v>
      </c>
    </row>
    <row r="93" spans="1:99" ht="15" thickBot="1" x14ac:dyDescent="0.4">
      <c r="A93" s="2">
        <v>0.94791666666666696</v>
      </c>
      <c r="B93" s="1" t="s">
        <v>107</v>
      </c>
      <c r="C93">
        <v>50.050096151204599</v>
      </c>
      <c r="D93" s="19">
        <f t="shared" si="97"/>
        <v>0</v>
      </c>
      <c r="E93">
        <v>49.960795081967198</v>
      </c>
      <c r="F93" s="19">
        <f t="shared" si="98"/>
        <v>2.61</v>
      </c>
      <c r="G93">
        <v>49.990265577534601</v>
      </c>
      <c r="H93" s="19">
        <f t="shared" si="99"/>
        <v>1.99</v>
      </c>
      <c r="I93">
        <v>49.859263114921397</v>
      </c>
      <c r="J93" s="19">
        <f t="shared" si="100"/>
        <v>4.91</v>
      </c>
      <c r="K93">
        <v>49.890186437205401</v>
      </c>
      <c r="L93" s="19">
        <f t="shared" si="101"/>
        <v>4.07</v>
      </c>
      <c r="M93">
        <v>49.885673323092597</v>
      </c>
      <c r="N93" s="19">
        <f t="shared" si="102"/>
        <v>4.28</v>
      </c>
      <c r="O93">
        <v>49.936261289125298</v>
      </c>
      <c r="P93" s="19">
        <f t="shared" si="103"/>
        <v>3.24</v>
      </c>
      <c r="Q93">
        <v>49.974469349176303</v>
      </c>
      <c r="R93" s="19">
        <f t="shared" si="104"/>
        <v>2.41</v>
      </c>
      <c r="S93">
        <v>49.989672911547899</v>
      </c>
      <c r="T93" s="19">
        <f t="shared" si="105"/>
        <v>2.2000000000000002</v>
      </c>
      <c r="U93">
        <v>49.976213077998999</v>
      </c>
      <c r="V93" s="19">
        <f t="shared" si="106"/>
        <v>2.41</v>
      </c>
      <c r="W93">
        <v>49.867069214565802</v>
      </c>
      <c r="X93" s="19">
        <f t="shared" si="107"/>
        <v>4.7</v>
      </c>
      <c r="Y93" s="19">
        <v>49.966237327137002</v>
      </c>
      <c r="Z93" s="19">
        <f t="shared" si="108"/>
        <v>2.61</v>
      </c>
      <c r="AA93">
        <v>49.985731559854898</v>
      </c>
      <c r="AB93" s="19">
        <f t="shared" si="109"/>
        <v>2.2000000000000002</v>
      </c>
      <c r="AC93">
        <v>50.048048973665097</v>
      </c>
      <c r="AD93" s="19">
        <f t="shared" si="110"/>
        <v>0.35599999999999998</v>
      </c>
      <c r="AE93">
        <v>49.891488347996599</v>
      </c>
      <c r="AF93" s="19">
        <f t="shared" si="111"/>
        <v>4.07</v>
      </c>
      <c r="AG93" s="19">
        <v>49.855220448459697</v>
      </c>
      <c r="AH93" s="19">
        <f t="shared" si="112"/>
        <v>4.91</v>
      </c>
      <c r="AI93">
        <v>50.0359767299448</v>
      </c>
      <c r="AJ93" s="19">
        <f t="shared" si="113"/>
        <v>0.71199999999999997</v>
      </c>
      <c r="AK93">
        <v>50.046015136799198</v>
      </c>
      <c r="AL93" s="19">
        <f t="shared" si="114"/>
        <v>0.35599999999999998</v>
      </c>
      <c r="AM93" s="19">
        <v>50.111206948195402</v>
      </c>
      <c r="AN93" s="19">
        <f t="shared" si="115"/>
        <v>0</v>
      </c>
      <c r="AO93">
        <v>50.057242496829602</v>
      </c>
      <c r="AP93" s="19">
        <f t="shared" si="116"/>
        <v>0</v>
      </c>
      <c r="AQ93">
        <v>50.076369168356997</v>
      </c>
      <c r="AR93" s="19">
        <f t="shared" si="117"/>
        <v>0</v>
      </c>
      <c r="AS93">
        <v>50.018051063829702</v>
      </c>
      <c r="AT93" s="19">
        <f t="shared" si="118"/>
        <v>1.42</v>
      </c>
      <c r="AU93" s="19">
        <v>49.840285087231898</v>
      </c>
      <c r="AV93" s="19">
        <f t="shared" si="119"/>
        <v>5.1100000000000003</v>
      </c>
      <c r="AW93">
        <v>49.982643708587297</v>
      </c>
      <c r="AX93" s="19">
        <f t="shared" si="120"/>
        <v>2.2000000000000002</v>
      </c>
      <c r="AY93">
        <v>50.019615611858299</v>
      </c>
      <c r="AZ93" s="19">
        <f t="shared" si="121"/>
        <v>1.42</v>
      </c>
      <c r="BA93">
        <v>50.020786965019298</v>
      </c>
      <c r="BB93" s="19">
        <f t="shared" si="122"/>
        <v>1.06</v>
      </c>
      <c r="BC93">
        <v>50.022723416889299</v>
      </c>
      <c r="BD93" s="19">
        <f t="shared" si="123"/>
        <v>1.06</v>
      </c>
      <c r="BE93">
        <v>49.9891221374045</v>
      </c>
      <c r="BF93" s="19">
        <f t="shared" si="124"/>
        <v>2.2000000000000002</v>
      </c>
      <c r="BG93">
        <v>49.9386651622982</v>
      </c>
      <c r="BH93" s="19">
        <f t="shared" si="125"/>
        <v>3.24</v>
      </c>
      <c r="BI93">
        <v>49.996223021582701</v>
      </c>
      <c r="BJ93" s="19">
        <f t="shared" si="126"/>
        <v>1.99</v>
      </c>
      <c r="BK93">
        <v>50.038347587423701</v>
      </c>
      <c r="BL93" s="19">
        <f t="shared" si="127"/>
        <v>0.71199999999999997</v>
      </c>
      <c r="BM93" s="19">
        <v>49.973076941510797</v>
      </c>
      <c r="BN93" s="19">
        <f t="shared" si="128"/>
        <v>2.41</v>
      </c>
      <c r="BO93" s="19">
        <f t="shared" si="129"/>
        <v>5.8081000000000005</v>
      </c>
      <c r="BP93" s="19">
        <f t="shared" si="130"/>
        <v>3.9999999999999897E-2</v>
      </c>
      <c r="BQ93" s="19">
        <f t="shared" si="131"/>
        <v>0.17640000000000014</v>
      </c>
      <c r="BR93" s="19">
        <f t="shared" si="132"/>
        <v>6.25</v>
      </c>
      <c r="BS93" s="19">
        <f t="shared" si="133"/>
        <v>2.7556000000000003</v>
      </c>
      <c r="BT93" s="19">
        <f t="shared" si="134"/>
        <v>3.4969000000000006</v>
      </c>
      <c r="BU93" s="19">
        <f t="shared" si="135"/>
        <v>0.68890000000000007</v>
      </c>
      <c r="BV93" s="19">
        <f t="shared" si="136"/>
        <v>0</v>
      </c>
      <c r="BW93" s="19">
        <f t="shared" si="137"/>
        <v>4.4099999999999986E-2</v>
      </c>
      <c r="BX93" s="19">
        <f t="shared" si="138"/>
        <v>0</v>
      </c>
      <c r="BY93" s="19">
        <f t="shared" si="139"/>
        <v>5.2441000000000004</v>
      </c>
      <c r="BZ93" s="19">
        <f t="shared" si="140"/>
        <v>3.9999999999999897E-2</v>
      </c>
      <c r="CA93" s="19">
        <f t="shared" si="141"/>
        <v>4.4099999999999986E-2</v>
      </c>
      <c r="CB93" s="19">
        <f t="shared" si="142"/>
        <v>4.218916000000001</v>
      </c>
      <c r="CC93" s="19">
        <f t="shared" si="143"/>
        <v>2.7556000000000003</v>
      </c>
      <c r="CD93" s="19">
        <f t="shared" si="144"/>
        <v>6.25</v>
      </c>
      <c r="CE93" s="19">
        <f t="shared" si="145"/>
        <v>2.8832040000000005</v>
      </c>
      <c r="CF93" s="19">
        <f t="shared" si="146"/>
        <v>4.218916000000001</v>
      </c>
      <c r="CG93" s="19">
        <f t="shared" si="147"/>
        <v>5.8081000000000005</v>
      </c>
      <c r="CH93" s="19">
        <f t="shared" si="148"/>
        <v>5.8081000000000005</v>
      </c>
      <c r="CI93" s="19">
        <f t="shared" si="149"/>
        <v>5.8081000000000005</v>
      </c>
      <c r="CJ93" s="19">
        <f t="shared" si="150"/>
        <v>0.98010000000000042</v>
      </c>
      <c r="CK93" s="19">
        <f t="shared" si="151"/>
        <v>7.2900000000000009</v>
      </c>
      <c r="CL93" s="19">
        <f t="shared" si="152"/>
        <v>4.4099999999999986E-2</v>
      </c>
      <c r="CM93" s="19">
        <f t="shared" si="153"/>
        <v>0.98010000000000042</v>
      </c>
      <c r="CN93" s="19">
        <f t="shared" si="154"/>
        <v>1.8225000000000002</v>
      </c>
      <c r="CO93" s="19">
        <f t="shared" si="155"/>
        <v>1.8225000000000002</v>
      </c>
      <c r="CP93" s="19">
        <f t="shared" si="156"/>
        <v>4.4099999999999986E-2</v>
      </c>
      <c r="CQ93" s="19">
        <f t="shared" si="157"/>
        <v>0.68890000000000007</v>
      </c>
      <c r="CR93" s="19">
        <f t="shared" si="158"/>
        <v>0.17640000000000014</v>
      </c>
      <c r="CS93" s="19">
        <f t="shared" si="159"/>
        <v>2.8832040000000005</v>
      </c>
      <c r="CT93" s="25">
        <f t="shared" si="160"/>
        <v>1.5970844403717108</v>
      </c>
      <c r="CU93" s="19">
        <f t="shared" si="161"/>
        <v>2.5506787096774208</v>
      </c>
    </row>
    <row r="94" spans="1:99" ht="15" thickBot="1" x14ac:dyDescent="0.4">
      <c r="A94" s="2">
        <v>0.95833333333333404</v>
      </c>
      <c r="B94" s="1" t="s">
        <v>108</v>
      </c>
      <c r="C94">
        <v>50.026555589132101</v>
      </c>
      <c r="D94" s="19">
        <f t="shared" si="97"/>
        <v>1.06</v>
      </c>
      <c r="E94">
        <v>50.062180327868802</v>
      </c>
      <c r="F94" s="19">
        <f t="shared" si="98"/>
        <v>0</v>
      </c>
      <c r="G94">
        <v>50.0229659544637</v>
      </c>
      <c r="H94" s="19">
        <f t="shared" si="99"/>
        <v>1.06</v>
      </c>
      <c r="I94">
        <v>50.084023270055098</v>
      </c>
      <c r="J94" s="19">
        <f t="shared" si="100"/>
        <v>0</v>
      </c>
      <c r="K94">
        <v>49.9780628969473</v>
      </c>
      <c r="L94" s="19">
        <f t="shared" si="101"/>
        <v>2.41</v>
      </c>
      <c r="M94">
        <v>49.839656938044001</v>
      </c>
      <c r="N94" s="19">
        <f t="shared" si="102"/>
        <v>5.32</v>
      </c>
      <c r="O94">
        <v>49.907387933522998</v>
      </c>
      <c r="P94" s="19">
        <f t="shared" si="103"/>
        <v>3.86</v>
      </c>
      <c r="Q94">
        <v>49.978984607075297</v>
      </c>
      <c r="R94" s="19">
        <f t="shared" si="104"/>
        <v>2.41</v>
      </c>
      <c r="S94">
        <v>49.979120597870597</v>
      </c>
      <c r="T94" s="19">
        <f t="shared" si="105"/>
        <v>2.41</v>
      </c>
      <c r="U94">
        <v>49.952891023531301</v>
      </c>
      <c r="V94" s="19">
        <f t="shared" si="106"/>
        <v>2.82</v>
      </c>
      <c r="W94">
        <v>50.036021406385899</v>
      </c>
      <c r="X94" s="19">
        <f t="shared" si="107"/>
        <v>0.71199999999999997</v>
      </c>
      <c r="Y94" s="19">
        <v>49.951126447218101</v>
      </c>
      <c r="Z94" s="19">
        <f t="shared" si="108"/>
        <v>2.82</v>
      </c>
      <c r="AA94">
        <v>50.005259975816202</v>
      </c>
      <c r="AB94" s="19">
        <f t="shared" si="109"/>
        <v>1.78</v>
      </c>
      <c r="AC94">
        <v>50.062395221437498</v>
      </c>
      <c r="AD94" s="19">
        <f t="shared" si="110"/>
        <v>0</v>
      </c>
      <c r="AE94">
        <v>49.8681410914675</v>
      </c>
      <c r="AF94" s="19">
        <f t="shared" si="111"/>
        <v>4.7</v>
      </c>
      <c r="AG94" s="19">
        <v>49.956728163480598</v>
      </c>
      <c r="AH94" s="19">
        <f t="shared" si="112"/>
        <v>2.82</v>
      </c>
      <c r="AI94">
        <v>50.027333566617003</v>
      </c>
      <c r="AJ94" s="19">
        <f t="shared" si="113"/>
        <v>1.06</v>
      </c>
      <c r="AK94">
        <v>50.0236095585405</v>
      </c>
      <c r="AL94" s="19">
        <f t="shared" si="114"/>
        <v>1.06</v>
      </c>
      <c r="AM94" s="19">
        <v>49.989124854376399</v>
      </c>
      <c r="AN94" s="19">
        <f t="shared" si="115"/>
        <v>2.2000000000000002</v>
      </c>
      <c r="AO94">
        <v>50.026544079658002</v>
      </c>
      <c r="AP94" s="19">
        <f t="shared" si="116"/>
        <v>1.06</v>
      </c>
      <c r="AQ94">
        <v>50.044759972954701</v>
      </c>
      <c r="AR94" s="19">
        <f t="shared" si="117"/>
        <v>0.35599999999999998</v>
      </c>
      <c r="AS94">
        <v>49.995412765957397</v>
      </c>
      <c r="AT94" s="19">
        <f t="shared" si="118"/>
        <v>1.99</v>
      </c>
      <c r="AU94" s="19">
        <v>49.855611578420302</v>
      </c>
      <c r="AV94" s="19">
        <f t="shared" si="119"/>
        <v>4.91</v>
      </c>
      <c r="AW94">
        <v>49.936079010425701</v>
      </c>
      <c r="AX94" s="19">
        <f t="shared" si="120"/>
        <v>3.24</v>
      </c>
      <c r="AY94">
        <v>49.984386403920297</v>
      </c>
      <c r="AZ94" s="19">
        <f t="shared" si="121"/>
        <v>2.2000000000000002</v>
      </c>
      <c r="BA94">
        <v>50.012867456423699</v>
      </c>
      <c r="BB94" s="19">
        <f t="shared" si="122"/>
        <v>1.42</v>
      </c>
      <c r="BC94">
        <v>50.064526869406599</v>
      </c>
      <c r="BD94" s="19">
        <f t="shared" si="123"/>
        <v>0</v>
      </c>
      <c r="BE94">
        <v>49.968225190839597</v>
      </c>
      <c r="BF94" s="19">
        <f t="shared" si="124"/>
        <v>2.61</v>
      </c>
      <c r="BG94">
        <v>50.098290227390997</v>
      </c>
      <c r="BH94" s="19">
        <f t="shared" si="125"/>
        <v>0</v>
      </c>
      <c r="BI94">
        <v>49.974352517985601</v>
      </c>
      <c r="BJ94" s="19">
        <f t="shared" si="126"/>
        <v>2.41</v>
      </c>
      <c r="BK94">
        <v>50.039371921483998</v>
      </c>
      <c r="BL94" s="19">
        <f t="shared" si="127"/>
        <v>0.71199999999999997</v>
      </c>
      <c r="BM94" s="19">
        <v>50.155769225596401</v>
      </c>
      <c r="BN94" s="19">
        <f t="shared" si="128"/>
        <v>0</v>
      </c>
      <c r="BO94" s="19">
        <f t="shared" si="129"/>
        <v>1.1236000000000002</v>
      </c>
      <c r="BP94" s="19">
        <f t="shared" si="130"/>
        <v>0</v>
      </c>
      <c r="BQ94" s="19">
        <f t="shared" si="131"/>
        <v>1.1236000000000002</v>
      </c>
      <c r="BR94" s="19">
        <f t="shared" si="132"/>
        <v>0</v>
      </c>
      <c r="BS94" s="19">
        <f t="shared" si="133"/>
        <v>5.8081000000000005</v>
      </c>
      <c r="BT94" s="19">
        <f t="shared" si="134"/>
        <v>28.302400000000002</v>
      </c>
      <c r="BU94" s="19">
        <f t="shared" si="135"/>
        <v>14.8996</v>
      </c>
      <c r="BV94" s="19">
        <f t="shared" si="136"/>
        <v>5.8081000000000005</v>
      </c>
      <c r="BW94" s="19">
        <f t="shared" si="137"/>
        <v>5.8081000000000005</v>
      </c>
      <c r="BX94" s="19">
        <f t="shared" si="138"/>
        <v>7.952399999999999</v>
      </c>
      <c r="BY94" s="19">
        <f t="shared" si="139"/>
        <v>0.50694399999999995</v>
      </c>
      <c r="BZ94" s="19">
        <f t="shared" si="140"/>
        <v>7.952399999999999</v>
      </c>
      <c r="CA94" s="19">
        <f t="shared" si="141"/>
        <v>3.1684000000000001</v>
      </c>
      <c r="CB94" s="19">
        <f t="shared" si="142"/>
        <v>0</v>
      </c>
      <c r="CC94" s="19">
        <f t="shared" si="143"/>
        <v>22.090000000000003</v>
      </c>
      <c r="CD94" s="19">
        <f t="shared" si="144"/>
        <v>7.952399999999999</v>
      </c>
      <c r="CE94" s="19">
        <f t="shared" si="145"/>
        <v>1.1236000000000002</v>
      </c>
      <c r="CF94" s="19">
        <f t="shared" si="146"/>
        <v>1.1236000000000002</v>
      </c>
      <c r="CG94" s="19">
        <f t="shared" si="147"/>
        <v>4.8400000000000007</v>
      </c>
      <c r="CH94" s="19">
        <f t="shared" si="148"/>
        <v>1.1236000000000002</v>
      </c>
      <c r="CI94" s="19">
        <f t="shared" si="149"/>
        <v>0.12673599999999999</v>
      </c>
      <c r="CJ94" s="19">
        <f t="shared" si="150"/>
        <v>3.9601000000000002</v>
      </c>
      <c r="CK94" s="19">
        <f t="shared" si="151"/>
        <v>24.1081</v>
      </c>
      <c r="CL94" s="19">
        <f t="shared" si="152"/>
        <v>10.497600000000002</v>
      </c>
      <c r="CM94" s="19">
        <f t="shared" si="153"/>
        <v>4.8400000000000007</v>
      </c>
      <c r="CN94" s="19">
        <f t="shared" si="154"/>
        <v>2.0164</v>
      </c>
      <c r="CO94" s="19">
        <f t="shared" si="155"/>
        <v>0</v>
      </c>
      <c r="CP94" s="19">
        <f t="shared" si="156"/>
        <v>6.8120999999999992</v>
      </c>
      <c r="CQ94" s="19">
        <f t="shared" si="157"/>
        <v>0</v>
      </c>
      <c r="CR94" s="19">
        <f t="shared" si="158"/>
        <v>5.8081000000000005</v>
      </c>
      <c r="CS94" s="19">
        <f t="shared" si="159"/>
        <v>0.50694399999999995</v>
      </c>
      <c r="CT94" s="25">
        <f t="shared" si="160"/>
        <v>2.4055240459167875</v>
      </c>
      <c r="CU94" s="19">
        <f t="shared" si="161"/>
        <v>5.7865459354838711</v>
      </c>
    </row>
    <row r="95" spans="1:99" ht="15" thickBot="1" x14ac:dyDescent="0.4">
      <c r="A95" s="2">
        <v>0.96875</v>
      </c>
      <c r="B95" s="1" t="s">
        <v>109</v>
      </c>
      <c r="C95">
        <v>50.041483750446403</v>
      </c>
      <c r="D95" s="19">
        <f t="shared" si="97"/>
        <v>0.35599999999999998</v>
      </c>
      <c r="E95">
        <v>50.023868852459003</v>
      </c>
      <c r="F95" s="19">
        <f t="shared" si="98"/>
        <v>1.06</v>
      </c>
      <c r="G95">
        <v>49.993068466985598</v>
      </c>
      <c r="H95" s="19">
        <f t="shared" si="99"/>
        <v>1.99</v>
      </c>
      <c r="I95">
        <v>50.0494447846499</v>
      </c>
      <c r="J95" s="19">
        <f t="shared" si="100"/>
        <v>0.35599999999999998</v>
      </c>
      <c r="K95">
        <v>49.956264085228398</v>
      </c>
      <c r="L95" s="19">
        <f t="shared" si="101"/>
        <v>2.82</v>
      </c>
      <c r="M95">
        <v>50.009275473630296</v>
      </c>
      <c r="N95" s="19">
        <f t="shared" si="102"/>
        <v>1.78</v>
      </c>
      <c r="O95">
        <v>50.002626912449998</v>
      </c>
      <c r="P95" s="19">
        <f t="shared" si="103"/>
        <v>1.78</v>
      </c>
      <c r="Q95">
        <v>49.960923575479299</v>
      </c>
      <c r="R95" s="19">
        <f t="shared" si="104"/>
        <v>2.61</v>
      </c>
      <c r="S95">
        <v>49.947804054053996</v>
      </c>
      <c r="T95" s="19">
        <f t="shared" si="105"/>
        <v>3.03</v>
      </c>
      <c r="U95">
        <v>49.925431185206499</v>
      </c>
      <c r="V95" s="19">
        <f t="shared" si="106"/>
        <v>3.45</v>
      </c>
      <c r="W95">
        <v>49.977016410978003</v>
      </c>
      <c r="X95" s="19">
        <f t="shared" si="107"/>
        <v>2.41</v>
      </c>
      <c r="Y95" s="19">
        <v>49.934563173890901</v>
      </c>
      <c r="Z95" s="19">
        <f t="shared" si="108"/>
        <v>3.24</v>
      </c>
      <c r="AA95">
        <v>49.981711003627503</v>
      </c>
      <c r="AB95" s="19">
        <f t="shared" si="109"/>
        <v>2.2000000000000002</v>
      </c>
      <c r="AC95">
        <v>50.035909840934501</v>
      </c>
      <c r="AD95" s="19">
        <f t="shared" si="110"/>
        <v>0.71199999999999997</v>
      </c>
      <c r="AE95">
        <v>49.946980378007801</v>
      </c>
      <c r="AF95" s="19">
        <f t="shared" si="111"/>
        <v>3.03</v>
      </c>
      <c r="AG95" s="19">
        <v>49.841870726237701</v>
      </c>
      <c r="AH95" s="19">
        <f t="shared" si="112"/>
        <v>5.1100000000000003</v>
      </c>
      <c r="AI95">
        <v>50.0768655410725</v>
      </c>
      <c r="AJ95" s="19">
        <f t="shared" si="113"/>
        <v>0</v>
      </c>
      <c r="AK95">
        <v>50.081634261210503</v>
      </c>
      <c r="AL95" s="19">
        <f t="shared" si="114"/>
        <v>0</v>
      </c>
      <c r="AM95" s="19">
        <v>49.938362043310597</v>
      </c>
      <c r="AN95" s="19">
        <f t="shared" si="115"/>
        <v>3.24</v>
      </c>
      <c r="AO95">
        <v>50.008696162697802</v>
      </c>
      <c r="AP95" s="19">
        <f t="shared" si="116"/>
        <v>1.78</v>
      </c>
      <c r="AQ95">
        <v>50.049966193373898</v>
      </c>
      <c r="AR95" s="19">
        <f t="shared" si="117"/>
        <v>0.35599999999999998</v>
      </c>
      <c r="AS95">
        <v>50.040042553191398</v>
      </c>
      <c r="AT95" s="19">
        <f t="shared" si="118"/>
        <v>0.35599999999999998</v>
      </c>
      <c r="AU95" s="19">
        <v>49.763202790848602</v>
      </c>
      <c r="AV95" s="19">
        <f t="shared" si="119"/>
        <v>6.78</v>
      </c>
      <c r="AW95">
        <v>49.899657117804203</v>
      </c>
      <c r="AX95" s="19">
        <f t="shared" si="120"/>
        <v>4.07</v>
      </c>
      <c r="AY95">
        <v>49.955694574774903</v>
      </c>
      <c r="AZ95" s="19">
        <f t="shared" si="121"/>
        <v>2.82</v>
      </c>
      <c r="BA95">
        <v>50.042461409596697</v>
      </c>
      <c r="BB95" s="19">
        <f t="shared" si="122"/>
        <v>0.35599999999999998</v>
      </c>
      <c r="BC95" s="19">
        <v>49.995439709213798</v>
      </c>
      <c r="BD95" s="19">
        <f t="shared" si="123"/>
        <v>1.99</v>
      </c>
      <c r="BE95">
        <v>50.047519083969398</v>
      </c>
      <c r="BF95" s="19">
        <f t="shared" si="124"/>
        <v>0.35599999999999998</v>
      </c>
      <c r="BG95">
        <v>50.070916507550699</v>
      </c>
      <c r="BH95" s="19">
        <f t="shared" si="125"/>
        <v>0</v>
      </c>
      <c r="BI95">
        <v>49.950431654676201</v>
      </c>
      <c r="BJ95" s="19">
        <f t="shared" si="126"/>
        <v>2.82</v>
      </c>
      <c r="BK95">
        <v>50.0502981514609</v>
      </c>
      <c r="BL95" s="19">
        <f t="shared" si="127"/>
        <v>0</v>
      </c>
      <c r="BM95" s="19">
        <v>50.155769225596401</v>
      </c>
      <c r="BN95" s="19">
        <f t="shared" si="128"/>
        <v>0</v>
      </c>
      <c r="BO95" s="19">
        <f t="shared" si="129"/>
        <v>0.12673599999999999</v>
      </c>
      <c r="BP95" s="19">
        <f t="shared" si="130"/>
        <v>1.1236000000000002</v>
      </c>
      <c r="BQ95" s="19">
        <f t="shared" si="131"/>
        <v>3.9601000000000002</v>
      </c>
      <c r="BR95" s="19">
        <f t="shared" si="132"/>
        <v>0.12673599999999999</v>
      </c>
      <c r="BS95" s="19">
        <f t="shared" si="133"/>
        <v>7.952399999999999</v>
      </c>
      <c r="BT95" s="19">
        <f t="shared" si="134"/>
        <v>3.1684000000000001</v>
      </c>
      <c r="BU95" s="19">
        <f t="shared" si="135"/>
        <v>3.1684000000000001</v>
      </c>
      <c r="BV95" s="19">
        <f t="shared" si="136"/>
        <v>6.8120999999999992</v>
      </c>
      <c r="BW95" s="19">
        <f t="shared" si="137"/>
        <v>9.1808999999999994</v>
      </c>
      <c r="BX95" s="19">
        <f t="shared" si="138"/>
        <v>11.902500000000002</v>
      </c>
      <c r="BY95" s="19">
        <f t="shared" si="139"/>
        <v>5.8081000000000005</v>
      </c>
      <c r="BZ95" s="19">
        <f t="shared" si="140"/>
        <v>10.497600000000002</v>
      </c>
      <c r="CA95" s="19">
        <f t="shared" si="141"/>
        <v>4.8400000000000007</v>
      </c>
      <c r="CB95" s="19">
        <f t="shared" si="142"/>
        <v>0.50694399999999995</v>
      </c>
      <c r="CC95" s="19">
        <f t="shared" si="143"/>
        <v>9.1808999999999994</v>
      </c>
      <c r="CD95" s="19">
        <f t="shared" si="144"/>
        <v>26.112100000000002</v>
      </c>
      <c r="CE95" s="19">
        <f t="shared" si="145"/>
        <v>0</v>
      </c>
      <c r="CF95" s="19">
        <f t="shared" si="146"/>
        <v>0</v>
      </c>
      <c r="CG95" s="19">
        <f t="shared" si="147"/>
        <v>10.497600000000002</v>
      </c>
      <c r="CH95" s="19">
        <f t="shared" si="148"/>
        <v>3.1684000000000001</v>
      </c>
      <c r="CI95" s="19">
        <f t="shared" si="149"/>
        <v>0.12673599999999999</v>
      </c>
      <c r="CJ95" s="19">
        <f t="shared" si="150"/>
        <v>0.12673599999999999</v>
      </c>
      <c r="CK95" s="19">
        <f t="shared" si="151"/>
        <v>45.968400000000003</v>
      </c>
      <c r="CL95" s="19">
        <f t="shared" si="152"/>
        <v>16.564900000000002</v>
      </c>
      <c r="CM95" s="19">
        <f t="shared" si="153"/>
        <v>7.952399999999999</v>
      </c>
      <c r="CN95" s="19">
        <f t="shared" si="154"/>
        <v>0.12673599999999999</v>
      </c>
      <c r="CO95" s="19">
        <f t="shared" si="155"/>
        <v>3.9601000000000002</v>
      </c>
      <c r="CP95" s="19">
        <f t="shared" si="156"/>
        <v>0.12673599999999999</v>
      </c>
      <c r="CQ95" s="19">
        <f t="shared" si="157"/>
        <v>0</v>
      </c>
      <c r="CR95" s="19">
        <f t="shared" si="158"/>
        <v>7.952399999999999</v>
      </c>
      <c r="CS95" s="19">
        <f t="shared" si="159"/>
        <v>0</v>
      </c>
      <c r="CT95" s="25">
        <f t="shared" si="160"/>
        <v>2.5465894966633571</v>
      </c>
      <c r="CU95" s="19">
        <f t="shared" si="161"/>
        <v>6.4851180645161302</v>
      </c>
    </row>
    <row r="96" spans="1:99" ht="15" thickBot="1" x14ac:dyDescent="0.4">
      <c r="A96" s="2">
        <v>0.97916666666666696</v>
      </c>
      <c r="B96" s="1" t="s">
        <v>110</v>
      </c>
      <c r="C96">
        <v>50.025120189005797</v>
      </c>
      <c r="D96" s="19">
        <f t="shared" si="97"/>
        <v>1.06</v>
      </c>
      <c r="E96">
        <v>50.093483606557299</v>
      </c>
      <c r="F96" s="19">
        <f t="shared" si="98"/>
        <v>0</v>
      </c>
      <c r="G96">
        <v>49.956163755879899</v>
      </c>
      <c r="H96" s="19">
        <f t="shared" si="99"/>
        <v>2.82</v>
      </c>
      <c r="I96">
        <v>50.019806082873998</v>
      </c>
      <c r="J96" s="19">
        <f t="shared" si="100"/>
        <v>1.42</v>
      </c>
      <c r="K96">
        <v>49.931399815611499</v>
      </c>
      <c r="L96" s="19">
        <f t="shared" si="101"/>
        <v>3.24</v>
      </c>
      <c r="M96">
        <v>49.928479262672802</v>
      </c>
      <c r="N96" s="19">
        <f t="shared" si="102"/>
        <v>3.45</v>
      </c>
      <c r="O96">
        <v>50.101744401830999</v>
      </c>
      <c r="P96" s="19">
        <f t="shared" si="103"/>
        <v>0</v>
      </c>
      <c r="Q96">
        <v>49.940887118552503</v>
      </c>
      <c r="R96" s="19">
        <f t="shared" si="104"/>
        <v>3.03</v>
      </c>
      <c r="S96">
        <v>50.103705978705896</v>
      </c>
      <c r="T96" s="19">
        <f t="shared" si="105"/>
        <v>0</v>
      </c>
      <c r="U96">
        <v>49.861107454336</v>
      </c>
      <c r="V96" s="19">
        <f t="shared" si="106"/>
        <v>4.7</v>
      </c>
      <c r="W96">
        <v>49.945498214673201</v>
      </c>
      <c r="X96" s="19">
        <f t="shared" si="107"/>
        <v>3.03</v>
      </c>
      <c r="Y96" s="19">
        <v>50.008802477167002</v>
      </c>
      <c r="Z96" s="19">
        <f t="shared" si="108"/>
        <v>1.78</v>
      </c>
      <c r="AA96">
        <v>49.9954957678355</v>
      </c>
      <c r="AB96" s="19">
        <f t="shared" si="109"/>
        <v>1.99</v>
      </c>
      <c r="AC96">
        <v>50.073430796647003</v>
      </c>
      <c r="AD96" s="19">
        <f t="shared" si="110"/>
        <v>0</v>
      </c>
      <c r="AE96">
        <v>49.924986585625298</v>
      </c>
      <c r="AF96" s="19">
        <f t="shared" si="111"/>
        <v>3.45</v>
      </c>
      <c r="AG96" s="19">
        <v>49.8246366306374</v>
      </c>
      <c r="AH96" s="19">
        <f t="shared" si="112"/>
        <v>5.53</v>
      </c>
      <c r="AI96">
        <v>50.054592774035498</v>
      </c>
      <c r="AJ96" s="19">
        <f t="shared" si="113"/>
        <v>0</v>
      </c>
      <c r="AK96">
        <v>50.058079678938498</v>
      </c>
      <c r="AL96" s="19">
        <f t="shared" si="114"/>
        <v>0</v>
      </c>
      <c r="AM96" s="19">
        <v>49.918793050956999</v>
      </c>
      <c r="AN96" s="19">
        <f t="shared" si="115"/>
        <v>3.66</v>
      </c>
      <c r="AO96">
        <v>50.026544079658002</v>
      </c>
      <c r="AP96" s="19">
        <f t="shared" si="116"/>
        <v>1.06</v>
      </c>
      <c r="AQ96">
        <v>50.025050709939102</v>
      </c>
      <c r="AR96" s="19">
        <f t="shared" si="117"/>
        <v>1.06</v>
      </c>
      <c r="AS96">
        <v>50.012876595744601</v>
      </c>
      <c r="AT96" s="19">
        <f t="shared" si="118"/>
        <v>1.42</v>
      </c>
      <c r="AU96" s="19">
        <v>49.743031360401801</v>
      </c>
      <c r="AV96" s="19">
        <f t="shared" si="119"/>
        <v>7.2</v>
      </c>
      <c r="AW96">
        <v>49.981260598740903</v>
      </c>
      <c r="AX96" s="19">
        <f t="shared" si="120"/>
        <v>2.2000000000000002</v>
      </c>
      <c r="AY96">
        <v>50.028695304625799</v>
      </c>
      <c r="AZ96" s="19">
        <f t="shared" si="121"/>
        <v>1.06</v>
      </c>
      <c r="BA96">
        <v>50.027456024889297</v>
      </c>
      <c r="BB96" s="19">
        <f t="shared" si="122"/>
        <v>1.06</v>
      </c>
      <c r="BC96" s="19">
        <v>49.985278564105599</v>
      </c>
      <c r="BD96" s="19">
        <f t="shared" si="123"/>
        <v>2.2000000000000002</v>
      </c>
      <c r="BE96">
        <v>50.029198473282399</v>
      </c>
      <c r="BF96" s="19">
        <f t="shared" si="124"/>
        <v>1.06</v>
      </c>
      <c r="BG96">
        <v>50.082459642423103</v>
      </c>
      <c r="BH96" s="19">
        <f t="shared" si="125"/>
        <v>0</v>
      </c>
      <c r="BI96">
        <v>49.991097122302101</v>
      </c>
      <c r="BJ96" s="19">
        <f t="shared" si="126"/>
        <v>1.99</v>
      </c>
      <c r="BK96">
        <v>50.026738468073198</v>
      </c>
      <c r="BL96" s="19">
        <f t="shared" si="127"/>
        <v>1.06</v>
      </c>
      <c r="BM96" s="19">
        <v>49.940384606073501</v>
      </c>
      <c r="BN96" s="19">
        <f t="shared" si="128"/>
        <v>3.03</v>
      </c>
      <c r="BO96" s="19">
        <f t="shared" si="129"/>
        <v>3.8808999999999991</v>
      </c>
      <c r="BP96" s="19">
        <f t="shared" si="130"/>
        <v>9.1808999999999994</v>
      </c>
      <c r="BQ96" s="19">
        <f t="shared" si="131"/>
        <v>4.4099999999999986E-2</v>
      </c>
      <c r="BR96" s="19">
        <f t="shared" si="132"/>
        <v>2.5920999999999994</v>
      </c>
      <c r="BS96" s="19">
        <f t="shared" si="133"/>
        <v>4.4100000000000174E-2</v>
      </c>
      <c r="BT96" s="19">
        <f t="shared" si="134"/>
        <v>0.17640000000000031</v>
      </c>
      <c r="BU96" s="19">
        <f t="shared" si="135"/>
        <v>9.1808999999999994</v>
      </c>
      <c r="BV96" s="19">
        <f t="shared" si="136"/>
        <v>0</v>
      </c>
      <c r="BW96" s="19">
        <f t="shared" si="137"/>
        <v>9.1808999999999994</v>
      </c>
      <c r="BX96" s="19">
        <f t="shared" si="138"/>
        <v>2.7889000000000013</v>
      </c>
      <c r="BY96" s="19">
        <f t="shared" si="139"/>
        <v>0</v>
      </c>
      <c r="BZ96" s="19">
        <f t="shared" si="140"/>
        <v>1.5624999999999996</v>
      </c>
      <c r="CA96" s="19">
        <f t="shared" si="141"/>
        <v>1.0815999999999997</v>
      </c>
      <c r="CB96" s="19">
        <f t="shared" si="142"/>
        <v>9.1808999999999994</v>
      </c>
      <c r="CC96" s="19">
        <f t="shared" si="143"/>
        <v>0.17640000000000031</v>
      </c>
      <c r="CD96" s="19">
        <f t="shared" si="144"/>
        <v>6.2500000000000018</v>
      </c>
      <c r="CE96" s="19">
        <f t="shared" si="145"/>
        <v>9.1808999999999994</v>
      </c>
      <c r="CF96" s="19">
        <f t="shared" si="146"/>
        <v>9.1808999999999994</v>
      </c>
      <c r="CG96" s="19">
        <f t="shared" si="147"/>
        <v>0.39690000000000042</v>
      </c>
      <c r="CH96" s="19">
        <f t="shared" si="148"/>
        <v>3.8808999999999991</v>
      </c>
      <c r="CI96" s="19">
        <f t="shared" si="149"/>
        <v>3.8808999999999991</v>
      </c>
      <c r="CJ96" s="19">
        <f t="shared" si="150"/>
        <v>2.5920999999999994</v>
      </c>
      <c r="CK96" s="19">
        <f t="shared" si="151"/>
        <v>17.3889</v>
      </c>
      <c r="CL96" s="19">
        <f t="shared" si="152"/>
        <v>0.6888999999999994</v>
      </c>
      <c r="CM96" s="19">
        <f t="shared" si="153"/>
        <v>3.8808999999999991</v>
      </c>
      <c r="CN96" s="19">
        <f t="shared" si="154"/>
        <v>3.8808999999999991</v>
      </c>
      <c r="CO96" s="19">
        <f t="shared" si="155"/>
        <v>0.6888999999999994</v>
      </c>
      <c r="CP96" s="19">
        <f t="shared" si="156"/>
        <v>3.8808999999999991</v>
      </c>
      <c r="CQ96" s="19">
        <f t="shared" si="157"/>
        <v>9.1808999999999994</v>
      </c>
      <c r="CR96" s="19">
        <f t="shared" si="158"/>
        <v>1.0815999999999997</v>
      </c>
      <c r="CS96" s="19">
        <f t="shared" si="159"/>
        <v>3.8808999999999991</v>
      </c>
      <c r="CT96" s="25">
        <f t="shared" si="160"/>
        <v>2.0398134007005195</v>
      </c>
      <c r="CU96" s="19">
        <f t="shared" si="161"/>
        <v>4.1608387096774182</v>
      </c>
    </row>
    <row r="97" spans="1:99" ht="15" thickBot="1" x14ac:dyDescent="0.4">
      <c r="A97" s="2">
        <v>0.98958333333333404</v>
      </c>
      <c r="B97" s="1" t="s">
        <v>111</v>
      </c>
      <c r="C97">
        <v>50.021388148677197</v>
      </c>
      <c r="D97" s="19">
        <f t="shared" si="97"/>
        <v>1.06</v>
      </c>
      <c r="E97">
        <v>50.031344262295001</v>
      </c>
      <c r="F97" s="19">
        <f t="shared" si="98"/>
        <v>0.71199999999999997</v>
      </c>
      <c r="G97">
        <v>49.968776758409703</v>
      </c>
      <c r="H97" s="19">
        <f t="shared" si="99"/>
        <v>2.61</v>
      </c>
      <c r="I97">
        <v>49.981275770565396</v>
      </c>
      <c r="J97" s="19">
        <f t="shared" si="100"/>
        <v>2.2000000000000002</v>
      </c>
      <c r="K97">
        <v>50.025747797582397</v>
      </c>
      <c r="L97" s="19">
        <f t="shared" si="101"/>
        <v>1.06</v>
      </c>
      <c r="M97">
        <v>49.884068100358398</v>
      </c>
      <c r="N97" s="19">
        <f t="shared" si="102"/>
        <v>4.28</v>
      </c>
      <c r="O97">
        <v>50.063390242896602</v>
      </c>
      <c r="P97" s="19">
        <f t="shared" si="103"/>
        <v>0</v>
      </c>
      <c r="Q97">
        <v>50.009462597893602</v>
      </c>
      <c r="R97" s="19">
        <f t="shared" si="104"/>
        <v>1.78</v>
      </c>
      <c r="S97">
        <v>49.9110411547911</v>
      </c>
      <c r="T97" s="19">
        <f t="shared" si="105"/>
        <v>3.66</v>
      </c>
      <c r="U97">
        <v>49.952891023531301</v>
      </c>
      <c r="V97" s="19">
        <f t="shared" si="106"/>
        <v>2.82</v>
      </c>
      <c r="W97">
        <v>50.0078016259734</v>
      </c>
      <c r="X97" s="19">
        <f t="shared" si="107"/>
        <v>1.78</v>
      </c>
      <c r="Y97" s="19">
        <v>49.920696060224898</v>
      </c>
      <c r="Z97" s="19">
        <f t="shared" si="108"/>
        <v>3.45</v>
      </c>
      <c r="AA97">
        <v>49.971372430471497</v>
      </c>
      <c r="AB97" s="19">
        <f t="shared" si="109"/>
        <v>2.41</v>
      </c>
      <c r="AC97">
        <v>50.044370448595203</v>
      </c>
      <c r="AD97" s="19">
        <f t="shared" si="110"/>
        <v>0.35599999999999998</v>
      </c>
      <c r="AE97">
        <v>49.958484823253997</v>
      </c>
      <c r="AF97" s="19">
        <f t="shared" si="111"/>
        <v>2.82</v>
      </c>
      <c r="AG97" s="19">
        <v>49.606562230091903</v>
      </c>
      <c r="AH97" s="19">
        <f t="shared" si="112"/>
        <v>8.24</v>
      </c>
      <c r="AI97">
        <v>50.090162715422899</v>
      </c>
      <c r="AJ97" s="19">
        <f t="shared" si="113"/>
        <v>0</v>
      </c>
      <c r="AK97">
        <v>50.111508365555501</v>
      </c>
      <c r="AL97" s="19">
        <f t="shared" si="114"/>
        <v>0</v>
      </c>
      <c r="AM97" s="19">
        <v>49.898093643162298</v>
      </c>
      <c r="AN97" s="19">
        <f t="shared" si="115"/>
        <v>4.07</v>
      </c>
      <c r="AO97">
        <v>50.057242496829602</v>
      </c>
      <c r="AP97" s="19">
        <f t="shared" si="116"/>
        <v>0</v>
      </c>
      <c r="AQ97">
        <v>49.991954022988502</v>
      </c>
      <c r="AR97" s="19">
        <f t="shared" si="117"/>
        <v>1.99</v>
      </c>
      <c r="AS97">
        <v>49.9895914893617</v>
      </c>
      <c r="AT97" s="19">
        <f t="shared" si="118"/>
        <v>2.2000000000000002</v>
      </c>
      <c r="AU97" s="19">
        <v>49.7282708137529</v>
      </c>
      <c r="AV97" s="19">
        <f t="shared" si="119"/>
        <v>7.62</v>
      </c>
      <c r="AW97">
        <v>49.939306266733901</v>
      </c>
      <c r="AX97" s="19">
        <f t="shared" si="120"/>
        <v>3.24</v>
      </c>
      <c r="AY97">
        <v>50.000729850901799</v>
      </c>
      <c r="AZ97" s="19">
        <f t="shared" si="121"/>
        <v>1.78</v>
      </c>
      <c r="BA97">
        <v>49.9982788879582</v>
      </c>
      <c r="BB97" s="19">
        <f t="shared" si="122"/>
        <v>1.99</v>
      </c>
      <c r="BC97" s="19">
        <v>49.937331620863901</v>
      </c>
      <c r="BD97" s="19">
        <f t="shared" si="123"/>
        <v>3.24</v>
      </c>
      <c r="BE97">
        <v>50.008874045801498</v>
      </c>
      <c r="BF97" s="19">
        <f t="shared" si="124"/>
        <v>1.78</v>
      </c>
      <c r="BG97">
        <v>50.061352195799302</v>
      </c>
      <c r="BH97" s="19">
        <f t="shared" si="125"/>
        <v>0</v>
      </c>
      <c r="BI97">
        <v>49.992122302158201</v>
      </c>
      <c r="BJ97" s="19">
        <f t="shared" si="126"/>
        <v>1.99</v>
      </c>
      <c r="BK97">
        <v>50.025714134012901</v>
      </c>
      <c r="BL97" s="19">
        <f t="shared" si="127"/>
        <v>1.06</v>
      </c>
      <c r="BM97" s="19">
        <v>50.0634615378031</v>
      </c>
      <c r="BN97" s="19">
        <f t="shared" si="128"/>
        <v>0</v>
      </c>
      <c r="BO97" s="19">
        <f t="shared" si="129"/>
        <v>1.1236000000000002</v>
      </c>
      <c r="BP97" s="19">
        <f t="shared" si="130"/>
        <v>0.50694399999999995</v>
      </c>
      <c r="BQ97" s="19">
        <f t="shared" si="131"/>
        <v>6.8120999999999992</v>
      </c>
      <c r="BR97" s="19">
        <f t="shared" si="132"/>
        <v>4.8400000000000007</v>
      </c>
      <c r="BS97" s="19">
        <f t="shared" si="133"/>
        <v>1.1236000000000002</v>
      </c>
      <c r="BT97" s="19">
        <f t="shared" si="134"/>
        <v>18.3184</v>
      </c>
      <c r="BU97" s="19">
        <f t="shared" si="135"/>
        <v>0</v>
      </c>
      <c r="BV97" s="19">
        <f t="shared" si="136"/>
        <v>3.1684000000000001</v>
      </c>
      <c r="BW97" s="19">
        <f t="shared" si="137"/>
        <v>13.395600000000002</v>
      </c>
      <c r="BX97" s="19">
        <f t="shared" si="138"/>
        <v>7.952399999999999</v>
      </c>
      <c r="BY97" s="19">
        <f t="shared" si="139"/>
        <v>3.1684000000000001</v>
      </c>
      <c r="BZ97" s="19">
        <f t="shared" si="140"/>
        <v>11.902500000000002</v>
      </c>
      <c r="CA97" s="19">
        <f t="shared" si="141"/>
        <v>5.8081000000000005</v>
      </c>
      <c r="CB97" s="19">
        <f t="shared" si="142"/>
        <v>0.12673599999999999</v>
      </c>
      <c r="CC97" s="19">
        <f t="shared" si="143"/>
        <v>7.952399999999999</v>
      </c>
      <c r="CD97" s="19">
        <f t="shared" si="144"/>
        <v>67.897599999999997</v>
      </c>
      <c r="CE97" s="19">
        <f t="shared" si="145"/>
        <v>0</v>
      </c>
      <c r="CF97" s="19">
        <f t="shared" si="146"/>
        <v>0</v>
      </c>
      <c r="CG97" s="19">
        <f t="shared" si="147"/>
        <v>16.564900000000002</v>
      </c>
      <c r="CH97" s="19">
        <f t="shared" si="148"/>
        <v>0</v>
      </c>
      <c r="CI97" s="19">
        <f t="shared" si="149"/>
        <v>3.9601000000000002</v>
      </c>
      <c r="CJ97" s="19">
        <f t="shared" si="150"/>
        <v>4.8400000000000007</v>
      </c>
      <c r="CK97" s="19">
        <f t="shared" si="151"/>
        <v>58.064399999999999</v>
      </c>
      <c r="CL97" s="19">
        <f t="shared" si="152"/>
        <v>10.497600000000002</v>
      </c>
      <c r="CM97" s="19">
        <f t="shared" si="153"/>
        <v>3.1684000000000001</v>
      </c>
      <c r="CN97" s="19">
        <f t="shared" si="154"/>
        <v>3.9601000000000002</v>
      </c>
      <c r="CO97" s="19">
        <f t="shared" si="155"/>
        <v>10.497600000000002</v>
      </c>
      <c r="CP97" s="19">
        <f t="shared" si="156"/>
        <v>3.1684000000000001</v>
      </c>
      <c r="CQ97" s="19">
        <f t="shared" si="157"/>
        <v>0</v>
      </c>
      <c r="CR97" s="19">
        <f t="shared" si="158"/>
        <v>3.9601000000000002</v>
      </c>
      <c r="CS97" s="19">
        <f t="shared" si="159"/>
        <v>1.1236000000000002</v>
      </c>
      <c r="CT97" s="25">
        <f t="shared" si="160"/>
        <v>2.9724649269479171</v>
      </c>
      <c r="CU97" s="19">
        <f t="shared" si="161"/>
        <v>8.8355477419354855</v>
      </c>
    </row>
    <row r="98" spans="1:99" ht="15" thickBot="1" x14ac:dyDescent="0.4">
      <c r="A98" s="2">
        <v>1</v>
      </c>
      <c r="B98" s="1" t="s">
        <v>112</v>
      </c>
      <c r="C98">
        <v>50.003015027059597</v>
      </c>
      <c r="D98" s="19">
        <f t="shared" si="97"/>
        <v>1.78</v>
      </c>
      <c r="E98">
        <v>49.947713114754002</v>
      </c>
      <c r="F98" s="19">
        <f t="shared" si="98"/>
        <v>3.03</v>
      </c>
      <c r="G98">
        <v>49.938412122689897</v>
      </c>
      <c r="H98" s="19">
        <f t="shared" si="99"/>
        <v>3.24</v>
      </c>
      <c r="I98">
        <v>49.946203306797301</v>
      </c>
      <c r="J98" s="19">
        <f t="shared" si="100"/>
        <v>3.03</v>
      </c>
      <c r="K98">
        <v>49.995433825035803</v>
      </c>
      <c r="L98" s="19">
        <f t="shared" si="101"/>
        <v>1.99</v>
      </c>
      <c r="M98">
        <v>50.067063492063397</v>
      </c>
      <c r="N98" s="19">
        <f t="shared" si="102"/>
        <v>0</v>
      </c>
      <c r="O98">
        <v>50.052616602746497</v>
      </c>
      <c r="P98" s="19">
        <f t="shared" si="103"/>
        <v>0</v>
      </c>
      <c r="Q98">
        <v>49.990554955441503</v>
      </c>
      <c r="R98" s="19">
        <f t="shared" si="104"/>
        <v>1.99</v>
      </c>
      <c r="S98">
        <v>49.885170966420901</v>
      </c>
      <c r="T98" s="19">
        <f t="shared" si="105"/>
        <v>4.28</v>
      </c>
      <c r="U98">
        <v>49.926183509544103</v>
      </c>
      <c r="V98" s="19">
        <f t="shared" si="106"/>
        <v>3.45</v>
      </c>
      <c r="W98">
        <v>49.977382901632701</v>
      </c>
      <c r="X98" s="19">
        <f t="shared" si="107"/>
        <v>2.41</v>
      </c>
      <c r="Y98" s="19">
        <v>49.900420593576001</v>
      </c>
      <c r="Z98" s="19">
        <f t="shared" si="108"/>
        <v>3.86</v>
      </c>
      <c r="AA98">
        <v>49.986305925030202</v>
      </c>
      <c r="AB98" s="19">
        <f t="shared" si="109"/>
        <v>2.2000000000000002</v>
      </c>
      <c r="AC98">
        <v>50.0631309264515</v>
      </c>
      <c r="AD98" s="19">
        <f t="shared" si="110"/>
        <v>0</v>
      </c>
      <c r="AE98">
        <v>49.930400442211798</v>
      </c>
      <c r="AF98" s="19">
        <f t="shared" si="111"/>
        <v>3.24</v>
      </c>
      <c r="AG98" s="19">
        <v>49.939299427662199</v>
      </c>
      <c r="AH98" s="19">
        <f t="shared" si="112"/>
        <v>3.24</v>
      </c>
      <c r="AI98">
        <v>50.065895372233399</v>
      </c>
      <c r="AJ98" s="19">
        <f t="shared" si="113"/>
        <v>0</v>
      </c>
      <c r="AK98">
        <v>50.092262548333302</v>
      </c>
      <c r="AL98" s="19">
        <f t="shared" si="114"/>
        <v>0</v>
      </c>
      <c r="AM98" s="19">
        <v>49.874887727958701</v>
      </c>
      <c r="AN98" s="19">
        <f t="shared" si="115"/>
        <v>4.49</v>
      </c>
      <c r="AO98">
        <v>50.034397163120502</v>
      </c>
      <c r="AP98" s="19">
        <f t="shared" si="116"/>
        <v>0.71199999999999997</v>
      </c>
      <c r="AQ98">
        <v>50.076369168356997</v>
      </c>
      <c r="AR98" s="19">
        <f t="shared" si="117"/>
        <v>0</v>
      </c>
      <c r="AS98">
        <v>49.999940425531904</v>
      </c>
      <c r="AT98" s="19">
        <f t="shared" si="118"/>
        <v>1.99</v>
      </c>
      <c r="AU98" s="19">
        <v>49.975232506694397</v>
      </c>
      <c r="AV98" s="19">
        <f t="shared" si="119"/>
        <v>2.41</v>
      </c>
      <c r="AW98">
        <v>49.915793399345397</v>
      </c>
      <c r="AX98" s="19">
        <f t="shared" si="120"/>
        <v>3.66</v>
      </c>
      <c r="AY98" s="19">
        <v>50.307451924416704</v>
      </c>
      <c r="AZ98" s="19">
        <f t="shared" si="121"/>
        <v>0</v>
      </c>
      <c r="BA98">
        <v>50.048713653224802</v>
      </c>
      <c r="BB98" s="19">
        <f t="shared" si="122"/>
        <v>0.35599999999999998</v>
      </c>
      <c r="BC98" s="19">
        <v>49.921207258690998</v>
      </c>
      <c r="BD98" s="19">
        <f t="shared" si="123"/>
        <v>3.45</v>
      </c>
      <c r="BE98">
        <v>50.037786259541903</v>
      </c>
      <c r="BF98" s="19">
        <f t="shared" si="124"/>
        <v>0.71199999999999997</v>
      </c>
      <c r="BG98">
        <v>50.0402447491754</v>
      </c>
      <c r="BH98" s="19">
        <f t="shared" si="125"/>
        <v>0.35599999999999998</v>
      </c>
      <c r="BI98">
        <v>49.968201438848901</v>
      </c>
      <c r="BJ98" s="19">
        <f t="shared" si="126"/>
        <v>2.61</v>
      </c>
      <c r="BK98">
        <v>50.000105782504598</v>
      </c>
      <c r="BL98" s="19">
        <f t="shared" si="127"/>
        <v>1.78</v>
      </c>
      <c r="BM98" s="19">
        <v>50.0634615378031</v>
      </c>
      <c r="BN98" s="19">
        <f t="shared" si="128"/>
        <v>0</v>
      </c>
      <c r="BO98" s="19">
        <f t="shared" si="129"/>
        <v>3.1684000000000001</v>
      </c>
      <c r="BP98" s="19">
        <f t="shared" si="130"/>
        <v>9.1808999999999994</v>
      </c>
      <c r="BQ98" s="19">
        <f t="shared" si="131"/>
        <v>10.497600000000002</v>
      </c>
      <c r="BR98" s="19">
        <f t="shared" si="132"/>
        <v>9.1808999999999994</v>
      </c>
      <c r="BS98" s="19">
        <f t="shared" si="133"/>
        <v>3.9601000000000002</v>
      </c>
      <c r="BT98" s="19">
        <f t="shared" si="134"/>
        <v>0</v>
      </c>
      <c r="BU98" s="19">
        <f t="shared" si="135"/>
        <v>0</v>
      </c>
      <c r="BV98" s="19">
        <f t="shared" si="136"/>
        <v>3.9601000000000002</v>
      </c>
      <c r="BW98" s="19">
        <f t="shared" si="137"/>
        <v>18.3184</v>
      </c>
      <c r="BX98" s="19">
        <f t="shared" si="138"/>
        <v>11.902500000000002</v>
      </c>
      <c r="BY98" s="19">
        <f t="shared" si="139"/>
        <v>5.8081000000000005</v>
      </c>
      <c r="BZ98" s="19">
        <f t="shared" si="140"/>
        <v>14.8996</v>
      </c>
      <c r="CA98" s="19">
        <f t="shared" si="141"/>
        <v>4.8400000000000007</v>
      </c>
      <c r="CB98" s="19">
        <f t="shared" si="142"/>
        <v>0</v>
      </c>
      <c r="CC98" s="19">
        <f t="shared" si="143"/>
        <v>10.497600000000002</v>
      </c>
      <c r="CD98" s="19">
        <f t="shared" si="144"/>
        <v>10.497600000000002</v>
      </c>
      <c r="CE98" s="19">
        <f t="shared" si="145"/>
        <v>0</v>
      </c>
      <c r="CF98" s="19">
        <f t="shared" si="146"/>
        <v>0</v>
      </c>
      <c r="CG98" s="19">
        <f t="shared" si="147"/>
        <v>20.160100000000003</v>
      </c>
      <c r="CH98" s="19">
        <f t="shared" si="148"/>
        <v>0.50694399999999995</v>
      </c>
      <c r="CI98" s="19">
        <f t="shared" si="149"/>
        <v>0</v>
      </c>
      <c r="CJ98" s="19">
        <f t="shared" si="150"/>
        <v>3.9601000000000002</v>
      </c>
      <c r="CK98" s="19">
        <f t="shared" si="151"/>
        <v>5.8081000000000005</v>
      </c>
      <c r="CL98" s="19">
        <f t="shared" si="152"/>
        <v>13.395600000000002</v>
      </c>
      <c r="CM98" s="19">
        <f t="shared" si="153"/>
        <v>0</v>
      </c>
      <c r="CN98" s="19">
        <f t="shared" si="154"/>
        <v>0.12673599999999999</v>
      </c>
      <c r="CO98" s="19">
        <f t="shared" si="155"/>
        <v>11.902500000000002</v>
      </c>
      <c r="CP98" s="19">
        <f t="shared" si="156"/>
        <v>0.50694399999999995</v>
      </c>
      <c r="CQ98" s="19">
        <f t="shared" si="157"/>
        <v>0.12673599999999999</v>
      </c>
      <c r="CR98" s="19">
        <f t="shared" si="158"/>
        <v>6.8120999999999992</v>
      </c>
      <c r="CS98" s="19">
        <f t="shared" si="159"/>
        <v>3.1684000000000001</v>
      </c>
      <c r="CT98" s="25">
        <f t="shared" si="160"/>
        <v>2.4308903187794146</v>
      </c>
      <c r="CU98" s="19">
        <f t="shared" si="161"/>
        <v>5.9092277419354842</v>
      </c>
    </row>
  </sheetData>
  <mergeCells count="33">
    <mergeCell ref="BK1:BL1"/>
    <mergeCell ref="BM1:BN1"/>
    <mergeCell ref="BO1:CS1"/>
    <mergeCell ref="AY1:AZ1"/>
    <mergeCell ref="BA1:BB1"/>
    <mergeCell ref="BC1:BD1"/>
    <mergeCell ref="BE1:BF1"/>
    <mergeCell ref="BG1:BH1"/>
    <mergeCell ref="BI1:BJ1"/>
    <mergeCell ref="AW1:AX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PV_Data</vt:lpstr>
      <vt:lpstr>GRAPHS</vt:lpstr>
      <vt:lpstr>Gdetails1</vt:lpstr>
      <vt:lpstr>Demand_Data</vt:lpstr>
      <vt:lpstr>Wind_Data</vt:lpstr>
      <vt:lpstr>DSM_Data</vt:lpstr>
      <vt:lpstr>DSM1</vt:lpstr>
      <vt:lpstr>DSM11</vt:lpstr>
      <vt:lpstr>DSM12</vt:lpstr>
      <vt:lpstr>PX_Data</vt:lpstr>
      <vt:lpstr>PX_Cost</vt:lpstr>
      <vt:lpstr>PX_CA</vt:lpstr>
      <vt:lpstr>Hydro_Data</vt:lpstr>
      <vt:lpstr>Hydro_flow</vt:lpstr>
      <vt:lpstr>REC_Data</vt:lpstr>
      <vt:lpstr>DAM_Data</vt:lpstr>
      <vt:lpstr>RTM_Data</vt:lpstr>
      <vt:lpstr>Risk_Data</vt:lpstr>
      <vt:lpstr>UN_RISK</vt:lpstr>
      <vt:lpstr>Demand11</vt:lpstr>
      <vt:lpstr>DAM11</vt:lpstr>
      <vt:lpstr>RTM11</vt:lpstr>
      <vt:lpstr>REC</vt:lpstr>
      <vt:lpstr>DSM_RATE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Ganesh K</dc:creator>
  <cp:lastModifiedBy>Bala Ganesh K</cp:lastModifiedBy>
  <dcterms:created xsi:type="dcterms:W3CDTF">2021-12-07T05:50:18Z</dcterms:created>
  <dcterms:modified xsi:type="dcterms:W3CDTF">2021-12-13T05:55:02Z</dcterms:modified>
</cp:coreProperties>
</file>