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MNIT\SEM3\Seminar\XL\"/>
    </mc:Choice>
  </mc:AlternateContent>
  <xr:revisionPtr revIDLastSave="0" documentId="13_ncr:1_{107E1E1F-05BC-4CD2-BBA7-1FA4E8CA0C4B}" xr6:coauthVersionLast="47" xr6:coauthVersionMax="47" xr10:uidLastSave="{00000000-0000-0000-0000-000000000000}"/>
  <bookViews>
    <workbookView xWindow="-110" yWindow="-110" windowWidth="19420" windowHeight="10300" tabRatio="799" activeTab="2" xr2:uid="{00000000-000D-0000-FFFF-FFFF00000000}"/>
  </bookViews>
  <sheets>
    <sheet name="DAM" sheetId="8" r:id="rId1"/>
    <sheet name="RTM" sheetId="9" r:id="rId2"/>
    <sheet name="GDAM" sheetId="10" r:id="rId3"/>
    <sheet name="REC" sheetId="11" r:id="rId4"/>
    <sheet name="31 OCT DAM MCP " sheetId="3" r:id="rId5"/>
    <sheet name="31OCT RTM MCP" sheetId="5" r:id="rId6"/>
    <sheet name="UM_RISK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N3" i="6" l="1"/>
  <c r="EN4" i="6"/>
  <c r="EN5" i="6"/>
  <c r="EN6" i="6"/>
  <c r="EN7" i="6"/>
  <c r="EN8" i="6"/>
  <c r="EN9" i="6"/>
  <c r="EN10" i="6"/>
  <c r="EN11" i="6"/>
  <c r="EN12" i="6"/>
  <c r="EN13" i="6"/>
  <c r="EN14" i="6"/>
  <c r="EN15" i="6"/>
  <c r="EN16" i="6"/>
  <c r="EN17" i="6"/>
  <c r="EN18" i="6"/>
  <c r="EN19" i="6"/>
  <c r="EN20" i="6"/>
  <c r="EN21" i="6"/>
  <c r="EN22" i="6"/>
  <c r="EN23" i="6"/>
  <c r="EN24" i="6"/>
  <c r="EN25" i="6"/>
  <c r="EN26" i="6"/>
  <c r="EN27" i="6"/>
  <c r="EN28" i="6"/>
  <c r="EN29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44" i="6"/>
  <c r="EN45" i="6"/>
  <c r="EN46" i="6"/>
  <c r="EN47" i="6"/>
  <c r="EN48" i="6"/>
  <c r="EN49" i="6"/>
  <c r="EN50" i="6"/>
  <c r="EN51" i="6"/>
  <c r="EN52" i="6"/>
  <c r="EN53" i="6"/>
  <c r="EN54" i="6"/>
  <c r="EN55" i="6"/>
  <c r="EN56" i="6"/>
  <c r="EN57" i="6"/>
  <c r="EN58" i="6"/>
  <c r="EN59" i="6"/>
  <c r="EN60" i="6"/>
  <c r="EN61" i="6"/>
  <c r="EN62" i="6"/>
  <c r="EN63" i="6"/>
  <c r="EN64" i="6"/>
  <c r="EN65" i="6"/>
  <c r="EN66" i="6"/>
  <c r="EN67" i="6"/>
  <c r="EN68" i="6"/>
  <c r="EN69" i="6"/>
  <c r="EN70" i="6"/>
  <c r="EN71" i="6"/>
  <c r="EN72" i="6"/>
  <c r="EN73" i="6"/>
  <c r="EN74" i="6"/>
  <c r="EN75" i="6"/>
  <c r="EN76" i="6"/>
  <c r="EN77" i="6"/>
  <c r="EN78" i="6"/>
  <c r="EN79" i="6"/>
  <c r="EN80" i="6"/>
  <c r="EN81" i="6"/>
  <c r="EN82" i="6"/>
  <c r="EN83" i="6"/>
  <c r="EN84" i="6"/>
  <c r="EN85" i="6"/>
  <c r="EN86" i="6"/>
  <c r="EN87" i="6"/>
  <c r="EN88" i="6"/>
  <c r="EN89" i="6"/>
  <c r="EN90" i="6"/>
  <c r="EN91" i="6"/>
  <c r="EN92" i="6"/>
  <c r="EN93" i="6"/>
  <c r="EN94" i="6"/>
  <c r="EN95" i="6"/>
  <c r="EN96" i="6"/>
  <c r="EN97" i="6"/>
  <c r="EN2" i="6"/>
  <c r="EM3" i="6"/>
  <c r="EM4" i="6"/>
  <c r="EM5" i="6"/>
  <c r="EM6" i="6"/>
  <c r="EM7" i="6"/>
  <c r="EM8" i="6"/>
  <c r="EM9" i="6"/>
  <c r="EM10" i="6"/>
  <c r="EM11" i="6"/>
  <c r="EM12" i="6"/>
  <c r="EM13" i="6"/>
  <c r="EM14" i="6"/>
  <c r="EM15" i="6"/>
  <c r="EM16" i="6"/>
  <c r="EM17" i="6"/>
  <c r="EM18" i="6"/>
  <c r="EM19" i="6"/>
  <c r="EM20" i="6"/>
  <c r="EM21" i="6"/>
  <c r="EM22" i="6"/>
  <c r="EM23" i="6"/>
  <c r="EM24" i="6"/>
  <c r="EM25" i="6"/>
  <c r="EM26" i="6"/>
  <c r="EM27" i="6"/>
  <c r="EM28" i="6"/>
  <c r="EM29" i="6"/>
  <c r="EM30" i="6"/>
  <c r="EM31" i="6"/>
  <c r="EM32" i="6"/>
  <c r="EM33" i="6"/>
  <c r="EM34" i="6"/>
  <c r="EM35" i="6"/>
  <c r="EM36" i="6"/>
  <c r="EM37" i="6"/>
  <c r="EM38" i="6"/>
  <c r="EM39" i="6"/>
  <c r="EM40" i="6"/>
  <c r="EM41" i="6"/>
  <c r="EM42" i="6"/>
  <c r="EM43" i="6"/>
  <c r="EM44" i="6"/>
  <c r="EM45" i="6"/>
  <c r="EM46" i="6"/>
  <c r="EM47" i="6"/>
  <c r="EM48" i="6"/>
  <c r="EM49" i="6"/>
  <c r="EM50" i="6"/>
  <c r="EM51" i="6"/>
  <c r="EM52" i="6"/>
  <c r="EM53" i="6"/>
  <c r="EM54" i="6"/>
  <c r="EM55" i="6"/>
  <c r="EM56" i="6"/>
  <c r="EM57" i="6"/>
  <c r="EM58" i="6"/>
  <c r="EM59" i="6"/>
  <c r="EM60" i="6"/>
  <c r="EM61" i="6"/>
  <c r="EM62" i="6"/>
  <c r="EM63" i="6"/>
  <c r="EM64" i="6"/>
  <c r="EM65" i="6"/>
  <c r="EM66" i="6"/>
  <c r="EM67" i="6"/>
  <c r="EM68" i="6"/>
  <c r="EM69" i="6"/>
  <c r="EM70" i="6"/>
  <c r="EM71" i="6"/>
  <c r="EM72" i="6"/>
  <c r="EM73" i="6"/>
  <c r="EM74" i="6"/>
  <c r="EM75" i="6"/>
  <c r="EM76" i="6"/>
  <c r="EM77" i="6"/>
  <c r="EM78" i="6"/>
  <c r="EM79" i="6"/>
  <c r="EM80" i="6"/>
  <c r="EM81" i="6"/>
  <c r="EM82" i="6"/>
  <c r="EM83" i="6"/>
  <c r="EM84" i="6"/>
  <c r="EM85" i="6"/>
  <c r="EM86" i="6"/>
  <c r="EM87" i="6"/>
  <c r="EM88" i="6"/>
  <c r="EM89" i="6"/>
  <c r="EM90" i="6"/>
  <c r="EM91" i="6"/>
  <c r="EM92" i="6"/>
  <c r="EM93" i="6"/>
  <c r="EM94" i="6"/>
  <c r="EM95" i="6"/>
  <c r="EM96" i="6"/>
  <c r="EM97" i="6"/>
  <c r="EM2" i="6"/>
  <c r="C8" i="11"/>
  <c r="B8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2" i="10"/>
  <c r="J3" i="10"/>
  <c r="K3" i="10"/>
  <c r="L3" i="10"/>
  <c r="M3" i="10"/>
  <c r="N3" i="10"/>
  <c r="J4" i="10"/>
  <c r="K4" i="10"/>
  <c r="L4" i="10"/>
  <c r="M4" i="10"/>
  <c r="N4" i="10"/>
  <c r="J5" i="10"/>
  <c r="K5" i="10"/>
  <c r="L5" i="10"/>
  <c r="M5" i="10"/>
  <c r="N5" i="10"/>
  <c r="J6" i="10"/>
  <c r="K6" i="10"/>
  <c r="L6" i="10"/>
  <c r="M6" i="10"/>
  <c r="N6" i="10"/>
  <c r="J7" i="10"/>
  <c r="K7" i="10"/>
  <c r="L7" i="10"/>
  <c r="M7" i="10"/>
  <c r="N7" i="10"/>
  <c r="J8" i="10"/>
  <c r="K8" i="10"/>
  <c r="L8" i="10"/>
  <c r="M8" i="10"/>
  <c r="N8" i="10"/>
  <c r="J9" i="10"/>
  <c r="K9" i="10"/>
  <c r="L9" i="10"/>
  <c r="M9" i="10"/>
  <c r="N9" i="10"/>
  <c r="J10" i="10"/>
  <c r="K10" i="10"/>
  <c r="L10" i="10"/>
  <c r="M10" i="10"/>
  <c r="N10" i="10"/>
  <c r="J11" i="10"/>
  <c r="K11" i="10"/>
  <c r="L11" i="10"/>
  <c r="M11" i="10"/>
  <c r="N11" i="10"/>
  <c r="J12" i="10"/>
  <c r="K12" i="10"/>
  <c r="L12" i="10"/>
  <c r="M12" i="10"/>
  <c r="N12" i="10"/>
  <c r="J13" i="10"/>
  <c r="K13" i="10"/>
  <c r="L13" i="10"/>
  <c r="M13" i="10"/>
  <c r="N13" i="10"/>
  <c r="J14" i="10"/>
  <c r="K14" i="10"/>
  <c r="L14" i="10"/>
  <c r="M14" i="10"/>
  <c r="N14" i="10"/>
  <c r="J15" i="10"/>
  <c r="K15" i="10"/>
  <c r="L15" i="10"/>
  <c r="M15" i="10"/>
  <c r="N15" i="10"/>
  <c r="J16" i="10"/>
  <c r="K16" i="10"/>
  <c r="L16" i="10"/>
  <c r="M16" i="10"/>
  <c r="N16" i="10"/>
  <c r="J17" i="10"/>
  <c r="K17" i="10"/>
  <c r="L17" i="10"/>
  <c r="M17" i="10"/>
  <c r="N17" i="10"/>
  <c r="J18" i="10"/>
  <c r="K18" i="10"/>
  <c r="L18" i="10"/>
  <c r="M18" i="10"/>
  <c r="N18" i="10"/>
  <c r="J19" i="10"/>
  <c r="K19" i="10"/>
  <c r="L19" i="10"/>
  <c r="M19" i="10"/>
  <c r="N19" i="10"/>
  <c r="J20" i="10"/>
  <c r="K20" i="10"/>
  <c r="L20" i="10"/>
  <c r="M20" i="10"/>
  <c r="N20" i="10"/>
  <c r="J21" i="10"/>
  <c r="K21" i="10"/>
  <c r="L21" i="10"/>
  <c r="M21" i="10"/>
  <c r="N21" i="10"/>
  <c r="J22" i="10"/>
  <c r="K22" i="10"/>
  <c r="L22" i="10"/>
  <c r="M22" i="10"/>
  <c r="N22" i="10"/>
  <c r="J23" i="10"/>
  <c r="K23" i="10"/>
  <c r="L23" i="10"/>
  <c r="M23" i="10"/>
  <c r="N23" i="10"/>
  <c r="J24" i="10"/>
  <c r="K24" i="10"/>
  <c r="L24" i="10"/>
  <c r="M24" i="10"/>
  <c r="N24" i="10"/>
  <c r="J25" i="10"/>
  <c r="K25" i="10"/>
  <c r="L25" i="10"/>
  <c r="M25" i="10"/>
  <c r="N25" i="10"/>
  <c r="J26" i="10"/>
  <c r="K26" i="10"/>
  <c r="L26" i="10"/>
  <c r="M26" i="10"/>
  <c r="N26" i="10"/>
  <c r="J27" i="10"/>
  <c r="K27" i="10"/>
  <c r="L27" i="10"/>
  <c r="M27" i="10"/>
  <c r="N27" i="10"/>
  <c r="J28" i="10"/>
  <c r="K28" i="10"/>
  <c r="L28" i="10"/>
  <c r="M28" i="10"/>
  <c r="N28" i="10"/>
  <c r="J29" i="10"/>
  <c r="K29" i="10"/>
  <c r="L29" i="10"/>
  <c r="M29" i="10"/>
  <c r="N29" i="10"/>
  <c r="J30" i="10"/>
  <c r="K30" i="10"/>
  <c r="L30" i="10"/>
  <c r="M30" i="10"/>
  <c r="N30" i="10"/>
  <c r="J31" i="10"/>
  <c r="K31" i="10"/>
  <c r="L31" i="10"/>
  <c r="M31" i="10"/>
  <c r="N31" i="10"/>
  <c r="J32" i="10"/>
  <c r="K32" i="10"/>
  <c r="L32" i="10"/>
  <c r="M32" i="10"/>
  <c r="N32" i="10"/>
  <c r="J33" i="10"/>
  <c r="K33" i="10"/>
  <c r="L33" i="10"/>
  <c r="M33" i="10"/>
  <c r="N33" i="10"/>
  <c r="J34" i="10"/>
  <c r="K34" i="10"/>
  <c r="L34" i="10"/>
  <c r="M34" i="10"/>
  <c r="N34" i="10"/>
  <c r="J35" i="10"/>
  <c r="K35" i="10"/>
  <c r="L35" i="10"/>
  <c r="M35" i="10"/>
  <c r="N35" i="10"/>
  <c r="J36" i="10"/>
  <c r="K36" i="10"/>
  <c r="L36" i="10"/>
  <c r="M36" i="10"/>
  <c r="N36" i="10"/>
  <c r="J37" i="10"/>
  <c r="K37" i="10"/>
  <c r="L37" i="10"/>
  <c r="M37" i="10"/>
  <c r="N37" i="10"/>
  <c r="J38" i="10"/>
  <c r="K38" i="10"/>
  <c r="L38" i="10"/>
  <c r="M38" i="10"/>
  <c r="N38" i="10"/>
  <c r="J39" i="10"/>
  <c r="K39" i="10"/>
  <c r="L39" i="10"/>
  <c r="M39" i="10"/>
  <c r="N39" i="10"/>
  <c r="J40" i="10"/>
  <c r="K40" i="10"/>
  <c r="L40" i="10"/>
  <c r="M40" i="10"/>
  <c r="N40" i="10"/>
  <c r="J41" i="10"/>
  <c r="K41" i="10"/>
  <c r="L41" i="10"/>
  <c r="M41" i="10"/>
  <c r="N41" i="10"/>
  <c r="J42" i="10"/>
  <c r="K42" i="10"/>
  <c r="L42" i="10"/>
  <c r="M42" i="10"/>
  <c r="N42" i="10"/>
  <c r="J43" i="10"/>
  <c r="K43" i="10"/>
  <c r="L43" i="10"/>
  <c r="M43" i="10"/>
  <c r="N43" i="10"/>
  <c r="J44" i="10"/>
  <c r="K44" i="10"/>
  <c r="L44" i="10"/>
  <c r="M44" i="10"/>
  <c r="N44" i="10"/>
  <c r="J45" i="10"/>
  <c r="K45" i="10"/>
  <c r="L45" i="10"/>
  <c r="M45" i="10"/>
  <c r="N45" i="10"/>
  <c r="J46" i="10"/>
  <c r="K46" i="10"/>
  <c r="L46" i="10"/>
  <c r="M46" i="10"/>
  <c r="N46" i="10"/>
  <c r="J47" i="10"/>
  <c r="K47" i="10"/>
  <c r="L47" i="10"/>
  <c r="M47" i="10"/>
  <c r="N47" i="10"/>
  <c r="J48" i="10"/>
  <c r="K48" i="10"/>
  <c r="L48" i="10"/>
  <c r="M48" i="10"/>
  <c r="N48" i="10"/>
  <c r="J49" i="10"/>
  <c r="K49" i="10"/>
  <c r="L49" i="10"/>
  <c r="M49" i="10"/>
  <c r="N49" i="10"/>
  <c r="J50" i="10"/>
  <c r="K50" i="10"/>
  <c r="L50" i="10"/>
  <c r="M50" i="10"/>
  <c r="N50" i="10"/>
  <c r="J51" i="10"/>
  <c r="K51" i="10"/>
  <c r="L51" i="10"/>
  <c r="M51" i="10"/>
  <c r="N51" i="10"/>
  <c r="J52" i="10"/>
  <c r="K52" i="10"/>
  <c r="L52" i="10"/>
  <c r="M52" i="10"/>
  <c r="N52" i="10"/>
  <c r="J53" i="10"/>
  <c r="K53" i="10"/>
  <c r="L53" i="10"/>
  <c r="M53" i="10"/>
  <c r="N53" i="10"/>
  <c r="J54" i="10"/>
  <c r="K54" i="10"/>
  <c r="L54" i="10"/>
  <c r="M54" i="10"/>
  <c r="N54" i="10"/>
  <c r="J55" i="10"/>
  <c r="K55" i="10"/>
  <c r="L55" i="10"/>
  <c r="M55" i="10"/>
  <c r="N55" i="10"/>
  <c r="J56" i="10"/>
  <c r="K56" i="10"/>
  <c r="L56" i="10"/>
  <c r="M56" i="10"/>
  <c r="N56" i="10"/>
  <c r="J57" i="10"/>
  <c r="K57" i="10"/>
  <c r="L57" i="10"/>
  <c r="M57" i="10"/>
  <c r="N57" i="10"/>
  <c r="J58" i="10"/>
  <c r="K58" i="10"/>
  <c r="L58" i="10"/>
  <c r="M58" i="10"/>
  <c r="N58" i="10"/>
  <c r="J59" i="10"/>
  <c r="K59" i="10"/>
  <c r="L59" i="10"/>
  <c r="M59" i="10"/>
  <c r="N59" i="10"/>
  <c r="J60" i="10"/>
  <c r="K60" i="10"/>
  <c r="L60" i="10"/>
  <c r="M60" i="10"/>
  <c r="N60" i="10"/>
  <c r="J61" i="10"/>
  <c r="K61" i="10"/>
  <c r="L61" i="10"/>
  <c r="M61" i="10"/>
  <c r="N61" i="10"/>
  <c r="J62" i="10"/>
  <c r="K62" i="10"/>
  <c r="L62" i="10"/>
  <c r="M62" i="10"/>
  <c r="N62" i="10"/>
  <c r="J63" i="10"/>
  <c r="K63" i="10"/>
  <c r="L63" i="10"/>
  <c r="M63" i="10"/>
  <c r="N63" i="10"/>
  <c r="J64" i="10"/>
  <c r="K64" i="10"/>
  <c r="L64" i="10"/>
  <c r="M64" i="10"/>
  <c r="N64" i="10"/>
  <c r="J65" i="10"/>
  <c r="K65" i="10"/>
  <c r="L65" i="10"/>
  <c r="M65" i="10"/>
  <c r="N65" i="10"/>
  <c r="J66" i="10"/>
  <c r="K66" i="10"/>
  <c r="L66" i="10"/>
  <c r="M66" i="10"/>
  <c r="N66" i="10"/>
  <c r="J67" i="10"/>
  <c r="K67" i="10"/>
  <c r="L67" i="10"/>
  <c r="M67" i="10"/>
  <c r="N67" i="10"/>
  <c r="J68" i="10"/>
  <c r="K68" i="10"/>
  <c r="L68" i="10"/>
  <c r="M68" i="10"/>
  <c r="N68" i="10"/>
  <c r="J69" i="10"/>
  <c r="K69" i="10"/>
  <c r="L69" i="10"/>
  <c r="M69" i="10"/>
  <c r="N69" i="10"/>
  <c r="J70" i="10"/>
  <c r="K70" i="10"/>
  <c r="L70" i="10"/>
  <c r="M70" i="10"/>
  <c r="N70" i="10"/>
  <c r="J71" i="10"/>
  <c r="K71" i="10"/>
  <c r="L71" i="10"/>
  <c r="M71" i="10"/>
  <c r="N71" i="10"/>
  <c r="J72" i="10"/>
  <c r="K72" i="10"/>
  <c r="L72" i="10"/>
  <c r="M72" i="10"/>
  <c r="N72" i="10"/>
  <c r="J73" i="10"/>
  <c r="K73" i="10"/>
  <c r="L73" i="10"/>
  <c r="M73" i="10"/>
  <c r="N73" i="10"/>
  <c r="J74" i="10"/>
  <c r="K74" i="10"/>
  <c r="L74" i="10"/>
  <c r="M74" i="10"/>
  <c r="N74" i="10"/>
  <c r="J75" i="10"/>
  <c r="K75" i="10"/>
  <c r="L75" i="10"/>
  <c r="M75" i="10"/>
  <c r="N75" i="10"/>
  <c r="J76" i="10"/>
  <c r="K76" i="10"/>
  <c r="L76" i="10"/>
  <c r="M76" i="10"/>
  <c r="N76" i="10"/>
  <c r="J77" i="10"/>
  <c r="K77" i="10"/>
  <c r="L77" i="10"/>
  <c r="M77" i="10"/>
  <c r="N77" i="10"/>
  <c r="J78" i="10"/>
  <c r="K78" i="10"/>
  <c r="L78" i="10"/>
  <c r="M78" i="10"/>
  <c r="N78" i="10"/>
  <c r="J79" i="10"/>
  <c r="K79" i="10"/>
  <c r="L79" i="10"/>
  <c r="M79" i="10"/>
  <c r="N79" i="10"/>
  <c r="J80" i="10"/>
  <c r="K80" i="10"/>
  <c r="L80" i="10"/>
  <c r="M80" i="10"/>
  <c r="N80" i="10"/>
  <c r="J81" i="10"/>
  <c r="K81" i="10"/>
  <c r="L81" i="10"/>
  <c r="M81" i="10"/>
  <c r="N81" i="10"/>
  <c r="J82" i="10"/>
  <c r="K82" i="10"/>
  <c r="L82" i="10"/>
  <c r="M82" i="10"/>
  <c r="N82" i="10"/>
  <c r="J83" i="10"/>
  <c r="K83" i="10"/>
  <c r="L83" i="10"/>
  <c r="M83" i="10"/>
  <c r="N83" i="10"/>
  <c r="J84" i="10"/>
  <c r="K84" i="10"/>
  <c r="L84" i="10"/>
  <c r="M84" i="10"/>
  <c r="N84" i="10"/>
  <c r="J85" i="10"/>
  <c r="K85" i="10"/>
  <c r="L85" i="10"/>
  <c r="M85" i="10"/>
  <c r="N85" i="10"/>
  <c r="J86" i="10"/>
  <c r="K86" i="10"/>
  <c r="L86" i="10"/>
  <c r="M86" i="10"/>
  <c r="N86" i="10"/>
  <c r="J87" i="10"/>
  <c r="K87" i="10"/>
  <c r="L87" i="10"/>
  <c r="M87" i="10"/>
  <c r="N87" i="10"/>
  <c r="J88" i="10"/>
  <c r="K88" i="10"/>
  <c r="L88" i="10"/>
  <c r="M88" i="10"/>
  <c r="N88" i="10"/>
  <c r="J89" i="10"/>
  <c r="K89" i="10"/>
  <c r="L89" i="10"/>
  <c r="M89" i="10"/>
  <c r="N89" i="10"/>
  <c r="J90" i="10"/>
  <c r="K90" i="10"/>
  <c r="L90" i="10"/>
  <c r="M90" i="10"/>
  <c r="N90" i="10"/>
  <c r="J91" i="10"/>
  <c r="K91" i="10"/>
  <c r="L91" i="10"/>
  <c r="M91" i="10"/>
  <c r="N91" i="10"/>
  <c r="J92" i="10"/>
  <c r="K92" i="10"/>
  <c r="L92" i="10"/>
  <c r="M92" i="10"/>
  <c r="N92" i="10"/>
  <c r="J93" i="10"/>
  <c r="K93" i="10"/>
  <c r="L93" i="10"/>
  <c r="M93" i="10"/>
  <c r="N93" i="10"/>
  <c r="J94" i="10"/>
  <c r="K94" i="10"/>
  <c r="L94" i="10"/>
  <c r="M94" i="10"/>
  <c r="N94" i="10"/>
  <c r="J95" i="10"/>
  <c r="K95" i="10"/>
  <c r="L95" i="10"/>
  <c r="M95" i="10"/>
  <c r="N95" i="10"/>
  <c r="J96" i="10"/>
  <c r="K96" i="10"/>
  <c r="L96" i="10"/>
  <c r="M96" i="10"/>
  <c r="N96" i="10"/>
  <c r="J97" i="10"/>
  <c r="K97" i="10"/>
  <c r="L97" i="10"/>
  <c r="M97" i="10"/>
  <c r="N97" i="10"/>
  <c r="N2" i="10"/>
  <c r="M2" i="10"/>
  <c r="L2" i="10"/>
  <c r="K2" i="10"/>
  <c r="J2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3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2" i="10"/>
  <c r="EJ97" i="6"/>
  <c r="EI97" i="6"/>
  <c r="EH97" i="6"/>
  <c r="EG97" i="6"/>
  <c r="EF97" i="6"/>
  <c r="EE97" i="6"/>
  <c r="ED97" i="6"/>
  <c r="EC97" i="6"/>
  <c r="EB97" i="6"/>
  <c r="EA97" i="6"/>
  <c r="DZ97" i="6"/>
  <c r="DY97" i="6"/>
  <c r="DX97" i="6"/>
  <c r="DW97" i="6"/>
  <c r="DV97" i="6"/>
  <c r="DU97" i="6"/>
  <c r="DT97" i="6"/>
  <c r="DS97" i="6"/>
  <c r="DR97" i="6"/>
  <c r="DQ97" i="6"/>
  <c r="DP97" i="6"/>
  <c r="DO97" i="6"/>
  <c r="DN97" i="6"/>
  <c r="DM97" i="6"/>
  <c r="DL97" i="6"/>
  <c r="DK97" i="6"/>
  <c r="DJ97" i="6"/>
  <c r="DI97" i="6"/>
  <c r="DH97" i="6"/>
  <c r="DG97" i="6"/>
  <c r="DF97" i="6"/>
  <c r="DE97" i="6"/>
  <c r="EK97" i="6" s="1"/>
  <c r="EL97" i="6" s="1"/>
  <c r="DD97" i="6"/>
  <c r="EJ96" i="6"/>
  <c r="EI96" i="6"/>
  <c r="EH96" i="6"/>
  <c r="EG96" i="6"/>
  <c r="EF96" i="6"/>
  <c r="EE96" i="6"/>
  <c r="ED96" i="6"/>
  <c r="EC96" i="6"/>
  <c r="EB96" i="6"/>
  <c r="EA96" i="6"/>
  <c r="DZ96" i="6"/>
  <c r="DY96" i="6"/>
  <c r="DX96" i="6"/>
  <c r="DW96" i="6"/>
  <c r="DV96" i="6"/>
  <c r="DU96" i="6"/>
  <c r="DT96" i="6"/>
  <c r="DS96" i="6"/>
  <c r="DR96" i="6"/>
  <c r="DQ96" i="6"/>
  <c r="DP96" i="6"/>
  <c r="DO96" i="6"/>
  <c r="DN96" i="6"/>
  <c r="DM96" i="6"/>
  <c r="DL96" i="6"/>
  <c r="DK96" i="6"/>
  <c r="DJ96" i="6"/>
  <c r="DI96" i="6"/>
  <c r="DH96" i="6"/>
  <c r="DG96" i="6"/>
  <c r="DF96" i="6"/>
  <c r="DE96" i="6"/>
  <c r="EK96" i="6" s="1"/>
  <c r="EL96" i="6" s="1"/>
  <c r="DD96" i="6"/>
  <c r="EJ95" i="6"/>
  <c r="EI95" i="6"/>
  <c r="EH95" i="6"/>
  <c r="EG95" i="6"/>
  <c r="EF95" i="6"/>
  <c r="EE95" i="6"/>
  <c r="ED95" i="6"/>
  <c r="EC95" i="6"/>
  <c r="EB95" i="6"/>
  <c r="EA95" i="6"/>
  <c r="DZ95" i="6"/>
  <c r="DY95" i="6"/>
  <c r="DX95" i="6"/>
  <c r="DW95" i="6"/>
  <c r="DV95" i="6"/>
  <c r="DU95" i="6"/>
  <c r="DT95" i="6"/>
  <c r="DS95" i="6"/>
  <c r="DR95" i="6"/>
  <c r="DQ95" i="6"/>
  <c r="DP95" i="6"/>
  <c r="DO95" i="6"/>
  <c r="DN95" i="6"/>
  <c r="DM95" i="6"/>
  <c r="DL95" i="6"/>
  <c r="DK95" i="6"/>
  <c r="DJ95" i="6"/>
  <c r="DI95" i="6"/>
  <c r="DH95" i="6"/>
  <c r="DG95" i="6"/>
  <c r="DF95" i="6"/>
  <c r="DE95" i="6"/>
  <c r="EK95" i="6" s="1"/>
  <c r="EL95" i="6" s="1"/>
  <c r="DD95" i="6"/>
  <c r="EJ94" i="6"/>
  <c r="EI94" i="6"/>
  <c r="EH94" i="6"/>
  <c r="EG94" i="6"/>
  <c r="EF94" i="6"/>
  <c r="EE94" i="6"/>
  <c r="ED94" i="6"/>
  <c r="EC94" i="6"/>
  <c r="EB94" i="6"/>
  <c r="EA94" i="6"/>
  <c r="DZ94" i="6"/>
  <c r="DY94" i="6"/>
  <c r="DX94" i="6"/>
  <c r="DW94" i="6"/>
  <c r="DV94" i="6"/>
  <c r="DU94" i="6"/>
  <c r="DT94" i="6"/>
  <c r="DS94" i="6"/>
  <c r="DR94" i="6"/>
  <c r="DQ94" i="6"/>
  <c r="DP94" i="6"/>
  <c r="DO94" i="6"/>
  <c r="DN94" i="6"/>
  <c r="DM94" i="6"/>
  <c r="DL94" i="6"/>
  <c r="DK94" i="6"/>
  <c r="DJ94" i="6"/>
  <c r="DI94" i="6"/>
  <c r="DH94" i="6"/>
  <c r="DG94" i="6"/>
  <c r="DF94" i="6"/>
  <c r="DE94" i="6"/>
  <c r="EK94" i="6" s="1"/>
  <c r="EL94" i="6" s="1"/>
  <c r="DD94" i="6"/>
  <c r="EJ93" i="6"/>
  <c r="EI93" i="6"/>
  <c r="EH93" i="6"/>
  <c r="EG93" i="6"/>
  <c r="EF93" i="6"/>
  <c r="EE93" i="6"/>
  <c r="ED93" i="6"/>
  <c r="EC93" i="6"/>
  <c r="EB93" i="6"/>
  <c r="EA93" i="6"/>
  <c r="DZ93" i="6"/>
  <c r="DY93" i="6"/>
  <c r="DX93" i="6"/>
  <c r="DW93" i="6"/>
  <c r="DV93" i="6"/>
  <c r="DU93" i="6"/>
  <c r="DT93" i="6"/>
  <c r="DS93" i="6"/>
  <c r="DR93" i="6"/>
  <c r="DQ93" i="6"/>
  <c r="DP93" i="6"/>
  <c r="DO93" i="6"/>
  <c r="DN93" i="6"/>
  <c r="DM93" i="6"/>
  <c r="DL93" i="6"/>
  <c r="DK93" i="6"/>
  <c r="DJ93" i="6"/>
  <c r="DI93" i="6"/>
  <c r="DH93" i="6"/>
  <c r="DG93" i="6"/>
  <c r="DF93" i="6"/>
  <c r="DE93" i="6"/>
  <c r="EK93" i="6" s="1"/>
  <c r="EL93" i="6" s="1"/>
  <c r="DD93" i="6"/>
  <c r="EJ92" i="6"/>
  <c r="EI92" i="6"/>
  <c r="EH92" i="6"/>
  <c r="EG92" i="6"/>
  <c r="EF92" i="6"/>
  <c r="EE92" i="6"/>
  <c r="ED92" i="6"/>
  <c r="EC92" i="6"/>
  <c r="EB92" i="6"/>
  <c r="EA92" i="6"/>
  <c r="DZ92" i="6"/>
  <c r="DY92" i="6"/>
  <c r="DX92" i="6"/>
  <c r="DW92" i="6"/>
  <c r="DV92" i="6"/>
  <c r="DU92" i="6"/>
  <c r="DT92" i="6"/>
  <c r="DS92" i="6"/>
  <c r="DR92" i="6"/>
  <c r="DQ92" i="6"/>
  <c r="DP92" i="6"/>
  <c r="DO92" i="6"/>
  <c r="DN92" i="6"/>
  <c r="DM92" i="6"/>
  <c r="DL92" i="6"/>
  <c r="DK92" i="6"/>
  <c r="DJ92" i="6"/>
  <c r="DI92" i="6"/>
  <c r="DH92" i="6"/>
  <c r="DG92" i="6"/>
  <c r="DF92" i="6"/>
  <c r="DE92" i="6"/>
  <c r="EK92" i="6" s="1"/>
  <c r="EL92" i="6" s="1"/>
  <c r="DD92" i="6"/>
  <c r="EJ91" i="6"/>
  <c r="EI91" i="6"/>
  <c r="EH91" i="6"/>
  <c r="EG91" i="6"/>
  <c r="EF91" i="6"/>
  <c r="EE91" i="6"/>
  <c r="ED91" i="6"/>
  <c r="EC91" i="6"/>
  <c r="EB91" i="6"/>
  <c r="EA91" i="6"/>
  <c r="DZ91" i="6"/>
  <c r="DY91" i="6"/>
  <c r="DX91" i="6"/>
  <c r="DW91" i="6"/>
  <c r="DV91" i="6"/>
  <c r="DU91" i="6"/>
  <c r="DT91" i="6"/>
  <c r="DS91" i="6"/>
  <c r="DR91" i="6"/>
  <c r="DQ91" i="6"/>
  <c r="DP91" i="6"/>
  <c r="DO91" i="6"/>
  <c r="DN91" i="6"/>
  <c r="DM91" i="6"/>
  <c r="DL91" i="6"/>
  <c r="DK91" i="6"/>
  <c r="DJ91" i="6"/>
  <c r="DI91" i="6"/>
  <c r="DH91" i="6"/>
  <c r="DG91" i="6"/>
  <c r="DF91" i="6"/>
  <c r="DE91" i="6"/>
  <c r="EK91" i="6" s="1"/>
  <c r="EL91" i="6" s="1"/>
  <c r="DD91" i="6"/>
  <c r="EJ90" i="6"/>
  <c r="EI90" i="6"/>
  <c r="EH90" i="6"/>
  <c r="EG90" i="6"/>
  <c r="EF90" i="6"/>
  <c r="EE90" i="6"/>
  <c r="ED90" i="6"/>
  <c r="EC90" i="6"/>
  <c r="EB90" i="6"/>
  <c r="EA90" i="6"/>
  <c r="DZ90" i="6"/>
  <c r="DY90" i="6"/>
  <c r="DX90" i="6"/>
  <c r="DW90" i="6"/>
  <c r="DV90" i="6"/>
  <c r="DU90" i="6"/>
  <c r="DT90" i="6"/>
  <c r="DS90" i="6"/>
  <c r="DR90" i="6"/>
  <c r="DQ90" i="6"/>
  <c r="DP90" i="6"/>
  <c r="DO90" i="6"/>
  <c r="DN90" i="6"/>
  <c r="DM90" i="6"/>
  <c r="DL90" i="6"/>
  <c r="DK90" i="6"/>
  <c r="DJ90" i="6"/>
  <c r="DI90" i="6"/>
  <c r="DH90" i="6"/>
  <c r="DG90" i="6"/>
  <c r="DF90" i="6"/>
  <c r="DE90" i="6"/>
  <c r="EK90" i="6" s="1"/>
  <c r="EL90" i="6" s="1"/>
  <c r="DD90" i="6"/>
  <c r="EJ89" i="6"/>
  <c r="EI89" i="6"/>
  <c r="EH89" i="6"/>
  <c r="EG89" i="6"/>
  <c r="EF89" i="6"/>
  <c r="EE89" i="6"/>
  <c r="ED89" i="6"/>
  <c r="EC89" i="6"/>
  <c r="EB89" i="6"/>
  <c r="EA89" i="6"/>
  <c r="DZ89" i="6"/>
  <c r="DY89" i="6"/>
  <c r="DX89" i="6"/>
  <c r="DW89" i="6"/>
  <c r="DV89" i="6"/>
  <c r="DU89" i="6"/>
  <c r="DT89" i="6"/>
  <c r="DS89" i="6"/>
  <c r="DR89" i="6"/>
  <c r="DQ89" i="6"/>
  <c r="DP89" i="6"/>
  <c r="DO89" i="6"/>
  <c r="DN89" i="6"/>
  <c r="DM89" i="6"/>
  <c r="DL89" i="6"/>
  <c r="DK89" i="6"/>
  <c r="DJ89" i="6"/>
  <c r="DI89" i="6"/>
  <c r="DH89" i="6"/>
  <c r="DG89" i="6"/>
  <c r="DF89" i="6"/>
  <c r="DE89" i="6"/>
  <c r="EK89" i="6" s="1"/>
  <c r="EL89" i="6" s="1"/>
  <c r="DD89" i="6"/>
  <c r="EJ88" i="6"/>
  <c r="EI88" i="6"/>
  <c r="EH88" i="6"/>
  <c r="EG88" i="6"/>
  <c r="EF88" i="6"/>
  <c r="EE88" i="6"/>
  <c r="ED88" i="6"/>
  <c r="EC88" i="6"/>
  <c r="EB88" i="6"/>
  <c r="EA88" i="6"/>
  <c r="DZ88" i="6"/>
  <c r="DY88" i="6"/>
  <c r="DX88" i="6"/>
  <c r="DW88" i="6"/>
  <c r="DV88" i="6"/>
  <c r="DU88" i="6"/>
  <c r="DT88" i="6"/>
  <c r="DS88" i="6"/>
  <c r="DR88" i="6"/>
  <c r="DQ88" i="6"/>
  <c r="DP88" i="6"/>
  <c r="DO88" i="6"/>
  <c r="DN88" i="6"/>
  <c r="DM88" i="6"/>
  <c r="DL88" i="6"/>
  <c r="DK88" i="6"/>
  <c r="DJ88" i="6"/>
  <c r="DI88" i="6"/>
  <c r="DH88" i="6"/>
  <c r="DG88" i="6"/>
  <c r="DF88" i="6"/>
  <c r="DE88" i="6"/>
  <c r="EK88" i="6" s="1"/>
  <c r="EL88" i="6" s="1"/>
  <c r="DD88" i="6"/>
  <c r="EJ87" i="6"/>
  <c r="EI87" i="6"/>
  <c r="EH87" i="6"/>
  <c r="EG87" i="6"/>
  <c r="EF87" i="6"/>
  <c r="EE87" i="6"/>
  <c r="ED87" i="6"/>
  <c r="EC87" i="6"/>
  <c r="EB87" i="6"/>
  <c r="EA87" i="6"/>
  <c r="DZ87" i="6"/>
  <c r="DY87" i="6"/>
  <c r="DX87" i="6"/>
  <c r="DW87" i="6"/>
  <c r="DV87" i="6"/>
  <c r="DU87" i="6"/>
  <c r="DT87" i="6"/>
  <c r="DS87" i="6"/>
  <c r="DR87" i="6"/>
  <c r="DQ87" i="6"/>
  <c r="DP87" i="6"/>
  <c r="DO87" i="6"/>
  <c r="DN87" i="6"/>
  <c r="DM87" i="6"/>
  <c r="DL87" i="6"/>
  <c r="DK87" i="6"/>
  <c r="DJ87" i="6"/>
  <c r="DI87" i="6"/>
  <c r="DH87" i="6"/>
  <c r="DG87" i="6"/>
  <c r="DF87" i="6"/>
  <c r="DE87" i="6"/>
  <c r="EK87" i="6" s="1"/>
  <c r="EL87" i="6" s="1"/>
  <c r="DD87" i="6"/>
  <c r="EJ86" i="6"/>
  <c r="EI86" i="6"/>
  <c r="EH86" i="6"/>
  <c r="EG86" i="6"/>
  <c r="EF86" i="6"/>
  <c r="EE86" i="6"/>
  <c r="ED86" i="6"/>
  <c r="EC86" i="6"/>
  <c r="EB86" i="6"/>
  <c r="EA86" i="6"/>
  <c r="DZ86" i="6"/>
  <c r="DY86" i="6"/>
  <c r="DX86" i="6"/>
  <c r="DW86" i="6"/>
  <c r="DV86" i="6"/>
  <c r="DU86" i="6"/>
  <c r="DT86" i="6"/>
  <c r="DS86" i="6"/>
  <c r="DR86" i="6"/>
  <c r="DQ86" i="6"/>
  <c r="DP86" i="6"/>
  <c r="DO86" i="6"/>
  <c r="DN86" i="6"/>
  <c r="DM86" i="6"/>
  <c r="DL86" i="6"/>
  <c r="DK86" i="6"/>
  <c r="DJ86" i="6"/>
  <c r="DI86" i="6"/>
  <c r="DH86" i="6"/>
  <c r="DG86" i="6"/>
  <c r="DF86" i="6"/>
  <c r="DE86" i="6"/>
  <c r="EK86" i="6" s="1"/>
  <c r="EL86" i="6" s="1"/>
  <c r="DD86" i="6"/>
  <c r="EJ85" i="6"/>
  <c r="EI85" i="6"/>
  <c r="EH85" i="6"/>
  <c r="EG85" i="6"/>
  <c r="EF85" i="6"/>
  <c r="EE85" i="6"/>
  <c r="ED85" i="6"/>
  <c r="EC85" i="6"/>
  <c r="EB85" i="6"/>
  <c r="EA85" i="6"/>
  <c r="DZ85" i="6"/>
  <c r="DY85" i="6"/>
  <c r="DX85" i="6"/>
  <c r="DW85" i="6"/>
  <c r="DV85" i="6"/>
  <c r="DU85" i="6"/>
  <c r="DT85" i="6"/>
  <c r="DS85" i="6"/>
  <c r="DR85" i="6"/>
  <c r="DQ85" i="6"/>
  <c r="DP85" i="6"/>
  <c r="DO85" i="6"/>
  <c r="DN85" i="6"/>
  <c r="DM85" i="6"/>
  <c r="DL85" i="6"/>
  <c r="DK85" i="6"/>
  <c r="DJ85" i="6"/>
  <c r="DI85" i="6"/>
  <c r="DH85" i="6"/>
  <c r="DG85" i="6"/>
  <c r="DF85" i="6"/>
  <c r="DE85" i="6"/>
  <c r="EK85" i="6" s="1"/>
  <c r="EL85" i="6" s="1"/>
  <c r="DD85" i="6"/>
  <c r="EJ84" i="6"/>
  <c r="EI84" i="6"/>
  <c r="EH84" i="6"/>
  <c r="EG84" i="6"/>
  <c r="EF84" i="6"/>
  <c r="EE84" i="6"/>
  <c r="ED84" i="6"/>
  <c r="EC84" i="6"/>
  <c r="EB84" i="6"/>
  <c r="EA84" i="6"/>
  <c r="DZ84" i="6"/>
  <c r="DY84" i="6"/>
  <c r="DX84" i="6"/>
  <c r="DW84" i="6"/>
  <c r="DV84" i="6"/>
  <c r="DU84" i="6"/>
  <c r="DT84" i="6"/>
  <c r="DS84" i="6"/>
  <c r="DR84" i="6"/>
  <c r="DQ84" i="6"/>
  <c r="DP84" i="6"/>
  <c r="DO84" i="6"/>
  <c r="DN84" i="6"/>
  <c r="DM84" i="6"/>
  <c r="DL84" i="6"/>
  <c r="DK84" i="6"/>
  <c r="DJ84" i="6"/>
  <c r="DI84" i="6"/>
  <c r="DH84" i="6"/>
  <c r="DG84" i="6"/>
  <c r="DF84" i="6"/>
  <c r="DE84" i="6"/>
  <c r="EK84" i="6" s="1"/>
  <c r="EL84" i="6" s="1"/>
  <c r="DD84" i="6"/>
  <c r="EJ83" i="6"/>
  <c r="EI83" i="6"/>
  <c r="EH83" i="6"/>
  <c r="EG83" i="6"/>
  <c r="EF83" i="6"/>
  <c r="EE83" i="6"/>
  <c r="ED83" i="6"/>
  <c r="EC83" i="6"/>
  <c r="EB83" i="6"/>
  <c r="EA83" i="6"/>
  <c r="DZ83" i="6"/>
  <c r="DY83" i="6"/>
  <c r="DX83" i="6"/>
  <c r="DW83" i="6"/>
  <c r="DV83" i="6"/>
  <c r="DU83" i="6"/>
  <c r="DT83" i="6"/>
  <c r="DS83" i="6"/>
  <c r="DR83" i="6"/>
  <c r="DQ83" i="6"/>
  <c r="DP83" i="6"/>
  <c r="DO83" i="6"/>
  <c r="DN83" i="6"/>
  <c r="DM83" i="6"/>
  <c r="DL83" i="6"/>
  <c r="DK83" i="6"/>
  <c r="DJ83" i="6"/>
  <c r="DI83" i="6"/>
  <c r="DH83" i="6"/>
  <c r="DG83" i="6"/>
  <c r="DF83" i="6"/>
  <c r="DE83" i="6"/>
  <c r="EK83" i="6" s="1"/>
  <c r="EL83" i="6" s="1"/>
  <c r="DD83" i="6"/>
  <c r="EJ82" i="6"/>
  <c r="EI82" i="6"/>
  <c r="EH82" i="6"/>
  <c r="EG82" i="6"/>
  <c r="EF82" i="6"/>
  <c r="EE82" i="6"/>
  <c r="ED82" i="6"/>
  <c r="EC82" i="6"/>
  <c r="EB82" i="6"/>
  <c r="EA82" i="6"/>
  <c r="DZ82" i="6"/>
  <c r="DY82" i="6"/>
  <c r="DX82" i="6"/>
  <c r="DW82" i="6"/>
  <c r="DV82" i="6"/>
  <c r="DU82" i="6"/>
  <c r="DT82" i="6"/>
  <c r="DS82" i="6"/>
  <c r="DR82" i="6"/>
  <c r="DQ82" i="6"/>
  <c r="DP82" i="6"/>
  <c r="DO82" i="6"/>
  <c r="DN82" i="6"/>
  <c r="DM82" i="6"/>
  <c r="DL82" i="6"/>
  <c r="DK82" i="6"/>
  <c r="DJ82" i="6"/>
  <c r="DI82" i="6"/>
  <c r="DH82" i="6"/>
  <c r="DG82" i="6"/>
  <c r="DF82" i="6"/>
  <c r="DE82" i="6"/>
  <c r="EK82" i="6" s="1"/>
  <c r="EL82" i="6" s="1"/>
  <c r="DD82" i="6"/>
  <c r="EJ81" i="6"/>
  <c r="EI81" i="6"/>
  <c r="EH81" i="6"/>
  <c r="EG81" i="6"/>
  <c r="EF81" i="6"/>
  <c r="EE81" i="6"/>
  <c r="ED81" i="6"/>
  <c r="EC81" i="6"/>
  <c r="EB81" i="6"/>
  <c r="EA81" i="6"/>
  <c r="DZ81" i="6"/>
  <c r="DY81" i="6"/>
  <c r="DX81" i="6"/>
  <c r="DW81" i="6"/>
  <c r="DV81" i="6"/>
  <c r="DU81" i="6"/>
  <c r="DT81" i="6"/>
  <c r="DS81" i="6"/>
  <c r="DR81" i="6"/>
  <c r="DQ81" i="6"/>
  <c r="DP81" i="6"/>
  <c r="DO81" i="6"/>
  <c r="DN81" i="6"/>
  <c r="DM81" i="6"/>
  <c r="DL81" i="6"/>
  <c r="DK81" i="6"/>
  <c r="DJ81" i="6"/>
  <c r="DI81" i="6"/>
  <c r="DH81" i="6"/>
  <c r="DG81" i="6"/>
  <c r="DF81" i="6"/>
  <c r="DE81" i="6"/>
  <c r="EK81" i="6" s="1"/>
  <c r="EL81" i="6" s="1"/>
  <c r="DD81" i="6"/>
  <c r="EJ80" i="6"/>
  <c r="EI80" i="6"/>
  <c r="EH80" i="6"/>
  <c r="EG80" i="6"/>
  <c r="EF80" i="6"/>
  <c r="EE80" i="6"/>
  <c r="ED80" i="6"/>
  <c r="EC80" i="6"/>
  <c r="EB80" i="6"/>
  <c r="EA80" i="6"/>
  <c r="DZ80" i="6"/>
  <c r="DY80" i="6"/>
  <c r="DX80" i="6"/>
  <c r="DW80" i="6"/>
  <c r="DV80" i="6"/>
  <c r="DU80" i="6"/>
  <c r="DT80" i="6"/>
  <c r="DS80" i="6"/>
  <c r="DR80" i="6"/>
  <c r="DQ80" i="6"/>
  <c r="DP80" i="6"/>
  <c r="DO80" i="6"/>
  <c r="DN80" i="6"/>
  <c r="DM80" i="6"/>
  <c r="DL80" i="6"/>
  <c r="DK80" i="6"/>
  <c r="DJ80" i="6"/>
  <c r="DI80" i="6"/>
  <c r="DH80" i="6"/>
  <c r="DG80" i="6"/>
  <c r="DF80" i="6"/>
  <c r="DE80" i="6"/>
  <c r="EK80" i="6" s="1"/>
  <c r="EL80" i="6" s="1"/>
  <c r="DD80" i="6"/>
  <c r="EJ79" i="6"/>
  <c r="EI79" i="6"/>
  <c r="EH79" i="6"/>
  <c r="EG79" i="6"/>
  <c r="EF79" i="6"/>
  <c r="EE79" i="6"/>
  <c r="ED79" i="6"/>
  <c r="EC79" i="6"/>
  <c r="EB79" i="6"/>
  <c r="EA79" i="6"/>
  <c r="DZ79" i="6"/>
  <c r="DY79" i="6"/>
  <c r="DX79" i="6"/>
  <c r="DW79" i="6"/>
  <c r="DV79" i="6"/>
  <c r="DU79" i="6"/>
  <c r="DT79" i="6"/>
  <c r="DS79" i="6"/>
  <c r="DR79" i="6"/>
  <c r="DQ79" i="6"/>
  <c r="DP79" i="6"/>
  <c r="DO79" i="6"/>
  <c r="DN79" i="6"/>
  <c r="DM79" i="6"/>
  <c r="DL79" i="6"/>
  <c r="DK79" i="6"/>
  <c r="DJ79" i="6"/>
  <c r="DI79" i="6"/>
  <c r="DH79" i="6"/>
  <c r="DG79" i="6"/>
  <c r="DF79" i="6"/>
  <c r="DE79" i="6"/>
  <c r="EK79" i="6" s="1"/>
  <c r="EL79" i="6" s="1"/>
  <c r="DD79" i="6"/>
  <c r="EJ78" i="6"/>
  <c r="EI78" i="6"/>
  <c r="EH78" i="6"/>
  <c r="EG78" i="6"/>
  <c r="EF78" i="6"/>
  <c r="EE78" i="6"/>
  <c r="ED78" i="6"/>
  <c r="EC78" i="6"/>
  <c r="EB78" i="6"/>
  <c r="EA78" i="6"/>
  <c r="DZ78" i="6"/>
  <c r="DY78" i="6"/>
  <c r="DX78" i="6"/>
  <c r="DW78" i="6"/>
  <c r="DV78" i="6"/>
  <c r="DU78" i="6"/>
  <c r="DT78" i="6"/>
  <c r="DS78" i="6"/>
  <c r="DR78" i="6"/>
  <c r="DQ78" i="6"/>
  <c r="DP78" i="6"/>
  <c r="DO78" i="6"/>
  <c r="DN78" i="6"/>
  <c r="DM78" i="6"/>
  <c r="DL78" i="6"/>
  <c r="DK78" i="6"/>
  <c r="DJ78" i="6"/>
  <c r="DI78" i="6"/>
  <c r="DH78" i="6"/>
  <c r="DG78" i="6"/>
  <c r="DF78" i="6"/>
  <c r="DE78" i="6"/>
  <c r="EK78" i="6" s="1"/>
  <c r="EL78" i="6" s="1"/>
  <c r="DD78" i="6"/>
  <c r="EJ77" i="6"/>
  <c r="EI77" i="6"/>
  <c r="EH77" i="6"/>
  <c r="EG77" i="6"/>
  <c r="EF77" i="6"/>
  <c r="EE77" i="6"/>
  <c r="ED77" i="6"/>
  <c r="EC77" i="6"/>
  <c r="EB77" i="6"/>
  <c r="EA77" i="6"/>
  <c r="DZ77" i="6"/>
  <c r="DY77" i="6"/>
  <c r="DX77" i="6"/>
  <c r="DW77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F77" i="6"/>
  <c r="DE77" i="6"/>
  <c r="EK77" i="6" s="1"/>
  <c r="EL77" i="6" s="1"/>
  <c r="DD77" i="6"/>
  <c r="EJ76" i="6"/>
  <c r="EI76" i="6"/>
  <c r="EH76" i="6"/>
  <c r="EG76" i="6"/>
  <c r="EF76" i="6"/>
  <c r="EE76" i="6"/>
  <c r="ED76" i="6"/>
  <c r="EC76" i="6"/>
  <c r="EB76" i="6"/>
  <c r="EA76" i="6"/>
  <c r="DZ76" i="6"/>
  <c r="DY76" i="6"/>
  <c r="DX76" i="6"/>
  <c r="DW76" i="6"/>
  <c r="DV76" i="6"/>
  <c r="DU76" i="6"/>
  <c r="DT76" i="6"/>
  <c r="DS76" i="6"/>
  <c r="DR76" i="6"/>
  <c r="DQ76" i="6"/>
  <c r="DP76" i="6"/>
  <c r="DO76" i="6"/>
  <c r="DN76" i="6"/>
  <c r="DM76" i="6"/>
  <c r="DL76" i="6"/>
  <c r="DK76" i="6"/>
  <c r="DJ76" i="6"/>
  <c r="DI76" i="6"/>
  <c r="DH76" i="6"/>
  <c r="DG76" i="6"/>
  <c r="DF76" i="6"/>
  <c r="DE76" i="6"/>
  <c r="EK76" i="6" s="1"/>
  <c r="EL76" i="6" s="1"/>
  <c r="DD76" i="6"/>
  <c r="EJ75" i="6"/>
  <c r="EI75" i="6"/>
  <c r="EH75" i="6"/>
  <c r="EG75" i="6"/>
  <c r="EF75" i="6"/>
  <c r="EE75" i="6"/>
  <c r="ED75" i="6"/>
  <c r="EC75" i="6"/>
  <c r="EB75" i="6"/>
  <c r="EA75" i="6"/>
  <c r="DZ75" i="6"/>
  <c r="DY75" i="6"/>
  <c r="DX75" i="6"/>
  <c r="DW75" i="6"/>
  <c r="DV75" i="6"/>
  <c r="DU75" i="6"/>
  <c r="DT75" i="6"/>
  <c r="DS75" i="6"/>
  <c r="DR75" i="6"/>
  <c r="DQ75" i="6"/>
  <c r="DP75" i="6"/>
  <c r="DO75" i="6"/>
  <c r="DN75" i="6"/>
  <c r="DM75" i="6"/>
  <c r="DL75" i="6"/>
  <c r="DK75" i="6"/>
  <c r="DJ75" i="6"/>
  <c r="DI75" i="6"/>
  <c r="DH75" i="6"/>
  <c r="DG75" i="6"/>
  <c r="DF75" i="6"/>
  <c r="DE75" i="6"/>
  <c r="EK75" i="6" s="1"/>
  <c r="EL75" i="6" s="1"/>
  <c r="DD75" i="6"/>
  <c r="EJ74" i="6"/>
  <c r="EI74" i="6"/>
  <c r="EH74" i="6"/>
  <c r="EG74" i="6"/>
  <c r="EF74" i="6"/>
  <c r="EE74" i="6"/>
  <c r="ED74" i="6"/>
  <c r="EC74" i="6"/>
  <c r="EB74" i="6"/>
  <c r="EA74" i="6"/>
  <c r="DZ74" i="6"/>
  <c r="DY74" i="6"/>
  <c r="DX74" i="6"/>
  <c r="DW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F74" i="6"/>
  <c r="DE74" i="6"/>
  <c r="EK74" i="6" s="1"/>
  <c r="EL74" i="6" s="1"/>
  <c r="DD74" i="6"/>
  <c r="EJ73" i="6"/>
  <c r="EI73" i="6"/>
  <c r="EH73" i="6"/>
  <c r="EG73" i="6"/>
  <c r="EF73" i="6"/>
  <c r="EE73" i="6"/>
  <c r="ED73" i="6"/>
  <c r="EC73" i="6"/>
  <c r="EB73" i="6"/>
  <c r="EA73" i="6"/>
  <c r="DZ73" i="6"/>
  <c r="DY73" i="6"/>
  <c r="DX73" i="6"/>
  <c r="DW73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F73" i="6"/>
  <c r="DE73" i="6"/>
  <c r="EK73" i="6" s="1"/>
  <c r="EL73" i="6" s="1"/>
  <c r="DD73" i="6"/>
  <c r="EJ72" i="6"/>
  <c r="EI72" i="6"/>
  <c r="EH72" i="6"/>
  <c r="EG72" i="6"/>
  <c r="EF72" i="6"/>
  <c r="EE72" i="6"/>
  <c r="ED72" i="6"/>
  <c r="EC72" i="6"/>
  <c r="EB72" i="6"/>
  <c r="EA72" i="6"/>
  <c r="DZ72" i="6"/>
  <c r="DY72" i="6"/>
  <c r="DX72" i="6"/>
  <c r="DW72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F72" i="6"/>
  <c r="DE72" i="6"/>
  <c r="EK72" i="6" s="1"/>
  <c r="EL72" i="6" s="1"/>
  <c r="DD72" i="6"/>
  <c r="EJ71" i="6"/>
  <c r="EI71" i="6"/>
  <c r="EH71" i="6"/>
  <c r="EG71" i="6"/>
  <c r="EF71" i="6"/>
  <c r="EE71" i="6"/>
  <c r="ED71" i="6"/>
  <c r="EC71" i="6"/>
  <c r="EB71" i="6"/>
  <c r="EA71" i="6"/>
  <c r="DZ71" i="6"/>
  <c r="DY71" i="6"/>
  <c r="DX71" i="6"/>
  <c r="DW71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F71" i="6"/>
  <c r="DE71" i="6"/>
  <c r="EK71" i="6" s="1"/>
  <c r="EL71" i="6" s="1"/>
  <c r="DD71" i="6"/>
  <c r="EJ70" i="6"/>
  <c r="EI70" i="6"/>
  <c r="EH70" i="6"/>
  <c r="EG70" i="6"/>
  <c r="EF70" i="6"/>
  <c r="EE70" i="6"/>
  <c r="ED70" i="6"/>
  <c r="EC70" i="6"/>
  <c r="EB70" i="6"/>
  <c r="EA70" i="6"/>
  <c r="DZ70" i="6"/>
  <c r="DY70" i="6"/>
  <c r="DX70" i="6"/>
  <c r="DW70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F70" i="6"/>
  <c r="DE70" i="6"/>
  <c r="EK70" i="6" s="1"/>
  <c r="EL70" i="6" s="1"/>
  <c r="DD70" i="6"/>
  <c r="EJ69" i="6"/>
  <c r="EI69" i="6"/>
  <c r="EH69" i="6"/>
  <c r="EG69" i="6"/>
  <c r="EF69" i="6"/>
  <c r="EE69" i="6"/>
  <c r="ED69" i="6"/>
  <c r="EC69" i="6"/>
  <c r="EB69" i="6"/>
  <c r="EA69" i="6"/>
  <c r="DZ69" i="6"/>
  <c r="DY69" i="6"/>
  <c r="DX69" i="6"/>
  <c r="DW69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F69" i="6"/>
  <c r="DE69" i="6"/>
  <c r="EK69" i="6" s="1"/>
  <c r="EL69" i="6" s="1"/>
  <c r="DD69" i="6"/>
  <c r="EJ68" i="6"/>
  <c r="EI68" i="6"/>
  <c r="EH68" i="6"/>
  <c r="EG68" i="6"/>
  <c r="EF68" i="6"/>
  <c r="EE68" i="6"/>
  <c r="ED68" i="6"/>
  <c r="EC68" i="6"/>
  <c r="EB68" i="6"/>
  <c r="EA68" i="6"/>
  <c r="DZ68" i="6"/>
  <c r="DY68" i="6"/>
  <c r="DX68" i="6"/>
  <c r="DW68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F68" i="6"/>
  <c r="DE68" i="6"/>
  <c r="EK68" i="6" s="1"/>
  <c r="EL68" i="6" s="1"/>
  <c r="DD68" i="6"/>
  <c r="EJ67" i="6"/>
  <c r="EI67" i="6"/>
  <c r="EH67" i="6"/>
  <c r="EG67" i="6"/>
  <c r="EF67" i="6"/>
  <c r="EE67" i="6"/>
  <c r="ED67" i="6"/>
  <c r="EC67" i="6"/>
  <c r="EB67" i="6"/>
  <c r="EA67" i="6"/>
  <c r="DZ67" i="6"/>
  <c r="DY67" i="6"/>
  <c r="DX67" i="6"/>
  <c r="DW67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F67" i="6"/>
  <c r="DE67" i="6"/>
  <c r="EK67" i="6" s="1"/>
  <c r="EL67" i="6" s="1"/>
  <c r="DD67" i="6"/>
  <c r="EJ66" i="6"/>
  <c r="EI66" i="6"/>
  <c r="EH66" i="6"/>
  <c r="EG66" i="6"/>
  <c r="EF66" i="6"/>
  <c r="EE66" i="6"/>
  <c r="ED66" i="6"/>
  <c r="EC66" i="6"/>
  <c r="EB66" i="6"/>
  <c r="EA66" i="6"/>
  <c r="DZ66" i="6"/>
  <c r="DY66" i="6"/>
  <c r="DX66" i="6"/>
  <c r="DW66" i="6"/>
  <c r="DV66" i="6"/>
  <c r="DU66" i="6"/>
  <c r="DT66" i="6"/>
  <c r="DS66" i="6"/>
  <c r="DR66" i="6"/>
  <c r="DQ66" i="6"/>
  <c r="DP66" i="6"/>
  <c r="DO66" i="6"/>
  <c r="DN66" i="6"/>
  <c r="DM66" i="6"/>
  <c r="DL66" i="6"/>
  <c r="DK66" i="6"/>
  <c r="DJ66" i="6"/>
  <c r="DI66" i="6"/>
  <c r="DH66" i="6"/>
  <c r="DG66" i="6"/>
  <c r="DF66" i="6"/>
  <c r="DE66" i="6"/>
  <c r="EK66" i="6" s="1"/>
  <c r="EL66" i="6" s="1"/>
  <c r="DD66" i="6"/>
  <c r="EJ65" i="6"/>
  <c r="EI65" i="6"/>
  <c r="EH65" i="6"/>
  <c r="EG65" i="6"/>
  <c r="EF65" i="6"/>
  <c r="EE65" i="6"/>
  <c r="ED65" i="6"/>
  <c r="EC65" i="6"/>
  <c r="EB65" i="6"/>
  <c r="EA65" i="6"/>
  <c r="DZ65" i="6"/>
  <c r="DY65" i="6"/>
  <c r="DX65" i="6"/>
  <c r="DW65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F65" i="6"/>
  <c r="DE65" i="6"/>
  <c r="EK65" i="6" s="1"/>
  <c r="EL65" i="6" s="1"/>
  <c r="DD65" i="6"/>
  <c r="EJ64" i="6"/>
  <c r="EI64" i="6"/>
  <c r="EH64" i="6"/>
  <c r="EG64" i="6"/>
  <c r="EF64" i="6"/>
  <c r="EE64" i="6"/>
  <c r="ED64" i="6"/>
  <c r="EC64" i="6"/>
  <c r="EB64" i="6"/>
  <c r="EA64" i="6"/>
  <c r="DZ64" i="6"/>
  <c r="DY64" i="6"/>
  <c r="DX64" i="6"/>
  <c r="DW64" i="6"/>
  <c r="DV64" i="6"/>
  <c r="DU64" i="6"/>
  <c r="DT64" i="6"/>
  <c r="DS64" i="6"/>
  <c r="DR64" i="6"/>
  <c r="DQ64" i="6"/>
  <c r="DP64" i="6"/>
  <c r="DO64" i="6"/>
  <c r="DN64" i="6"/>
  <c r="DM64" i="6"/>
  <c r="DL64" i="6"/>
  <c r="DK64" i="6"/>
  <c r="DJ64" i="6"/>
  <c r="DI64" i="6"/>
  <c r="DH64" i="6"/>
  <c r="DG64" i="6"/>
  <c r="DF64" i="6"/>
  <c r="DE64" i="6"/>
  <c r="EK64" i="6" s="1"/>
  <c r="EL64" i="6" s="1"/>
  <c r="DD64" i="6"/>
  <c r="EJ63" i="6"/>
  <c r="EI63" i="6"/>
  <c r="EH63" i="6"/>
  <c r="EG63" i="6"/>
  <c r="EF63" i="6"/>
  <c r="EE63" i="6"/>
  <c r="ED63" i="6"/>
  <c r="EC63" i="6"/>
  <c r="EB63" i="6"/>
  <c r="EA63" i="6"/>
  <c r="DZ63" i="6"/>
  <c r="DY63" i="6"/>
  <c r="DX63" i="6"/>
  <c r="DW63" i="6"/>
  <c r="DV63" i="6"/>
  <c r="DU63" i="6"/>
  <c r="DT63" i="6"/>
  <c r="DS63" i="6"/>
  <c r="DR63" i="6"/>
  <c r="DQ63" i="6"/>
  <c r="DP63" i="6"/>
  <c r="DO63" i="6"/>
  <c r="DN63" i="6"/>
  <c r="DM63" i="6"/>
  <c r="DL63" i="6"/>
  <c r="DK63" i="6"/>
  <c r="DJ63" i="6"/>
  <c r="DI63" i="6"/>
  <c r="DH63" i="6"/>
  <c r="DG63" i="6"/>
  <c r="DF63" i="6"/>
  <c r="DE63" i="6"/>
  <c r="EK63" i="6" s="1"/>
  <c r="EL63" i="6" s="1"/>
  <c r="DD63" i="6"/>
  <c r="EJ62" i="6"/>
  <c r="EI62" i="6"/>
  <c r="EH62" i="6"/>
  <c r="EG62" i="6"/>
  <c r="EF62" i="6"/>
  <c r="EE62" i="6"/>
  <c r="ED62" i="6"/>
  <c r="EC62" i="6"/>
  <c r="EB62" i="6"/>
  <c r="EA62" i="6"/>
  <c r="DZ62" i="6"/>
  <c r="DY62" i="6"/>
  <c r="DX62" i="6"/>
  <c r="DW62" i="6"/>
  <c r="DV62" i="6"/>
  <c r="DU62" i="6"/>
  <c r="DT62" i="6"/>
  <c r="DS62" i="6"/>
  <c r="DR62" i="6"/>
  <c r="DQ62" i="6"/>
  <c r="DP62" i="6"/>
  <c r="DO62" i="6"/>
  <c r="DN62" i="6"/>
  <c r="DM62" i="6"/>
  <c r="DL62" i="6"/>
  <c r="DK62" i="6"/>
  <c r="DJ62" i="6"/>
  <c r="DI62" i="6"/>
  <c r="DH62" i="6"/>
  <c r="DG62" i="6"/>
  <c r="DF62" i="6"/>
  <c r="DE62" i="6"/>
  <c r="EK62" i="6" s="1"/>
  <c r="EL62" i="6" s="1"/>
  <c r="DD62" i="6"/>
  <c r="EJ61" i="6"/>
  <c r="EI61" i="6"/>
  <c r="EH61" i="6"/>
  <c r="EG61" i="6"/>
  <c r="EF61" i="6"/>
  <c r="EE61" i="6"/>
  <c r="ED61" i="6"/>
  <c r="EC61" i="6"/>
  <c r="EB61" i="6"/>
  <c r="EA61" i="6"/>
  <c r="DZ61" i="6"/>
  <c r="DY61" i="6"/>
  <c r="DX61" i="6"/>
  <c r="DW61" i="6"/>
  <c r="DV61" i="6"/>
  <c r="DU61" i="6"/>
  <c r="DT61" i="6"/>
  <c r="DS61" i="6"/>
  <c r="DR61" i="6"/>
  <c r="DQ61" i="6"/>
  <c r="DP61" i="6"/>
  <c r="DO61" i="6"/>
  <c r="DN61" i="6"/>
  <c r="DM61" i="6"/>
  <c r="DL61" i="6"/>
  <c r="DK61" i="6"/>
  <c r="DJ61" i="6"/>
  <c r="DI61" i="6"/>
  <c r="DH61" i="6"/>
  <c r="DG61" i="6"/>
  <c r="DF61" i="6"/>
  <c r="DE61" i="6"/>
  <c r="EK61" i="6" s="1"/>
  <c r="EL61" i="6" s="1"/>
  <c r="DD61" i="6"/>
  <c r="EJ60" i="6"/>
  <c r="EI60" i="6"/>
  <c r="EH60" i="6"/>
  <c r="EG60" i="6"/>
  <c r="EF60" i="6"/>
  <c r="EE60" i="6"/>
  <c r="ED60" i="6"/>
  <c r="EC60" i="6"/>
  <c r="EB60" i="6"/>
  <c r="EA60" i="6"/>
  <c r="DZ60" i="6"/>
  <c r="DY60" i="6"/>
  <c r="DX60" i="6"/>
  <c r="DW60" i="6"/>
  <c r="DV60" i="6"/>
  <c r="DU60" i="6"/>
  <c r="DT60" i="6"/>
  <c r="DS60" i="6"/>
  <c r="DR60" i="6"/>
  <c r="DQ60" i="6"/>
  <c r="DP60" i="6"/>
  <c r="DO60" i="6"/>
  <c r="DN60" i="6"/>
  <c r="DM60" i="6"/>
  <c r="DL60" i="6"/>
  <c r="DK60" i="6"/>
  <c r="DJ60" i="6"/>
  <c r="DI60" i="6"/>
  <c r="DH60" i="6"/>
  <c r="DG60" i="6"/>
  <c r="DF60" i="6"/>
  <c r="DE60" i="6"/>
  <c r="EK60" i="6" s="1"/>
  <c r="EL60" i="6" s="1"/>
  <c r="DD60" i="6"/>
  <c r="EJ59" i="6"/>
  <c r="EI59" i="6"/>
  <c r="EH59" i="6"/>
  <c r="EG59" i="6"/>
  <c r="EF59" i="6"/>
  <c r="EE59" i="6"/>
  <c r="ED59" i="6"/>
  <c r="EC59" i="6"/>
  <c r="EB59" i="6"/>
  <c r="EA59" i="6"/>
  <c r="DZ59" i="6"/>
  <c r="DY59" i="6"/>
  <c r="DX59" i="6"/>
  <c r="DW59" i="6"/>
  <c r="DV59" i="6"/>
  <c r="DU59" i="6"/>
  <c r="DT59" i="6"/>
  <c r="DS59" i="6"/>
  <c r="DR59" i="6"/>
  <c r="DQ59" i="6"/>
  <c r="DP59" i="6"/>
  <c r="DO59" i="6"/>
  <c r="DN59" i="6"/>
  <c r="DM59" i="6"/>
  <c r="DL59" i="6"/>
  <c r="DK59" i="6"/>
  <c r="DJ59" i="6"/>
  <c r="DI59" i="6"/>
  <c r="DH59" i="6"/>
  <c r="DG59" i="6"/>
  <c r="DF59" i="6"/>
  <c r="DE59" i="6"/>
  <c r="EK59" i="6" s="1"/>
  <c r="EL59" i="6" s="1"/>
  <c r="DD59" i="6"/>
  <c r="EJ58" i="6"/>
  <c r="EI58" i="6"/>
  <c r="EH58" i="6"/>
  <c r="EG58" i="6"/>
  <c r="EF58" i="6"/>
  <c r="EE58" i="6"/>
  <c r="ED58" i="6"/>
  <c r="EC58" i="6"/>
  <c r="EB58" i="6"/>
  <c r="EA58" i="6"/>
  <c r="DZ58" i="6"/>
  <c r="DY58" i="6"/>
  <c r="DX58" i="6"/>
  <c r="DW58" i="6"/>
  <c r="DV58" i="6"/>
  <c r="DU58" i="6"/>
  <c r="DT58" i="6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EK58" i="6" s="1"/>
  <c r="EL58" i="6" s="1"/>
  <c r="DD58" i="6"/>
  <c r="EJ57" i="6"/>
  <c r="EI57" i="6"/>
  <c r="EH57" i="6"/>
  <c r="EG57" i="6"/>
  <c r="EF57" i="6"/>
  <c r="EE57" i="6"/>
  <c r="ED57" i="6"/>
  <c r="EC57" i="6"/>
  <c r="EB57" i="6"/>
  <c r="EA57" i="6"/>
  <c r="DZ57" i="6"/>
  <c r="DY57" i="6"/>
  <c r="DX57" i="6"/>
  <c r="DW57" i="6"/>
  <c r="DV57" i="6"/>
  <c r="DU57" i="6"/>
  <c r="DT57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EK57" i="6" s="1"/>
  <c r="EL57" i="6" s="1"/>
  <c r="DD57" i="6"/>
  <c r="EJ56" i="6"/>
  <c r="EI56" i="6"/>
  <c r="EH56" i="6"/>
  <c r="EG56" i="6"/>
  <c r="EF56" i="6"/>
  <c r="EE56" i="6"/>
  <c r="ED56" i="6"/>
  <c r="EC56" i="6"/>
  <c r="EB56" i="6"/>
  <c r="EA56" i="6"/>
  <c r="DZ56" i="6"/>
  <c r="DY56" i="6"/>
  <c r="DX56" i="6"/>
  <c r="DW56" i="6"/>
  <c r="DV56" i="6"/>
  <c r="DU56" i="6"/>
  <c r="DT56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EK56" i="6" s="1"/>
  <c r="EL56" i="6" s="1"/>
  <c r="DD56" i="6"/>
  <c r="EJ55" i="6"/>
  <c r="EI55" i="6"/>
  <c r="EH55" i="6"/>
  <c r="EG55" i="6"/>
  <c r="EF55" i="6"/>
  <c r="EE55" i="6"/>
  <c r="ED55" i="6"/>
  <c r="EC55" i="6"/>
  <c r="EB55" i="6"/>
  <c r="EA55" i="6"/>
  <c r="DZ55" i="6"/>
  <c r="DY55" i="6"/>
  <c r="DX55" i="6"/>
  <c r="DW55" i="6"/>
  <c r="DV55" i="6"/>
  <c r="DU55" i="6"/>
  <c r="DT55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EK55" i="6" s="1"/>
  <c r="EL55" i="6" s="1"/>
  <c r="DD55" i="6"/>
  <c r="EJ54" i="6"/>
  <c r="EI54" i="6"/>
  <c r="EH54" i="6"/>
  <c r="EG54" i="6"/>
  <c r="EF54" i="6"/>
  <c r="EE54" i="6"/>
  <c r="ED54" i="6"/>
  <c r="EC54" i="6"/>
  <c r="EB54" i="6"/>
  <c r="EA54" i="6"/>
  <c r="DZ54" i="6"/>
  <c r="DY54" i="6"/>
  <c r="DX54" i="6"/>
  <c r="DW54" i="6"/>
  <c r="DV54" i="6"/>
  <c r="DU54" i="6"/>
  <c r="DT54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EK54" i="6" s="1"/>
  <c r="EL54" i="6" s="1"/>
  <c r="DD54" i="6"/>
  <c r="EJ53" i="6"/>
  <c r="EI53" i="6"/>
  <c r="EH53" i="6"/>
  <c r="EG53" i="6"/>
  <c r="EF53" i="6"/>
  <c r="EE53" i="6"/>
  <c r="ED53" i="6"/>
  <c r="EC53" i="6"/>
  <c r="EB53" i="6"/>
  <c r="EA53" i="6"/>
  <c r="DZ53" i="6"/>
  <c r="DY53" i="6"/>
  <c r="DX53" i="6"/>
  <c r="DW53" i="6"/>
  <c r="DV53" i="6"/>
  <c r="DU53" i="6"/>
  <c r="DT53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EK53" i="6" s="1"/>
  <c r="EL53" i="6" s="1"/>
  <c r="DD53" i="6"/>
  <c r="EJ52" i="6"/>
  <c r="EI52" i="6"/>
  <c r="EH52" i="6"/>
  <c r="EG52" i="6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EK52" i="6" s="1"/>
  <c r="EL52" i="6" s="1"/>
  <c r="DD52" i="6"/>
  <c r="EJ51" i="6"/>
  <c r="EI51" i="6"/>
  <c r="EH51" i="6"/>
  <c r="EG51" i="6"/>
  <c r="EF51" i="6"/>
  <c r="EE51" i="6"/>
  <c r="ED51" i="6"/>
  <c r="EC51" i="6"/>
  <c r="EB51" i="6"/>
  <c r="EA51" i="6"/>
  <c r="DZ51" i="6"/>
  <c r="DY51" i="6"/>
  <c r="DX51" i="6"/>
  <c r="DW51" i="6"/>
  <c r="DV51" i="6"/>
  <c r="DU51" i="6"/>
  <c r="DT51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EK51" i="6" s="1"/>
  <c r="EL51" i="6" s="1"/>
  <c r="DD51" i="6"/>
  <c r="EJ50" i="6"/>
  <c r="EI50" i="6"/>
  <c r="EH50" i="6"/>
  <c r="EG50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EK50" i="6" s="1"/>
  <c r="EL50" i="6" s="1"/>
  <c r="DD50" i="6"/>
  <c r="EJ49" i="6"/>
  <c r="EI49" i="6"/>
  <c r="EH49" i="6"/>
  <c r="EG49" i="6"/>
  <c r="EF49" i="6"/>
  <c r="EE49" i="6"/>
  <c r="ED49" i="6"/>
  <c r="EC49" i="6"/>
  <c r="EB49" i="6"/>
  <c r="EA49" i="6"/>
  <c r="DZ49" i="6"/>
  <c r="DY49" i="6"/>
  <c r="DX49" i="6"/>
  <c r="DW49" i="6"/>
  <c r="DV49" i="6"/>
  <c r="DU49" i="6"/>
  <c r="DT49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EK49" i="6" s="1"/>
  <c r="EL49" i="6" s="1"/>
  <c r="DD49" i="6"/>
  <c r="EJ48" i="6"/>
  <c r="EI48" i="6"/>
  <c r="EH48" i="6"/>
  <c r="EG48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EK48" i="6" s="1"/>
  <c r="EL48" i="6" s="1"/>
  <c r="DD48" i="6"/>
  <c r="EJ47" i="6"/>
  <c r="EI47" i="6"/>
  <c r="EH47" i="6"/>
  <c r="EG47" i="6"/>
  <c r="EF47" i="6"/>
  <c r="EE47" i="6"/>
  <c r="ED47" i="6"/>
  <c r="EC47" i="6"/>
  <c r="EB47" i="6"/>
  <c r="EA47" i="6"/>
  <c r="DZ47" i="6"/>
  <c r="DY47" i="6"/>
  <c r="DX47" i="6"/>
  <c r="DW47" i="6"/>
  <c r="DV47" i="6"/>
  <c r="DU47" i="6"/>
  <c r="DT47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EK47" i="6" s="1"/>
  <c r="EL47" i="6" s="1"/>
  <c r="DD47" i="6"/>
  <c r="EJ46" i="6"/>
  <c r="EI46" i="6"/>
  <c r="EH46" i="6"/>
  <c r="EG46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EK46" i="6" s="1"/>
  <c r="EL46" i="6" s="1"/>
  <c r="DD46" i="6"/>
  <c r="EJ45" i="6"/>
  <c r="EI45" i="6"/>
  <c r="EH45" i="6"/>
  <c r="EG45" i="6"/>
  <c r="EF45" i="6"/>
  <c r="EE45" i="6"/>
  <c r="ED45" i="6"/>
  <c r="EC45" i="6"/>
  <c r="EB45" i="6"/>
  <c r="EA45" i="6"/>
  <c r="DZ45" i="6"/>
  <c r="DY45" i="6"/>
  <c r="DX45" i="6"/>
  <c r="DW45" i="6"/>
  <c r="DV45" i="6"/>
  <c r="DU45" i="6"/>
  <c r="DT45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EK45" i="6" s="1"/>
  <c r="EL45" i="6" s="1"/>
  <c r="DD45" i="6"/>
  <c r="EJ44" i="6"/>
  <c r="EI44" i="6"/>
  <c r="EH44" i="6"/>
  <c r="EG44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EK44" i="6" s="1"/>
  <c r="EL44" i="6" s="1"/>
  <c r="DD44" i="6"/>
  <c r="EJ43" i="6"/>
  <c r="EI43" i="6"/>
  <c r="EH43" i="6"/>
  <c r="EG43" i="6"/>
  <c r="EF43" i="6"/>
  <c r="EE43" i="6"/>
  <c r="ED43" i="6"/>
  <c r="EC43" i="6"/>
  <c r="EB43" i="6"/>
  <c r="EA43" i="6"/>
  <c r="DZ43" i="6"/>
  <c r="DY43" i="6"/>
  <c r="DX43" i="6"/>
  <c r="DW43" i="6"/>
  <c r="DV43" i="6"/>
  <c r="DU43" i="6"/>
  <c r="DT43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EK43" i="6" s="1"/>
  <c r="EL43" i="6" s="1"/>
  <c r="DD43" i="6"/>
  <c r="EJ42" i="6"/>
  <c r="EI42" i="6"/>
  <c r="EH42" i="6"/>
  <c r="EG42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EK42" i="6" s="1"/>
  <c r="EL42" i="6" s="1"/>
  <c r="DD42" i="6"/>
  <c r="EJ41" i="6"/>
  <c r="EI41" i="6"/>
  <c r="EH41" i="6"/>
  <c r="EG41" i="6"/>
  <c r="EF41" i="6"/>
  <c r="EE41" i="6"/>
  <c r="ED41" i="6"/>
  <c r="EC41" i="6"/>
  <c r="EB41" i="6"/>
  <c r="EA41" i="6"/>
  <c r="DZ41" i="6"/>
  <c r="DY41" i="6"/>
  <c r="DX41" i="6"/>
  <c r="DW41" i="6"/>
  <c r="DV41" i="6"/>
  <c r="DU41" i="6"/>
  <c r="DT41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EK41" i="6" s="1"/>
  <c r="EL41" i="6" s="1"/>
  <c r="DD41" i="6"/>
  <c r="EJ40" i="6"/>
  <c r="EI40" i="6"/>
  <c r="EH40" i="6"/>
  <c r="EG40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EK40" i="6" s="1"/>
  <c r="EL40" i="6" s="1"/>
  <c r="DD40" i="6"/>
  <c r="EJ39" i="6"/>
  <c r="EI39" i="6"/>
  <c r="EH39" i="6"/>
  <c r="EG39" i="6"/>
  <c r="EF39" i="6"/>
  <c r="EE39" i="6"/>
  <c r="ED39" i="6"/>
  <c r="EC39" i="6"/>
  <c r="EB39" i="6"/>
  <c r="EA39" i="6"/>
  <c r="DZ39" i="6"/>
  <c r="DY39" i="6"/>
  <c r="DX39" i="6"/>
  <c r="DW39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EK39" i="6" s="1"/>
  <c r="EL39" i="6" s="1"/>
  <c r="DD39" i="6"/>
  <c r="EJ38" i="6"/>
  <c r="EI38" i="6"/>
  <c r="EH38" i="6"/>
  <c r="EG38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EK38" i="6" s="1"/>
  <c r="EL38" i="6" s="1"/>
  <c r="DD38" i="6"/>
  <c r="EJ37" i="6"/>
  <c r="EI37" i="6"/>
  <c r="EH37" i="6"/>
  <c r="EG37" i="6"/>
  <c r="EF37" i="6"/>
  <c r="EE37" i="6"/>
  <c r="ED37" i="6"/>
  <c r="EC37" i="6"/>
  <c r="EB37" i="6"/>
  <c r="EA37" i="6"/>
  <c r="DZ37" i="6"/>
  <c r="DY37" i="6"/>
  <c r="DX37" i="6"/>
  <c r="DW37" i="6"/>
  <c r="DV37" i="6"/>
  <c r="DU37" i="6"/>
  <c r="DT37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EK37" i="6" s="1"/>
  <c r="EL37" i="6" s="1"/>
  <c r="DD37" i="6"/>
  <c r="EJ36" i="6"/>
  <c r="EI36" i="6"/>
  <c r="EH36" i="6"/>
  <c r="EG36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EK36" i="6" s="1"/>
  <c r="EL36" i="6" s="1"/>
  <c r="DD36" i="6"/>
  <c r="EJ35" i="6"/>
  <c r="EI35" i="6"/>
  <c r="EH35" i="6"/>
  <c r="EG35" i="6"/>
  <c r="EF35" i="6"/>
  <c r="EE35" i="6"/>
  <c r="ED35" i="6"/>
  <c r="EC35" i="6"/>
  <c r="EB35" i="6"/>
  <c r="EA35" i="6"/>
  <c r="DZ35" i="6"/>
  <c r="DY35" i="6"/>
  <c r="DX35" i="6"/>
  <c r="DW35" i="6"/>
  <c r="DV35" i="6"/>
  <c r="DU35" i="6"/>
  <c r="DT35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EK35" i="6" s="1"/>
  <c r="EL35" i="6" s="1"/>
  <c r="DD35" i="6"/>
  <c r="EJ34" i="6"/>
  <c r="EI34" i="6"/>
  <c r="EH34" i="6"/>
  <c r="EG34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EK34" i="6" s="1"/>
  <c r="EL34" i="6" s="1"/>
  <c r="DD34" i="6"/>
  <c r="EJ33" i="6"/>
  <c r="EI33" i="6"/>
  <c r="EH33" i="6"/>
  <c r="EG33" i="6"/>
  <c r="EF33" i="6"/>
  <c r="EE33" i="6"/>
  <c r="ED33" i="6"/>
  <c r="EC33" i="6"/>
  <c r="EB33" i="6"/>
  <c r="EA33" i="6"/>
  <c r="DZ33" i="6"/>
  <c r="DY33" i="6"/>
  <c r="DX33" i="6"/>
  <c r="DW33" i="6"/>
  <c r="DV33" i="6"/>
  <c r="DU33" i="6"/>
  <c r="DT33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EK33" i="6" s="1"/>
  <c r="EL33" i="6" s="1"/>
  <c r="DD33" i="6"/>
  <c r="EJ32" i="6"/>
  <c r="EI32" i="6"/>
  <c r="EH32" i="6"/>
  <c r="EG32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EK32" i="6" s="1"/>
  <c r="EL32" i="6" s="1"/>
  <c r="DD32" i="6"/>
  <c r="EJ31" i="6"/>
  <c r="EI31" i="6"/>
  <c r="EH31" i="6"/>
  <c r="EG31" i="6"/>
  <c r="EF31" i="6"/>
  <c r="EE31" i="6"/>
  <c r="ED31" i="6"/>
  <c r="EC31" i="6"/>
  <c r="EB31" i="6"/>
  <c r="EA31" i="6"/>
  <c r="DZ31" i="6"/>
  <c r="DY31" i="6"/>
  <c r="DX31" i="6"/>
  <c r="DW31" i="6"/>
  <c r="DV31" i="6"/>
  <c r="DU31" i="6"/>
  <c r="DT31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EK31" i="6" s="1"/>
  <c r="EL31" i="6" s="1"/>
  <c r="DD31" i="6"/>
  <c r="EJ30" i="6"/>
  <c r="EI30" i="6"/>
  <c r="EH30" i="6"/>
  <c r="EG30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EK30" i="6" s="1"/>
  <c r="EL30" i="6" s="1"/>
  <c r="DD30" i="6"/>
  <c r="EJ29" i="6"/>
  <c r="EI29" i="6"/>
  <c r="EH29" i="6"/>
  <c r="EG29" i="6"/>
  <c r="EF29" i="6"/>
  <c r="EE29" i="6"/>
  <c r="ED29" i="6"/>
  <c r="EC29" i="6"/>
  <c r="EB29" i="6"/>
  <c r="EA29" i="6"/>
  <c r="DZ29" i="6"/>
  <c r="DY29" i="6"/>
  <c r="DX29" i="6"/>
  <c r="DW29" i="6"/>
  <c r="DV29" i="6"/>
  <c r="DU29" i="6"/>
  <c r="DT29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EK29" i="6" s="1"/>
  <c r="EL29" i="6" s="1"/>
  <c r="DD29" i="6"/>
  <c r="EJ28" i="6"/>
  <c r="EI28" i="6"/>
  <c r="EH28" i="6"/>
  <c r="EG28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EK28" i="6" s="1"/>
  <c r="EL28" i="6" s="1"/>
  <c r="DD28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U27" i="6"/>
  <c r="DT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EK27" i="6" s="1"/>
  <c r="EL27" i="6" s="1"/>
  <c r="DD27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EK26" i="6" s="1"/>
  <c r="EL26" i="6" s="1"/>
  <c r="DD26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U25" i="6"/>
  <c r="DT25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EK25" i="6" s="1"/>
  <c r="EL25" i="6" s="1"/>
  <c r="DD25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EK24" i="6" s="1"/>
  <c r="EL24" i="6" s="1"/>
  <c r="DD24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U23" i="6"/>
  <c r="DT23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EK23" i="6" s="1"/>
  <c r="EL23" i="6" s="1"/>
  <c r="DD23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EK22" i="6" s="1"/>
  <c r="EL22" i="6" s="1"/>
  <c r="DD22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EK21" i="6" s="1"/>
  <c r="EL21" i="6" s="1"/>
  <c r="DD21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EK20" i="6" s="1"/>
  <c r="EL20" i="6" s="1"/>
  <c r="DD20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EK19" i="6" s="1"/>
  <c r="EL19" i="6" s="1"/>
  <c r="DD19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EK18" i="6" s="1"/>
  <c r="EL18" i="6" s="1"/>
  <c r="DD18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EK17" i="6" s="1"/>
  <c r="EL17" i="6" s="1"/>
  <c r="DD17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EK16" i="6" s="1"/>
  <c r="EL16" i="6" s="1"/>
  <c r="DD16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U15" i="6"/>
  <c r="DT15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EK15" i="6" s="1"/>
  <c r="EL15" i="6" s="1"/>
  <c r="DD15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EK14" i="6" s="1"/>
  <c r="EL14" i="6" s="1"/>
  <c r="DD14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EK13" i="6" s="1"/>
  <c r="EL13" i="6" s="1"/>
  <c r="DD13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EK12" i="6" s="1"/>
  <c r="EL12" i="6" s="1"/>
  <c r="DD12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EK11" i="6" s="1"/>
  <c r="EL11" i="6" s="1"/>
  <c r="DD11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EK10" i="6" s="1"/>
  <c r="EL10" i="6" s="1"/>
  <c r="DD10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EK9" i="6" s="1"/>
  <c r="EL9" i="6" s="1"/>
  <c r="DD9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EK8" i="6" s="1"/>
  <c r="EL8" i="6" s="1"/>
  <c r="DD8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EK7" i="6" s="1"/>
  <c r="EL7" i="6" s="1"/>
  <c r="DD7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EK6" i="6" s="1"/>
  <c r="EL6" i="6" s="1"/>
  <c r="DD6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EK5" i="6" s="1"/>
  <c r="EL5" i="6" s="1"/>
  <c r="DD5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EK4" i="6" s="1"/>
  <c r="EL4" i="6" s="1"/>
  <c r="DD4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EK3" i="6" s="1"/>
  <c r="EL3" i="6" s="1"/>
  <c r="DD3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EK2" i="6" s="1"/>
  <c r="EL2" i="6" s="1"/>
  <c r="DD2" i="6"/>
  <c r="BS97" i="6"/>
  <c r="BR97" i="6"/>
  <c r="BQ97" i="6"/>
  <c r="BP97" i="6"/>
  <c r="BO97" i="6"/>
  <c r="BN97" i="6"/>
  <c r="BK97" i="6"/>
  <c r="BJ97" i="6"/>
  <c r="BI97" i="6"/>
  <c r="BH97" i="6"/>
  <c r="BG97" i="6"/>
  <c r="BF97" i="6"/>
  <c r="BC97" i="6"/>
  <c r="BB97" i="6"/>
  <c r="BA97" i="6"/>
  <c r="AZ97" i="6"/>
  <c r="AY97" i="6"/>
  <c r="AX97" i="6"/>
  <c r="AU97" i="6"/>
  <c r="AT97" i="6"/>
  <c r="AS97" i="6"/>
  <c r="AR97" i="6"/>
  <c r="AQ97" i="6"/>
  <c r="AP97" i="6"/>
  <c r="AO97" i="6"/>
  <c r="BU97" i="6" s="1"/>
  <c r="BU96" i="6"/>
  <c r="BT96" i="6"/>
  <c r="BR96" i="6"/>
  <c r="BN96" i="6"/>
  <c r="BI96" i="6"/>
  <c r="BF96" i="6"/>
  <c r="BB96" i="6"/>
  <c r="BA96" i="6"/>
  <c r="AT96" i="6"/>
  <c r="AP96" i="6"/>
  <c r="AO96" i="6"/>
  <c r="BQ95" i="6"/>
  <c r="BN95" i="6"/>
  <c r="BM95" i="6"/>
  <c r="BL95" i="6"/>
  <c r="BI95" i="6"/>
  <c r="BG95" i="6"/>
  <c r="BD95" i="6"/>
  <c r="AZ95" i="6"/>
  <c r="AY95" i="6"/>
  <c r="AW95" i="6"/>
  <c r="AS95" i="6"/>
  <c r="AR95" i="6"/>
  <c r="AP95" i="6"/>
  <c r="AO95" i="6"/>
  <c r="BT94" i="6"/>
  <c r="BS94" i="6"/>
  <c r="BR94" i="6"/>
  <c r="BQ94" i="6"/>
  <c r="BP94" i="6"/>
  <c r="BO94" i="6"/>
  <c r="BN94" i="6"/>
  <c r="BL94" i="6"/>
  <c r="BK94" i="6"/>
  <c r="BJ94" i="6"/>
  <c r="BI94" i="6"/>
  <c r="BH94" i="6"/>
  <c r="BG94" i="6"/>
  <c r="BF94" i="6"/>
  <c r="BD94" i="6"/>
  <c r="BC94" i="6"/>
  <c r="BB94" i="6"/>
  <c r="BA94" i="6"/>
  <c r="AZ94" i="6"/>
  <c r="AY94" i="6"/>
  <c r="AX94" i="6"/>
  <c r="AV94" i="6"/>
  <c r="AU94" i="6"/>
  <c r="AT94" i="6"/>
  <c r="AS94" i="6"/>
  <c r="AR94" i="6"/>
  <c r="AQ94" i="6"/>
  <c r="AP94" i="6"/>
  <c r="AO94" i="6"/>
  <c r="BU94" i="6" s="1"/>
  <c r="AO93" i="6"/>
  <c r="BP92" i="6"/>
  <c r="BO92" i="6"/>
  <c r="BM92" i="6"/>
  <c r="BL92" i="6"/>
  <c r="BE92" i="6"/>
  <c r="BD92" i="6"/>
  <c r="AZ92" i="6"/>
  <c r="AX92" i="6"/>
  <c r="AS92" i="6"/>
  <c r="AQ92" i="6"/>
  <c r="AO92" i="6"/>
  <c r="BU91" i="6"/>
  <c r="BK91" i="6"/>
  <c r="BJ91" i="6"/>
  <c r="AY91" i="6"/>
  <c r="AV91" i="6"/>
  <c r="AO91" i="6"/>
  <c r="BL91" i="6" s="1"/>
  <c r="BU90" i="6"/>
  <c r="BT90" i="6"/>
  <c r="BS90" i="6"/>
  <c r="BR90" i="6"/>
  <c r="BO90" i="6"/>
  <c r="BM90" i="6"/>
  <c r="BL90" i="6"/>
  <c r="BK90" i="6"/>
  <c r="BJ90" i="6"/>
  <c r="BH90" i="6"/>
  <c r="BF90" i="6"/>
  <c r="BD90" i="6"/>
  <c r="BC90" i="6"/>
  <c r="BB90" i="6"/>
  <c r="AZ90" i="6"/>
  <c r="AY90" i="6"/>
  <c r="AW90" i="6"/>
  <c r="AU90" i="6"/>
  <c r="AT90" i="6"/>
  <c r="AR90" i="6"/>
  <c r="AQ90" i="6"/>
  <c r="AP90" i="6"/>
  <c r="AO90" i="6"/>
  <c r="BN90" i="6" s="1"/>
  <c r="BU89" i="6"/>
  <c r="BS89" i="6"/>
  <c r="BI89" i="6"/>
  <c r="BH89" i="6"/>
  <c r="AX89" i="6"/>
  <c r="AU89" i="6"/>
  <c r="AO89" i="6"/>
  <c r="BJ89" i="6" s="1"/>
  <c r="BU88" i="6"/>
  <c r="BS88" i="6"/>
  <c r="BR88" i="6"/>
  <c r="BL88" i="6"/>
  <c r="BJ88" i="6"/>
  <c r="BI88" i="6"/>
  <c r="BH88" i="6"/>
  <c r="BF88" i="6"/>
  <c r="BC88" i="6"/>
  <c r="AZ88" i="6"/>
  <c r="AX88" i="6"/>
  <c r="AW88" i="6"/>
  <c r="AV88" i="6"/>
  <c r="AT88" i="6"/>
  <c r="AP88" i="6"/>
  <c r="AO88" i="6"/>
  <c r="BT87" i="6"/>
  <c r="BQ87" i="6"/>
  <c r="BP87" i="6"/>
  <c r="BK87" i="6"/>
  <c r="BH87" i="6"/>
  <c r="BG87" i="6"/>
  <c r="BF87" i="6"/>
  <c r="BE87" i="6"/>
  <c r="AX87" i="6"/>
  <c r="AW87" i="6"/>
  <c r="AV87" i="6"/>
  <c r="AU87" i="6"/>
  <c r="AR87" i="6"/>
  <c r="AO87" i="6"/>
  <c r="BM87" i="6" s="1"/>
  <c r="BT86" i="6"/>
  <c r="BS86" i="6"/>
  <c r="BR86" i="6"/>
  <c r="BV86" i="6" s="1"/>
  <c r="BW86" i="6" s="1"/>
  <c r="BQ86" i="6"/>
  <c r="BP86" i="6"/>
  <c r="BO86" i="6"/>
  <c r="BN86" i="6"/>
  <c r="BL86" i="6"/>
  <c r="BK86" i="6"/>
  <c r="BJ86" i="6"/>
  <c r="BI86" i="6"/>
  <c r="BH86" i="6"/>
  <c r="BG86" i="6"/>
  <c r="BF86" i="6"/>
  <c r="BD86" i="6"/>
  <c r="BC86" i="6"/>
  <c r="BB86" i="6"/>
  <c r="BA86" i="6"/>
  <c r="AZ86" i="6"/>
  <c r="AY86" i="6"/>
  <c r="AX86" i="6"/>
  <c r="AV86" i="6"/>
  <c r="AU86" i="6"/>
  <c r="AT86" i="6"/>
  <c r="AS86" i="6"/>
  <c r="AR86" i="6"/>
  <c r="AQ86" i="6"/>
  <c r="AP86" i="6"/>
  <c r="AO86" i="6"/>
  <c r="BU86" i="6" s="1"/>
  <c r="BU85" i="6"/>
  <c r="BT85" i="6"/>
  <c r="BR85" i="6"/>
  <c r="BO85" i="6"/>
  <c r="BN85" i="6"/>
  <c r="BM85" i="6"/>
  <c r="BL85" i="6"/>
  <c r="BK85" i="6"/>
  <c r="BI85" i="6"/>
  <c r="BF85" i="6"/>
  <c r="BE85" i="6"/>
  <c r="BD85" i="6"/>
  <c r="BC85" i="6"/>
  <c r="BB85" i="6"/>
  <c r="AY85" i="6"/>
  <c r="AW85" i="6"/>
  <c r="AV85" i="6"/>
  <c r="AU85" i="6"/>
  <c r="AT85" i="6"/>
  <c r="AS85" i="6"/>
  <c r="AP85" i="6"/>
  <c r="AO85" i="6"/>
  <c r="BU84" i="6"/>
  <c r="BT84" i="6"/>
  <c r="BR84" i="6"/>
  <c r="BP84" i="6"/>
  <c r="BN84" i="6"/>
  <c r="BL84" i="6"/>
  <c r="BJ84" i="6"/>
  <c r="BI84" i="6"/>
  <c r="BG84" i="6"/>
  <c r="BE84" i="6"/>
  <c r="BD84" i="6"/>
  <c r="BB84" i="6"/>
  <c r="AZ84" i="6"/>
  <c r="AX84" i="6"/>
  <c r="AV84" i="6"/>
  <c r="AT84" i="6"/>
  <c r="AS84" i="6"/>
  <c r="AR84" i="6"/>
  <c r="AQ84" i="6"/>
  <c r="AO84" i="6"/>
  <c r="AO83" i="6"/>
  <c r="BK82" i="6"/>
  <c r="AY82" i="6"/>
  <c r="AO82" i="6"/>
  <c r="BP81" i="6"/>
  <c r="BO81" i="6"/>
  <c r="BK81" i="6"/>
  <c r="BI81" i="6"/>
  <c r="BE81" i="6"/>
  <c r="BB81" i="6"/>
  <c r="AY81" i="6"/>
  <c r="AX81" i="6"/>
  <c r="AQ81" i="6"/>
  <c r="AP81" i="6"/>
  <c r="AO81" i="6"/>
  <c r="BU80" i="6"/>
  <c r="BJ80" i="6"/>
  <c r="BH80" i="6"/>
  <c r="AW80" i="6"/>
  <c r="AV80" i="6"/>
  <c r="AO80" i="6"/>
  <c r="BM80" i="6" s="1"/>
  <c r="BU79" i="6"/>
  <c r="BT79" i="6"/>
  <c r="BQ79" i="6"/>
  <c r="BO79" i="6"/>
  <c r="BN79" i="6"/>
  <c r="BM79" i="6"/>
  <c r="BL79" i="6"/>
  <c r="BK79" i="6"/>
  <c r="BH79" i="6"/>
  <c r="BF79" i="6"/>
  <c r="BE79" i="6"/>
  <c r="BD79" i="6"/>
  <c r="BC79" i="6"/>
  <c r="BA79" i="6"/>
  <c r="AY79" i="6"/>
  <c r="AW79" i="6"/>
  <c r="AV79" i="6"/>
  <c r="AU79" i="6"/>
  <c r="AS79" i="6"/>
  <c r="AR79" i="6"/>
  <c r="AP79" i="6"/>
  <c r="AO79" i="6"/>
  <c r="BT78" i="6"/>
  <c r="BS78" i="6"/>
  <c r="BI78" i="6"/>
  <c r="BG78" i="6"/>
  <c r="AU78" i="6"/>
  <c r="AT78" i="6"/>
  <c r="AO78" i="6"/>
  <c r="BK78" i="6" s="1"/>
  <c r="BT77" i="6"/>
  <c r="BS77" i="6"/>
  <c r="BM77" i="6"/>
  <c r="BL77" i="6"/>
  <c r="BJ77" i="6"/>
  <c r="BH77" i="6"/>
  <c r="BC77" i="6"/>
  <c r="BB77" i="6"/>
  <c r="AX77" i="6"/>
  <c r="AW77" i="6"/>
  <c r="AR77" i="6"/>
  <c r="AP77" i="6"/>
  <c r="AO77" i="6"/>
  <c r="BS76" i="6"/>
  <c r="BP76" i="6"/>
  <c r="BO76" i="6"/>
  <c r="BN76" i="6"/>
  <c r="BM76" i="6"/>
  <c r="BK76" i="6"/>
  <c r="BH76" i="6"/>
  <c r="BF76" i="6"/>
  <c r="BE76" i="6"/>
  <c r="BC76" i="6"/>
  <c r="BA76" i="6"/>
  <c r="AZ76" i="6"/>
  <c r="AX76" i="6"/>
  <c r="AU76" i="6"/>
  <c r="AS76" i="6"/>
  <c r="AR76" i="6"/>
  <c r="AQ76" i="6"/>
  <c r="AP76" i="6"/>
  <c r="AO76" i="6"/>
  <c r="BQ76" i="6" s="1"/>
  <c r="BT75" i="6"/>
  <c r="BS75" i="6"/>
  <c r="BR75" i="6"/>
  <c r="BQ75" i="6"/>
  <c r="BP75" i="6"/>
  <c r="BN75" i="6"/>
  <c r="BL75" i="6"/>
  <c r="BK75" i="6"/>
  <c r="BJ75" i="6"/>
  <c r="BI75" i="6"/>
  <c r="BH75" i="6"/>
  <c r="BF75" i="6"/>
  <c r="BD75" i="6"/>
  <c r="BC75" i="6"/>
  <c r="BB75" i="6"/>
  <c r="BA75" i="6"/>
  <c r="AZ75" i="6"/>
  <c r="AX75" i="6"/>
  <c r="AV75" i="6"/>
  <c r="AU75" i="6"/>
  <c r="AT75" i="6"/>
  <c r="AS75" i="6"/>
  <c r="AR75" i="6"/>
  <c r="AP75" i="6"/>
  <c r="AO75" i="6"/>
  <c r="BO75" i="6" s="1"/>
  <c r="BT74" i="6"/>
  <c r="BS74" i="6"/>
  <c r="BM74" i="6"/>
  <c r="BL74" i="6"/>
  <c r="BI74" i="6"/>
  <c r="BG74" i="6"/>
  <c r="BC74" i="6"/>
  <c r="BA74" i="6"/>
  <c r="AX74" i="6"/>
  <c r="AW74" i="6"/>
  <c r="AQ74" i="6"/>
  <c r="AP74" i="6"/>
  <c r="AO74" i="6"/>
  <c r="BP73" i="6"/>
  <c r="BO73" i="6"/>
  <c r="BL73" i="6"/>
  <c r="BJ73" i="6"/>
  <c r="BF73" i="6"/>
  <c r="BD73" i="6"/>
  <c r="BA73" i="6"/>
  <c r="AZ73" i="6"/>
  <c r="AV73" i="6"/>
  <c r="AT73" i="6"/>
  <c r="AS73" i="6"/>
  <c r="AR73" i="6"/>
  <c r="AQ73" i="6"/>
  <c r="AO73" i="6"/>
  <c r="BQ73" i="6" s="1"/>
  <c r="BR72" i="6"/>
  <c r="BQ72" i="6"/>
  <c r="BJ72" i="6"/>
  <c r="BI72" i="6"/>
  <c r="BB72" i="6"/>
  <c r="BA72" i="6"/>
  <c r="AT72" i="6"/>
  <c r="AS72" i="6"/>
  <c r="AO72" i="6"/>
  <c r="BP72" i="6" s="1"/>
  <c r="BT71" i="6"/>
  <c r="BL71" i="6"/>
  <c r="BH71" i="6"/>
  <c r="BE71" i="6"/>
  <c r="AW71" i="6"/>
  <c r="AQ71" i="6"/>
  <c r="AO71" i="6"/>
  <c r="BS70" i="6"/>
  <c r="BR70" i="6"/>
  <c r="BP70" i="6"/>
  <c r="BO70" i="6"/>
  <c r="BK70" i="6"/>
  <c r="BJ70" i="6"/>
  <c r="BH70" i="6"/>
  <c r="BG70" i="6"/>
  <c r="BC70" i="6"/>
  <c r="BB70" i="6"/>
  <c r="AZ70" i="6"/>
  <c r="AY70" i="6"/>
  <c r="AU70" i="6"/>
  <c r="AT70" i="6"/>
  <c r="AR70" i="6"/>
  <c r="AQ70" i="6"/>
  <c r="AO70" i="6"/>
  <c r="BN70" i="6" s="1"/>
  <c r="BU69" i="6"/>
  <c r="BN69" i="6"/>
  <c r="BE69" i="6"/>
  <c r="BB69" i="6"/>
  <c r="AX69" i="6"/>
  <c r="AU69" i="6"/>
  <c r="AO69" i="6"/>
  <c r="BJ69" i="6" s="1"/>
  <c r="BU68" i="6"/>
  <c r="BQ68" i="6"/>
  <c r="BP68" i="6"/>
  <c r="BN68" i="6"/>
  <c r="BH68" i="6"/>
  <c r="BE68" i="6"/>
  <c r="BA68" i="6"/>
  <c r="AZ68" i="6"/>
  <c r="AX68" i="6"/>
  <c r="AW68" i="6"/>
  <c r="AR68" i="6"/>
  <c r="AO68" i="6"/>
  <c r="BT67" i="6"/>
  <c r="BS67" i="6"/>
  <c r="BQ67" i="6"/>
  <c r="BP67" i="6"/>
  <c r="BL67" i="6"/>
  <c r="BK67" i="6"/>
  <c r="BI67" i="6"/>
  <c r="BH67" i="6"/>
  <c r="BD67" i="6"/>
  <c r="BC67" i="6"/>
  <c r="BA67" i="6"/>
  <c r="AZ67" i="6"/>
  <c r="AV67" i="6"/>
  <c r="AU67" i="6"/>
  <c r="AS67" i="6"/>
  <c r="AR67" i="6"/>
  <c r="AP67" i="6"/>
  <c r="AO67" i="6"/>
  <c r="BO67" i="6" s="1"/>
  <c r="BT66" i="6"/>
  <c r="BS66" i="6"/>
  <c r="BO66" i="6"/>
  <c r="BN66" i="6"/>
  <c r="BL66" i="6"/>
  <c r="BK66" i="6"/>
  <c r="BG66" i="6"/>
  <c r="BF66" i="6"/>
  <c r="BD66" i="6"/>
  <c r="BC66" i="6"/>
  <c r="AY66" i="6"/>
  <c r="AX66" i="6"/>
  <c r="AV66" i="6"/>
  <c r="AU66" i="6"/>
  <c r="AS66" i="6"/>
  <c r="AQ66" i="6"/>
  <c r="AP66" i="6"/>
  <c r="AO66" i="6"/>
  <c r="BR66" i="6" s="1"/>
  <c r="BR65" i="6"/>
  <c r="BQ65" i="6"/>
  <c r="BO65" i="6"/>
  <c r="BN65" i="6"/>
  <c r="BI65" i="6"/>
  <c r="BG65" i="6"/>
  <c r="BF65" i="6"/>
  <c r="BD65" i="6"/>
  <c r="BB65" i="6"/>
  <c r="BA65" i="6"/>
  <c r="AY65" i="6"/>
  <c r="AV65" i="6"/>
  <c r="AU65" i="6"/>
  <c r="AT65" i="6"/>
  <c r="AS65" i="6"/>
  <c r="AR65" i="6"/>
  <c r="AQ65" i="6"/>
  <c r="AP65" i="6"/>
  <c r="AO65" i="6"/>
  <c r="BT64" i="6"/>
  <c r="BS64" i="6"/>
  <c r="BR64" i="6"/>
  <c r="BO64" i="6"/>
  <c r="BJ64" i="6"/>
  <c r="BI64" i="6"/>
  <c r="BG64" i="6"/>
  <c r="BD64" i="6"/>
  <c r="AY64" i="6"/>
  <c r="AW64" i="6"/>
  <c r="AV64" i="6"/>
  <c r="AT64" i="6"/>
  <c r="AO64" i="6"/>
  <c r="BU63" i="6"/>
  <c r="BM63" i="6"/>
  <c r="BB63" i="6"/>
  <c r="AZ63" i="6"/>
  <c r="AY63" i="6"/>
  <c r="AW63" i="6"/>
  <c r="AQ63" i="6"/>
  <c r="AO63" i="6"/>
  <c r="BG63" i="6" s="1"/>
  <c r="AO62" i="6"/>
  <c r="AT62" i="6" s="1"/>
  <c r="BS61" i="6"/>
  <c r="BR61" i="6"/>
  <c r="BP61" i="6"/>
  <c r="BM61" i="6"/>
  <c r="BH61" i="6"/>
  <c r="BF61" i="6"/>
  <c r="BE61" i="6"/>
  <c r="BC61" i="6"/>
  <c r="AW61" i="6"/>
  <c r="AV61" i="6"/>
  <c r="AU61" i="6"/>
  <c r="AR61" i="6"/>
  <c r="AO61" i="6"/>
  <c r="BT61" i="6" s="1"/>
  <c r="BU60" i="6"/>
  <c r="BS60" i="6"/>
  <c r="BP60" i="6"/>
  <c r="BF60" i="6"/>
  <c r="AZ60" i="6"/>
  <c r="AY60" i="6"/>
  <c r="AX60" i="6"/>
  <c r="AU60" i="6"/>
  <c r="AO60" i="6"/>
  <c r="BH60" i="6" s="1"/>
  <c r="BT59" i="6"/>
  <c r="BS59" i="6"/>
  <c r="BR59" i="6"/>
  <c r="BQ59" i="6"/>
  <c r="BP59" i="6"/>
  <c r="BN59" i="6"/>
  <c r="BL59" i="6"/>
  <c r="BK59" i="6"/>
  <c r="BJ59" i="6"/>
  <c r="BI59" i="6"/>
  <c r="BH59" i="6"/>
  <c r="BF59" i="6"/>
  <c r="BD59" i="6"/>
  <c r="BC59" i="6"/>
  <c r="BB59" i="6"/>
  <c r="BA59" i="6"/>
  <c r="AZ59" i="6"/>
  <c r="AX59" i="6"/>
  <c r="AV59" i="6"/>
  <c r="AU59" i="6"/>
  <c r="AT59" i="6"/>
  <c r="AS59" i="6"/>
  <c r="AR59" i="6"/>
  <c r="AP59" i="6"/>
  <c r="AO59" i="6"/>
  <c r="BO59" i="6" s="1"/>
  <c r="BF58" i="6"/>
  <c r="AO58" i="6"/>
  <c r="BG58" i="6" s="1"/>
  <c r="BT57" i="6"/>
  <c r="BR57" i="6"/>
  <c r="BQ57" i="6"/>
  <c r="BP57" i="6"/>
  <c r="BO57" i="6"/>
  <c r="BN57" i="6"/>
  <c r="BL57" i="6"/>
  <c r="BJ57" i="6"/>
  <c r="BI57" i="6"/>
  <c r="BH57" i="6"/>
  <c r="BG57" i="6"/>
  <c r="BF57" i="6"/>
  <c r="BD57" i="6"/>
  <c r="BB57" i="6"/>
  <c r="BA57" i="6"/>
  <c r="AZ57" i="6"/>
  <c r="AY57" i="6"/>
  <c r="AX57" i="6"/>
  <c r="AV57" i="6"/>
  <c r="AT57" i="6"/>
  <c r="AS57" i="6"/>
  <c r="AR57" i="6"/>
  <c r="AQ57" i="6"/>
  <c r="AP57" i="6"/>
  <c r="AO57" i="6"/>
  <c r="BU57" i="6" s="1"/>
  <c r="BT56" i="6"/>
  <c r="BS56" i="6"/>
  <c r="BR56" i="6"/>
  <c r="BQ56" i="6"/>
  <c r="BO56" i="6"/>
  <c r="BM56" i="6"/>
  <c r="BL56" i="6"/>
  <c r="BJ56" i="6"/>
  <c r="BI56" i="6"/>
  <c r="BG56" i="6"/>
  <c r="BE56" i="6"/>
  <c r="BD56" i="6"/>
  <c r="BC56" i="6"/>
  <c r="BB56" i="6"/>
  <c r="AY56" i="6"/>
  <c r="AW56" i="6"/>
  <c r="AV56" i="6"/>
  <c r="AU56" i="6"/>
  <c r="AT56" i="6"/>
  <c r="AS56" i="6"/>
  <c r="AQ56" i="6"/>
  <c r="AO56" i="6"/>
  <c r="BU55" i="6"/>
  <c r="BT55" i="6"/>
  <c r="BR55" i="6"/>
  <c r="BP55" i="6"/>
  <c r="BF55" i="6"/>
  <c r="BE55" i="6"/>
  <c r="BB55" i="6"/>
  <c r="AY55" i="6"/>
  <c r="AT55" i="6"/>
  <c r="AQ55" i="6"/>
  <c r="AO55" i="6"/>
  <c r="BG55" i="6" s="1"/>
  <c r="BU54" i="6"/>
  <c r="BS54" i="6"/>
  <c r="BM54" i="6"/>
  <c r="BK54" i="6"/>
  <c r="BJ54" i="6"/>
  <c r="BI54" i="6"/>
  <c r="BH54" i="6"/>
  <c r="BE54" i="6"/>
  <c r="AZ54" i="6"/>
  <c r="AY54" i="6"/>
  <c r="AW54" i="6"/>
  <c r="AT54" i="6"/>
  <c r="AR54" i="6"/>
  <c r="AQ54" i="6"/>
  <c r="AO54" i="6"/>
  <c r="BP54" i="6" s="1"/>
  <c r="AO53" i="6"/>
  <c r="BU53" i="6" s="1"/>
  <c r="BS52" i="6"/>
  <c r="BQ52" i="6"/>
  <c r="BP52" i="6"/>
  <c r="BO52" i="6"/>
  <c r="BN52" i="6"/>
  <c r="BK52" i="6"/>
  <c r="BH52" i="6"/>
  <c r="BG52" i="6"/>
  <c r="BF52" i="6"/>
  <c r="BE52" i="6"/>
  <c r="BC52" i="6"/>
  <c r="AZ52" i="6"/>
  <c r="AX52" i="6"/>
  <c r="AW52" i="6"/>
  <c r="AU52" i="6"/>
  <c r="AS52" i="6"/>
  <c r="AR52" i="6"/>
  <c r="AP52" i="6"/>
  <c r="AO52" i="6"/>
  <c r="BT51" i="6"/>
  <c r="BS51" i="6"/>
  <c r="BR51" i="6"/>
  <c r="BQ51" i="6"/>
  <c r="BP51" i="6"/>
  <c r="BN51" i="6"/>
  <c r="BL51" i="6"/>
  <c r="BK51" i="6"/>
  <c r="BJ51" i="6"/>
  <c r="BI51" i="6"/>
  <c r="BH51" i="6"/>
  <c r="BF51" i="6"/>
  <c r="BD51" i="6"/>
  <c r="BC51" i="6"/>
  <c r="BB51" i="6"/>
  <c r="BA51" i="6"/>
  <c r="AZ51" i="6"/>
  <c r="AX51" i="6"/>
  <c r="AV51" i="6"/>
  <c r="AU51" i="6"/>
  <c r="AT51" i="6"/>
  <c r="AS51" i="6"/>
  <c r="AR51" i="6"/>
  <c r="AP51" i="6"/>
  <c r="AO51" i="6"/>
  <c r="BO51" i="6" s="1"/>
  <c r="BU50" i="6"/>
  <c r="BS50" i="6"/>
  <c r="BL50" i="6"/>
  <c r="BK50" i="6"/>
  <c r="BG50" i="6"/>
  <c r="BE50" i="6"/>
  <c r="BD50" i="6"/>
  <c r="AW50" i="6"/>
  <c r="AU50" i="6"/>
  <c r="AS50" i="6"/>
  <c r="AQ50" i="6"/>
  <c r="AP50" i="6"/>
  <c r="AO50" i="6"/>
  <c r="BN50" i="6" s="1"/>
  <c r="BT49" i="6"/>
  <c r="BR49" i="6"/>
  <c r="BQ49" i="6"/>
  <c r="BP49" i="6"/>
  <c r="BO49" i="6"/>
  <c r="BN49" i="6"/>
  <c r="BL49" i="6"/>
  <c r="BJ49" i="6"/>
  <c r="BI49" i="6"/>
  <c r="BH49" i="6"/>
  <c r="BG49" i="6"/>
  <c r="BF49" i="6"/>
  <c r="BD49" i="6"/>
  <c r="BB49" i="6"/>
  <c r="BA49" i="6"/>
  <c r="AZ49" i="6"/>
  <c r="AY49" i="6"/>
  <c r="AX49" i="6"/>
  <c r="AV49" i="6"/>
  <c r="AT49" i="6"/>
  <c r="AS49" i="6"/>
  <c r="AR49" i="6"/>
  <c r="AQ49" i="6"/>
  <c r="AP49" i="6"/>
  <c r="AO49" i="6"/>
  <c r="BU49" i="6" s="1"/>
  <c r="BU48" i="6"/>
  <c r="BT48" i="6"/>
  <c r="BS48" i="6"/>
  <c r="BR48" i="6"/>
  <c r="BG48" i="6"/>
  <c r="BD48" i="6"/>
  <c r="BB48" i="6"/>
  <c r="AV48" i="6"/>
  <c r="AT48" i="6"/>
  <c r="AQ48" i="6"/>
  <c r="AO48" i="6"/>
  <c r="BI48" i="6" s="1"/>
  <c r="BL47" i="6"/>
  <c r="AO47" i="6"/>
  <c r="BJ47" i="6" s="1"/>
  <c r="BU46" i="6"/>
  <c r="BR46" i="6"/>
  <c r="BQ46" i="6"/>
  <c r="BP46" i="6"/>
  <c r="BG46" i="6"/>
  <c r="BE46" i="6"/>
  <c r="BC46" i="6"/>
  <c r="BB46" i="6"/>
  <c r="AT46" i="6"/>
  <c r="AS46" i="6"/>
  <c r="AR46" i="6"/>
  <c r="AO46" i="6"/>
  <c r="BU45" i="6"/>
  <c r="BT45" i="6"/>
  <c r="BP45" i="6"/>
  <c r="BM45" i="6"/>
  <c r="BK45" i="6"/>
  <c r="BJ45" i="6"/>
  <c r="BH45" i="6"/>
  <c r="BF45" i="6"/>
  <c r="AZ45" i="6"/>
  <c r="AX45" i="6"/>
  <c r="AW45" i="6"/>
  <c r="AV45" i="6"/>
  <c r="AU45" i="6"/>
  <c r="AR45" i="6"/>
  <c r="AO45" i="6"/>
  <c r="BR45" i="6" s="1"/>
  <c r="BN44" i="6"/>
  <c r="AP44" i="6"/>
  <c r="AO44" i="6"/>
  <c r="BT43" i="6"/>
  <c r="BS43" i="6"/>
  <c r="BR43" i="6"/>
  <c r="BQ43" i="6"/>
  <c r="BP43" i="6"/>
  <c r="BN43" i="6"/>
  <c r="BL43" i="6"/>
  <c r="BK43" i="6"/>
  <c r="BJ43" i="6"/>
  <c r="BI43" i="6"/>
  <c r="BH43" i="6"/>
  <c r="BF43" i="6"/>
  <c r="BD43" i="6"/>
  <c r="BC43" i="6"/>
  <c r="BB43" i="6"/>
  <c r="BA43" i="6"/>
  <c r="AZ43" i="6"/>
  <c r="AX43" i="6"/>
  <c r="AV43" i="6"/>
  <c r="AU43" i="6"/>
  <c r="AT43" i="6"/>
  <c r="AS43" i="6"/>
  <c r="AR43" i="6"/>
  <c r="AP43" i="6"/>
  <c r="AO43" i="6"/>
  <c r="BO43" i="6" s="1"/>
  <c r="BM42" i="6"/>
  <c r="AO42" i="6"/>
  <c r="BF42" i="6" s="1"/>
  <c r="BT41" i="6"/>
  <c r="BR41" i="6"/>
  <c r="BQ41" i="6"/>
  <c r="BP41" i="6"/>
  <c r="BO41" i="6"/>
  <c r="BN41" i="6"/>
  <c r="BL41" i="6"/>
  <c r="BJ41" i="6"/>
  <c r="BI41" i="6"/>
  <c r="BH41" i="6"/>
  <c r="BG41" i="6"/>
  <c r="BF41" i="6"/>
  <c r="BD41" i="6"/>
  <c r="BB41" i="6"/>
  <c r="BA41" i="6"/>
  <c r="AZ41" i="6"/>
  <c r="AY41" i="6"/>
  <c r="AX41" i="6"/>
  <c r="AV41" i="6"/>
  <c r="AT41" i="6"/>
  <c r="AS41" i="6"/>
  <c r="AR41" i="6"/>
  <c r="AQ41" i="6"/>
  <c r="AP41" i="6"/>
  <c r="AO41" i="6"/>
  <c r="BU41" i="6" s="1"/>
  <c r="BT40" i="6"/>
  <c r="BS40" i="6"/>
  <c r="BR40" i="6"/>
  <c r="BQ40" i="6"/>
  <c r="BO40" i="6"/>
  <c r="BM40" i="6"/>
  <c r="BL40" i="6"/>
  <c r="BJ40" i="6"/>
  <c r="BI40" i="6"/>
  <c r="BG40" i="6"/>
  <c r="BE40" i="6"/>
  <c r="BD40" i="6"/>
  <c r="BC40" i="6"/>
  <c r="BB40" i="6"/>
  <c r="AY40" i="6"/>
  <c r="AW40" i="6"/>
  <c r="AV40" i="6"/>
  <c r="AU40" i="6"/>
  <c r="AT40" i="6"/>
  <c r="AS40" i="6"/>
  <c r="AQ40" i="6"/>
  <c r="AO40" i="6"/>
  <c r="BU39" i="6"/>
  <c r="BT39" i="6"/>
  <c r="BP39" i="6"/>
  <c r="BO39" i="6"/>
  <c r="BM39" i="6"/>
  <c r="BJ39" i="6"/>
  <c r="BH39" i="6"/>
  <c r="BG39" i="6"/>
  <c r="BF39" i="6"/>
  <c r="BB39" i="6"/>
  <c r="AY39" i="6"/>
  <c r="AX39" i="6"/>
  <c r="AW39" i="6"/>
  <c r="AV39" i="6"/>
  <c r="AT39" i="6"/>
  <c r="AQ39" i="6"/>
  <c r="AO39" i="6"/>
  <c r="AO38" i="6"/>
  <c r="BR38" i="6" s="1"/>
  <c r="BU37" i="6"/>
  <c r="BS37" i="6"/>
  <c r="BN37" i="6"/>
  <c r="BM37" i="6"/>
  <c r="BL37" i="6"/>
  <c r="BK37" i="6"/>
  <c r="BH37" i="6"/>
  <c r="BE37" i="6"/>
  <c r="BD37" i="6"/>
  <c r="BB37" i="6"/>
  <c r="AZ37" i="6"/>
  <c r="AW37" i="6"/>
  <c r="AU37" i="6"/>
  <c r="AT37" i="6"/>
  <c r="AR37" i="6"/>
  <c r="AP37" i="6"/>
  <c r="AO37" i="6"/>
  <c r="BS36" i="6"/>
  <c r="BQ36" i="6"/>
  <c r="BP36" i="6"/>
  <c r="BO36" i="6"/>
  <c r="BN36" i="6"/>
  <c r="BK36" i="6"/>
  <c r="BH36" i="6"/>
  <c r="BG36" i="6"/>
  <c r="BF36" i="6"/>
  <c r="BE36" i="6"/>
  <c r="BC36" i="6"/>
  <c r="AZ36" i="6"/>
  <c r="AX36" i="6"/>
  <c r="AW36" i="6"/>
  <c r="AU36" i="6"/>
  <c r="AS36" i="6"/>
  <c r="AR36" i="6"/>
  <c r="AP36" i="6"/>
  <c r="AO36" i="6"/>
  <c r="BT35" i="6"/>
  <c r="BS35" i="6"/>
  <c r="BR35" i="6"/>
  <c r="BQ35" i="6"/>
  <c r="BP35" i="6"/>
  <c r="BN35" i="6"/>
  <c r="BL35" i="6"/>
  <c r="BK35" i="6"/>
  <c r="BJ35" i="6"/>
  <c r="BI35" i="6"/>
  <c r="BH35" i="6"/>
  <c r="BF35" i="6"/>
  <c r="BD35" i="6"/>
  <c r="BC35" i="6"/>
  <c r="BB35" i="6"/>
  <c r="BA35" i="6"/>
  <c r="AZ35" i="6"/>
  <c r="AX35" i="6"/>
  <c r="AV35" i="6"/>
  <c r="AU35" i="6"/>
  <c r="AT35" i="6"/>
  <c r="AS35" i="6"/>
  <c r="AR35" i="6"/>
  <c r="AP35" i="6"/>
  <c r="AO35" i="6"/>
  <c r="BO35" i="6" s="1"/>
  <c r="BD34" i="6"/>
  <c r="AO34" i="6"/>
  <c r="BU34" i="6" s="1"/>
  <c r="BT33" i="6"/>
  <c r="BR33" i="6"/>
  <c r="BQ33" i="6"/>
  <c r="BP33" i="6"/>
  <c r="BO33" i="6"/>
  <c r="BN33" i="6"/>
  <c r="BL33" i="6"/>
  <c r="BJ33" i="6"/>
  <c r="BI33" i="6"/>
  <c r="BH33" i="6"/>
  <c r="BG33" i="6"/>
  <c r="BF33" i="6"/>
  <c r="BD33" i="6"/>
  <c r="BB33" i="6"/>
  <c r="BA33" i="6"/>
  <c r="AZ33" i="6"/>
  <c r="AY33" i="6"/>
  <c r="AX33" i="6"/>
  <c r="AV33" i="6"/>
  <c r="AT33" i="6"/>
  <c r="AS33" i="6"/>
  <c r="AR33" i="6"/>
  <c r="AQ33" i="6"/>
  <c r="AP33" i="6"/>
  <c r="AO33" i="6"/>
  <c r="BU33" i="6" s="1"/>
  <c r="BJ32" i="6"/>
  <c r="AO32" i="6"/>
  <c r="BD32" i="6" s="1"/>
  <c r="AO31" i="6"/>
  <c r="BL31" i="6" s="1"/>
  <c r="BH30" i="6"/>
  <c r="BC30" i="6"/>
  <c r="BB30" i="6"/>
  <c r="AO30" i="6"/>
  <c r="BQ30" i="6" s="1"/>
  <c r="BU29" i="6"/>
  <c r="BT29" i="6"/>
  <c r="BS29" i="6"/>
  <c r="BR29" i="6"/>
  <c r="BP29" i="6"/>
  <c r="BF29" i="6"/>
  <c r="BE29" i="6"/>
  <c r="BC29" i="6"/>
  <c r="AZ29" i="6"/>
  <c r="AV29" i="6"/>
  <c r="AU29" i="6"/>
  <c r="AO29" i="6"/>
  <c r="BP28" i="6"/>
  <c r="BN28" i="6"/>
  <c r="BA28" i="6"/>
  <c r="AZ28" i="6"/>
  <c r="AY28" i="6"/>
  <c r="AW28" i="6"/>
  <c r="AO28" i="6"/>
  <c r="BM28" i="6" s="1"/>
  <c r="BU27" i="6"/>
  <c r="BT27" i="6"/>
  <c r="BJ27" i="6"/>
  <c r="BE27" i="6"/>
  <c r="BD27" i="6"/>
  <c r="AT27" i="6"/>
  <c r="AR27" i="6"/>
  <c r="AP27" i="6"/>
  <c r="AO27" i="6"/>
  <c r="BS26" i="6"/>
  <c r="BQ26" i="6"/>
  <c r="BP26" i="6"/>
  <c r="BO26" i="6"/>
  <c r="BN26" i="6"/>
  <c r="BM26" i="6"/>
  <c r="BK26" i="6"/>
  <c r="BH26" i="6"/>
  <c r="BG26" i="6"/>
  <c r="BF26" i="6"/>
  <c r="BE26" i="6"/>
  <c r="BC26" i="6"/>
  <c r="BA26" i="6"/>
  <c r="AZ26" i="6"/>
  <c r="AX26" i="6"/>
  <c r="AW26" i="6"/>
  <c r="AU26" i="6"/>
  <c r="AS26" i="6"/>
  <c r="AR26" i="6"/>
  <c r="AQ26" i="6"/>
  <c r="AP26" i="6"/>
  <c r="AO26" i="6"/>
  <c r="BT25" i="6"/>
  <c r="BS25" i="6"/>
  <c r="BR25" i="6"/>
  <c r="BQ25" i="6"/>
  <c r="BP25" i="6"/>
  <c r="BN25" i="6"/>
  <c r="BL25" i="6"/>
  <c r="BK25" i="6"/>
  <c r="BJ25" i="6"/>
  <c r="BI25" i="6"/>
  <c r="BH25" i="6"/>
  <c r="BF25" i="6"/>
  <c r="BD25" i="6"/>
  <c r="BC25" i="6"/>
  <c r="BB25" i="6"/>
  <c r="BA25" i="6"/>
  <c r="AZ25" i="6"/>
  <c r="AX25" i="6"/>
  <c r="AV25" i="6"/>
  <c r="AU25" i="6"/>
  <c r="AT25" i="6"/>
  <c r="AS25" i="6"/>
  <c r="AR25" i="6"/>
  <c r="AP25" i="6"/>
  <c r="AO25" i="6"/>
  <c r="BO25" i="6" s="1"/>
  <c r="BN24" i="6"/>
  <c r="BA24" i="6"/>
  <c r="AO24" i="6"/>
  <c r="BM24" i="6" s="1"/>
  <c r="BT23" i="6"/>
  <c r="BR23" i="6"/>
  <c r="BQ23" i="6"/>
  <c r="BP23" i="6"/>
  <c r="BO23" i="6"/>
  <c r="BN23" i="6"/>
  <c r="BL23" i="6"/>
  <c r="BJ23" i="6"/>
  <c r="BI23" i="6"/>
  <c r="BH23" i="6"/>
  <c r="BG23" i="6"/>
  <c r="BF23" i="6"/>
  <c r="BD23" i="6"/>
  <c r="BB23" i="6"/>
  <c r="BA23" i="6"/>
  <c r="AZ23" i="6"/>
  <c r="AY23" i="6"/>
  <c r="AX23" i="6"/>
  <c r="AV23" i="6"/>
  <c r="AT23" i="6"/>
  <c r="AS23" i="6"/>
  <c r="AR23" i="6"/>
  <c r="AQ23" i="6"/>
  <c r="AP23" i="6"/>
  <c r="AO23" i="6"/>
  <c r="BU23" i="6" s="1"/>
  <c r="BR22" i="6"/>
  <c r="BQ22" i="6"/>
  <c r="BL22" i="6"/>
  <c r="BB22" i="6"/>
  <c r="BA22" i="6"/>
  <c r="AY22" i="6"/>
  <c r="AO22" i="6"/>
  <c r="BK22" i="6" s="1"/>
  <c r="BU21" i="6"/>
  <c r="BT21" i="6"/>
  <c r="BL21" i="6"/>
  <c r="BJ21" i="6"/>
  <c r="BH21" i="6"/>
  <c r="BE21" i="6"/>
  <c r="BD21" i="6"/>
  <c r="AX21" i="6"/>
  <c r="AT21" i="6"/>
  <c r="AR21" i="6"/>
  <c r="AQ21" i="6"/>
  <c r="AP21" i="6"/>
  <c r="AO21" i="6"/>
  <c r="BN21" i="6" s="1"/>
  <c r="BR20" i="6"/>
  <c r="BQ20" i="6"/>
  <c r="BP20" i="6"/>
  <c r="BO20" i="6"/>
  <c r="BM20" i="6"/>
  <c r="BK20" i="6"/>
  <c r="BH20" i="6"/>
  <c r="BG20" i="6"/>
  <c r="BE20" i="6"/>
  <c r="BC20" i="6"/>
  <c r="BB20" i="6"/>
  <c r="BA20" i="6"/>
  <c r="AW20" i="6"/>
  <c r="AU20" i="6"/>
  <c r="AT20" i="6"/>
  <c r="AS20" i="6"/>
  <c r="AR20" i="6"/>
  <c r="AQ20" i="6"/>
  <c r="AO20" i="6"/>
  <c r="BS20" i="6" s="1"/>
  <c r="BU19" i="6"/>
  <c r="BT19" i="6"/>
  <c r="BK19" i="6"/>
  <c r="BJ19" i="6"/>
  <c r="BH19" i="6"/>
  <c r="BF19" i="6"/>
  <c r="AW19" i="6"/>
  <c r="AV19" i="6"/>
  <c r="AU19" i="6"/>
  <c r="AT19" i="6"/>
  <c r="AO19" i="6"/>
  <c r="BM18" i="6"/>
  <c r="AY18" i="6"/>
  <c r="AO18" i="6"/>
  <c r="BN18" i="6" s="1"/>
  <c r="BT17" i="6"/>
  <c r="BS17" i="6"/>
  <c r="BR17" i="6"/>
  <c r="BQ17" i="6"/>
  <c r="BP17" i="6"/>
  <c r="BN17" i="6"/>
  <c r="BL17" i="6"/>
  <c r="BK17" i="6"/>
  <c r="BJ17" i="6"/>
  <c r="BI17" i="6"/>
  <c r="BH17" i="6"/>
  <c r="BF17" i="6"/>
  <c r="BD17" i="6"/>
  <c r="BC17" i="6"/>
  <c r="BB17" i="6"/>
  <c r="BA17" i="6"/>
  <c r="AZ17" i="6"/>
  <c r="AX17" i="6"/>
  <c r="AV17" i="6"/>
  <c r="AU17" i="6"/>
  <c r="AT17" i="6"/>
  <c r="AS17" i="6"/>
  <c r="AR17" i="6"/>
  <c r="AP17" i="6"/>
  <c r="AO17" i="6"/>
  <c r="BO17" i="6" s="1"/>
  <c r="BU16" i="6"/>
  <c r="BT16" i="6"/>
  <c r="BO16" i="6"/>
  <c r="BN16" i="6"/>
  <c r="BK16" i="6"/>
  <c r="BI16" i="6"/>
  <c r="BG16" i="6"/>
  <c r="BF16" i="6"/>
  <c r="AY16" i="6"/>
  <c r="AX16" i="6"/>
  <c r="AW16" i="6"/>
  <c r="AV16" i="6"/>
  <c r="AU16" i="6"/>
  <c r="AS16" i="6"/>
  <c r="AO16" i="6"/>
  <c r="BQ16" i="6" s="1"/>
  <c r="BT15" i="6"/>
  <c r="BR15" i="6"/>
  <c r="BQ15" i="6"/>
  <c r="BP15" i="6"/>
  <c r="BO15" i="6"/>
  <c r="BN15" i="6"/>
  <c r="BL15" i="6"/>
  <c r="BJ15" i="6"/>
  <c r="BI15" i="6"/>
  <c r="BH15" i="6"/>
  <c r="BG15" i="6"/>
  <c r="BF15" i="6"/>
  <c r="BD15" i="6"/>
  <c r="BB15" i="6"/>
  <c r="BA15" i="6"/>
  <c r="AZ15" i="6"/>
  <c r="AY15" i="6"/>
  <c r="AX15" i="6"/>
  <c r="AV15" i="6"/>
  <c r="AT15" i="6"/>
  <c r="AS15" i="6"/>
  <c r="AR15" i="6"/>
  <c r="AQ15" i="6"/>
  <c r="AP15" i="6"/>
  <c r="AO15" i="6"/>
  <c r="BU15" i="6" s="1"/>
  <c r="BU14" i="6"/>
  <c r="BR14" i="6"/>
  <c r="BL14" i="6"/>
  <c r="BK14" i="6"/>
  <c r="BG14" i="6"/>
  <c r="BE14" i="6"/>
  <c r="BD14" i="6"/>
  <c r="AV14" i="6"/>
  <c r="AU14" i="6"/>
  <c r="AT14" i="6"/>
  <c r="AS14" i="6"/>
  <c r="AQ14" i="6"/>
  <c r="AO14" i="6"/>
  <c r="BO14" i="6" s="1"/>
  <c r="BN13" i="6"/>
  <c r="AX13" i="6"/>
  <c r="AO13" i="6"/>
  <c r="BO13" i="6" s="1"/>
  <c r="BU12" i="6"/>
  <c r="BK12" i="6"/>
  <c r="BJ12" i="6"/>
  <c r="BI12" i="6"/>
  <c r="AZ12" i="6"/>
  <c r="AY12" i="6"/>
  <c r="AW12" i="6"/>
  <c r="AO12" i="6"/>
  <c r="BS12" i="6" s="1"/>
  <c r="BU11" i="6"/>
  <c r="BT11" i="6"/>
  <c r="BS11" i="6"/>
  <c r="BQ11" i="6"/>
  <c r="BN11" i="6"/>
  <c r="BM11" i="6"/>
  <c r="BL11" i="6"/>
  <c r="BK11" i="6"/>
  <c r="BI11" i="6"/>
  <c r="BH11" i="6"/>
  <c r="BE11" i="6"/>
  <c r="BD11" i="6"/>
  <c r="BC11" i="6"/>
  <c r="BA11" i="6"/>
  <c r="AZ11" i="6"/>
  <c r="AY11" i="6"/>
  <c r="AV11" i="6"/>
  <c r="AU11" i="6"/>
  <c r="AS11" i="6"/>
  <c r="AR11" i="6"/>
  <c r="AQ11" i="6"/>
  <c r="AP11" i="6"/>
  <c r="AO11" i="6"/>
  <c r="BO11" i="6" s="1"/>
  <c r="BT10" i="6"/>
  <c r="BS10" i="6"/>
  <c r="BR10" i="6"/>
  <c r="BQ10" i="6"/>
  <c r="BP10" i="6"/>
  <c r="BL10" i="6"/>
  <c r="BK10" i="6"/>
  <c r="BJ10" i="6"/>
  <c r="BI10" i="6"/>
  <c r="BH10" i="6"/>
  <c r="BG10" i="6"/>
  <c r="BC10" i="6"/>
  <c r="BB10" i="6"/>
  <c r="BA10" i="6"/>
  <c r="AZ10" i="6"/>
  <c r="AY10" i="6"/>
  <c r="AX10" i="6"/>
  <c r="AU10" i="6"/>
  <c r="AT10" i="6"/>
  <c r="AS10" i="6"/>
  <c r="AR10" i="6"/>
  <c r="AQ10" i="6"/>
  <c r="AP10" i="6"/>
  <c r="AO10" i="6"/>
  <c r="BN10" i="6" s="1"/>
  <c r="BS9" i="6"/>
  <c r="BK9" i="6"/>
  <c r="BC9" i="6"/>
  <c r="AU9" i="6"/>
  <c r="AO9" i="6"/>
  <c r="BQ9" i="6" s="1"/>
  <c r="BQ8" i="6"/>
  <c r="BP8" i="6"/>
  <c r="BO8" i="6"/>
  <c r="BN8" i="6"/>
  <c r="BI8" i="6"/>
  <c r="BH8" i="6"/>
  <c r="BG8" i="6"/>
  <c r="BF8" i="6"/>
  <c r="BA8" i="6"/>
  <c r="AZ8" i="6"/>
  <c r="AY8" i="6"/>
  <c r="AX8" i="6"/>
  <c r="AS8" i="6"/>
  <c r="AR8" i="6"/>
  <c r="AQ8" i="6"/>
  <c r="AP8" i="6"/>
  <c r="AO8" i="6"/>
  <c r="BT8" i="6" s="1"/>
  <c r="BT7" i="6"/>
  <c r="BS7" i="6"/>
  <c r="BR7" i="6"/>
  <c r="BQ7" i="6"/>
  <c r="BP7" i="6"/>
  <c r="BO7" i="6"/>
  <c r="BL7" i="6"/>
  <c r="BK7" i="6"/>
  <c r="BJ7" i="6"/>
  <c r="BI7" i="6"/>
  <c r="BH7" i="6"/>
  <c r="BG7" i="6"/>
  <c r="BD7" i="6"/>
  <c r="BC7" i="6"/>
  <c r="BB7" i="6"/>
  <c r="BA7" i="6"/>
  <c r="AZ7" i="6"/>
  <c r="AY7" i="6"/>
  <c r="AV7" i="6"/>
  <c r="AU7" i="6"/>
  <c r="AT7" i="6"/>
  <c r="AS7" i="6"/>
  <c r="AR7" i="6"/>
  <c r="AQ7" i="6"/>
  <c r="AO7" i="6"/>
  <c r="BN7" i="6" s="1"/>
  <c r="BT6" i="6"/>
  <c r="BL6" i="6"/>
  <c r="BD6" i="6"/>
  <c r="AV6" i="6"/>
  <c r="AO6" i="6"/>
  <c r="BR6" i="6" s="1"/>
  <c r="BR5" i="6"/>
  <c r="BQ5" i="6"/>
  <c r="BP5" i="6"/>
  <c r="BO5" i="6"/>
  <c r="BN5" i="6"/>
  <c r="BJ5" i="6"/>
  <c r="BI5" i="6"/>
  <c r="BH5" i="6"/>
  <c r="BG5" i="6"/>
  <c r="BF5" i="6"/>
  <c r="BB5" i="6"/>
  <c r="BA5" i="6"/>
  <c r="AZ5" i="6"/>
  <c r="AY5" i="6"/>
  <c r="AX5" i="6"/>
  <c r="AT5" i="6"/>
  <c r="AS5" i="6"/>
  <c r="AR5" i="6"/>
  <c r="AQ5" i="6"/>
  <c r="AP5" i="6"/>
  <c r="AO5" i="6"/>
  <c r="BU5" i="6" s="1"/>
  <c r="BT4" i="6"/>
  <c r="BS4" i="6"/>
  <c r="BR4" i="6"/>
  <c r="BL4" i="6"/>
  <c r="BK4" i="6"/>
  <c r="BJ4" i="6"/>
  <c r="BD4" i="6"/>
  <c r="BC4" i="6"/>
  <c r="BB4" i="6"/>
  <c r="AV4" i="6"/>
  <c r="AU4" i="6"/>
  <c r="AT4" i="6"/>
  <c r="AO4" i="6"/>
  <c r="BP4" i="6" s="1"/>
  <c r="AO3" i="6"/>
  <c r="BS3" i="6" s="1"/>
  <c r="BS2" i="6"/>
  <c r="BR2" i="6"/>
  <c r="BQ2" i="6"/>
  <c r="BP2" i="6"/>
  <c r="BO2" i="6"/>
  <c r="BN2" i="6"/>
  <c r="BK2" i="6"/>
  <c r="BJ2" i="6"/>
  <c r="BI2" i="6"/>
  <c r="BH2" i="6"/>
  <c r="BG2" i="6"/>
  <c r="BF2" i="6"/>
  <c r="BC2" i="6"/>
  <c r="BB2" i="6"/>
  <c r="BA2" i="6"/>
  <c r="AZ2" i="6"/>
  <c r="AY2" i="6"/>
  <c r="AX2" i="6"/>
  <c r="AU2" i="6"/>
  <c r="AT2" i="6"/>
  <c r="AS2" i="6"/>
  <c r="AR2" i="6"/>
  <c r="AQ2" i="6"/>
  <c r="AP2" i="6"/>
  <c r="AO2" i="6"/>
  <c r="BU2" i="6" s="1"/>
  <c r="BO3" i="9"/>
  <c r="BO4" i="9"/>
  <c r="BO5" i="9"/>
  <c r="BO6" i="9"/>
  <c r="BO7" i="9"/>
  <c r="BO8" i="9"/>
  <c r="BO9" i="9"/>
  <c r="BO10" i="9"/>
  <c r="BO11" i="9"/>
  <c r="BO12" i="9"/>
  <c r="BO13" i="9"/>
  <c r="BO14" i="9"/>
  <c r="BO15" i="9"/>
  <c r="BO16" i="9"/>
  <c r="BO17" i="9"/>
  <c r="BO18" i="9"/>
  <c r="BO19" i="9"/>
  <c r="BO20" i="9"/>
  <c r="BO21" i="9"/>
  <c r="BO22" i="9"/>
  <c r="BO23" i="9"/>
  <c r="BO24" i="9"/>
  <c r="BO25" i="9"/>
  <c r="BO26" i="9"/>
  <c r="BO27" i="9"/>
  <c r="BO28" i="9"/>
  <c r="BO29" i="9"/>
  <c r="BO30" i="9"/>
  <c r="BO31" i="9"/>
  <c r="BO32" i="9"/>
  <c r="BO3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54" i="9"/>
  <c r="BO55" i="9"/>
  <c r="BO56" i="9"/>
  <c r="BO57" i="9"/>
  <c r="BO58" i="9"/>
  <c r="BO59" i="9"/>
  <c r="BO60" i="9"/>
  <c r="BO61" i="9"/>
  <c r="BO62" i="9"/>
  <c r="BO63" i="9"/>
  <c r="BO64" i="9"/>
  <c r="BO65" i="9"/>
  <c r="BO66" i="9"/>
  <c r="BO67" i="9"/>
  <c r="BO68" i="9"/>
  <c r="BO69" i="9"/>
  <c r="BO70" i="9"/>
  <c r="BO71" i="9"/>
  <c r="BO72" i="9"/>
  <c r="BO73" i="9"/>
  <c r="BO74" i="9"/>
  <c r="BO75" i="9"/>
  <c r="BO76" i="9"/>
  <c r="BO77" i="9"/>
  <c r="BO78" i="9"/>
  <c r="BO79" i="9"/>
  <c r="BO80" i="9"/>
  <c r="BO81" i="9"/>
  <c r="BO82" i="9"/>
  <c r="BO83" i="9"/>
  <c r="BO86" i="9"/>
  <c r="BO87" i="9"/>
  <c r="BO88" i="9"/>
  <c r="BO89" i="9"/>
  <c r="BO90" i="9"/>
  <c r="BO91" i="9"/>
  <c r="BO92" i="9"/>
  <c r="BO93" i="9"/>
  <c r="BO96" i="9"/>
  <c r="BO97" i="9"/>
  <c r="BO2" i="9"/>
  <c r="AH3" i="9"/>
  <c r="AJ3" i="9" s="1"/>
  <c r="AI3" i="9"/>
  <c r="AL3" i="9"/>
  <c r="AM3" i="9"/>
  <c r="AN3" i="9"/>
  <c r="AO3" i="9"/>
  <c r="AP3" i="9"/>
  <c r="AQ3" i="9"/>
  <c r="AT3" i="9"/>
  <c r="AU3" i="9"/>
  <c r="AV3" i="9"/>
  <c r="AW3" i="9"/>
  <c r="AX3" i="9"/>
  <c r="AY3" i="9"/>
  <c r="BB3" i="9"/>
  <c r="BC3" i="9"/>
  <c r="BD3" i="9"/>
  <c r="BE3" i="9"/>
  <c r="BF3" i="9"/>
  <c r="BG3" i="9"/>
  <c r="BJ3" i="9"/>
  <c r="BK3" i="9"/>
  <c r="BL3" i="9"/>
  <c r="BM3" i="9"/>
  <c r="BN3" i="9"/>
  <c r="AH4" i="9"/>
  <c r="AK4" i="9" s="1"/>
  <c r="AM4" i="9"/>
  <c r="AN4" i="9"/>
  <c r="AP4" i="9"/>
  <c r="AS4" i="9"/>
  <c r="AU4" i="9"/>
  <c r="AV4" i="9"/>
  <c r="AX4" i="9"/>
  <c r="BC4" i="9"/>
  <c r="BD4" i="9"/>
  <c r="BF4" i="9"/>
  <c r="BI4" i="9"/>
  <c r="BK4" i="9"/>
  <c r="BL4" i="9"/>
  <c r="BN4" i="9"/>
  <c r="AH5" i="9"/>
  <c r="AI5" i="9" s="1"/>
  <c r="AJ5" i="9"/>
  <c r="AK5" i="9"/>
  <c r="AL5" i="9"/>
  <c r="AM5" i="9"/>
  <c r="AN5" i="9"/>
  <c r="AO5" i="9"/>
  <c r="AP5" i="9"/>
  <c r="AR5" i="9"/>
  <c r="AS5" i="9"/>
  <c r="AT5" i="9"/>
  <c r="AU5" i="9"/>
  <c r="AV5" i="9"/>
  <c r="AW5" i="9"/>
  <c r="AX5" i="9"/>
  <c r="AZ5" i="9"/>
  <c r="BA5" i="9"/>
  <c r="BB5" i="9"/>
  <c r="BC5" i="9"/>
  <c r="BD5" i="9"/>
  <c r="BE5" i="9"/>
  <c r="BF5" i="9"/>
  <c r="BH5" i="9"/>
  <c r="BI5" i="9"/>
  <c r="BJ5" i="9"/>
  <c r="BK5" i="9"/>
  <c r="BL5" i="9"/>
  <c r="BM5" i="9"/>
  <c r="BN5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AH7" i="9"/>
  <c r="AM7" i="9"/>
  <c r="AH8" i="9"/>
  <c r="AK8" i="9" s="1"/>
  <c r="AI8" i="9"/>
  <c r="AJ8" i="9"/>
  <c r="AL8" i="9"/>
  <c r="AO8" i="9"/>
  <c r="AP8" i="9"/>
  <c r="AQ8" i="9"/>
  <c r="AR8" i="9"/>
  <c r="AT8" i="9"/>
  <c r="AW8" i="9"/>
  <c r="AX8" i="9"/>
  <c r="AY8" i="9"/>
  <c r="AZ8" i="9"/>
  <c r="BB8" i="9"/>
  <c r="BE8" i="9"/>
  <c r="BF8" i="9"/>
  <c r="BG8" i="9"/>
  <c r="BH8" i="9"/>
  <c r="BJ8" i="9"/>
  <c r="BM8" i="9"/>
  <c r="BN8" i="9"/>
  <c r="AH9" i="9"/>
  <c r="AI9" i="9"/>
  <c r="AY9" i="9"/>
  <c r="BA9" i="9"/>
  <c r="BG9" i="9"/>
  <c r="AH10" i="9"/>
  <c r="AJ10" i="9" s="1"/>
  <c r="AP10" i="9"/>
  <c r="AR10" i="9"/>
  <c r="AU10" i="9"/>
  <c r="BF10" i="9"/>
  <c r="BK10" i="9"/>
  <c r="BM10" i="9"/>
  <c r="BN10" i="9"/>
  <c r="AH11" i="9"/>
  <c r="AJ11" i="9" s="1"/>
  <c r="AI11" i="9"/>
  <c r="AL11" i="9"/>
  <c r="AM11" i="9"/>
  <c r="AN11" i="9"/>
  <c r="AO11" i="9"/>
  <c r="AP11" i="9"/>
  <c r="AQ11" i="9"/>
  <c r="AT11" i="9"/>
  <c r="AU11" i="9"/>
  <c r="AV11" i="9"/>
  <c r="AW11" i="9"/>
  <c r="AX11" i="9"/>
  <c r="AY11" i="9"/>
  <c r="BB11" i="9"/>
  <c r="BC11" i="9"/>
  <c r="BD11" i="9"/>
  <c r="BE11" i="9"/>
  <c r="BF11" i="9"/>
  <c r="BG11" i="9"/>
  <c r="BJ11" i="9"/>
  <c r="BK11" i="9"/>
  <c r="BL11" i="9"/>
  <c r="BM11" i="9"/>
  <c r="BN11" i="9"/>
  <c r="AH12" i="9"/>
  <c r="AK12" i="9" s="1"/>
  <c r="AM12" i="9"/>
  <c r="AN12" i="9"/>
  <c r="AP12" i="9"/>
  <c r="AS12" i="9"/>
  <c r="AU12" i="9"/>
  <c r="AV12" i="9"/>
  <c r="AX12" i="9"/>
  <c r="BC12" i="9"/>
  <c r="BD12" i="9"/>
  <c r="BF12" i="9"/>
  <c r="BI12" i="9"/>
  <c r="BK12" i="9"/>
  <c r="BL12" i="9"/>
  <c r="BN12" i="9"/>
  <c r="AH13" i="9"/>
  <c r="AI13" i="9" s="1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AH14" i="9"/>
  <c r="AO14" i="9" s="1"/>
  <c r="AI14" i="9"/>
  <c r="AJ14" i="9"/>
  <c r="AK14" i="9"/>
  <c r="AL14" i="9"/>
  <c r="AM14" i="9"/>
  <c r="AN14" i="9"/>
  <c r="AP14" i="9"/>
  <c r="AQ14" i="9"/>
  <c r="AR14" i="9"/>
  <c r="AS14" i="9"/>
  <c r="AT14" i="9"/>
  <c r="AU14" i="9"/>
  <c r="AV14" i="9"/>
  <c r="AX14" i="9"/>
  <c r="AY14" i="9"/>
  <c r="AZ14" i="9"/>
  <c r="BA14" i="9"/>
  <c r="BB14" i="9"/>
  <c r="BC14" i="9"/>
  <c r="BD14" i="9"/>
  <c r="BF14" i="9"/>
  <c r="BG14" i="9"/>
  <c r="BH14" i="9"/>
  <c r="BI14" i="9"/>
  <c r="BJ14" i="9"/>
  <c r="BK14" i="9"/>
  <c r="BL14" i="9"/>
  <c r="BN14" i="9"/>
  <c r="AH15" i="9"/>
  <c r="AJ15" i="9"/>
  <c r="AP15" i="9"/>
  <c r="BF15" i="9"/>
  <c r="BH15" i="9"/>
  <c r="BI15" i="9"/>
  <c r="AH16" i="9"/>
  <c r="AK16" i="9" s="1"/>
  <c r="AI16" i="9"/>
  <c r="AJ16" i="9"/>
  <c r="AL16" i="9"/>
  <c r="AN16" i="9"/>
  <c r="AO16" i="9"/>
  <c r="AP16" i="9"/>
  <c r="AQ16" i="9"/>
  <c r="AR16" i="9"/>
  <c r="AS16" i="9"/>
  <c r="AT16" i="9"/>
  <c r="AV16" i="9"/>
  <c r="AW16" i="9"/>
  <c r="AX16" i="9"/>
  <c r="AY16" i="9"/>
  <c r="AZ16" i="9"/>
  <c r="BA16" i="9"/>
  <c r="BB16" i="9"/>
  <c r="BD16" i="9"/>
  <c r="BE16" i="9"/>
  <c r="BF16" i="9"/>
  <c r="BG16" i="9"/>
  <c r="BH16" i="9"/>
  <c r="BI16" i="9"/>
  <c r="BJ16" i="9"/>
  <c r="BL16" i="9"/>
  <c r="BM16" i="9"/>
  <c r="BN16" i="9"/>
  <c r="AH17" i="9"/>
  <c r="AI17" i="9"/>
  <c r="AY17" i="9"/>
  <c r="BA17" i="9"/>
  <c r="AH18" i="9"/>
  <c r="AJ18" i="9" s="1"/>
  <c r="AM18" i="9"/>
  <c r="AO18" i="9"/>
  <c r="AU18" i="9"/>
  <c r="BC18" i="9"/>
  <c r="BK18" i="9"/>
  <c r="BM18" i="9"/>
  <c r="BN18" i="9"/>
  <c r="AH19" i="9"/>
  <c r="AJ19" i="9" s="1"/>
  <c r="AI19" i="9"/>
  <c r="AK19" i="9"/>
  <c r="AL19" i="9"/>
  <c r="AN19" i="9"/>
  <c r="AO19" i="9"/>
  <c r="AP19" i="9"/>
  <c r="AQ19" i="9"/>
  <c r="AS19" i="9"/>
  <c r="AT19" i="9"/>
  <c r="AV19" i="9"/>
  <c r="AW19" i="9"/>
  <c r="AX19" i="9"/>
  <c r="AY19" i="9"/>
  <c r="BA19" i="9"/>
  <c r="BB19" i="9"/>
  <c r="BD19" i="9"/>
  <c r="BE19" i="9"/>
  <c r="BF19" i="9"/>
  <c r="BG19" i="9"/>
  <c r="BI19" i="9"/>
  <c r="BJ19" i="9"/>
  <c r="BL19" i="9"/>
  <c r="BM19" i="9"/>
  <c r="BN19" i="9"/>
  <c r="AH20" i="9"/>
  <c r="AK20" i="9" s="1"/>
  <c r="AU20" i="9"/>
  <c r="AV20" i="9"/>
  <c r="AX20" i="9"/>
  <c r="BF20" i="9"/>
  <c r="BN20" i="9"/>
  <c r="AH21" i="9"/>
  <c r="AK21" i="9" s="1"/>
  <c r="AI21" i="9"/>
  <c r="AJ21" i="9"/>
  <c r="AL21" i="9"/>
  <c r="AM21" i="9"/>
  <c r="AN21" i="9"/>
  <c r="AO21" i="9"/>
  <c r="AP21" i="9"/>
  <c r="AQ21" i="9"/>
  <c r="AR21" i="9"/>
  <c r="AT21" i="9"/>
  <c r="AU21" i="9"/>
  <c r="AV21" i="9"/>
  <c r="AW21" i="9"/>
  <c r="AX21" i="9"/>
  <c r="AY21" i="9"/>
  <c r="AZ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AH22" i="9"/>
  <c r="AM22" i="9" s="1"/>
  <c r="AI22" i="9"/>
  <c r="AK22" i="9"/>
  <c r="AL22" i="9"/>
  <c r="AN22" i="9"/>
  <c r="AP22" i="9"/>
  <c r="AQ22" i="9"/>
  <c r="AS22" i="9"/>
  <c r="AT22" i="9"/>
  <c r="AV22" i="9"/>
  <c r="AX22" i="9"/>
  <c r="AY22" i="9"/>
  <c r="BA22" i="9"/>
  <c r="BB22" i="9"/>
  <c r="BD22" i="9"/>
  <c r="BF22" i="9"/>
  <c r="BG22" i="9"/>
  <c r="BI22" i="9"/>
  <c r="BJ22" i="9"/>
  <c r="BL22" i="9"/>
  <c r="BN22" i="9"/>
  <c r="AH23" i="9"/>
  <c r="AK23" i="9" s="1"/>
  <c r="AP23" i="9"/>
  <c r="AR23" i="9"/>
  <c r="AX23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AH25" i="9"/>
  <c r="AK25" i="9"/>
  <c r="AS25" i="9"/>
  <c r="AX25" i="9"/>
  <c r="BA25" i="9"/>
  <c r="BK25" i="9"/>
  <c r="BN25" i="9"/>
  <c r="AH26" i="9"/>
  <c r="AM26" i="9"/>
  <c r="AP26" i="9"/>
  <c r="BM26" i="9"/>
  <c r="AH27" i="9"/>
  <c r="AJ27" i="9" s="1"/>
  <c r="AI27" i="9"/>
  <c r="AK27" i="9"/>
  <c r="AL27" i="9"/>
  <c r="AN27" i="9"/>
  <c r="AO27" i="9"/>
  <c r="AP27" i="9"/>
  <c r="AQ27" i="9"/>
  <c r="AS27" i="9"/>
  <c r="AT27" i="9"/>
  <c r="AV27" i="9"/>
  <c r="AW27" i="9"/>
  <c r="AX27" i="9"/>
  <c r="AY27" i="9"/>
  <c r="BA27" i="9"/>
  <c r="BB27" i="9"/>
  <c r="BD27" i="9"/>
  <c r="BE27" i="9"/>
  <c r="BF27" i="9"/>
  <c r="BG27" i="9"/>
  <c r="BI27" i="9"/>
  <c r="BJ27" i="9"/>
  <c r="BL27" i="9"/>
  <c r="BM27" i="9"/>
  <c r="BN27" i="9"/>
  <c r="AH28" i="9"/>
  <c r="BC28" i="9"/>
  <c r="BE28" i="9"/>
  <c r="AH29" i="9"/>
  <c r="AK29" i="9" s="1"/>
  <c r="AI29" i="9"/>
  <c r="AJ29" i="9"/>
  <c r="AL29" i="9"/>
  <c r="AM29" i="9"/>
  <c r="AN29" i="9"/>
  <c r="AO29" i="9"/>
  <c r="AP29" i="9"/>
  <c r="AQ29" i="9"/>
  <c r="AR29" i="9"/>
  <c r="AT29" i="9"/>
  <c r="AU29" i="9"/>
  <c r="AV29" i="9"/>
  <c r="AW29" i="9"/>
  <c r="AX29" i="9"/>
  <c r="AY29" i="9"/>
  <c r="AZ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AH30" i="9"/>
  <c r="AK30" i="9" s="1"/>
  <c r="AP30" i="9"/>
  <c r="AT30" i="9"/>
  <c r="AU30" i="9"/>
  <c r="AY30" i="9"/>
  <c r="BD30" i="9"/>
  <c r="BH30" i="9"/>
  <c r="BL30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AH32" i="9"/>
  <c r="AY32" i="9" s="1"/>
  <c r="AS32" i="9"/>
  <c r="AU32" i="9"/>
  <c r="BI32" i="9"/>
  <c r="BJ32" i="9"/>
  <c r="AH33" i="9"/>
  <c r="AJ33" i="9" s="1"/>
  <c r="AL33" i="9"/>
  <c r="AP33" i="9"/>
  <c r="AQ33" i="9"/>
  <c r="AR33" i="9"/>
  <c r="AX33" i="9"/>
  <c r="AZ33" i="9"/>
  <c r="BB33" i="9"/>
  <c r="BF33" i="9"/>
  <c r="BH33" i="9"/>
  <c r="BJ33" i="9"/>
  <c r="BN33" i="9"/>
  <c r="AH34" i="9"/>
  <c r="AI34" i="9"/>
  <c r="AJ34" i="9"/>
  <c r="AK34" i="9"/>
  <c r="AN34" i="9"/>
  <c r="AO34" i="9"/>
  <c r="AP34" i="9"/>
  <c r="AQ34" i="9"/>
  <c r="AR34" i="9"/>
  <c r="AS34" i="9"/>
  <c r="AV34" i="9"/>
  <c r="AW34" i="9"/>
  <c r="AX34" i="9"/>
  <c r="AY34" i="9"/>
  <c r="AZ34" i="9"/>
  <c r="BA34" i="9"/>
  <c r="BD34" i="9"/>
  <c r="BE34" i="9"/>
  <c r="BF34" i="9"/>
  <c r="BG34" i="9"/>
  <c r="BH34" i="9"/>
  <c r="BI34" i="9"/>
  <c r="BL34" i="9"/>
  <c r="BM34" i="9"/>
  <c r="BN34" i="9"/>
  <c r="AH35" i="9"/>
  <c r="AJ35" i="9"/>
  <c r="BN35" i="9"/>
  <c r="AH36" i="9"/>
  <c r="AI36" i="9"/>
  <c r="AL36" i="9"/>
  <c r="AM36" i="9"/>
  <c r="AN36" i="9"/>
  <c r="AO36" i="9"/>
  <c r="AQ36" i="9"/>
  <c r="AT36" i="9"/>
  <c r="AU36" i="9"/>
  <c r="AV36" i="9"/>
  <c r="AW36" i="9"/>
  <c r="AX36" i="9"/>
  <c r="AY36" i="9"/>
  <c r="BC36" i="9"/>
  <c r="BD36" i="9"/>
  <c r="BE36" i="9"/>
  <c r="BF36" i="9"/>
  <c r="BG36" i="9"/>
  <c r="BJ36" i="9"/>
  <c r="BK36" i="9"/>
  <c r="BM36" i="9"/>
  <c r="BN36" i="9"/>
  <c r="AH37" i="9"/>
  <c r="AK37" i="9"/>
  <c r="AU37" i="9"/>
  <c r="AV37" i="9"/>
  <c r="AW37" i="9"/>
  <c r="BI37" i="9"/>
  <c r="BJ37" i="9"/>
  <c r="BL37" i="9"/>
  <c r="AH38" i="9"/>
  <c r="AI38" i="9" s="1"/>
  <c r="AJ38" i="9"/>
  <c r="AK38" i="9"/>
  <c r="AL38" i="9"/>
  <c r="AM38" i="9"/>
  <c r="AN38" i="9"/>
  <c r="AO38" i="9"/>
  <c r="AP38" i="9"/>
  <c r="AR38" i="9"/>
  <c r="AS38" i="9"/>
  <c r="AT38" i="9"/>
  <c r="AU38" i="9"/>
  <c r="AV38" i="9"/>
  <c r="AW38" i="9"/>
  <c r="AX38" i="9"/>
  <c r="AZ38" i="9"/>
  <c r="BA38" i="9"/>
  <c r="BB38" i="9"/>
  <c r="BC38" i="9"/>
  <c r="BD38" i="9"/>
  <c r="BE38" i="9"/>
  <c r="BF38" i="9"/>
  <c r="BH38" i="9"/>
  <c r="BI38" i="9"/>
  <c r="BJ38" i="9"/>
  <c r="BK38" i="9"/>
  <c r="BL38" i="9"/>
  <c r="BM38" i="9"/>
  <c r="BN38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AH40" i="9"/>
  <c r="AI40" i="9"/>
  <c r="AJ40" i="9"/>
  <c r="AK40" i="9"/>
  <c r="AL40" i="9"/>
  <c r="AM40" i="9"/>
  <c r="AQ40" i="9"/>
  <c r="AR40" i="9"/>
  <c r="AS40" i="9"/>
  <c r="AT40" i="9"/>
  <c r="AU40" i="9"/>
  <c r="AX40" i="9"/>
  <c r="AY40" i="9"/>
  <c r="BA40" i="9"/>
  <c r="BB40" i="9"/>
  <c r="BC40" i="9"/>
  <c r="BF40" i="9"/>
  <c r="BG40" i="9"/>
  <c r="BH40" i="9"/>
  <c r="BI40" i="9"/>
  <c r="BK40" i="9"/>
  <c r="BN40" i="9"/>
  <c r="AH41" i="9"/>
  <c r="AI41" i="9" s="1"/>
  <c r="AX41" i="9"/>
  <c r="BH41" i="9"/>
  <c r="BN41" i="9"/>
  <c r="AH42" i="9"/>
  <c r="AI42" i="9"/>
  <c r="AJ42" i="9"/>
  <c r="AK42" i="9"/>
  <c r="AO42" i="9"/>
  <c r="AQ42" i="9"/>
  <c r="AR42" i="9"/>
  <c r="AS42" i="9"/>
  <c r="AV42" i="9"/>
  <c r="AW42" i="9"/>
  <c r="AY42" i="9"/>
  <c r="BA42" i="9"/>
  <c r="BD42" i="9"/>
  <c r="BE42" i="9"/>
  <c r="BF42" i="9"/>
  <c r="BG42" i="9"/>
  <c r="BI42" i="9"/>
  <c r="BM42" i="9"/>
  <c r="BN42" i="9"/>
  <c r="AH43" i="9"/>
  <c r="AJ43" i="9"/>
  <c r="AN43" i="9"/>
  <c r="AV43" i="9"/>
  <c r="AZ43" i="9"/>
  <c r="BC43" i="9"/>
  <c r="BD43" i="9"/>
  <c r="BL43" i="9"/>
  <c r="BN43" i="9"/>
  <c r="AH44" i="9"/>
  <c r="BL44" i="9" s="1"/>
  <c r="AH45" i="9"/>
  <c r="AL45" i="9" s="1"/>
  <c r="AN45" i="9"/>
  <c r="AP45" i="9"/>
  <c r="AS45" i="9"/>
  <c r="AT45" i="9"/>
  <c r="AX45" i="9"/>
  <c r="BB45" i="9"/>
  <c r="BD45" i="9"/>
  <c r="BF45" i="9"/>
  <c r="BJ45" i="9"/>
  <c r="BL45" i="9"/>
  <c r="BN45" i="9"/>
  <c r="AH46" i="9"/>
  <c r="AI46" i="9" s="1"/>
  <c r="AJ46" i="9"/>
  <c r="AK46" i="9"/>
  <c r="AL46" i="9"/>
  <c r="AM46" i="9"/>
  <c r="AN46" i="9"/>
  <c r="AO46" i="9"/>
  <c r="AP46" i="9"/>
  <c r="AR46" i="9"/>
  <c r="AS46" i="9"/>
  <c r="AT46" i="9"/>
  <c r="AU46" i="9"/>
  <c r="AV46" i="9"/>
  <c r="AW46" i="9"/>
  <c r="AX46" i="9"/>
  <c r="AZ46" i="9"/>
  <c r="BA46" i="9"/>
  <c r="BB46" i="9"/>
  <c r="BC46" i="9"/>
  <c r="BD46" i="9"/>
  <c r="BE46" i="9"/>
  <c r="BF46" i="9"/>
  <c r="BH46" i="9"/>
  <c r="BI46" i="9"/>
  <c r="BJ46" i="9"/>
  <c r="BK46" i="9"/>
  <c r="BL46" i="9"/>
  <c r="BM46" i="9"/>
  <c r="BN46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AH48" i="9"/>
  <c r="AI48" i="9"/>
  <c r="AK48" i="9"/>
  <c r="AM48" i="9"/>
  <c r="AP48" i="9"/>
  <c r="AQ48" i="9"/>
  <c r="AS48" i="9"/>
  <c r="AU48" i="9"/>
  <c r="AY48" i="9"/>
  <c r="AZ48" i="9"/>
  <c r="BA48" i="9"/>
  <c r="BB48" i="9"/>
  <c r="BC48" i="9"/>
  <c r="BI48" i="9"/>
  <c r="BJ48" i="9"/>
  <c r="BK48" i="9"/>
  <c r="BN48" i="9"/>
  <c r="AH49" i="9"/>
  <c r="AJ49" i="9" s="1"/>
  <c r="AL49" i="9"/>
  <c r="AP49" i="9"/>
  <c r="AX49" i="9"/>
  <c r="AZ49" i="9"/>
  <c r="BB49" i="9"/>
  <c r="BJ49" i="9"/>
  <c r="BM49" i="9"/>
  <c r="AH50" i="9"/>
  <c r="AI50" i="9"/>
  <c r="AJ50" i="9"/>
  <c r="AK50" i="9"/>
  <c r="AL50" i="9"/>
  <c r="AN50" i="9"/>
  <c r="AO50" i="9"/>
  <c r="AP50" i="9"/>
  <c r="AQ50" i="9"/>
  <c r="AR50" i="9"/>
  <c r="AS50" i="9"/>
  <c r="AT50" i="9"/>
  <c r="AV50" i="9"/>
  <c r="AW50" i="9"/>
  <c r="AX50" i="9"/>
  <c r="AY50" i="9"/>
  <c r="AZ50" i="9"/>
  <c r="BA50" i="9"/>
  <c r="BB50" i="9"/>
  <c r="BD50" i="9"/>
  <c r="BE50" i="9"/>
  <c r="BF50" i="9"/>
  <c r="BG50" i="9"/>
  <c r="BH50" i="9"/>
  <c r="BI50" i="9"/>
  <c r="BJ50" i="9"/>
  <c r="BL50" i="9"/>
  <c r="BM50" i="9"/>
  <c r="BN50" i="9"/>
  <c r="AH51" i="9"/>
  <c r="AI51" i="9"/>
  <c r="AZ51" i="9"/>
  <c r="BC51" i="9"/>
  <c r="AH52" i="9"/>
  <c r="AI52" i="9"/>
  <c r="AJ52" i="9"/>
  <c r="AL52" i="9"/>
  <c r="AM52" i="9"/>
  <c r="AN52" i="9"/>
  <c r="AP52" i="9"/>
  <c r="AQ52" i="9"/>
  <c r="AR52" i="9"/>
  <c r="AT52" i="9"/>
  <c r="AU52" i="9"/>
  <c r="AV52" i="9"/>
  <c r="AW52" i="9"/>
  <c r="AY52" i="9"/>
  <c r="AZ52" i="9"/>
  <c r="BB52" i="9"/>
  <c r="BC52" i="9"/>
  <c r="BD52" i="9"/>
  <c r="BE52" i="9"/>
  <c r="BF52" i="9"/>
  <c r="BH52" i="9"/>
  <c r="BJ52" i="9"/>
  <c r="BK52" i="9"/>
  <c r="BL52" i="9"/>
  <c r="BM52" i="9"/>
  <c r="BN52" i="9"/>
  <c r="AH53" i="9"/>
  <c r="AK53" i="9"/>
  <c r="AX53" i="9"/>
  <c r="BA53" i="9"/>
  <c r="AH54" i="9"/>
  <c r="AJ54" i="9"/>
  <c r="AZ54" i="9"/>
  <c r="BB54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AH56" i="9"/>
  <c r="AI56" i="9"/>
  <c r="AJ56" i="9"/>
  <c r="AK56" i="9"/>
  <c r="AL56" i="9"/>
  <c r="AM56" i="9"/>
  <c r="AP56" i="9"/>
  <c r="AQ56" i="9"/>
  <c r="AR56" i="9"/>
  <c r="AS56" i="9"/>
  <c r="AT56" i="9"/>
  <c r="AU56" i="9"/>
  <c r="AV56" i="9"/>
  <c r="AY56" i="9"/>
  <c r="AZ56" i="9"/>
  <c r="BA56" i="9"/>
  <c r="BB56" i="9"/>
  <c r="BC56" i="9"/>
  <c r="BD56" i="9"/>
  <c r="BF56" i="9"/>
  <c r="BH56" i="9"/>
  <c r="BI56" i="9"/>
  <c r="BJ56" i="9"/>
  <c r="BK56" i="9"/>
  <c r="BL56" i="9"/>
  <c r="BN56" i="9"/>
  <c r="AH57" i="9"/>
  <c r="AJ57" i="9"/>
  <c r="AK57" i="9"/>
  <c r="AL57" i="9"/>
  <c r="AM57" i="9"/>
  <c r="AO57" i="9"/>
  <c r="AQ57" i="9"/>
  <c r="AS57" i="9"/>
  <c r="AT57" i="9"/>
  <c r="AU57" i="9"/>
  <c r="AW57" i="9"/>
  <c r="AX57" i="9"/>
  <c r="AY57" i="9"/>
  <c r="BB57" i="9"/>
  <c r="BC57" i="9"/>
  <c r="BE57" i="9"/>
  <c r="BF57" i="9"/>
  <c r="BG57" i="9"/>
  <c r="BH57" i="9"/>
  <c r="BI57" i="9"/>
  <c r="BM57" i="9"/>
  <c r="BN57" i="9"/>
  <c r="AH58" i="9"/>
  <c r="AW58" i="9"/>
  <c r="BM58" i="9"/>
  <c r="AH59" i="9"/>
  <c r="AJ59" i="9" s="1"/>
  <c r="AQ59" i="9"/>
  <c r="AS59" i="9"/>
  <c r="AX59" i="9"/>
  <c r="BG59" i="9"/>
  <c r="BH59" i="9"/>
  <c r="BL59" i="9"/>
  <c r="AH60" i="9"/>
  <c r="AI60" i="9"/>
  <c r="AJ60" i="9"/>
  <c r="AL60" i="9"/>
  <c r="AN60" i="9"/>
  <c r="AP60" i="9"/>
  <c r="AQ60" i="9"/>
  <c r="AR60" i="9"/>
  <c r="AT60" i="9"/>
  <c r="AU60" i="9"/>
  <c r="AW60" i="9"/>
  <c r="AY60" i="9"/>
  <c r="AZ60" i="9"/>
  <c r="BB60" i="9"/>
  <c r="BC60" i="9"/>
  <c r="BD60" i="9"/>
  <c r="BF60" i="9"/>
  <c r="BH60" i="9"/>
  <c r="BJ60" i="9"/>
  <c r="BK60" i="9"/>
  <c r="BL60" i="9"/>
  <c r="BM60" i="9"/>
  <c r="AH61" i="9"/>
  <c r="AK61" i="9" s="1"/>
  <c r="AQ61" i="9"/>
  <c r="AT61" i="9"/>
  <c r="AW61" i="9"/>
  <c r="BF61" i="9"/>
  <c r="BG61" i="9"/>
  <c r="BL61" i="9"/>
  <c r="AH62" i="9"/>
  <c r="AJ62" i="9" s="1"/>
  <c r="AN62" i="9"/>
  <c r="AP62" i="9"/>
  <c r="AS62" i="9"/>
  <c r="AW62" i="9"/>
  <c r="BB62" i="9"/>
  <c r="BD62" i="9"/>
  <c r="BI62" i="9"/>
  <c r="BK62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AH64" i="9"/>
  <c r="AO64" i="9" s="1"/>
  <c r="AI64" i="9"/>
  <c r="AJ64" i="9"/>
  <c r="AK64" i="9"/>
  <c r="AM64" i="9"/>
  <c r="AP64" i="9"/>
  <c r="AQ64" i="9"/>
  <c r="AR64" i="9"/>
  <c r="AS64" i="9"/>
  <c r="AT64" i="9"/>
  <c r="AV64" i="9"/>
  <c r="AX64" i="9"/>
  <c r="AY64" i="9"/>
  <c r="AZ64" i="9"/>
  <c r="BA64" i="9"/>
  <c r="BB64" i="9"/>
  <c r="BD64" i="9"/>
  <c r="BF64" i="9"/>
  <c r="BG64" i="9"/>
  <c r="BH64" i="9"/>
  <c r="BI64" i="9"/>
  <c r="BJ64" i="9"/>
  <c r="BL64" i="9"/>
  <c r="BN64" i="9"/>
  <c r="AH65" i="9"/>
  <c r="AL65" i="9" s="1"/>
  <c r="AI65" i="9"/>
  <c r="AJ65" i="9"/>
  <c r="AK65" i="9"/>
  <c r="AM65" i="9"/>
  <c r="AO65" i="9"/>
  <c r="AP65" i="9"/>
  <c r="AQ65" i="9"/>
  <c r="AR65" i="9"/>
  <c r="AS65" i="9"/>
  <c r="AU65" i="9"/>
  <c r="AW65" i="9"/>
  <c r="AX65" i="9"/>
  <c r="AY65" i="9"/>
  <c r="AZ65" i="9"/>
  <c r="BA65" i="9"/>
  <c r="BC65" i="9"/>
  <c r="BE65" i="9"/>
  <c r="BF65" i="9"/>
  <c r="BG65" i="9"/>
  <c r="BH65" i="9"/>
  <c r="BI65" i="9"/>
  <c r="BK65" i="9"/>
  <c r="BM65" i="9"/>
  <c r="BN65" i="9"/>
  <c r="AH66" i="9"/>
  <c r="AR66" i="9" s="1"/>
  <c r="AT66" i="9"/>
  <c r="BF66" i="9"/>
  <c r="AH67" i="9"/>
  <c r="AI67" i="9" s="1"/>
  <c r="AK67" i="9"/>
  <c r="AM67" i="9"/>
  <c r="AP67" i="9"/>
  <c r="AS67" i="9"/>
  <c r="AU67" i="9"/>
  <c r="AX67" i="9"/>
  <c r="AY67" i="9"/>
  <c r="BC67" i="9"/>
  <c r="BF67" i="9"/>
  <c r="BG67" i="9"/>
  <c r="BK67" i="9"/>
  <c r="BM67" i="9"/>
  <c r="AH68" i="9"/>
  <c r="AJ68" i="9" s="1"/>
  <c r="AP68" i="9"/>
  <c r="AR68" i="9"/>
  <c r="AV68" i="9"/>
  <c r="BD68" i="9"/>
  <c r="BE68" i="9"/>
  <c r="BH68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AH70" i="9"/>
  <c r="AT70" i="9"/>
  <c r="AH71" i="9"/>
  <c r="AN71" i="9" s="1"/>
  <c r="AI71" i="9"/>
  <c r="AJ71" i="9"/>
  <c r="AK71" i="9"/>
  <c r="AL71" i="9"/>
  <c r="AM71" i="9"/>
  <c r="AO71" i="9"/>
  <c r="AP71" i="9"/>
  <c r="AQ71" i="9"/>
  <c r="AR71" i="9"/>
  <c r="AS71" i="9"/>
  <c r="AT71" i="9"/>
  <c r="AU71" i="9"/>
  <c r="AW71" i="9"/>
  <c r="AX71" i="9"/>
  <c r="AY71" i="9"/>
  <c r="AZ71" i="9"/>
  <c r="BA71" i="9"/>
  <c r="BB71" i="9"/>
  <c r="BC71" i="9"/>
  <c r="BE71" i="9"/>
  <c r="BF71" i="9"/>
  <c r="BG71" i="9"/>
  <c r="BH71" i="9"/>
  <c r="BI71" i="9"/>
  <c r="BJ71" i="9"/>
  <c r="BK71" i="9"/>
  <c r="BM71" i="9"/>
  <c r="BN71" i="9"/>
  <c r="AH72" i="9"/>
  <c r="AJ72" i="9" s="1"/>
  <c r="AP72" i="9"/>
  <c r="AR72" i="9"/>
  <c r="AT72" i="9"/>
  <c r="BB72" i="9"/>
  <c r="BD72" i="9"/>
  <c r="BH72" i="9"/>
  <c r="AH73" i="9"/>
  <c r="AL73" i="9" s="1"/>
  <c r="AI73" i="9"/>
  <c r="AJ73" i="9"/>
  <c r="AK73" i="9"/>
  <c r="AM73" i="9"/>
  <c r="AO73" i="9"/>
  <c r="AP73" i="9"/>
  <c r="AQ73" i="9"/>
  <c r="AR73" i="9"/>
  <c r="AS73" i="9"/>
  <c r="AU73" i="9"/>
  <c r="AW73" i="9"/>
  <c r="AX73" i="9"/>
  <c r="AY73" i="9"/>
  <c r="AZ73" i="9"/>
  <c r="BA73" i="9"/>
  <c r="BC73" i="9"/>
  <c r="BE73" i="9"/>
  <c r="BF73" i="9"/>
  <c r="BG73" i="9"/>
  <c r="BH73" i="9"/>
  <c r="BI73" i="9"/>
  <c r="BK73" i="9"/>
  <c r="BM73" i="9"/>
  <c r="BN73" i="9"/>
  <c r="AH74" i="9"/>
  <c r="AR74" i="9"/>
  <c r="AT74" i="9"/>
  <c r="BF74" i="9"/>
  <c r="BG74" i="9"/>
  <c r="AH75" i="9"/>
  <c r="AI75" i="9" s="1"/>
  <c r="AK75" i="9"/>
  <c r="AM75" i="9"/>
  <c r="AP75" i="9"/>
  <c r="AS75" i="9"/>
  <c r="AU75" i="9"/>
  <c r="AX75" i="9"/>
  <c r="AY75" i="9"/>
  <c r="BC75" i="9"/>
  <c r="BF75" i="9"/>
  <c r="BG75" i="9"/>
  <c r="BK75" i="9"/>
  <c r="BM75" i="9"/>
  <c r="AH76" i="9"/>
  <c r="AJ76" i="9" s="1"/>
  <c r="AP76" i="9"/>
  <c r="AR76" i="9"/>
  <c r="AV76" i="9"/>
  <c r="BD76" i="9"/>
  <c r="BE76" i="9"/>
  <c r="BH76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AH78" i="9"/>
  <c r="BF78" i="9" s="1"/>
  <c r="AT78" i="9"/>
  <c r="AU78" i="9"/>
  <c r="BH78" i="9"/>
  <c r="AH79" i="9"/>
  <c r="AN79" i="9" s="1"/>
  <c r="AI79" i="9"/>
  <c r="AJ79" i="9"/>
  <c r="AK79" i="9"/>
  <c r="AL79" i="9"/>
  <c r="AM79" i="9"/>
  <c r="AO79" i="9"/>
  <c r="AP79" i="9"/>
  <c r="AQ79" i="9"/>
  <c r="AR79" i="9"/>
  <c r="AS79" i="9"/>
  <c r="AT79" i="9"/>
  <c r="AU79" i="9"/>
  <c r="AW79" i="9"/>
  <c r="AX79" i="9"/>
  <c r="AY79" i="9"/>
  <c r="AZ79" i="9"/>
  <c r="BA79" i="9"/>
  <c r="BB79" i="9"/>
  <c r="BC79" i="9"/>
  <c r="BE79" i="9"/>
  <c r="BF79" i="9"/>
  <c r="BG79" i="9"/>
  <c r="BH79" i="9"/>
  <c r="BI79" i="9"/>
  <c r="BJ79" i="9"/>
  <c r="BK79" i="9"/>
  <c r="BM79" i="9"/>
  <c r="BN79" i="9"/>
  <c r="AH80" i="9"/>
  <c r="AJ80" i="9" s="1"/>
  <c r="AP80" i="9"/>
  <c r="AR80" i="9"/>
  <c r="AT80" i="9"/>
  <c r="BA80" i="9"/>
  <c r="BB80" i="9"/>
  <c r="BF80" i="9"/>
  <c r="BL80" i="9"/>
  <c r="BN80" i="9"/>
  <c r="AH81" i="9"/>
  <c r="AI81" i="9"/>
  <c r="AJ81" i="9"/>
  <c r="AK81" i="9"/>
  <c r="AM81" i="9"/>
  <c r="AO81" i="9"/>
  <c r="AP81" i="9"/>
  <c r="AQ81" i="9"/>
  <c r="AR81" i="9"/>
  <c r="AS81" i="9"/>
  <c r="AU81" i="9"/>
  <c r="AW81" i="9"/>
  <c r="AX81" i="9"/>
  <c r="AY81" i="9"/>
  <c r="AZ81" i="9"/>
  <c r="BA81" i="9"/>
  <c r="BC81" i="9"/>
  <c r="BE81" i="9"/>
  <c r="BF81" i="9"/>
  <c r="BG81" i="9"/>
  <c r="BH81" i="9"/>
  <c r="BI81" i="9"/>
  <c r="BK81" i="9"/>
  <c r="BM81" i="9"/>
  <c r="BN81" i="9"/>
  <c r="AH82" i="9"/>
  <c r="AI82" i="9" s="1"/>
  <c r="AO82" i="9"/>
  <c r="AP82" i="9"/>
  <c r="AR82" i="9"/>
  <c r="AY82" i="9"/>
  <c r="AZ82" i="9"/>
  <c r="BD82" i="9"/>
  <c r="BJ82" i="9"/>
  <c r="BL82" i="9"/>
  <c r="BN82" i="9"/>
  <c r="AH83" i="9"/>
  <c r="AM83" i="9" s="1"/>
  <c r="AI83" i="9"/>
  <c r="AK83" i="9"/>
  <c r="AN83" i="9"/>
  <c r="AO83" i="9"/>
  <c r="AQ83" i="9"/>
  <c r="AS83" i="9"/>
  <c r="AU83" i="9"/>
  <c r="AV83" i="9"/>
  <c r="AX83" i="9"/>
  <c r="AY83" i="9"/>
  <c r="BC83" i="9"/>
  <c r="BD83" i="9"/>
  <c r="BE83" i="9"/>
  <c r="BF83" i="9"/>
  <c r="BI83" i="9"/>
  <c r="BK83" i="9"/>
  <c r="BM83" i="9"/>
  <c r="BN83" i="9"/>
  <c r="AH84" i="9"/>
  <c r="AJ84" i="9" s="1"/>
  <c r="BD84" i="9"/>
  <c r="AH85" i="9"/>
  <c r="AK85" i="9" s="1"/>
  <c r="AP85" i="9"/>
  <c r="AX85" i="9"/>
  <c r="BE85" i="9"/>
  <c r="BF85" i="9"/>
  <c r="BM85" i="9"/>
  <c r="BN85" i="9"/>
  <c r="AH86" i="9"/>
  <c r="AJ86" i="9"/>
  <c r="AK86" i="9"/>
  <c r="AM86" i="9"/>
  <c r="AN86" i="9"/>
  <c r="AO86" i="9"/>
  <c r="AP86" i="9"/>
  <c r="AR86" i="9"/>
  <c r="AS86" i="9"/>
  <c r="AT86" i="9"/>
  <c r="AV86" i="9"/>
  <c r="AW86" i="9"/>
  <c r="AX86" i="9"/>
  <c r="AZ86" i="9"/>
  <c r="BA86" i="9"/>
  <c r="BB86" i="9"/>
  <c r="BC86" i="9"/>
  <c r="BE86" i="9"/>
  <c r="BF86" i="9"/>
  <c r="BH86" i="9"/>
  <c r="BI86" i="9"/>
  <c r="BJ86" i="9"/>
  <c r="BK86" i="9"/>
  <c r="BL86" i="9"/>
  <c r="BN86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AH88" i="9"/>
  <c r="AJ88" i="9" s="1"/>
  <c r="AI88" i="9"/>
  <c r="AK88" i="9"/>
  <c r="AL88" i="9"/>
  <c r="AN88" i="9"/>
  <c r="AQ88" i="9"/>
  <c r="AR88" i="9"/>
  <c r="AT88" i="9"/>
  <c r="AU88" i="9"/>
  <c r="AX88" i="9"/>
  <c r="AZ88" i="9"/>
  <c r="BA88" i="9"/>
  <c r="BC88" i="9"/>
  <c r="BD88" i="9"/>
  <c r="BG88" i="9"/>
  <c r="BI88" i="9"/>
  <c r="BJ88" i="9"/>
  <c r="BL88" i="9"/>
  <c r="BN88" i="9"/>
  <c r="AH89" i="9"/>
  <c r="AI89" i="9"/>
  <c r="AJ89" i="9"/>
  <c r="AK89" i="9"/>
  <c r="AL89" i="9"/>
  <c r="AM89" i="9"/>
  <c r="AO89" i="9"/>
  <c r="AP89" i="9"/>
  <c r="AQ89" i="9"/>
  <c r="AR89" i="9"/>
  <c r="AS89" i="9"/>
  <c r="AT89" i="9"/>
  <c r="AU89" i="9"/>
  <c r="AW89" i="9"/>
  <c r="AX89" i="9"/>
  <c r="AY89" i="9"/>
  <c r="AZ89" i="9"/>
  <c r="BA89" i="9"/>
  <c r="BB89" i="9"/>
  <c r="BC89" i="9"/>
  <c r="BE89" i="9"/>
  <c r="BF89" i="9"/>
  <c r="BG89" i="9"/>
  <c r="BH89" i="9"/>
  <c r="BI89" i="9"/>
  <c r="BJ89" i="9"/>
  <c r="BK89" i="9"/>
  <c r="BM89" i="9"/>
  <c r="BN89" i="9"/>
  <c r="AH90" i="9"/>
  <c r="AI90" i="9"/>
  <c r="AJ90" i="9"/>
  <c r="AL90" i="9"/>
  <c r="AN90" i="9"/>
  <c r="AO90" i="9"/>
  <c r="AP90" i="9"/>
  <c r="AQ90" i="9"/>
  <c r="AR90" i="9"/>
  <c r="AS90" i="9"/>
  <c r="AV90" i="9"/>
  <c r="AW90" i="9"/>
  <c r="AX90" i="9"/>
  <c r="AY90" i="9"/>
  <c r="AZ90" i="9"/>
  <c r="BA90" i="9"/>
  <c r="BB90" i="9"/>
  <c r="BE90" i="9"/>
  <c r="BF90" i="9"/>
  <c r="BG90" i="9"/>
  <c r="BH90" i="9"/>
  <c r="BI90" i="9"/>
  <c r="BJ90" i="9"/>
  <c r="BL90" i="9"/>
  <c r="BN90" i="9"/>
  <c r="AH91" i="9"/>
  <c r="AK91" i="9" s="1"/>
  <c r="AI91" i="9"/>
  <c r="AJ91" i="9"/>
  <c r="AM91" i="9"/>
  <c r="AN91" i="9"/>
  <c r="AP91" i="9"/>
  <c r="AQ91" i="9"/>
  <c r="AR91" i="9"/>
  <c r="AS91" i="9"/>
  <c r="AV91" i="9"/>
  <c r="AW91" i="9"/>
  <c r="AY91" i="9"/>
  <c r="AZ91" i="9"/>
  <c r="BA91" i="9"/>
  <c r="BC91" i="9"/>
  <c r="BE91" i="9"/>
  <c r="BF91" i="9"/>
  <c r="BH91" i="9"/>
  <c r="BI91" i="9"/>
  <c r="BK91" i="9"/>
  <c r="BL91" i="9"/>
  <c r="BN91" i="9"/>
  <c r="AH92" i="9"/>
  <c r="AY92" i="9" s="1"/>
  <c r="AP92" i="9"/>
  <c r="AQ92" i="9"/>
  <c r="AZ92" i="9"/>
  <c r="BH92" i="9"/>
  <c r="AH93" i="9"/>
  <c r="AI93" i="9" s="1"/>
  <c r="AK93" i="9"/>
  <c r="AL93" i="9"/>
  <c r="AN93" i="9"/>
  <c r="AQ93" i="9"/>
  <c r="AT93" i="9"/>
  <c r="AU93" i="9"/>
  <c r="AW93" i="9"/>
  <c r="BA93" i="9"/>
  <c r="BC93" i="9"/>
  <c r="BD93" i="9"/>
  <c r="BF93" i="9"/>
  <c r="BJ93" i="9"/>
  <c r="BL93" i="9"/>
  <c r="BM93" i="9"/>
  <c r="AH94" i="9"/>
  <c r="AJ94" i="9" s="1"/>
  <c r="AR94" i="9"/>
  <c r="AW94" i="9"/>
  <c r="AX94" i="9"/>
  <c r="BF94" i="9"/>
  <c r="BH94" i="9"/>
  <c r="AH95" i="9"/>
  <c r="AK95" i="9" s="1"/>
  <c r="AJ95" i="9"/>
  <c r="AP95" i="9"/>
  <c r="AR95" i="9"/>
  <c r="AX95" i="9"/>
  <c r="AZ95" i="9"/>
  <c r="BF95" i="9"/>
  <c r="BH95" i="9"/>
  <c r="BN95" i="9"/>
  <c r="AH96" i="9"/>
  <c r="AO96" i="9" s="1"/>
  <c r="AX96" i="9"/>
  <c r="BN96" i="9"/>
  <c r="AH97" i="9"/>
  <c r="AM97" i="9" s="1"/>
  <c r="AI97" i="9"/>
  <c r="AJ97" i="9"/>
  <c r="AK97" i="9"/>
  <c r="AL97" i="9"/>
  <c r="AN97" i="9"/>
  <c r="AO97" i="9"/>
  <c r="AP97" i="9"/>
  <c r="AQ97" i="9"/>
  <c r="AR97" i="9"/>
  <c r="AS97" i="9"/>
  <c r="AT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3" i="8"/>
  <c r="AN2" i="8"/>
  <c r="AM3" i="8"/>
  <c r="AM2" i="8"/>
  <c r="AL3" i="8"/>
  <c r="AL2" i="8"/>
  <c r="AK3" i="8"/>
  <c r="AK2" i="8"/>
  <c r="AJ3" i="8"/>
  <c r="AJ2" i="8"/>
  <c r="AI3" i="8"/>
  <c r="AI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D26" i="6"/>
  <c r="O3" i="5"/>
  <c r="O4" i="5"/>
  <c r="O5" i="5"/>
  <c r="O6" i="5"/>
  <c r="O7" i="5"/>
  <c r="O8" i="5"/>
  <c r="O2" i="5"/>
  <c r="G10" i="5"/>
  <c r="G9" i="5"/>
  <c r="G3" i="5"/>
  <c r="G2" i="5"/>
  <c r="E100" i="5"/>
  <c r="E99" i="5"/>
  <c r="E9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B98" i="5"/>
  <c r="M255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2" i="3"/>
  <c r="E2" i="3" s="1"/>
  <c r="B98" i="3"/>
  <c r="G9" i="3" s="1"/>
  <c r="BV5" i="6" l="1"/>
  <c r="BW5" i="6" s="1"/>
  <c r="BV15" i="6"/>
  <c r="BW15" i="6" s="1"/>
  <c r="BU3" i="6"/>
  <c r="AV3" i="6"/>
  <c r="BD3" i="6"/>
  <c r="BL3" i="6"/>
  <c r="BT3" i="6"/>
  <c r="AS4" i="6"/>
  <c r="BA4" i="6"/>
  <c r="BI4" i="6"/>
  <c r="BQ4" i="6"/>
  <c r="AU6" i="6"/>
  <c r="BC6" i="6"/>
  <c r="BK6" i="6"/>
  <c r="BS6" i="6"/>
  <c r="BV6" i="6" s="1"/>
  <c r="BW6" i="6" s="1"/>
  <c r="AW8" i="6"/>
  <c r="BE8" i="6"/>
  <c r="BM8" i="6"/>
  <c r="BU8" i="6"/>
  <c r="AT9" i="6"/>
  <c r="BB9" i="6"/>
  <c r="BJ9" i="6"/>
  <c r="BR9" i="6"/>
  <c r="AU12" i="6"/>
  <c r="BH12" i="6"/>
  <c r="AW13" i="6"/>
  <c r="BJ13" i="6"/>
  <c r="AX18" i="6"/>
  <c r="BK18" i="6"/>
  <c r="BQ19" i="6"/>
  <c r="BI19" i="6"/>
  <c r="BA19" i="6"/>
  <c r="AS19" i="6"/>
  <c r="BO19" i="6"/>
  <c r="BG19" i="6"/>
  <c r="AY19" i="6"/>
  <c r="AQ19" i="6"/>
  <c r="BM19" i="6"/>
  <c r="BC19" i="6"/>
  <c r="AR19" i="6"/>
  <c r="BL19" i="6"/>
  <c r="BB19" i="6"/>
  <c r="AP19" i="6"/>
  <c r="BE19" i="6"/>
  <c r="BS19" i="6"/>
  <c r="AW22" i="6"/>
  <c r="AY24" i="6"/>
  <c r="BQ27" i="6"/>
  <c r="BI27" i="6"/>
  <c r="BA27" i="6"/>
  <c r="AS27" i="6"/>
  <c r="BO27" i="6"/>
  <c r="BG27" i="6"/>
  <c r="AY27" i="6"/>
  <c r="AQ27" i="6"/>
  <c r="BS27" i="6"/>
  <c r="BH27" i="6"/>
  <c r="AW27" i="6"/>
  <c r="BR27" i="6"/>
  <c r="BF27" i="6"/>
  <c r="AV27" i="6"/>
  <c r="BC27" i="6"/>
  <c r="BP27" i="6"/>
  <c r="BV29" i="6"/>
  <c r="BW29" i="6" s="1"/>
  <c r="AZ30" i="6"/>
  <c r="BD31" i="6"/>
  <c r="BC34" i="6"/>
  <c r="BH38" i="6"/>
  <c r="BT44" i="6"/>
  <c r="BL44" i="6"/>
  <c r="BD44" i="6"/>
  <c r="AV44" i="6"/>
  <c r="BR44" i="6"/>
  <c r="BJ44" i="6"/>
  <c r="BB44" i="6"/>
  <c r="AT44" i="6"/>
  <c r="BQ44" i="6"/>
  <c r="BG44" i="6"/>
  <c r="AW44" i="6"/>
  <c r="BO44" i="6"/>
  <c r="BE44" i="6"/>
  <c r="AS44" i="6"/>
  <c r="BM44" i="6"/>
  <c r="AY44" i="6"/>
  <c r="BK44" i="6"/>
  <c r="AX44" i="6"/>
  <c r="BI44" i="6"/>
  <c r="AU44" i="6"/>
  <c r="BH44" i="6"/>
  <c r="BE53" i="6"/>
  <c r="BV55" i="6"/>
  <c r="BW55" i="6" s="1"/>
  <c r="BE58" i="6"/>
  <c r="BO62" i="6"/>
  <c r="AP3" i="6"/>
  <c r="AX3" i="6"/>
  <c r="BF3" i="6"/>
  <c r="BN3" i="6"/>
  <c r="AW6" i="6"/>
  <c r="BE6" i="6"/>
  <c r="BM6" i="6"/>
  <c r="BU6" i="6"/>
  <c r="AV9" i="6"/>
  <c r="BD9" i="6"/>
  <c r="BL9" i="6"/>
  <c r="BT9" i="6"/>
  <c r="AY13" i="6"/>
  <c r="AZ18" i="6"/>
  <c r="BR24" i="6"/>
  <c r="BJ24" i="6"/>
  <c r="BB24" i="6"/>
  <c r="AT24" i="6"/>
  <c r="BP24" i="6"/>
  <c r="BH24" i="6"/>
  <c r="AZ24" i="6"/>
  <c r="AR24" i="6"/>
  <c r="BS24" i="6"/>
  <c r="BG24" i="6"/>
  <c r="AW24" i="6"/>
  <c r="BQ24" i="6"/>
  <c r="BF24" i="6"/>
  <c r="AV24" i="6"/>
  <c r="BC24" i="6"/>
  <c r="BO24" i="6"/>
  <c r="AP31" i="6"/>
  <c r="BG31" i="6"/>
  <c r="BP32" i="6"/>
  <c r="BH32" i="6"/>
  <c r="AZ32" i="6"/>
  <c r="AR32" i="6"/>
  <c r="BN32" i="6"/>
  <c r="BF32" i="6"/>
  <c r="AX32" i="6"/>
  <c r="AP32" i="6"/>
  <c r="BQ32" i="6"/>
  <c r="BE32" i="6"/>
  <c r="AU32" i="6"/>
  <c r="BM32" i="6"/>
  <c r="BC32" i="6"/>
  <c r="AS32" i="6"/>
  <c r="BU32" i="6"/>
  <c r="BI32" i="6"/>
  <c r="AT32" i="6"/>
  <c r="BT32" i="6"/>
  <c r="BG32" i="6"/>
  <c r="AQ32" i="6"/>
  <c r="BK32" i="6"/>
  <c r="BR34" i="6"/>
  <c r="BJ34" i="6"/>
  <c r="BB34" i="6"/>
  <c r="AT34" i="6"/>
  <c r="BP34" i="6"/>
  <c r="BH34" i="6"/>
  <c r="AZ34" i="6"/>
  <c r="AR34" i="6"/>
  <c r="BT34" i="6"/>
  <c r="BI34" i="6"/>
  <c r="AX34" i="6"/>
  <c r="BQ34" i="6"/>
  <c r="BF34" i="6"/>
  <c r="AV34" i="6"/>
  <c r="BK34" i="6"/>
  <c r="AU34" i="6"/>
  <c r="BG34" i="6"/>
  <c r="AS34" i="6"/>
  <c r="BE34" i="6"/>
  <c r="AQ38" i="6"/>
  <c r="BP38" i="6"/>
  <c r="BR42" i="6"/>
  <c r="BJ42" i="6"/>
  <c r="BB42" i="6"/>
  <c r="AT42" i="6"/>
  <c r="BP42" i="6"/>
  <c r="BH42" i="6"/>
  <c r="AZ42" i="6"/>
  <c r="AR42" i="6"/>
  <c r="BN42" i="6"/>
  <c r="BD42" i="6"/>
  <c r="AS42" i="6"/>
  <c r="BL42" i="6"/>
  <c r="BA42" i="6"/>
  <c r="AP42" i="6"/>
  <c r="BK42" i="6"/>
  <c r="AW42" i="6"/>
  <c r="BI42" i="6"/>
  <c r="AV42" i="6"/>
  <c r="BU42" i="6"/>
  <c r="BG42" i="6"/>
  <c r="AU42" i="6"/>
  <c r="BO42" i="6"/>
  <c r="AQ44" i="6"/>
  <c r="BP44" i="6"/>
  <c r="BS47" i="6"/>
  <c r="BK47" i="6"/>
  <c r="BC47" i="6"/>
  <c r="AU47" i="6"/>
  <c r="BQ47" i="6"/>
  <c r="BI47" i="6"/>
  <c r="BA47" i="6"/>
  <c r="AS47" i="6"/>
  <c r="BT47" i="6"/>
  <c r="BH47" i="6"/>
  <c r="AX47" i="6"/>
  <c r="BP47" i="6"/>
  <c r="BF47" i="6"/>
  <c r="AV47" i="6"/>
  <c r="BG47" i="6"/>
  <c r="AR47" i="6"/>
  <c r="BU47" i="6"/>
  <c r="BE47" i="6"/>
  <c r="AQ47" i="6"/>
  <c r="BR47" i="6"/>
  <c r="BV47" i="6" s="1"/>
  <c r="BW47" i="6" s="1"/>
  <c r="BD47" i="6"/>
  <c r="AP47" i="6"/>
  <c r="BM47" i="6"/>
  <c r="AP53" i="6"/>
  <c r="BN53" i="6"/>
  <c r="AR62" i="6"/>
  <c r="AQ3" i="6"/>
  <c r="AY3" i="6"/>
  <c r="BG3" i="6"/>
  <c r="BO3" i="6"/>
  <c r="AP6" i="6"/>
  <c r="AX6" i="6"/>
  <c r="BF6" i="6"/>
  <c r="BN6" i="6"/>
  <c r="AW9" i="6"/>
  <c r="BE9" i="6"/>
  <c r="BM9" i="6"/>
  <c r="BU9" i="6"/>
  <c r="BS13" i="6"/>
  <c r="BK13" i="6"/>
  <c r="BC13" i="6"/>
  <c r="AU13" i="6"/>
  <c r="BQ13" i="6"/>
  <c r="BI13" i="6"/>
  <c r="BA13" i="6"/>
  <c r="AS13" i="6"/>
  <c r="BM13" i="6"/>
  <c r="BB13" i="6"/>
  <c r="BL13" i="6"/>
  <c r="AZ13" i="6"/>
  <c r="AP13" i="6"/>
  <c r="BD13" i="6"/>
  <c r="BP13" i="6"/>
  <c r="BT18" i="6"/>
  <c r="BL18" i="6"/>
  <c r="BD18" i="6"/>
  <c r="AV18" i="6"/>
  <c r="BR18" i="6"/>
  <c r="BJ18" i="6"/>
  <c r="BB18" i="6"/>
  <c r="AT18" i="6"/>
  <c r="BP18" i="6"/>
  <c r="BF18" i="6"/>
  <c r="AU18" i="6"/>
  <c r="BO18" i="6"/>
  <c r="BE18" i="6"/>
  <c r="AS18" i="6"/>
  <c r="BA18" i="6"/>
  <c r="BQ18" i="6"/>
  <c r="AP24" i="6"/>
  <c r="BD24" i="6"/>
  <c r="BT24" i="6"/>
  <c r="AQ31" i="6"/>
  <c r="BJ31" i="6"/>
  <c r="AV32" i="6"/>
  <c r="BL32" i="6"/>
  <c r="AP34" i="6"/>
  <c r="BL34" i="6"/>
  <c r="AR38" i="6"/>
  <c r="AQ42" i="6"/>
  <c r="BQ42" i="6"/>
  <c r="AR44" i="6"/>
  <c r="BS44" i="6"/>
  <c r="AT47" i="6"/>
  <c r="BN47" i="6"/>
  <c r="AR53" i="6"/>
  <c r="BP53" i="6"/>
  <c r="BR58" i="6"/>
  <c r="BJ58" i="6"/>
  <c r="BB58" i="6"/>
  <c r="AT58" i="6"/>
  <c r="BP58" i="6"/>
  <c r="BH58" i="6"/>
  <c r="AZ58" i="6"/>
  <c r="AR58" i="6"/>
  <c r="BN58" i="6"/>
  <c r="BD58" i="6"/>
  <c r="AS58" i="6"/>
  <c r="BL58" i="6"/>
  <c r="BA58" i="6"/>
  <c r="AP58" i="6"/>
  <c r="BQ58" i="6"/>
  <c r="BC58" i="6"/>
  <c r="BO58" i="6"/>
  <c r="AY58" i="6"/>
  <c r="BM58" i="6"/>
  <c r="AX58" i="6"/>
  <c r="BI58" i="6"/>
  <c r="AS62" i="6"/>
  <c r="BM3" i="6"/>
  <c r="BN38" i="6"/>
  <c r="BF38" i="6"/>
  <c r="AX38" i="6"/>
  <c r="AP38" i="6"/>
  <c r="BT38" i="6"/>
  <c r="BL38" i="6"/>
  <c r="BD38" i="6"/>
  <c r="AV38" i="6"/>
  <c r="BQ38" i="6"/>
  <c r="BG38" i="6"/>
  <c r="AU38" i="6"/>
  <c r="BO38" i="6"/>
  <c r="BC38" i="6"/>
  <c r="AS38" i="6"/>
  <c r="BM38" i="6"/>
  <c r="AZ38" i="6"/>
  <c r="BK38" i="6"/>
  <c r="AY38" i="6"/>
  <c r="BJ38" i="6"/>
  <c r="AW38" i="6"/>
  <c r="AR3" i="6"/>
  <c r="AZ3" i="6"/>
  <c r="BH3" i="6"/>
  <c r="BP3" i="6"/>
  <c r="AW4" i="6"/>
  <c r="BE4" i="6"/>
  <c r="BM4" i="6"/>
  <c r="BU4" i="6"/>
  <c r="BV4" i="6" s="1"/>
  <c r="BW4" i="6" s="1"/>
  <c r="AQ6" i="6"/>
  <c r="AY6" i="6"/>
  <c r="BG6" i="6"/>
  <c r="BO6" i="6"/>
  <c r="AP9" i="6"/>
  <c r="AX9" i="6"/>
  <c r="BF9" i="6"/>
  <c r="BN9" i="6"/>
  <c r="BN12" i="6"/>
  <c r="BF12" i="6"/>
  <c r="AX12" i="6"/>
  <c r="AP12" i="6"/>
  <c r="BT12" i="6"/>
  <c r="BL12" i="6"/>
  <c r="BD12" i="6"/>
  <c r="AV12" i="6"/>
  <c r="BO12" i="6"/>
  <c r="BC12" i="6"/>
  <c r="AS12" i="6"/>
  <c r="BA12" i="6"/>
  <c r="BM12" i="6"/>
  <c r="AQ13" i="6"/>
  <c r="BE13" i="6"/>
  <c r="BR13" i="6"/>
  <c r="AP18" i="6"/>
  <c r="BC18" i="6"/>
  <c r="BS18" i="6"/>
  <c r="BP22" i="6"/>
  <c r="BH22" i="6"/>
  <c r="AZ22" i="6"/>
  <c r="AR22" i="6"/>
  <c r="BN22" i="6"/>
  <c r="BF22" i="6"/>
  <c r="AX22" i="6"/>
  <c r="AP22" i="6"/>
  <c r="BO22" i="6"/>
  <c r="BD22" i="6"/>
  <c r="AT22" i="6"/>
  <c r="BM22" i="6"/>
  <c r="BC22" i="6"/>
  <c r="AS22" i="6"/>
  <c r="BE22" i="6"/>
  <c r="BS22" i="6"/>
  <c r="AQ24" i="6"/>
  <c r="BE24" i="6"/>
  <c r="BU24" i="6"/>
  <c r="AU27" i="6"/>
  <c r="BK27" i="6"/>
  <c r="BT28" i="6"/>
  <c r="BL28" i="6"/>
  <c r="BR28" i="6"/>
  <c r="BJ28" i="6"/>
  <c r="BB28" i="6"/>
  <c r="BQ28" i="6"/>
  <c r="BG28" i="6"/>
  <c r="AX28" i="6"/>
  <c r="AP28" i="6"/>
  <c r="BO28" i="6"/>
  <c r="BE28" i="6"/>
  <c r="AV28" i="6"/>
  <c r="BU28" i="6"/>
  <c r="BF28" i="6"/>
  <c r="AT28" i="6"/>
  <c r="BS28" i="6"/>
  <c r="BD28" i="6"/>
  <c r="AS28" i="6"/>
  <c r="BC28" i="6"/>
  <c r="BN30" i="6"/>
  <c r="BF30" i="6"/>
  <c r="AX30" i="6"/>
  <c r="AP30" i="6"/>
  <c r="BT30" i="6"/>
  <c r="BL30" i="6"/>
  <c r="BD30" i="6"/>
  <c r="AV30" i="6"/>
  <c r="BK30" i="6"/>
  <c r="BA30" i="6"/>
  <c r="AQ30" i="6"/>
  <c r="BS30" i="6"/>
  <c r="BI30" i="6"/>
  <c r="AY30" i="6"/>
  <c r="BU30" i="6"/>
  <c r="BG30" i="6"/>
  <c r="AS30" i="6"/>
  <c r="BR30" i="6"/>
  <c r="BE30" i="6"/>
  <c r="AR30" i="6"/>
  <c r="BJ30" i="6"/>
  <c r="AR31" i="6"/>
  <c r="AW32" i="6"/>
  <c r="BO32" i="6"/>
  <c r="AQ34" i="6"/>
  <c r="BM34" i="6"/>
  <c r="AT38" i="6"/>
  <c r="BS38" i="6"/>
  <c r="BV38" i="6" s="1"/>
  <c r="BW38" i="6" s="1"/>
  <c r="BV40" i="6"/>
  <c r="BW40" i="6" s="1"/>
  <c r="AX42" i="6"/>
  <c r="BS42" i="6"/>
  <c r="AZ44" i="6"/>
  <c r="BU44" i="6"/>
  <c r="AW47" i="6"/>
  <c r="BO47" i="6"/>
  <c r="AZ53" i="6"/>
  <c r="BS53" i="6"/>
  <c r="AQ58" i="6"/>
  <c r="BK58" i="6"/>
  <c r="BE3" i="6"/>
  <c r="BS31" i="6"/>
  <c r="BK31" i="6"/>
  <c r="BC31" i="6"/>
  <c r="AU31" i="6"/>
  <c r="BQ31" i="6"/>
  <c r="BI31" i="6"/>
  <c r="BA31" i="6"/>
  <c r="AS31" i="6"/>
  <c r="BT31" i="6"/>
  <c r="BH31" i="6"/>
  <c r="AX31" i="6"/>
  <c r="BP31" i="6"/>
  <c r="BF31" i="6"/>
  <c r="AV31" i="6"/>
  <c r="BN31" i="6"/>
  <c r="AZ31" i="6"/>
  <c r="BM31" i="6"/>
  <c r="AY31" i="6"/>
  <c r="BN62" i="6"/>
  <c r="BF62" i="6"/>
  <c r="AX62" i="6"/>
  <c r="AP62" i="6"/>
  <c r="BT62" i="6"/>
  <c r="BL62" i="6"/>
  <c r="BD62" i="6"/>
  <c r="AV62" i="6"/>
  <c r="BK62" i="6"/>
  <c r="BA62" i="6"/>
  <c r="AQ62" i="6"/>
  <c r="BS62" i="6"/>
  <c r="BI62" i="6"/>
  <c r="AY62" i="6"/>
  <c r="BR62" i="6"/>
  <c r="BH62" i="6"/>
  <c r="AW62" i="6"/>
  <c r="BQ62" i="6"/>
  <c r="BG62" i="6"/>
  <c r="AU62" i="6"/>
  <c r="BC62" i="6"/>
  <c r="BB62" i="6"/>
  <c r="BU62" i="6"/>
  <c r="AZ62" i="6"/>
  <c r="BP62" i="6"/>
  <c r="AV2" i="6"/>
  <c r="BV2" i="6" s="1"/>
  <c r="BW2" i="6" s="1"/>
  <c r="BD2" i="6"/>
  <c r="BL2" i="6"/>
  <c r="BT2" i="6"/>
  <c r="AS3" i="6"/>
  <c r="BA3" i="6"/>
  <c r="BI3" i="6"/>
  <c r="BQ3" i="6"/>
  <c r="AP4" i="6"/>
  <c r="AX4" i="6"/>
  <c r="BF4" i="6"/>
  <c r="BN4" i="6"/>
  <c r="AU5" i="6"/>
  <c r="BC5" i="6"/>
  <c r="BK5" i="6"/>
  <c r="BS5" i="6"/>
  <c r="AR6" i="6"/>
  <c r="AZ6" i="6"/>
  <c r="BH6" i="6"/>
  <c r="BP6" i="6"/>
  <c r="AW7" i="6"/>
  <c r="BE7" i="6"/>
  <c r="BM7" i="6"/>
  <c r="BU7" i="6"/>
  <c r="BV7" i="6" s="1"/>
  <c r="BW7" i="6" s="1"/>
  <c r="AT8" i="6"/>
  <c r="BB8" i="6"/>
  <c r="BJ8" i="6"/>
  <c r="BR8" i="6"/>
  <c r="AQ9" i="6"/>
  <c r="AY9" i="6"/>
  <c r="BG9" i="6"/>
  <c r="BO9" i="6"/>
  <c r="AV10" i="6"/>
  <c r="BD10" i="6"/>
  <c r="AW11" i="6"/>
  <c r="BF11" i="6"/>
  <c r="AQ12" i="6"/>
  <c r="BB12" i="6"/>
  <c r="BP12" i="6"/>
  <c r="AR13" i="6"/>
  <c r="BF13" i="6"/>
  <c r="BT13" i="6"/>
  <c r="BA14" i="6"/>
  <c r="BM14" i="6"/>
  <c r="BD16" i="6"/>
  <c r="AQ18" i="6"/>
  <c r="BG18" i="6"/>
  <c r="BU18" i="6"/>
  <c r="AX19" i="6"/>
  <c r="BN19" i="6"/>
  <c r="BV20" i="6"/>
  <c r="BW20" i="6" s="1"/>
  <c r="AY21" i="6"/>
  <c r="BM21" i="6"/>
  <c r="AQ22" i="6"/>
  <c r="BG22" i="6"/>
  <c r="BT22" i="6"/>
  <c r="BV22" i="6" s="1"/>
  <c r="BW22" i="6" s="1"/>
  <c r="AS24" i="6"/>
  <c r="BI24" i="6"/>
  <c r="AX27" i="6"/>
  <c r="BL27" i="6"/>
  <c r="AQ28" i="6"/>
  <c r="BH28" i="6"/>
  <c r="BQ29" i="6"/>
  <c r="BI29" i="6"/>
  <c r="BA29" i="6"/>
  <c r="AS29" i="6"/>
  <c r="BO29" i="6"/>
  <c r="BG29" i="6"/>
  <c r="AY29" i="6"/>
  <c r="AQ29" i="6"/>
  <c r="BN29" i="6"/>
  <c r="BD29" i="6"/>
  <c r="AT29" i="6"/>
  <c r="BL29" i="6"/>
  <c r="BB29" i="6"/>
  <c r="AP29" i="6"/>
  <c r="BM29" i="6"/>
  <c r="AX29" i="6"/>
  <c r="BK29" i="6"/>
  <c r="AW29" i="6"/>
  <c r="BH29" i="6"/>
  <c r="AT30" i="6"/>
  <c r="BM30" i="6"/>
  <c r="AT31" i="6"/>
  <c r="BO31" i="6"/>
  <c r="AY32" i="6"/>
  <c r="BR32" i="6"/>
  <c r="AW34" i="6"/>
  <c r="BN34" i="6"/>
  <c r="BA38" i="6"/>
  <c r="BU38" i="6"/>
  <c r="AY42" i="6"/>
  <c r="BT42" i="6"/>
  <c r="BA44" i="6"/>
  <c r="BN46" i="6"/>
  <c r="BF46" i="6"/>
  <c r="AX46" i="6"/>
  <c r="AP46" i="6"/>
  <c r="BT46" i="6"/>
  <c r="BL46" i="6"/>
  <c r="BD46" i="6"/>
  <c r="AV46" i="6"/>
  <c r="BK46" i="6"/>
  <c r="BA46" i="6"/>
  <c r="AQ46" i="6"/>
  <c r="BS46" i="6"/>
  <c r="BV46" i="6" s="1"/>
  <c r="BW46" i="6" s="1"/>
  <c r="BI46" i="6"/>
  <c r="AY46" i="6"/>
  <c r="BO46" i="6"/>
  <c r="AZ46" i="6"/>
  <c r="BM46" i="6"/>
  <c r="AW46" i="6"/>
  <c r="BJ46" i="6"/>
  <c r="AU46" i="6"/>
  <c r="BH46" i="6"/>
  <c r="AY47" i="6"/>
  <c r="BB53" i="6"/>
  <c r="AU58" i="6"/>
  <c r="BS58" i="6"/>
  <c r="BE62" i="6"/>
  <c r="BE31" i="6"/>
  <c r="BI38" i="6"/>
  <c r="BQ53" i="6"/>
  <c r="BI53" i="6"/>
  <c r="BA53" i="6"/>
  <c r="AS53" i="6"/>
  <c r="BO53" i="6"/>
  <c r="BG53" i="6"/>
  <c r="AY53" i="6"/>
  <c r="AQ53" i="6"/>
  <c r="BT53" i="6"/>
  <c r="BJ53" i="6"/>
  <c r="AX53" i="6"/>
  <c r="BR53" i="6"/>
  <c r="BF53" i="6"/>
  <c r="AV53" i="6"/>
  <c r="BL53" i="6"/>
  <c r="AW53" i="6"/>
  <c r="BK53" i="6"/>
  <c r="AU53" i="6"/>
  <c r="BH53" i="6"/>
  <c r="AT53" i="6"/>
  <c r="BM53" i="6"/>
  <c r="BV57" i="6"/>
  <c r="BW57" i="6" s="1"/>
  <c r="AW2" i="6"/>
  <c r="BE2" i="6"/>
  <c r="BM2" i="6"/>
  <c r="AT3" i="6"/>
  <c r="BB3" i="6"/>
  <c r="BJ3" i="6"/>
  <c r="BR3" i="6"/>
  <c r="AQ4" i="6"/>
  <c r="AY4" i="6"/>
  <c r="BG4" i="6"/>
  <c r="BO4" i="6"/>
  <c r="AV5" i="6"/>
  <c r="BD5" i="6"/>
  <c r="BL5" i="6"/>
  <c r="BT5" i="6"/>
  <c r="AS6" i="6"/>
  <c r="BA6" i="6"/>
  <c r="BI6" i="6"/>
  <c r="BQ6" i="6"/>
  <c r="AP7" i="6"/>
  <c r="AX7" i="6"/>
  <c r="BF7" i="6"/>
  <c r="AU8" i="6"/>
  <c r="BC8" i="6"/>
  <c r="BK8" i="6"/>
  <c r="BS8" i="6"/>
  <c r="AR9" i="6"/>
  <c r="AZ9" i="6"/>
  <c r="BH9" i="6"/>
  <c r="BP9" i="6"/>
  <c r="BU10" i="6"/>
  <c r="BV10" i="6" s="1"/>
  <c r="BW10" i="6" s="1"/>
  <c r="BM10" i="6"/>
  <c r="BE10" i="6"/>
  <c r="AW10" i="6"/>
  <c r="BF10" i="6"/>
  <c r="BO10" i="6"/>
  <c r="BR11" i="6"/>
  <c r="BV11" i="6" s="1"/>
  <c r="BW11" i="6" s="1"/>
  <c r="BJ11" i="6"/>
  <c r="BB11" i="6"/>
  <c r="AT11" i="6"/>
  <c r="AX11" i="6"/>
  <c r="BG11" i="6"/>
  <c r="BP11" i="6"/>
  <c r="AR12" i="6"/>
  <c r="BE12" i="6"/>
  <c r="BQ12" i="6"/>
  <c r="AT13" i="6"/>
  <c r="BG13" i="6"/>
  <c r="BU13" i="6"/>
  <c r="BB14" i="6"/>
  <c r="BR16" i="6"/>
  <c r="BV16" i="6" s="1"/>
  <c r="BW16" i="6" s="1"/>
  <c r="BJ16" i="6"/>
  <c r="BB16" i="6"/>
  <c r="AT16" i="6"/>
  <c r="BP16" i="6"/>
  <c r="BH16" i="6"/>
  <c r="AZ16" i="6"/>
  <c r="AR16" i="6"/>
  <c r="BM16" i="6"/>
  <c r="BC16" i="6"/>
  <c r="AQ16" i="6"/>
  <c r="BL16" i="6"/>
  <c r="BA16" i="6"/>
  <c r="AP16" i="6"/>
  <c r="BE16" i="6"/>
  <c r="BS16" i="6"/>
  <c r="AR18" i="6"/>
  <c r="BH18" i="6"/>
  <c r="AZ19" i="6"/>
  <c r="BP19" i="6"/>
  <c r="AZ21" i="6"/>
  <c r="AU22" i="6"/>
  <c r="BI22" i="6"/>
  <c r="BU22" i="6"/>
  <c r="AU24" i="6"/>
  <c r="BK24" i="6"/>
  <c r="AZ27" i="6"/>
  <c r="BM27" i="6"/>
  <c r="AR28" i="6"/>
  <c r="BI28" i="6"/>
  <c r="AR29" i="6"/>
  <c r="BJ29" i="6"/>
  <c r="AU30" i="6"/>
  <c r="BO30" i="6"/>
  <c r="AW31" i="6"/>
  <c r="BR31" i="6"/>
  <c r="BA32" i="6"/>
  <c r="BS32" i="6"/>
  <c r="AY34" i="6"/>
  <c r="BO34" i="6"/>
  <c r="BB38" i="6"/>
  <c r="BC42" i="6"/>
  <c r="BC44" i="6"/>
  <c r="AZ47" i="6"/>
  <c r="BP48" i="6"/>
  <c r="BH48" i="6"/>
  <c r="AZ48" i="6"/>
  <c r="AR48" i="6"/>
  <c r="BN48" i="6"/>
  <c r="BF48" i="6"/>
  <c r="AX48" i="6"/>
  <c r="AP48" i="6"/>
  <c r="BQ48" i="6"/>
  <c r="BE48" i="6"/>
  <c r="AU48" i="6"/>
  <c r="BM48" i="6"/>
  <c r="BC48" i="6"/>
  <c r="AS48" i="6"/>
  <c r="BO48" i="6"/>
  <c r="BA48" i="6"/>
  <c r="BL48" i="6"/>
  <c r="AY48" i="6"/>
  <c r="BK48" i="6"/>
  <c r="AW48" i="6"/>
  <c r="BJ48" i="6"/>
  <c r="BC53" i="6"/>
  <c r="BS55" i="6"/>
  <c r="BK55" i="6"/>
  <c r="BC55" i="6"/>
  <c r="AU55" i="6"/>
  <c r="BQ55" i="6"/>
  <c r="BI55" i="6"/>
  <c r="BA55" i="6"/>
  <c r="AS55" i="6"/>
  <c r="BN55" i="6"/>
  <c r="BD55" i="6"/>
  <c r="AR55" i="6"/>
  <c r="BL55" i="6"/>
  <c r="AZ55" i="6"/>
  <c r="AP55" i="6"/>
  <c r="BM55" i="6"/>
  <c r="AX55" i="6"/>
  <c r="BJ55" i="6"/>
  <c r="AW55" i="6"/>
  <c r="BH55" i="6"/>
  <c r="AV55" i="6"/>
  <c r="BO55" i="6"/>
  <c r="BV56" i="6"/>
  <c r="BW56" i="6" s="1"/>
  <c r="AV58" i="6"/>
  <c r="BT58" i="6"/>
  <c r="BJ62" i="6"/>
  <c r="AW3" i="6"/>
  <c r="AU3" i="6"/>
  <c r="BC3" i="6"/>
  <c r="BK3" i="6"/>
  <c r="AR4" i="6"/>
  <c r="AZ4" i="6"/>
  <c r="BH4" i="6"/>
  <c r="AW5" i="6"/>
  <c r="BE5" i="6"/>
  <c r="BM5" i="6"/>
  <c r="AT6" i="6"/>
  <c r="BB6" i="6"/>
  <c r="BJ6" i="6"/>
  <c r="AV8" i="6"/>
  <c r="BD8" i="6"/>
  <c r="BL8" i="6"/>
  <c r="AS9" i="6"/>
  <c r="BA9" i="6"/>
  <c r="BI9" i="6"/>
  <c r="AT12" i="6"/>
  <c r="BG12" i="6"/>
  <c r="BR12" i="6"/>
  <c r="BV12" i="6" s="1"/>
  <c r="BW12" i="6" s="1"/>
  <c r="AV13" i="6"/>
  <c r="BH13" i="6"/>
  <c r="BP14" i="6"/>
  <c r="BH14" i="6"/>
  <c r="AZ14" i="6"/>
  <c r="AR14" i="6"/>
  <c r="BN14" i="6"/>
  <c r="BF14" i="6"/>
  <c r="AX14" i="6"/>
  <c r="AP14" i="6"/>
  <c r="BT14" i="6"/>
  <c r="BJ14" i="6"/>
  <c r="AY14" i="6"/>
  <c r="BS14" i="6"/>
  <c r="BV14" i="6" s="1"/>
  <c r="BW14" i="6" s="1"/>
  <c r="BI14" i="6"/>
  <c r="AW14" i="6"/>
  <c r="BC14" i="6"/>
  <c r="BQ14" i="6"/>
  <c r="AW18" i="6"/>
  <c r="BI18" i="6"/>
  <c r="BD19" i="6"/>
  <c r="BR19" i="6"/>
  <c r="BV19" i="6" s="1"/>
  <c r="BW19" i="6" s="1"/>
  <c r="BS21" i="6"/>
  <c r="BK21" i="6"/>
  <c r="BC21" i="6"/>
  <c r="AU21" i="6"/>
  <c r="BQ21" i="6"/>
  <c r="BI21" i="6"/>
  <c r="BA21" i="6"/>
  <c r="AS21" i="6"/>
  <c r="BR21" i="6"/>
  <c r="BV21" i="6" s="1"/>
  <c r="BW21" i="6" s="1"/>
  <c r="BG21" i="6"/>
  <c r="AW21" i="6"/>
  <c r="BP21" i="6"/>
  <c r="BF21" i="6"/>
  <c r="AV21" i="6"/>
  <c r="BB21" i="6"/>
  <c r="BO21" i="6"/>
  <c r="AV22" i="6"/>
  <c r="BJ22" i="6"/>
  <c r="BV23" i="6"/>
  <c r="BW23" i="6" s="1"/>
  <c r="AX24" i="6"/>
  <c r="BL24" i="6"/>
  <c r="BB27" i="6"/>
  <c r="BN27" i="6"/>
  <c r="AU28" i="6"/>
  <c r="BK28" i="6"/>
  <c r="AW30" i="6"/>
  <c r="BP30" i="6"/>
  <c r="BB31" i="6"/>
  <c r="BU31" i="6"/>
  <c r="BB32" i="6"/>
  <c r="BA34" i="6"/>
  <c r="BS34" i="6"/>
  <c r="BE38" i="6"/>
  <c r="BE42" i="6"/>
  <c r="BF44" i="6"/>
  <c r="BB47" i="6"/>
  <c r="BV48" i="6"/>
  <c r="BW48" i="6" s="1"/>
  <c r="BD53" i="6"/>
  <c r="AW58" i="6"/>
  <c r="BU58" i="6"/>
  <c r="BM62" i="6"/>
  <c r="AY20" i="6"/>
  <c r="BI20" i="6"/>
  <c r="BT26" i="6"/>
  <c r="BL26" i="6"/>
  <c r="BD26" i="6"/>
  <c r="AV26" i="6"/>
  <c r="BR26" i="6"/>
  <c r="BV26" i="6" s="1"/>
  <c r="BW26" i="6" s="1"/>
  <c r="BJ26" i="6"/>
  <c r="BB26" i="6"/>
  <c r="AT26" i="6"/>
  <c r="AY26" i="6"/>
  <c r="BI26" i="6"/>
  <c r="BU26" i="6"/>
  <c r="BQ37" i="6"/>
  <c r="BI37" i="6"/>
  <c r="BA37" i="6"/>
  <c r="AS37" i="6"/>
  <c r="BO37" i="6"/>
  <c r="BG37" i="6"/>
  <c r="AY37" i="6"/>
  <c r="AQ37" i="6"/>
  <c r="BT37" i="6"/>
  <c r="BJ37" i="6"/>
  <c r="AX37" i="6"/>
  <c r="BR37" i="6"/>
  <c r="BF37" i="6"/>
  <c r="AV37" i="6"/>
  <c r="BC37" i="6"/>
  <c r="BP37" i="6"/>
  <c r="BS39" i="6"/>
  <c r="BK39" i="6"/>
  <c r="BC39" i="6"/>
  <c r="AU39" i="6"/>
  <c r="BQ39" i="6"/>
  <c r="BI39" i="6"/>
  <c r="BA39" i="6"/>
  <c r="AS39" i="6"/>
  <c r="BN39" i="6"/>
  <c r="BD39" i="6"/>
  <c r="AR39" i="6"/>
  <c r="BL39" i="6"/>
  <c r="AZ39" i="6"/>
  <c r="AP39" i="6"/>
  <c r="BE39" i="6"/>
  <c r="BR39" i="6"/>
  <c r="BC45" i="6"/>
  <c r="AY50" i="6"/>
  <c r="BM50" i="6"/>
  <c r="BA54" i="6"/>
  <c r="BN20" i="6"/>
  <c r="BF20" i="6"/>
  <c r="AX20" i="6"/>
  <c r="AP20" i="6"/>
  <c r="BT20" i="6"/>
  <c r="BL20" i="6"/>
  <c r="BD20" i="6"/>
  <c r="AV20" i="6"/>
  <c r="AZ20" i="6"/>
  <c r="BJ20" i="6"/>
  <c r="BU20" i="6"/>
  <c r="BQ45" i="6"/>
  <c r="BI45" i="6"/>
  <c r="BA45" i="6"/>
  <c r="AS45" i="6"/>
  <c r="BO45" i="6"/>
  <c r="BG45" i="6"/>
  <c r="AY45" i="6"/>
  <c r="AQ45" i="6"/>
  <c r="BN45" i="6"/>
  <c r="BD45" i="6"/>
  <c r="AT45" i="6"/>
  <c r="BL45" i="6"/>
  <c r="BB45" i="6"/>
  <c r="AP45" i="6"/>
  <c r="BE45" i="6"/>
  <c r="BS45" i="6"/>
  <c r="BV45" i="6" s="1"/>
  <c r="BW45" i="6" s="1"/>
  <c r="BA50" i="6"/>
  <c r="BN54" i="6"/>
  <c r="BF54" i="6"/>
  <c r="AX54" i="6"/>
  <c r="AP54" i="6"/>
  <c r="BT54" i="6"/>
  <c r="BL54" i="6"/>
  <c r="BD54" i="6"/>
  <c r="AV54" i="6"/>
  <c r="BQ54" i="6"/>
  <c r="BG54" i="6"/>
  <c r="AU54" i="6"/>
  <c r="BO54" i="6"/>
  <c r="BC54" i="6"/>
  <c r="AS54" i="6"/>
  <c r="BB54" i="6"/>
  <c r="BR54" i="6"/>
  <c r="BV54" i="6" s="1"/>
  <c r="BW54" i="6" s="1"/>
  <c r="BT60" i="6"/>
  <c r="BL60" i="6"/>
  <c r="BD60" i="6"/>
  <c r="AV60" i="6"/>
  <c r="BR60" i="6"/>
  <c r="BJ60" i="6"/>
  <c r="BB60" i="6"/>
  <c r="AT60" i="6"/>
  <c r="BQ60" i="6"/>
  <c r="BG60" i="6"/>
  <c r="AW60" i="6"/>
  <c r="BO60" i="6"/>
  <c r="BE60" i="6"/>
  <c r="AS60" i="6"/>
  <c r="BN60" i="6"/>
  <c r="BC60" i="6"/>
  <c r="AR60" i="6"/>
  <c r="BM60" i="6"/>
  <c r="BA60" i="6"/>
  <c r="AQ60" i="6"/>
  <c r="BI60" i="6"/>
  <c r="BS63" i="6"/>
  <c r="BK63" i="6"/>
  <c r="BC63" i="6"/>
  <c r="AU63" i="6"/>
  <c r="BQ63" i="6"/>
  <c r="BI63" i="6"/>
  <c r="BA63" i="6"/>
  <c r="AS63" i="6"/>
  <c r="BT63" i="6"/>
  <c r="BH63" i="6"/>
  <c r="AX63" i="6"/>
  <c r="BR63" i="6"/>
  <c r="BV63" i="6" s="1"/>
  <c r="BW63" i="6" s="1"/>
  <c r="BP63" i="6"/>
  <c r="BF63" i="6"/>
  <c r="AV63" i="6"/>
  <c r="BO63" i="6"/>
  <c r="BE63" i="6"/>
  <c r="AT63" i="6"/>
  <c r="BN63" i="6"/>
  <c r="BD63" i="6"/>
  <c r="AR63" i="6"/>
  <c r="BJ63" i="6"/>
  <c r="BV64" i="6"/>
  <c r="BW64" i="6" s="1"/>
  <c r="BR50" i="6"/>
  <c r="BJ50" i="6"/>
  <c r="BB50" i="6"/>
  <c r="AT50" i="6"/>
  <c r="BP50" i="6"/>
  <c r="BH50" i="6"/>
  <c r="AZ50" i="6"/>
  <c r="AR50" i="6"/>
  <c r="BT50" i="6"/>
  <c r="BI50" i="6"/>
  <c r="AX50" i="6"/>
  <c r="BQ50" i="6"/>
  <c r="BF50" i="6"/>
  <c r="AV50" i="6"/>
  <c r="BC50" i="6"/>
  <c r="BO50" i="6"/>
  <c r="AP60" i="6"/>
  <c r="BK60" i="6"/>
  <c r="BV61" i="6"/>
  <c r="BW61" i="6" s="1"/>
  <c r="AP63" i="6"/>
  <c r="BL63" i="6"/>
  <c r="BN83" i="6"/>
  <c r="BF83" i="6"/>
  <c r="AX83" i="6"/>
  <c r="AP83" i="6"/>
  <c r="BP83" i="6"/>
  <c r="BG83" i="6"/>
  <c r="AW83" i="6"/>
  <c r="BM83" i="6"/>
  <c r="BD83" i="6"/>
  <c r="AU83" i="6"/>
  <c r="BK83" i="6"/>
  <c r="AZ83" i="6"/>
  <c r="BU83" i="6"/>
  <c r="BJ83" i="6"/>
  <c r="AY83" i="6"/>
  <c r="BT83" i="6"/>
  <c r="BI83" i="6"/>
  <c r="AV83" i="6"/>
  <c r="BS83" i="6"/>
  <c r="BH83" i="6"/>
  <c r="AT83" i="6"/>
  <c r="BR83" i="6"/>
  <c r="BV83" i="6" s="1"/>
  <c r="BW83" i="6" s="1"/>
  <c r="BE83" i="6"/>
  <c r="AS83" i="6"/>
  <c r="BQ83" i="6"/>
  <c r="BC83" i="6"/>
  <c r="AR83" i="6"/>
  <c r="AQ83" i="6"/>
  <c r="BA83" i="6"/>
  <c r="AX61" i="6"/>
  <c r="BJ61" i="6"/>
  <c r="BP64" i="6"/>
  <c r="BH64" i="6"/>
  <c r="AZ64" i="6"/>
  <c r="AR64" i="6"/>
  <c r="BN64" i="6"/>
  <c r="BF64" i="6"/>
  <c r="AX64" i="6"/>
  <c r="AP64" i="6"/>
  <c r="BA64" i="6"/>
  <c r="BK64" i="6"/>
  <c r="BU64" i="6"/>
  <c r="BS71" i="6"/>
  <c r="BK71" i="6"/>
  <c r="BC71" i="6"/>
  <c r="AU71" i="6"/>
  <c r="BR71" i="6"/>
  <c r="BV71" i="6" s="1"/>
  <c r="BW71" i="6" s="1"/>
  <c r="BJ71" i="6"/>
  <c r="BB71" i="6"/>
  <c r="AT71" i="6"/>
  <c r="BQ71" i="6"/>
  <c r="BI71" i="6"/>
  <c r="BA71" i="6"/>
  <c r="AS71" i="6"/>
  <c r="BO71" i="6"/>
  <c r="BG71" i="6"/>
  <c r="AY71" i="6"/>
  <c r="BN71" i="6"/>
  <c r="BF71" i="6"/>
  <c r="AX71" i="6"/>
  <c r="AP71" i="6"/>
  <c r="BU71" i="6"/>
  <c r="AZ71" i="6"/>
  <c r="BP71" i="6"/>
  <c r="AV71" i="6"/>
  <c r="BM71" i="6"/>
  <c r="BB83" i="6"/>
  <c r="BP93" i="6"/>
  <c r="BH93" i="6"/>
  <c r="AZ93" i="6"/>
  <c r="AR93" i="6"/>
  <c r="BU93" i="6"/>
  <c r="BL93" i="6"/>
  <c r="BC93" i="6"/>
  <c r="AT93" i="6"/>
  <c r="BS93" i="6"/>
  <c r="BJ93" i="6"/>
  <c r="BA93" i="6"/>
  <c r="AQ93" i="6"/>
  <c r="BK93" i="6"/>
  <c r="AX93" i="6"/>
  <c r="BI93" i="6"/>
  <c r="AW93" i="6"/>
  <c r="BT93" i="6"/>
  <c r="BG93" i="6"/>
  <c r="AV93" i="6"/>
  <c r="BR93" i="6"/>
  <c r="BV93" i="6" s="1"/>
  <c r="BW93" i="6" s="1"/>
  <c r="BF93" i="6"/>
  <c r="AU93" i="6"/>
  <c r="BQ93" i="6"/>
  <c r="BE93" i="6"/>
  <c r="AS93" i="6"/>
  <c r="BO93" i="6"/>
  <c r="BD93" i="6"/>
  <c r="AP93" i="6"/>
  <c r="BM93" i="6"/>
  <c r="BQ61" i="6"/>
  <c r="BI61" i="6"/>
  <c r="BA61" i="6"/>
  <c r="AS61" i="6"/>
  <c r="BO61" i="6"/>
  <c r="BG61" i="6"/>
  <c r="AY61" i="6"/>
  <c r="AQ61" i="6"/>
  <c r="AZ61" i="6"/>
  <c r="BK61" i="6"/>
  <c r="BU61" i="6"/>
  <c r="AQ64" i="6"/>
  <c r="BB64" i="6"/>
  <c r="BL64" i="6"/>
  <c r="BQ69" i="6"/>
  <c r="BI69" i="6"/>
  <c r="BA69" i="6"/>
  <c r="AS69" i="6"/>
  <c r="BP69" i="6"/>
  <c r="BH69" i="6"/>
  <c r="AZ69" i="6"/>
  <c r="AR69" i="6"/>
  <c r="BO69" i="6"/>
  <c r="BG69" i="6"/>
  <c r="AY69" i="6"/>
  <c r="AQ69" i="6"/>
  <c r="BT69" i="6"/>
  <c r="BL69" i="6"/>
  <c r="BD69" i="6"/>
  <c r="AV69" i="6"/>
  <c r="BF69" i="6"/>
  <c r="AP69" i="6"/>
  <c r="BS69" i="6"/>
  <c r="BC69" i="6"/>
  <c r="BK69" i="6"/>
  <c r="BL83" i="6"/>
  <c r="AY93" i="6"/>
  <c r="BV96" i="6"/>
  <c r="BW96" i="6" s="1"/>
  <c r="AU15" i="6"/>
  <c r="BC15" i="6"/>
  <c r="BK15" i="6"/>
  <c r="BS15" i="6"/>
  <c r="AW17" i="6"/>
  <c r="BE17" i="6"/>
  <c r="BM17" i="6"/>
  <c r="BU17" i="6"/>
  <c r="BV17" i="6" s="1"/>
  <c r="BW17" i="6" s="1"/>
  <c r="AU23" i="6"/>
  <c r="BC23" i="6"/>
  <c r="BK23" i="6"/>
  <c r="BS23" i="6"/>
  <c r="AW25" i="6"/>
  <c r="BE25" i="6"/>
  <c r="BM25" i="6"/>
  <c r="BU25" i="6"/>
  <c r="BV25" i="6" s="1"/>
  <c r="BW25" i="6" s="1"/>
  <c r="BT36" i="6"/>
  <c r="BL36" i="6"/>
  <c r="BD36" i="6"/>
  <c r="AV36" i="6"/>
  <c r="BR36" i="6"/>
  <c r="BJ36" i="6"/>
  <c r="BB36" i="6"/>
  <c r="AT36" i="6"/>
  <c r="AY36" i="6"/>
  <c r="BI36" i="6"/>
  <c r="BU36" i="6"/>
  <c r="BT52" i="6"/>
  <c r="BL52" i="6"/>
  <c r="BD52" i="6"/>
  <c r="AV52" i="6"/>
  <c r="BR52" i="6"/>
  <c r="BV52" i="6" s="1"/>
  <c r="BW52" i="6" s="1"/>
  <c r="BJ52" i="6"/>
  <c r="BB52" i="6"/>
  <c r="AT52" i="6"/>
  <c r="AY52" i="6"/>
  <c r="BI52" i="6"/>
  <c r="BU52" i="6"/>
  <c r="AP61" i="6"/>
  <c r="BB61" i="6"/>
  <c r="BL61" i="6"/>
  <c r="AS64" i="6"/>
  <c r="BC64" i="6"/>
  <c r="BM64" i="6"/>
  <c r="AT69" i="6"/>
  <c r="BM69" i="6"/>
  <c r="AR71" i="6"/>
  <c r="BQ82" i="6"/>
  <c r="BI82" i="6"/>
  <c r="BA82" i="6"/>
  <c r="AS82" i="6"/>
  <c r="BN82" i="6"/>
  <c r="BE82" i="6"/>
  <c r="AV82" i="6"/>
  <c r="BU82" i="6"/>
  <c r="BL82" i="6"/>
  <c r="BC82" i="6"/>
  <c r="AT82" i="6"/>
  <c r="BJ82" i="6"/>
  <c r="AX82" i="6"/>
  <c r="BT82" i="6"/>
  <c r="BH82" i="6"/>
  <c r="AW82" i="6"/>
  <c r="BS82" i="6"/>
  <c r="BG82" i="6"/>
  <c r="AU82" i="6"/>
  <c r="BR82" i="6"/>
  <c r="BF82" i="6"/>
  <c r="AR82" i="6"/>
  <c r="BP82" i="6"/>
  <c r="BD82" i="6"/>
  <c r="AQ82" i="6"/>
  <c r="BO82" i="6"/>
  <c r="BB82" i="6"/>
  <c r="AP82" i="6"/>
  <c r="BM82" i="6"/>
  <c r="BO83" i="6"/>
  <c r="BV85" i="6"/>
  <c r="BW85" i="6" s="1"/>
  <c r="BB93" i="6"/>
  <c r="BN93" i="6"/>
  <c r="AW15" i="6"/>
  <c r="BE15" i="6"/>
  <c r="BM15" i="6"/>
  <c r="AQ17" i="6"/>
  <c r="AY17" i="6"/>
  <c r="BG17" i="6"/>
  <c r="AW23" i="6"/>
  <c r="BE23" i="6"/>
  <c r="BM23" i="6"/>
  <c r="AQ25" i="6"/>
  <c r="AY25" i="6"/>
  <c r="BG25" i="6"/>
  <c r="AQ36" i="6"/>
  <c r="BA36" i="6"/>
  <c r="BM36" i="6"/>
  <c r="BP40" i="6"/>
  <c r="BH40" i="6"/>
  <c r="AZ40" i="6"/>
  <c r="AR40" i="6"/>
  <c r="BN40" i="6"/>
  <c r="BF40" i="6"/>
  <c r="AX40" i="6"/>
  <c r="AP40" i="6"/>
  <c r="BA40" i="6"/>
  <c r="BK40" i="6"/>
  <c r="BU40" i="6"/>
  <c r="AQ52" i="6"/>
  <c r="BA52" i="6"/>
  <c r="BM52" i="6"/>
  <c r="BP56" i="6"/>
  <c r="BH56" i="6"/>
  <c r="AZ56" i="6"/>
  <c r="AR56" i="6"/>
  <c r="BN56" i="6"/>
  <c r="BF56" i="6"/>
  <c r="AX56" i="6"/>
  <c r="AP56" i="6"/>
  <c r="BA56" i="6"/>
  <c r="BK56" i="6"/>
  <c r="BU56" i="6"/>
  <c r="AT61" i="6"/>
  <c r="BD61" i="6"/>
  <c r="BN61" i="6"/>
  <c r="AU64" i="6"/>
  <c r="BE64" i="6"/>
  <c r="BQ64" i="6"/>
  <c r="BT68" i="6"/>
  <c r="BL68" i="6"/>
  <c r="BD68" i="6"/>
  <c r="AV68" i="6"/>
  <c r="BS68" i="6"/>
  <c r="BK68" i="6"/>
  <c r="BC68" i="6"/>
  <c r="AU68" i="6"/>
  <c r="BR68" i="6"/>
  <c r="BJ68" i="6"/>
  <c r="BB68" i="6"/>
  <c r="AT68" i="6"/>
  <c r="BO68" i="6"/>
  <c r="BG68" i="6"/>
  <c r="AY68" i="6"/>
  <c r="AQ68" i="6"/>
  <c r="BI68" i="6"/>
  <c r="AS68" i="6"/>
  <c r="BF68" i="6"/>
  <c r="AP68" i="6"/>
  <c r="BM68" i="6"/>
  <c r="AW69" i="6"/>
  <c r="BR69" i="6"/>
  <c r="BV69" i="6" s="1"/>
  <c r="BW69" i="6" s="1"/>
  <c r="BD71" i="6"/>
  <c r="AZ82" i="6"/>
  <c r="AU33" i="6"/>
  <c r="BC33" i="6"/>
  <c r="BK33" i="6"/>
  <c r="BS33" i="6"/>
  <c r="BV33" i="6" s="1"/>
  <c r="BW33" i="6" s="1"/>
  <c r="AW35" i="6"/>
  <c r="BE35" i="6"/>
  <c r="BM35" i="6"/>
  <c r="BU35" i="6"/>
  <c r="BV35" i="6" s="1"/>
  <c r="BW35" i="6" s="1"/>
  <c r="AU41" i="6"/>
  <c r="BC41" i="6"/>
  <c r="BK41" i="6"/>
  <c r="BS41" i="6"/>
  <c r="BV41" i="6" s="1"/>
  <c r="BW41" i="6" s="1"/>
  <c r="AW43" i="6"/>
  <c r="BE43" i="6"/>
  <c r="BM43" i="6"/>
  <c r="BU43" i="6"/>
  <c r="BV43" i="6" s="1"/>
  <c r="BW43" i="6" s="1"/>
  <c r="AU49" i="6"/>
  <c r="BC49" i="6"/>
  <c r="BK49" i="6"/>
  <c r="BS49" i="6"/>
  <c r="BV49" i="6" s="1"/>
  <c r="BW49" i="6" s="1"/>
  <c r="AW51" i="6"/>
  <c r="BE51" i="6"/>
  <c r="BM51" i="6"/>
  <c r="BU51" i="6"/>
  <c r="BV51" i="6" s="1"/>
  <c r="BW51" i="6" s="1"/>
  <c r="AU57" i="6"/>
  <c r="BC57" i="6"/>
  <c r="BK57" i="6"/>
  <c r="BS57" i="6"/>
  <c r="AW59" i="6"/>
  <c r="BE59" i="6"/>
  <c r="BM59" i="6"/>
  <c r="BU59" i="6"/>
  <c r="BV59" i="6" s="1"/>
  <c r="BW59" i="6" s="1"/>
  <c r="BV90" i="6"/>
  <c r="BW90" i="6" s="1"/>
  <c r="AW33" i="6"/>
  <c r="BE33" i="6"/>
  <c r="BM33" i="6"/>
  <c r="AQ35" i="6"/>
  <c r="AY35" i="6"/>
  <c r="BG35" i="6"/>
  <c r="AW41" i="6"/>
  <c r="BE41" i="6"/>
  <c r="BM41" i="6"/>
  <c r="AQ43" i="6"/>
  <c r="AY43" i="6"/>
  <c r="BG43" i="6"/>
  <c r="AW49" i="6"/>
  <c r="BE49" i="6"/>
  <c r="BM49" i="6"/>
  <c r="AQ51" i="6"/>
  <c r="AY51" i="6"/>
  <c r="BG51" i="6"/>
  <c r="AW57" i="6"/>
  <c r="BE57" i="6"/>
  <c r="BM57" i="6"/>
  <c r="AQ59" i="6"/>
  <c r="AY59" i="6"/>
  <c r="BG59" i="6"/>
  <c r="BU65" i="6"/>
  <c r="BM65" i="6"/>
  <c r="BE65" i="6"/>
  <c r="AW65" i="6"/>
  <c r="BT65" i="6"/>
  <c r="BL65" i="6"/>
  <c r="BS65" i="6"/>
  <c r="BK65" i="6"/>
  <c r="BC65" i="6"/>
  <c r="BP65" i="6"/>
  <c r="BH65" i="6"/>
  <c r="AZ65" i="6"/>
  <c r="AX65" i="6"/>
  <c r="BJ65" i="6"/>
  <c r="BV70" i="6"/>
  <c r="BW70" i="6" s="1"/>
  <c r="AW66" i="6"/>
  <c r="BE66" i="6"/>
  <c r="BM66" i="6"/>
  <c r="BU66" i="6"/>
  <c r="BV66" i="6" s="1"/>
  <c r="BW66" i="6" s="1"/>
  <c r="AT67" i="6"/>
  <c r="BB67" i="6"/>
  <c r="BJ67" i="6"/>
  <c r="BR67" i="6"/>
  <c r="AS70" i="6"/>
  <c r="BA70" i="6"/>
  <c r="BI70" i="6"/>
  <c r="BQ70" i="6"/>
  <c r="AU72" i="6"/>
  <c r="BC72" i="6"/>
  <c r="BK72" i="6"/>
  <c r="BS72" i="6"/>
  <c r="BV72" i="6" s="1"/>
  <c r="BW72" i="6" s="1"/>
  <c r="BB73" i="6"/>
  <c r="BN73" i="6"/>
  <c r="BR74" i="6"/>
  <c r="BJ74" i="6"/>
  <c r="BB74" i="6"/>
  <c r="AT74" i="6"/>
  <c r="BP74" i="6"/>
  <c r="BH74" i="6"/>
  <c r="AZ74" i="6"/>
  <c r="AR74" i="6"/>
  <c r="AY74" i="6"/>
  <c r="BK74" i="6"/>
  <c r="BU74" i="6"/>
  <c r="BQ77" i="6"/>
  <c r="BI77" i="6"/>
  <c r="BA77" i="6"/>
  <c r="AS77" i="6"/>
  <c r="BO77" i="6"/>
  <c r="BG77" i="6"/>
  <c r="AY77" i="6"/>
  <c r="AQ77" i="6"/>
  <c r="AZ77" i="6"/>
  <c r="BK77" i="6"/>
  <c r="BU77" i="6"/>
  <c r="AX78" i="6"/>
  <c r="BJ78" i="6"/>
  <c r="AX80" i="6"/>
  <c r="BL80" i="6"/>
  <c r="BT81" i="6"/>
  <c r="BL81" i="6"/>
  <c r="BD81" i="6"/>
  <c r="AV81" i="6"/>
  <c r="BM81" i="6"/>
  <c r="BC81" i="6"/>
  <c r="AT81" i="6"/>
  <c r="BS81" i="6"/>
  <c r="BJ81" i="6"/>
  <c r="BA81" i="6"/>
  <c r="AR81" i="6"/>
  <c r="AZ81" i="6"/>
  <c r="BN81" i="6"/>
  <c r="AY89" i="6"/>
  <c r="BA91" i="6"/>
  <c r="BS92" i="6"/>
  <c r="BK92" i="6"/>
  <c r="BC92" i="6"/>
  <c r="AU92" i="6"/>
  <c r="BT92" i="6"/>
  <c r="BJ92" i="6"/>
  <c r="BA92" i="6"/>
  <c r="AR92" i="6"/>
  <c r="BQ92" i="6"/>
  <c r="BH92" i="6"/>
  <c r="AY92" i="6"/>
  <c r="AP92" i="6"/>
  <c r="BB92" i="6"/>
  <c r="BN92" i="6"/>
  <c r="BV94" i="6"/>
  <c r="BW94" i="6" s="1"/>
  <c r="BP96" i="6"/>
  <c r="BH96" i="6"/>
  <c r="AZ96" i="6"/>
  <c r="AR96" i="6"/>
  <c r="BO96" i="6"/>
  <c r="BG96" i="6"/>
  <c r="AY96" i="6"/>
  <c r="AQ96" i="6"/>
  <c r="BQ96" i="6"/>
  <c r="BE96" i="6"/>
  <c r="AU96" i="6"/>
  <c r="BM96" i="6"/>
  <c r="BC96" i="6"/>
  <c r="AS96" i="6"/>
  <c r="BD96" i="6"/>
  <c r="BS96" i="6"/>
  <c r="AV72" i="6"/>
  <c r="BD72" i="6"/>
  <c r="BL72" i="6"/>
  <c r="BT72" i="6"/>
  <c r="AZ78" i="6"/>
  <c r="BA80" i="6"/>
  <c r="BT89" i="6"/>
  <c r="BL89" i="6"/>
  <c r="BD89" i="6"/>
  <c r="AV89" i="6"/>
  <c r="BO89" i="6"/>
  <c r="BF89" i="6"/>
  <c r="AW89" i="6"/>
  <c r="BM89" i="6"/>
  <c r="BC89" i="6"/>
  <c r="AT89" i="6"/>
  <c r="AZ89" i="6"/>
  <c r="BK89" i="6"/>
  <c r="BN91" i="6"/>
  <c r="BF91" i="6"/>
  <c r="AX91" i="6"/>
  <c r="AP91" i="6"/>
  <c r="BR91" i="6"/>
  <c r="BI91" i="6"/>
  <c r="AZ91" i="6"/>
  <c r="AQ91" i="6"/>
  <c r="BP91" i="6"/>
  <c r="BG91" i="6"/>
  <c r="AW91" i="6"/>
  <c r="BB91" i="6"/>
  <c r="BM91" i="6"/>
  <c r="AW72" i="6"/>
  <c r="BE72" i="6"/>
  <c r="BM72" i="6"/>
  <c r="BU72" i="6"/>
  <c r="BU78" i="6"/>
  <c r="BM78" i="6"/>
  <c r="BE78" i="6"/>
  <c r="AW78" i="6"/>
  <c r="BQ78" i="6"/>
  <c r="BH78" i="6"/>
  <c r="AY78" i="6"/>
  <c r="AP78" i="6"/>
  <c r="BO78" i="6"/>
  <c r="BF78" i="6"/>
  <c r="AV78" i="6"/>
  <c r="BA78" i="6"/>
  <c r="BL78" i="6"/>
  <c r="BO80" i="6"/>
  <c r="BG80" i="6"/>
  <c r="AY80" i="6"/>
  <c r="AQ80" i="6"/>
  <c r="BT80" i="6"/>
  <c r="BK80" i="6"/>
  <c r="BB80" i="6"/>
  <c r="AS80" i="6"/>
  <c r="BR80" i="6"/>
  <c r="BI80" i="6"/>
  <c r="AZ80" i="6"/>
  <c r="AP80" i="6"/>
  <c r="BC80" i="6"/>
  <c r="BN80" i="6"/>
  <c r="AP89" i="6"/>
  <c r="BA89" i="6"/>
  <c r="BN89" i="6"/>
  <c r="AR91" i="6"/>
  <c r="BC91" i="6"/>
  <c r="BO91" i="6"/>
  <c r="AR66" i="6"/>
  <c r="AZ66" i="6"/>
  <c r="BH66" i="6"/>
  <c r="BP66" i="6"/>
  <c r="AW67" i="6"/>
  <c r="BE67" i="6"/>
  <c r="BM67" i="6"/>
  <c r="BU67" i="6"/>
  <c r="AV70" i="6"/>
  <c r="BD70" i="6"/>
  <c r="BL70" i="6"/>
  <c r="BT70" i="6"/>
  <c r="AP72" i="6"/>
  <c r="AX72" i="6"/>
  <c r="BF72" i="6"/>
  <c r="BN72" i="6"/>
  <c r="AW73" i="6"/>
  <c r="BG73" i="6"/>
  <c r="AS74" i="6"/>
  <c r="BD74" i="6"/>
  <c r="BN74" i="6"/>
  <c r="AW76" i="6"/>
  <c r="BG76" i="6"/>
  <c r="AT77" i="6"/>
  <c r="BD77" i="6"/>
  <c r="BN77" i="6"/>
  <c r="AQ78" i="6"/>
  <c r="BB78" i="6"/>
  <c r="BN78" i="6"/>
  <c r="AR80" i="6"/>
  <c r="BD80" i="6"/>
  <c r="BP80" i="6"/>
  <c r="AS81" i="6"/>
  <c r="BF81" i="6"/>
  <c r="BQ81" i="6"/>
  <c r="AY87" i="6"/>
  <c r="BO88" i="6"/>
  <c r="BG88" i="6"/>
  <c r="AY88" i="6"/>
  <c r="AQ88" i="6"/>
  <c r="BM88" i="6"/>
  <c r="BD88" i="6"/>
  <c r="AU88" i="6"/>
  <c r="BT88" i="6"/>
  <c r="BV88" i="6" s="1"/>
  <c r="BW88" i="6" s="1"/>
  <c r="BK88" i="6"/>
  <c r="BB88" i="6"/>
  <c r="AS88" i="6"/>
  <c r="BA88" i="6"/>
  <c r="BN88" i="6"/>
  <c r="AQ89" i="6"/>
  <c r="BB89" i="6"/>
  <c r="BP89" i="6"/>
  <c r="AS91" i="6"/>
  <c r="BD91" i="6"/>
  <c r="BQ91" i="6"/>
  <c r="AT92" i="6"/>
  <c r="BF92" i="6"/>
  <c r="BR92" i="6"/>
  <c r="BV92" i="6" s="1"/>
  <c r="BW92" i="6" s="1"/>
  <c r="BS95" i="6"/>
  <c r="BK95" i="6"/>
  <c r="BC95" i="6"/>
  <c r="AU95" i="6"/>
  <c r="BR95" i="6"/>
  <c r="BV95" i="6" s="1"/>
  <c r="BW95" i="6" s="1"/>
  <c r="BJ95" i="6"/>
  <c r="BB95" i="6"/>
  <c r="AT95" i="6"/>
  <c r="BT95" i="6"/>
  <c r="BH95" i="6"/>
  <c r="AX95" i="6"/>
  <c r="BP95" i="6"/>
  <c r="BF95" i="6"/>
  <c r="AV95" i="6"/>
  <c r="BA95" i="6"/>
  <c r="BO95" i="6"/>
  <c r="AV96" i="6"/>
  <c r="BJ96" i="6"/>
  <c r="BA66" i="6"/>
  <c r="BI66" i="6"/>
  <c r="BQ66" i="6"/>
  <c r="AX67" i="6"/>
  <c r="BF67" i="6"/>
  <c r="BN67" i="6"/>
  <c r="AW70" i="6"/>
  <c r="BE70" i="6"/>
  <c r="BM70" i="6"/>
  <c r="BU70" i="6"/>
  <c r="AQ72" i="6"/>
  <c r="AY72" i="6"/>
  <c r="BG72" i="6"/>
  <c r="BO72" i="6"/>
  <c r="BU73" i="6"/>
  <c r="BM73" i="6"/>
  <c r="BE73" i="6"/>
  <c r="BS73" i="6"/>
  <c r="BK73" i="6"/>
  <c r="BC73" i="6"/>
  <c r="AU73" i="6"/>
  <c r="AX73" i="6"/>
  <c r="BH73" i="6"/>
  <c r="BR73" i="6"/>
  <c r="AU74" i="6"/>
  <c r="BE74" i="6"/>
  <c r="BO74" i="6"/>
  <c r="AU77" i="6"/>
  <c r="BE77" i="6"/>
  <c r="BP77" i="6"/>
  <c r="AR78" i="6"/>
  <c r="BC78" i="6"/>
  <c r="BP78" i="6"/>
  <c r="AT80" i="6"/>
  <c r="BE80" i="6"/>
  <c r="BQ80" i="6"/>
  <c r="AU81" i="6"/>
  <c r="BG81" i="6"/>
  <c r="BR81" i="6"/>
  <c r="BR87" i="6"/>
  <c r="BJ87" i="6"/>
  <c r="BB87" i="6"/>
  <c r="AT87" i="6"/>
  <c r="BU87" i="6"/>
  <c r="BL87" i="6"/>
  <c r="BC87" i="6"/>
  <c r="AS87" i="6"/>
  <c r="BS87" i="6"/>
  <c r="BI87" i="6"/>
  <c r="AZ87" i="6"/>
  <c r="AQ87" i="6"/>
  <c r="BA87" i="6"/>
  <c r="BN87" i="6"/>
  <c r="BP88" i="6"/>
  <c r="AR89" i="6"/>
  <c r="BE89" i="6"/>
  <c r="BQ89" i="6"/>
  <c r="AT91" i="6"/>
  <c r="BE91" i="6"/>
  <c r="BS91" i="6"/>
  <c r="AV92" i="6"/>
  <c r="BG92" i="6"/>
  <c r="BU92" i="6"/>
  <c r="AW96" i="6"/>
  <c r="BK96" i="6"/>
  <c r="AT66" i="6"/>
  <c r="BB66" i="6"/>
  <c r="BJ66" i="6"/>
  <c r="AQ67" i="6"/>
  <c r="AY67" i="6"/>
  <c r="BG67" i="6"/>
  <c r="AP70" i="6"/>
  <c r="AX70" i="6"/>
  <c r="BF70" i="6"/>
  <c r="AR72" i="6"/>
  <c r="AZ72" i="6"/>
  <c r="BH72" i="6"/>
  <c r="AP73" i="6"/>
  <c r="AY73" i="6"/>
  <c r="BI73" i="6"/>
  <c r="BT73" i="6"/>
  <c r="AV74" i="6"/>
  <c r="BF74" i="6"/>
  <c r="BQ74" i="6"/>
  <c r="BT76" i="6"/>
  <c r="BL76" i="6"/>
  <c r="BD76" i="6"/>
  <c r="AV76" i="6"/>
  <c r="BR76" i="6"/>
  <c r="BJ76" i="6"/>
  <c r="BB76" i="6"/>
  <c r="AT76" i="6"/>
  <c r="AY76" i="6"/>
  <c r="BI76" i="6"/>
  <c r="BU76" i="6"/>
  <c r="AV77" i="6"/>
  <c r="BF77" i="6"/>
  <c r="BR77" i="6"/>
  <c r="AS78" i="6"/>
  <c r="BD78" i="6"/>
  <c r="BR78" i="6"/>
  <c r="BV78" i="6" s="1"/>
  <c r="BW78" i="6" s="1"/>
  <c r="AU80" i="6"/>
  <c r="BF80" i="6"/>
  <c r="BS80" i="6"/>
  <c r="AW81" i="6"/>
  <c r="BH81" i="6"/>
  <c r="BU81" i="6"/>
  <c r="BS84" i="6"/>
  <c r="BV84" i="6" s="1"/>
  <c r="BW84" i="6" s="1"/>
  <c r="BK84" i="6"/>
  <c r="BC84" i="6"/>
  <c r="AU84" i="6"/>
  <c r="BQ84" i="6"/>
  <c r="BH84" i="6"/>
  <c r="AY84" i="6"/>
  <c r="AP84" i="6"/>
  <c r="BO84" i="6"/>
  <c r="BF84" i="6"/>
  <c r="AW84" i="6"/>
  <c r="BA84" i="6"/>
  <c r="BM84" i="6"/>
  <c r="AP87" i="6"/>
  <c r="BD87" i="6"/>
  <c r="BO87" i="6"/>
  <c r="AR88" i="6"/>
  <c r="BE88" i="6"/>
  <c r="BQ88" i="6"/>
  <c r="AS89" i="6"/>
  <c r="BG89" i="6"/>
  <c r="BR89" i="6"/>
  <c r="AU91" i="6"/>
  <c r="BH91" i="6"/>
  <c r="BT91" i="6"/>
  <c r="AW92" i="6"/>
  <c r="BI92" i="6"/>
  <c r="AQ95" i="6"/>
  <c r="BE95" i="6"/>
  <c r="BU95" i="6"/>
  <c r="AX96" i="6"/>
  <c r="BL96" i="6"/>
  <c r="AW75" i="6"/>
  <c r="BE75" i="6"/>
  <c r="BM75" i="6"/>
  <c r="BU75" i="6"/>
  <c r="BV75" i="6" s="1"/>
  <c r="BW75" i="6" s="1"/>
  <c r="BR79" i="6"/>
  <c r="BJ79" i="6"/>
  <c r="BB79" i="6"/>
  <c r="AT79" i="6"/>
  <c r="AX79" i="6"/>
  <c r="BG79" i="6"/>
  <c r="BP79" i="6"/>
  <c r="BP85" i="6"/>
  <c r="BH85" i="6"/>
  <c r="AZ85" i="6"/>
  <c r="AR85" i="6"/>
  <c r="AX85" i="6"/>
  <c r="BG85" i="6"/>
  <c r="BQ85" i="6"/>
  <c r="AV90" i="6"/>
  <c r="BE90" i="6"/>
  <c r="AQ75" i="6"/>
  <c r="AY75" i="6"/>
  <c r="BG75" i="6"/>
  <c r="AQ79" i="6"/>
  <c r="AZ79" i="6"/>
  <c r="BI79" i="6"/>
  <c r="BS79" i="6"/>
  <c r="AQ85" i="6"/>
  <c r="BA85" i="6"/>
  <c r="BJ85" i="6"/>
  <c r="BS85" i="6"/>
  <c r="BQ90" i="6"/>
  <c r="BI90" i="6"/>
  <c r="BA90" i="6"/>
  <c r="AS90" i="6"/>
  <c r="AX90" i="6"/>
  <c r="BG90" i="6"/>
  <c r="BP90" i="6"/>
  <c r="AW86" i="6"/>
  <c r="BE86" i="6"/>
  <c r="BM86" i="6"/>
  <c r="AW94" i="6"/>
  <c r="BE94" i="6"/>
  <c r="BM94" i="6"/>
  <c r="AV97" i="6"/>
  <c r="BD97" i="6"/>
  <c r="BL97" i="6"/>
  <c r="BT97" i="6"/>
  <c r="BV97" i="6" s="1"/>
  <c r="BW97" i="6" s="1"/>
  <c r="AW97" i="6"/>
  <c r="BE97" i="6"/>
  <c r="BM97" i="6"/>
  <c r="BG95" i="9"/>
  <c r="AY95" i="9"/>
  <c r="AQ95" i="9"/>
  <c r="AI95" i="9"/>
  <c r="BM95" i="9"/>
  <c r="BE95" i="9"/>
  <c r="AW95" i="9"/>
  <c r="AO95" i="9"/>
  <c r="BL95" i="9"/>
  <c r="BD95" i="9"/>
  <c r="AV95" i="9"/>
  <c r="AN95" i="9"/>
  <c r="BK95" i="9"/>
  <c r="BC95" i="9"/>
  <c r="AU95" i="9"/>
  <c r="AM95" i="9"/>
  <c r="BJ95" i="9"/>
  <c r="BB95" i="9"/>
  <c r="AT95" i="9"/>
  <c r="AL95" i="9"/>
  <c r="BI95" i="9"/>
  <c r="BA95" i="9"/>
  <c r="AS95" i="9"/>
  <c r="BA94" i="9"/>
  <c r="AO94" i="9"/>
  <c r="BJ94" i="9"/>
  <c r="AN94" i="9"/>
  <c r="BH85" i="9"/>
  <c r="AZ85" i="9"/>
  <c r="AR85" i="9"/>
  <c r="AJ85" i="9"/>
  <c r="BG85" i="9"/>
  <c r="AY85" i="9"/>
  <c r="AQ85" i="9"/>
  <c r="AI85" i="9"/>
  <c r="AW85" i="9"/>
  <c r="AO85" i="9"/>
  <c r="AV85" i="9"/>
  <c r="BK85" i="9"/>
  <c r="BC85" i="9"/>
  <c r="AU85" i="9"/>
  <c r="AM85" i="9"/>
  <c r="BD85" i="9"/>
  <c r="BJ85" i="9"/>
  <c r="BB85" i="9"/>
  <c r="AT85" i="9"/>
  <c r="AL85" i="9"/>
  <c r="BL85" i="9"/>
  <c r="AN85" i="9"/>
  <c r="BI85" i="9"/>
  <c r="BA85" i="9"/>
  <c r="AS85" i="9"/>
  <c r="BL84" i="9"/>
  <c r="AP84" i="9"/>
  <c r="BJ84" i="9"/>
  <c r="AN84" i="9"/>
  <c r="BH84" i="9"/>
  <c r="AM84" i="9"/>
  <c r="BB84" i="9"/>
  <c r="AX84" i="9"/>
  <c r="AW84" i="9"/>
  <c r="BN84" i="9"/>
  <c r="AT84" i="9"/>
  <c r="AW96" i="9"/>
  <c r="AO70" i="9"/>
  <c r="AW70" i="9"/>
  <c r="BE70" i="9"/>
  <c r="BM70" i="9"/>
  <c r="AI70" i="9"/>
  <c r="AQ70" i="9"/>
  <c r="AY70" i="9"/>
  <c r="BG70" i="9"/>
  <c r="AK70" i="9"/>
  <c r="AS70" i="9"/>
  <c r="BA70" i="9"/>
  <c r="BI70" i="9"/>
  <c r="AJ70" i="9"/>
  <c r="AV70" i="9"/>
  <c r="BJ70" i="9"/>
  <c r="AL70" i="9"/>
  <c r="AX70" i="9"/>
  <c r="BK70" i="9"/>
  <c r="AM70" i="9"/>
  <c r="AZ70" i="9"/>
  <c r="BL70" i="9"/>
  <c r="AN70" i="9"/>
  <c r="BB70" i="9"/>
  <c r="BN70" i="9"/>
  <c r="AP70" i="9"/>
  <c r="BC70" i="9"/>
  <c r="AR70" i="9"/>
  <c r="BD70" i="9"/>
  <c r="AP96" i="9"/>
  <c r="AK66" i="9"/>
  <c r="AS66" i="9"/>
  <c r="BA66" i="9"/>
  <c r="BI66" i="9"/>
  <c r="AM66" i="9"/>
  <c r="AU66" i="9"/>
  <c r="BC66" i="9"/>
  <c r="BK66" i="9"/>
  <c r="AO66" i="9"/>
  <c r="AW66" i="9"/>
  <c r="BE66" i="9"/>
  <c r="BM66" i="9"/>
  <c r="AI66" i="9"/>
  <c r="AV66" i="9"/>
  <c r="BH66" i="9"/>
  <c r="AJ66" i="9"/>
  <c r="AX66" i="9"/>
  <c r="BJ66" i="9"/>
  <c r="AL66" i="9"/>
  <c r="AY66" i="9"/>
  <c r="BL66" i="9"/>
  <c r="AN66" i="9"/>
  <c r="AZ66" i="9"/>
  <c r="BN66" i="9"/>
  <c r="AP66" i="9"/>
  <c r="BB66" i="9"/>
  <c r="AQ66" i="9"/>
  <c r="BD66" i="9"/>
  <c r="AI96" i="9"/>
  <c r="AQ96" i="9"/>
  <c r="AY96" i="9"/>
  <c r="BG96" i="9"/>
  <c r="AJ96" i="9"/>
  <c r="AR96" i="9"/>
  <c r="AZ96" i="9"/>
  <c r="BH96" i="9"/>
  <c r="AK96" i="9"/>
  <c r="AS96" i="9"/>
  <c r="BA96" i="9"/>
  <c r="BI96" i="9"/>
  <c r="AL96" i="9"/>
  <c r="AT96" i="9"/>
  <c r="BB96" i="9"/>
  <c r="BJ96" i="9"/>
  <c r="AM96" i="9"/>
  <c r="AU96" i="9"/>
  <c r="BC96" i="9"/>
  <c r="BK96" i="9"/>
  <c r="AN96" i="9"/>
  <c r="AV96" i="9"/>
  <c r="BD96" i="9"/>
  <c r="BL96" i="9"/>
  <c r="BM96" i="9"/>
  <c r="AK92" i="9"/>
  <c r="AS92" i="9"/>
  <c r="BA92" i="9"/>
  <c r="BI92" i="9"/>
  <c r="AI92" i="9"/>
  <c r="AR92" i="9"/>
  <c r="BB92" i="9"/>
  <c r="BK92" i="9"/>
  <c r="AJ92" i="9"/>
  <c r="AT92" i="9"/>
  <c r="BC92" i="9"/>
  <c r="BL92" i="9"/>
  <c r="AL92" i="9"/>
  <c r="AU92" i="9"/>
  <c r="BD92" i="9"/>
  <c r="BM92" i="9"/>
  <c r="BE92" i="9"/>
  <c r="AM92" i="9"/>
  <c r="AV92" i="9"/>
  <c r="BN92" i="9"/>
  <c r="AN92" i="9"/>
  <c r="AW92" i="9"/>
  <c r="BF92" i="9"/>
  <c r="AO92" i="9"/>
  <c r="AX92" i="9"/>
  <c r="BG92" i="9"/>
  <c r="AO78" i="9"/>
  <c r="AW78" i="9"/>
  <c r="BE78" i="9"/>
  <c r="BM78" i="9"/>
  <c r="AI78" i="9"/>
  <c r="AQ78" i="9"/>
  <c r="AY78" i="9"/>
  <c r="BG78" i="9"/>
  <c r="AK78" i="9"/>
  <c r="AS78" i="9"/>
  <c r="BA78" i="9"/>
  <c r="BI78" i="9"/>
  <c r="AJ78" i="9"/>
  <c r="AV78" i="9"/>
  <c r="BJ78" i="9"/>
  <c r="AL78" i="9"/>
  <c r="AX78" i="9"/>
  <c r="BK78" i="9"/>
  <c r="AM78" i="9"/>
  <c r="AZ78" i="9"/>
  <c r="BL78" i="9"/>
  <c r="AN78" i="9"/>
  <c r="BB78" i="9"/>
  <c r="BN78" i="9"/>
  <c r="AP78" i="9"/>
  <c r="BC78" i="9"/>
  <c r="AR78" i="9"/>
  <c r="BD78" i="9"/>
  <c r="BH70" i="9"/>
  <c r="AM58" i="9"/>
  <c r="AU58" i="9"/>
  <c r="BC58" i="9"/>
  <c r="BK58" i="9"/>
  <c r="AL58" i="9"/>
  <c r="AO58" i="9"/>
  <c r="AX58" i="9"/>
  <c r="BG58" i="9"/>
  <c r="AQ58" i="9"/>
  <c r="AZ58" i="9"/>
  <c r="BI58" i="9"/>
  <c r="AI58" i="9"/>
  <c r="AS58" i="9"/>
  <c r="BB58" i="9"/>
  <c r="BL58" i="9"/>
  <c r="AJ58" i="9"/>
  <c r="AY58" i="9"/>
  <c r="BN58" i="9"/>
  <c r="AK58" i="9"/>
  <c r="BA58" i="9"/>
  <c r="AN58" i="9"/>
  <c r="BD58" i="9"/>
  <c r="AP58" i="9"/>
  <c r="BE58" i="9"/>
  <c r="AR58" i="9"/>
  <c r="BF58" i="9"/>
  <c r="AT58" i="9"/>
  <c r="BH58" i="9"/>
  <c r="AV58" i="9"/>
  <c r="BJ58" i="9"/>
  <c r="BF96" i="9"/>
  <c r="BF70" i="9"/>
  <c r="AJ44" i="9"/>
  <c r="AR44" i="9"/>
  <c r="AZ44" i="9"/>
  <c r="BH44" i="9"/>
  <c r="AK44" i="9"/>
  <c r="AS44" i="9"/>
  <c r="BA44" i="9"/>
  <c r="BI44" i="9"/>
  <c r="AL44" i="9"/>
  <c r="AV44" i="9"/>
  <c r="BF44" i="9"/>
  <c r="AN44" i="9"/>
  <c r="AX44" i="9"/>
  <c r="BJ44" i="9"/>
  <c r="AM44" i="9"/>
  <c r="BB44" i="9"/>
  <c r="BN44" i="9"/>
  <c r="AO44" i="9"/>
  <c r="BC44" i="9"/>
  <c r="AP44" i="9"/>
  <c r="BD44" i="9"/>
  <c r="AT44" i="9"/>
  <c r="BG44" i="9"/>
  <c r="AI44" i="9"/>
  <c r="BM44" i="9"/>
  <c r="AQ44" i="9"/>
  <c r="AU44" i="9"/>
  <c r="AW44" i="9"/>
  <c r="AY44" i="9"/>
  <c r="BE44" i="9"/>
  <c r="BK44" i="9"/>
  <c r="BE96" i="9"/>
  <c r="BJ92" i="9"/>
  <c r="AK74" i="9"/>
  <c r="AS74" i="9"/>
  <c r="BA74" i="9"/>
  <c r="BI74" i="9"/>
  <c r="AM74" i="9"/>
  <c r="AU74" i="9"/>
  <c r="BC74" i="9"/>
  <c r="BK74" i="9"/>
  <c r="AO74" i="9"/>
  <c r="AW74" i="9"/>
  <c r="BE74" i="9"/>
  <c r="BM74" i="9"/>
  <c r="AI74" i="9"/>
  <c r="AV74" i="9"/>
  <c r="BH74" i="9"/>
  <c r="AJ74" i="9"/>
  <c r="AX74" i="9"/>
  <c r="BJ74" i="9"/>
  <c r="AL74" i="9"/>
  <c r="AY74" i="9"/>
  <c r="BL74" i="9"/>
  <c r="AN74" i="9"/>
  <c r="AZ74" i="9"/>
  <c r="BN74" i="9"/>
  <c r="AP74" i="9"/>
  <c r="BB74" i="9"/>
  <c r="AQ74" i="9"/>
  <c r="BD74" i="9"/>
  <c r="AU70" i="9"/>
  <c r="BG66" i="9"/>
  <c r="AI54" i="9"/>
  <c r="AQ54" i="9"/>
  <c r="AY54" i="9"/>
  <c r="BG54" i="9"/>
  <c r="AM54" i="9"/>
  <c r="AV54" i="9"/>
  <c r="BE54" i="9"/>
  <c r="BN54" i="9"/>
  <c r="AK54" i="9"/>
  <c r="AU54" i="9"/>
  <c r="BF54" i="9"/>
  <c r="AN54" i="9"/>
  <c r="AX54" i="9"/>
  <c r="BI54" i="9"/>
  <c r="AP54" i="9"/>
  <c r="BA54" i="9"/>
  <c r="BK54" i="9"/>
  <c r="AJ53" i="9"/>
  <c r="AR53" i="9"/>
  <c r="AZ53" i="9"/>
  <c r="BH53" i="9"/>
  <c r="AI53" i="9"/>
  <c r="AS53" i="9"/>
  <c r="BB53" i="9"/>
  <c r="BK53" i="9"/>
  <c r="AM53" i="9"/>
  <c r="AW53" i="9"/>
  <c r="BG53" i="9"/>
  <c r="AO53" i="9"/>
  <c r="AY53" i="9"/>
  <c r="BJ53" i="9"/>
  <c r="AQ53" i="9"/>
  <c r="BC53" i="9"/>
  <c r="BM53" i="9"/>
  <c r="AL51" i="9"/>
  <c r="AT51" i="9"/>
  <c r="BB51" i="9"/>
  <c r="BJ51" i="9"/>
  <c r="AK51" i="9"/>
  <c r="AU51" i="9"/>
  <c r="BD51" i="9"/>
  <c r="BM51" i="9"/>
  <c r="AN51" i="9"/>
  <c r="AW51" i="9"/>
  <c r="BF51" i="9"/>
  <c r="AM51" i="9"/>
  <c r="AY51" i="9"/>
  <c r="BK51" i="9"/>
  <c r="AP51" i="9"/>
  <c r="BA51" i="9"/>
  <c r="BN51" i="9"/>
  <c r="AR51" i="9"/>
  <c r="BE51" i="9"/>
  <c r="AK35" i="9"/>
  <c r="AS35" i="9"/>
  <c r="BA35" i="9"/>
  <c r="BI35" i="9"/>
  <c r="AL35" i="9"/>
  <c r="AT35" i="9"/>
  <c r="BB35" i="9"/>
  <c r="BJ35" i="9"/>
  <c r="AQ35" i="9"/>
  <c r="BC35" i="9"/>
  <c r="BM35" i="9"/>
  <c r="AI35" i="9"/>
  <c r="AU35" i="9"/>
  <c r="BE35" i="9"/>
  <c r="AN35" i="9"/>
  <c r="AZ35" i="9"/>
  <c r="AO35" i="9"/>
  <c r="BD35" i="9"/>
  <c r="AP35" i="9"/>
  <c r="BF35" i="9"/>
  <c r="AR35" i="9"/>
  <c r="BG35" i="9"/>
  <c r="AV35" i="9"/>
  <c r="BH35" i="9"/>
  <c r="AL7" i="9"/>
  <c r="AT7" i="9"/>
  <c r="BB7" i="9"/>
  <c r="BJ7" i="9"/>
  <c r="AN7" i="9"/>
  <c r="AV7" i="9"/>
  <c r="BD7" i="9"/>
  <c r="BL7" i="9"/>
  <c r="AO7" i="9"/>
  <c r="AW7" i="9"/>
  <c r="BE7" i="9"/>
  <c r="BM7" i="9"/>
  <c r="AI7" i="9"/>
  <c r="AQ7" i="9"/>
  <c r="AY7" i="9"/>
  <c r="BG7" i="9"/>
  <c r="AJ7" i="9"/>
  <c r="AZ7" i="9"/>
  <c r="AK7" i="9"/>
  <c r="BA7" i="9"/>
  <c r="AP7" i="9"/>
  <c r="BF7" i="9"/>
  <c r="AR7" i="9"/>
  <c r="BN7" i="9"/>
  <c r="AS7" i="9"/>
  <c r="AU7" i="9"/>
  <c r="AX7" i="9"/>
  <c r="BC7" i="9"/>
  <c r="BH7" i="9"/>
  <c r="BI7" i="9"/>
  <c r="BK7" i="9"/>
  <c r="AU97" i="9"/>
  <c r="BN94" i="9"/>
  <c r="BE94" i="9"/>
  <c r="AV94" i="9"/>
  <c r="AM94" i="9"/>
  <c r="BK93" i="9"/>
  <c r="BB93" i="9"/>
  <c r="AS93" i="9"/>
  <c r="BM91" i="9"/>
  <c r="BD91" i="9"/>
  <c r="AU91" i="9"/>
  <c r="AM90" i="9"/>
  <c r="AU90" i="9"/>
  <c r="BC90" i="9"/>
  <c r="BK90" i="9"/>
  <c r="BK88" i="9"/>
  <c r="BB88" i="9"/>
  <c r="AS88" i="9"/>
  <c r="AI86" i="9"/>
  <c r="AQ86" i="9"/>
  <c r="AY86" i="9"/>
  <c r="BG86" i="9"/>
  <c r="BF84" i="9"/>
  <c r="AV84" i="9"/>
  <c r="AL84" i="9"/>
  <c r="BG83" i="9"/>
  <c r="AW83" i="9"/>
  <c r="BH82" i="9"/>
  <c r="AX82" i="9"/>
  <c r="AN82" i="9"/>
  <c r="BJ80" i="9"/>
  <c r="AZ80" i="9"/>
  <c r="AN80" i="9"/>
  <c r="BN76" i="9"/>
  <c r="BB76" i="9"/>
  <c r="AO76" i="9"/>
  <c r="BI75" i="9"/>
  <c r="AW75" i="9"/>
  <c r="BN72" i="9"/>
  <c r="BA72" i="9"/>
  <c r="AN72" i="9"/>
  <c r="BN68" i="9"/>
  <c r="BB68" i="9"/>
  <c r="AO68" i="9"/>
  <c r="BI67" i="9"/>
  <c r="AW67" i="9"/>
  <c r="BA62" i="9"/>
  <c r="AL62" i="9"/>
  <c r="BE61" i="9"/>
  <c r="AO61" i="9"/>
  <c r="BE59" i="9"/>
  <c r="AP59" i="9"/>
  <c r="BM54" i="9"/>
  <c r="AW54" i="9"/>
  <c r="BN53" i="9"/>
  <c r="AV53" i="9"/>
  <c r="AX51" i="9"/>
  <c r="BH49" i="9"/>
  <c r="AK43" i="9"/>
  <c r="AS43" i="9"/>
  <c r="BA43" i="9"/>
  <c r="BI43" i="9"/>
  <c r="AL43" i="9"/>
  <c r="AT43" i="9"/>
  <c r="BB43" i="9"/>
  <c r="BJ43" i="9"/>
  <c r="AM43" i="9"/>
  <c r="AW43" i="9"/>
  <c r="BG43" i="9"/>
  <c r="AO43" i="9"/>
  <c r="AY43" i="9"/>
  <c r="BK43" i="9"/>
  <c r="AQ43" i="9"/>
  <c r="BE43" i="9"/>
  <c r="AR43" i="9"/>
  <c r="BF43" i="9"/>
  <c r="AU43" i="9"/>
  <c r="BH43" i="9"/>
  <c r="AI43" i="9"/>
  <c r="AX43" i="9"/>
  <c r="BM43" i="9"/>
  <c r="AW41" i="9"/>
  <c r="AI37" i="9"/>
  <c r="AQ37" i="9"/>
  <c r="AY37" i="9"/>
  <c r="BG37" i="9"/>
  <c r="AJ37" i="9"/>
  <c r="AR37" i="9"/>
  <c r="AZ37" i="9"/>
  <c r="BH37" i="9"/>
  <c r="AO37" i="9"/>
  <c r="BA37" i="9"/>
  <c r="BK37" i="9"/>
  <c r="AS37" i="9"/>
  <c r="BC37" i="9"/>
  <c r="BM37" i="9"/>
  <c r="AL37" i="9"/>
  <c r="AX37" i="9"/>
  <c r="BN37" i="9"/>
  <c r="AM37" i="9"/>
  <c r="BB37" i="9"/>
  <c r="AN37" i="9"/>
  <c r="BD37" i="9"/>
  <c r="AP37" i="9"/>
  <c r="BE37" i="9"/>
  <c r="AT37" i="9"/>
  <c r="BF37" i="9"/>
  <c r="BL35" i="9"/>
  <c r="BM94" i="9"/>
  <c r="BD94" i="9"/>
  <c r="AU94" i="9"/>
  <c r="AL94" i="9"/>
  <c r="AJ93" i="9"/>
  <c r="AR93" i="9"/>
  <c r="AZ93" i="9"/>
  <c r="BH93" i="9"/>
  <c r="BE84" i="9"/>
  <c r="AU84" i="9"/>
  <c r="BG82" i="9"/>
  <c r="AW82" i="9"/>
  <c r="AL82" i="9"/>
  <c r="BI80" i="9"/>
  <c r="AY80" i="9"/>
  <c r="AL80" i="9"/>
  <c r="BM76" i="9"/>
  <c r="AZ76" i="9"/>
  <c r="AN76" i="9"/>
  <c r="AJ75" i="9"/>
  <c r="AR75" i="9"/>
  <c r="AZ75" i="9"/>
  <c r="BH75" i="9"/>
  <c r="AL75" i="9"/>
  <c r="AT75" i="9"/>
  <c r="BB75" i="9"/>
  <c r="BJ75" i="9"/>
  <c r="AN75" i="9"/>
  <c r="AV75" i="9"/>
  <c r="BD75" i="9"/>
  <c r="BL75" i="9"/>
  <c r="BL72" i="9"/>
  <c r="AZ72" i="9"/>
  <c r="AL72" i="9"/>
  <c r="BM68" i="9"/>
  <c r="AZ68" i="9"/>
  <c r="AN68" i="9"/>
  <c r="AJ67" i="9"/>
  <c r="AR67" i="9"/>
  <c r="AZ67" i="9"/>
  <c r="BH67" i="9"/>
  <c r="AL67" i="9"/>
  <c r="AT67" i="9"/>
  <c r="BB67" i="9"/>
  <c r="BJ67" i="9"/>
  <c r="AN67" i="9"/>
  <c r="AV67" i="9"/>
  <c r="BD67" i="9"/>
  <c r="BL67" i="9"/>
  <c r="BM62" i="9"/>
  <c r="AZ62" i="9"/>
  <c r="BC61" i="9"/>
  <c r="AN61" i="9"/>
  <c r="BC59" i="9"/>
  <c r="AO59" i="9"/>
  <c r="BL54" i="9"/>
  <c r="AT54" i="9"/>
  <c r="BL53" i="9"/>
  <c r="AU53" i="9"/>
  <c r="AV51" i="9"/>
  <c r="AM49" i="9"/>
  <c r="AU49" i="9"/>
  <c r="BC49" i="9"/>
  <c r="BK49" i="9"/>
  <c r="AN49" i="9"/>
  <c r="AV49" i="9"/>
  <c r="BD49" i="9"/>
  <c r="BL49" i="9"/>
  <c r="AI49" i="9"/>
  <c r="AS49" i="9"/>
  <c r="BE49" i="9"/>
  <c r="AK49" i="9"/>
  <c r="AW49" i="9"/>
  <c r="BG49" i="9"/>
  <c r="AO49" i="9"/>
  <c r="BA49" i="9"/>
  <c r="AQ49" i="9"/>
  <c r="BF49" i="9"/>
  <c r="AT49" i="9"/>
  <c r="BI49" i="9"/>
  <c r="AT41" i="9"/>
  <c r="BK35" i="9"/>
  <c r="BL94" i="9"/>
  <c r="BC94" i="9"/>
  <c r="AT94" i="9"/>
  <c r="AK94" i="9"/>
  <c r="BI93" i="9"/>
  <c r="AY93" i="9"/>
  <c r="AP93" i="9"/>
  <c r="AO88" i="9"/>
  <c r="AW88" i="9"/>
  <c r="BE88" i="9"/>
  <c r="BM88" i="9"/>
  <c r="AI84" i="9"/>
  <c r="AQ84" i="9"/>
  <c r="AY84" i="9"/>
  <c r="BG84" i="9"/>
  <c r="AK84" i="9"/>
  <c r="AS84" i="9"/>
  <c r="BA84" i="9"/>
  <c r="BI84" i="9"/>
  <c r="BF82" i="9"/>
  <c r="AV82" i="9"/>
  <c r="AJ82" i="9"/>
  <c r="BH80" i="9"/>
  <c r="AX80" i="9"/>
  <c r="AK80" i="9"/>
  <c r="BL76" i="9"/>
  <c r="AX76" i="9"/>
  <c r="AL76" i="9"/>
  <c r="BJ72" i="9"/>
  <c r="AX72" i="9"/>
  <c r="AK72" i="9"/>
  <c r="BL68" i="9"/>
  <c r="AX68" i="9"/>
  <c r="AL68" i="9"/>
  <c r="AI62" i="9"/>
  <c r="AQ62" i="9"/>
  <c r="AY62" i="9"/>
  <c r="BG62" i="9"/>
  <c r="AK62" i="9"/>
  <c r="AT62" i="9"/>
  <c r="BC62" i="9"/>
  <c r="BL62" i="9"/>
  <c r="AM62" i="9"/>
  <c r="AV62" i="9"/>
  <c r="BE62" i="9"/>
  <c r="BN62" i="9"/>
  <c r="AO62" i="9"/>
  <c r="AX62" i="9"/>
  <c r="BH62" i="9"/>
  <c r="BA61" i="9"/>
  <c r="AM61" i="9"/>
  <c r="AZ59" i="9"/>
  <c r="AM59" i="9"/>
  <c r="BJ54" i="9"/>
  <c r="AS54" i="9"/>
  <c r="BI53" i="9"/>
  <c r="AT53" i="9"/>
  <c r="BL51" i="9"/>
  <c r="AS51" i="9"/>
  <c r="AJ41" i="9"/>
  <c r="AY35" i="9"/>
  <c r="BK94" i="9"/>
  <c r="BB94" i="9"/>
  <c r="AS94" i="9"/>
  <c r="BG93" i="9"/>
  <c r="AX93" i="9"/>
  <c r="AO93" i="9"/>
  <c r="AL91" i="9"/>
  <c r="AT91" i="9"/>
  <c r="BB91" i="9"/>
  <c r="BJ91" i="9"/>
  <c r="BH88" i="9"/>
  <c r="AY88" i="9"/>
  <c r="AP88" i="9"/>
  <c r="BM84" i="9"/>
  <c r="BC84" i="9"/>
  <c r="AR84" i="9"/>
  <c r="AJ83" i="9"/>
  <c r="AR83" i="9"/>
  <c r="AZ83" i="9"/>
  <c r="BH83" i="9"/>
  <c r="AL83" i="9"/>
  <c r="AT83" i="9"/>
  <c r="BB83" i="9"/>
  <c r="BJ83" i="9"/>
  <c r="BE82" i="9"/>
  <c r="AT82" i="9"/>
  <c r="BG80" i="9"/>
  <c r="AV80" i="9"/>
  <c r="BJ76" i="9"/>
  <c r="AW76" i="9"/>
  <c r="BE75" i="9"/>
  <c r="AQ75" i="9"/>
  <c r="BI72" i="9"/>
  <c r="AV72" i="9"/>
  <c r="BJ68" i="9"/>
  <c r="AW68" i="9"/>
  <c r="BE67" i="9"/>
  <c r="AQ67" i="9"/>
  <c r="BJ62" i="9"/>
  <c r="AU62" i="9"/>
  <c r="BN61" i="9"/>
  <c r="AX61" i="9"/>
  <c r="BN59" i="9"/>
  <c r="AY59" i="9"/>
  <c r="BH54" i="9"/>
  <c r="AR54" i="9"/>
  <c r="BF53" i="9"/>
  <c r="AP53" i="9"/>
  <c r="BI51" i="9"/>
  <c r="AQ51" i="9"/>
  <c r="AY49" i="9"/>
  <c r="AX35" i="9"/>
  <c r="AN32" i="9"/>
  <c r="AV32" i="9"/>
  <c r="BD32" i="9"/>
  <c r="BL32" i="9"/>
  <c r="AO32" i="9"/>
  <c r="AW32" i="9"/>
  <c r="BE32" i="9"/>
  <c r="BM32" i="9"/>
  <c r="AJ32" i="9"/>
  <c r="AT32" i="9"/>
  <c r="BF32" i="9"/>
  <c r="AL32" i="9"/>
  <c r="AX32" i="9"/>
  <c r="BH32" i="9"/>
  <c r="AP32" i="9"/>
  <c r="AI32" i="9"/>
  <c r="AZ32" i="9"/>
  <c r="BN32" i="9"/>
  <c r="AK32" i="9"/>
  <c r="BA32" i="9"/>
  <c r="AM32" i="9"/>
  <c r="BB32" i="9"/>
  <c r="AQ32" i="9"/>
  <c r="BC32" i="9"/>
  <c r="AR32" i="9"/>
  <c r="BG32" i="9"/>
  <c r="AK82" i="9"/>
  <c r="AS82" i="9"/>
  <c r="BA82" i="9"/>
  <c r="BI82" i="9"/>
  <c r="AM82" i="9"/>
  <c r="AU82" i="9"/>
  <c r="BC82" i="9"/>
  <c r="BK82" i="9"/>
  <c r="AM80" i="9"/>
  <c r="AU80" i="9"/>
  <c r="BC80" i="9"/>
  <c r="BK80" i="9"/>
  <c r="AO80" i="9"/>
  <c r="AW80" i="9"/>
  <c r="BE80" i="9"/>
  <c r="BM80" i="9"/>
  <c r="AI80" i="9"/>
  <c r="AQ80" i="9"/>
  <c r="AI76" i="9"/>
  <c r="AQ76" i="9"/>
  <c r="AY76" i="9"/>
  <c r="BG76" i="9"/>
  <c r="AK76" i="9"/>
  <c r="AS76" i="9"/>
  <c r="BA76" i="9"/>
  <c r="BI76" i="9"/>
  <c r="AM76" i="9"/>
  <c r="AU76" i="9"/>
  <c r="BC76" i="9"/>
  <c r="BK76" i="9"/>
  <c r="AM72" i="9"/>
  <c r="AU72" i="9"/>
  <c r="BC72" i="9"/>
  <c r="BK72" i="9"/>
  <c r="AO72" i="9"/>
  <c r="AW72" i="9"/>
  <c r="BE72" i="9"/>
  <c r="BM72" i="9"/>
  <c r="AI72" i="9"/>
  <c r="AQ72" i="9"/>
  <c r="AY72" i="9"/>
  <c r="BG72" i="9"/>
  <c r="AI68" i="9"/>
  <c r="AQ68" i="9"/>
  <c r="AY68" i="9"/>
  <c r="BG68" i="9"/>
  <c r="AK68" i="9"/>
  <c r="AS68" i="9"/>
  <c r="BA68" i="9"/>
  <c r="BI68" i="9"/>
  <c r="AM68" i="9"/>
  <c r="AU68" i="9"/>
  <c r="BC68" i="9"/>
  <c r="BK68" i="9"/>
  <c r="AJ61" i="9"/>
  <c r="AR61" i="9"/>
  <c r="AZ61" i="9"/>
  <c r="BH61" i="9"/>
  <c r="AP61" i="9"/>
  <c r="AY61" i="9"/>
  <c r="BI61" i="9"/>
  <c r="AI61" i="9"/>
  <c r="AS61" i="9"/>
  <c r="BB61" i="9"/>
  <c r="BK61" i="9"/>
  <c r="AL61" i="9"/>
  <c r="AU61" i="9"/>
  <c r="BD61" i="9"/>
  <c r="BM61" i="9"/>
  <c r="AL59" i="9"/>
  <c r="AT59" i="9"/>
  <c r="BB59" i="9"/>
  <c r="BJ59" i="9"/>
  <c r="AI59" i="9"/>
  <c r="AR59" i="9"/>
  <c r="BA59" i="9"/>
  <c r="BK59" i="9"/>
  <c r="AK59" i="9"/>
  <c r="AU59" i="9"/>
  <c r="BD59" i="9"/>
  <c r="BM59" i="9"/>
  <c r="AN59" i="9"/>
  <c r="AW59" i="9"/>
  <c r="BF59" i="9"/>
  <c r="BD54" i="9"/>
  <c r="AO54" i="9"/>
  <c r="BE53" i="9"/>
  <c r="AN53" i="9"/>
  <c r="BH51" i="9"/>
  <c r="AO51" i="9"/>
  <c r="AM41" i="9"/>
  <c r="AU41" i="9"/>
  <c r="BC41" i="9"/>
  <c r="BK41" i="9"/>
  <c r="AN41" i="9"/>
  <c r="AV41" i="9"/>
  <c r="BD41" i="9"/>
  <c r="BL41" i="9"/>
  <c r="AO41" i="9"/>
  <c r="AY41" i="9"/>
  <c r="BI41" i="9"/>
  <c r="AQ41" i="9"/>
  <c r="BA41" i="9"/>
  <c r="BM41" i="9"/>
  <c r="AK41" i="9"/>
  <c r="AZ41" i="9"/>
  <c r="AL41" i="9"/>
  <c r="BB41" i="9"/>
  <c r="AP41" i="9"/>
  <c r="BE41" i="9"/>
  <c r="AR41" i="9"/>
  <c r="BF41" i="9"/>
  <c r="AS41" i="9"/>
  <c r="BG41" i="9"/>
  <c r="AW35" i="9"/>
  <c r="AI94" i="9"/>
  <c r="AQ94" i="9"/>
  <c r="AY94" i="9"/>
  <c r="BG94" i="9"/>
  <c r="BI94" i="9"/>
  <c r="AZ94" i="9"/>
  <c r="AP94" i="9"/>
  <c r="BN93" i="9"/>
  <c r="BE93" i="9"/>
  <c r="AV93" i="9"/>
  <c r="AM93" i="9"/>
  <c r="BG91" i="9"/>
  <c r="AX91" i="9"/>
  <c r="AO91" i="9"/>
  <c r="BM90" i="9"/>
  <c r="BD90" i="9"/>
  <c r="AT90" i="9"/>
  <c r="AK90" i="9"/>
  <c r="AN89" i="9"/>
  <c r="AV89" i="9"/>
  <c r="BD89" i="9"/>
  <c r="BL89" i="9"/>
  <c r="BF88" i="9"/>
  <c r="AV88" i="9"/>
  <c r="AM88" i="9"/>
  <c r="BM86" i="9"/>
  <c r="BD86" i="9"/>
  <c r="AU86" i="9"/>
  <c r="AL86" i="9"/>
  <c r="BK84" i="9"/>
  <c r="AZ84" i="9"/>
  <c r="AO84" i="9"/>
  <c r="BL83" i="9"/>
  <c r="BA83" i="9"/>
  <c r="AP83" i="9"/>
  <c r="BM82" i="9"/>
  <c r="BB82" i="9"/>
  <c r="AQ82" i="9"/>
  <c r="AL81" i="9"/>
  <c r="AT81" i="9"/>
  <c r="BB81" i="9"/>
  <c r="BJ81" i="9"/>
  <c r="AN81" i="9"/>
  <c r="AV81" i="9"/>
  <c r="BD81" i="9"/>
  <c r="BL81" i="9"/>
  <c r="BD80" i="9"/>
  <c r="AS80" i="9"/>
  <c r="BF76" i="9"/>
  <c r="AT76" i="9"/>
  <c r="BN75" i="9"/>
  <c r="BA75" i="9"/>
  <c r="AO75" i="9"/>
  <c r="BF72" i="9"/>
  <c r="AS72" i="9"/>
  <c r="BF68" i="9"/>
  <c r="AT68" i="9"/>
  <c r="BN67" i="9"/>
  <c r="BA67" i="9"/>
  <c r="AO67" i="9"/>
  <c r="BF62" i="9"/>
  <c r="AR62" i="9"/>
  <c r="BJ61" i="9"/>
  <c r="AV61" i="9"/>
  <c r="BI59" i="9"/>
  <c r="AV59" i="9"/>
  <c r="BC54" i="9"/>
  <c r="AL54" i="9"/>
  <c r="BD53" i="9"/>
  <c r="AL53" i="9"/>
  <c r="BG51" i="9"/>
  <c r="AJ51" i="9"/>
  <c r="BN49" i="9"/>
  <c r="AR49" i="9"/>
  <c r="AP43" i="9"/>
  <c r="BJ41" i="9"/>
  <c r="AM35" i="9"/>
  <c r="BK32" i="9"/>
  <c r="AI28" i="9"/>
  <c r="AQ28" i="9"/>
  <c r="AY28" i="9"/>
  <c r="BG28" i="9"/>
  <c r="AL28" i="9"/>
  <c r="AT28" i="9"/>
  <c r="BB28" i="9"/>
  <c r="BJ28" i="9"/>
  <c r="AM28" i="9"/>
  <c r="AW28" i="9"/>
  <c r="BH28" i="9"/>
  <c r="AN28" i="9"/>
  <c r="AX28" i="9"/>
  <c r="BI28" i="9"/>
  <c r="AK28" i="9"/>
  <c r="BA28" i="9"/>
  <c r="BN28" i="9"/>
  <c r="AP28" i="9"/>
  <c r="BD28" i="9"/>
  <c r="AS28" i="9"/>
  <c r="BF28" i="9"/>
  <c r="AJ28" i="9"/>
  <c r="BK28" i="9"/>
  <c r="AO28" i="9"/>
  <c r="BL28" i="9"/>
  <c r="AR28" i="9"/>
  <c r="BM28" i="9"/>
  <c r="AU28" i="9"/>
  <c r="AV28" i="9"/>
  <c r="AZ28" i="9"/>
  <c r="AI26" i="9"/>
  <c r="AQ26" i="9"/>
  <c r="AY26" i="9"/>
  <c r="BG26" i="9"/>
  <c r="AK26" i="9"/>
  <c r="AS26" i="9"/>
  <c r="BA26" i="9"/>
  <c r="BI26" i="9"/>
  <c r="AN26" i="9"/>
  <c r="AV26" i="9"/>
  <c r="BD26" i="9"/>
  <c r="BL26" i="9"/>
  <c r="AJ26" i="9"/>
  <c r="AW26" i="9"/>
  <c r="BJ26" i="9"/>
  <c r="AL26" i="9"/>
  <c r="AX26" i="9"/>
  <c r="BK26" i="9"/>
  <c r="AO26" i="9"/>
  <c r="BE26" i="9"/>
  <c r="AR26" i="9"/>
  <c r="BH26" i="9"/>
  <c r="AU26" i="9"/>
  <c r="BN26" i="9"/>
  <c r="AK60" i="9"/>
  <c r="AS60" i="9"/>
  <c r="BA60" i="9"/>
  <c r="BI60" i="9"/>
  <c r="BC45" i="9"/>
  <c r="AO45" i="9"/>
  <c r="BA33" i="9"/>
  <c r="AO33" i="9"/>
  <c r="BJ30" i="9"/>
  <c r="AS30" i="9"/>
  <c r="BF26" i="9"/>
  <c r="AJ25" i="9"/>
  <c r="AR25" i="9"/>
  <c r="AZ25" i="9"/>
  <c r="BH25" i="9"/>
  <c r="AL25" i="9"/>
  <c r="AT25" i="9"/>
  <c r="BB25" i="9"/>
  <c r="BJ25" i="9"/>
  <c r="AM25" i="9"/>
  <c r="AU25" i="9"/>
  <c r="AO25" i="9"/>
  <c r="AW25" i="9"/>
  <c r="BE25" i="9"/>
  <c r="BM25" i="9"/>
  <c r="AP25" i="9"/>
  <c r="BD25" i="9"/>
  <c r="AQ25" i="9"/>
  <c r="BF25" i="9"/>
  <c r="AI25" i="9"/>
  <c r="BC25" i="9"/>
  <c r="AN25" i="9"/>
  <c r="BI25" i="9"/>
  <c r="AV25" i="9"/>
  <c r="BL25" i="9"/>
  <c r="AJ17" i="9"/>
  <c r="AR17" i="9"/>
  <c r="AZ17" i="9"/>
  <c r="BH17" i="9"/>
  <c r="AL17" i="9"/>
  <c r="AT17" i="9"/>
  <c r="BB17" i="9"/>
  <c r="BJ17" i="9"/>
  <c r="AM17" i="9"/>
  <c r="AU17" i="9"/>
  <c r="BC17" i="9"/>
  <c r="BK17" i="9"/>
  <c r="AO17" i="9"/>
  <c r="AW17" i="9"/>
  <c r="BE17" i="9"/>
  <c r="BM17" i="9"/>
  <c r="AQ17" i="9"/>
  <c r="BG17" i="9"/>
  <c r="AS17" i="9"/>
  <c r="BI17" i="9"/>
  <c r="AK17" i="9"/>
  <c r="BF17" i="9"/>
  <c r="AN17" i="9"/>
  <c r="BL17" i="9"/>
  <c r="AP17" i="9"/>
  <c r="BN17" i="9"/>
  <c r="AV17" i="9"/>
  <c r="AX17" i="9"/>
  <c r="BC26" i="9"/>
  <c r="AL23" i="9"/>
  <c r="AT23" i="9"/>
  <c r="BB23" i="9"/>
  <c r="BJ23" i="9"/>
  <c r="AN23" i="9"/>
  <c r="AV23" i="9"/>
  <c r="BD23" i="9"/>
  <c r="BL23" i="9"/>
  <c r="AO23" i="9"/>
  <c r="AW23" i="9"/>
  <c r="BE23" i="9"/>
  <c r="BM23" i="9"/>
  <c r="AI23" i="9"/>
  <c r="AQ23" i="9"/>
  <c r="AY23" i="9"/>
  <c r="BG23" i="9"/>
  <c r="AS23" i="9"/>
  <c r="BI23" i="9"/>
  <c r="AU23" i="9"/>
  <c r="BK23" i="9"/>
  <c r="AZ23" i="9"/>
  <c r="AJ23" i="9"/>
  <c r="BC23" i="9"/>
  <c r="AM23" i="9"/>
  <c r="BH23" i="9"/>
  <c r="BL73" i="9"/>
  <c r="BD73" i="9"/>
  <c r="AV73" i="9"/>
  <c r="AN73" i="9"/>
  <c r="BL65" i="9"/>
  <c r="BD65" i="9"/>
  <c r="AV65" i="9"/>
  <c r="AN65" i="9"/>
  <c r="BM64" i="9"/>
  <c r="BE64" i="9"/>
  <c r="AW64" i="9"/>
  <c r="AN64" i="9"/>
  <c r="BG60" i="9"/>
  <c r="AX60" i="9"/>
  <c r="AO60" i="9"/>
  <c r="AN57" i="9"/>
  <c r="AV57" i="9"/>
  <c r="BD57" i="9"/>
  <c r="BL57" i="9"/>
  <c r="AI57" i="9"/>
  <c r="AR57" i="9"/>
  <c r="BA57" i="9"/>
  <c r="BJ57" i="9"/>
  <c r="AN48" i="9"/>
  <c r="AV48" i="9"/>
  <c r="BD48" i="9"/>
  <c r="BL48" i="9"/>
  <c r="AO48" i="9"/>
  <c r="AW48" i="9"/>
  <c r="BE48" i="9"/>
  <c r="BM48" i="9"/>
  <c r="AJ48" i="9"/>
  <c r="AT48" i="9"/>
  <c r="BF48" i="9"/>
  <c r="AL48" i="9"/>
  <c r="AX48" i="9"/>
  <c r="BH48" i="9"/>
  <c r="BM45" i="9"/>
  <c r="BA45" i="9"/>
  <c r="BM33" i="9"/>
  <c r="AY33" i="9"/>
  <c r="BE30" i="9"/>
  <c r="BB26" i="9"/>
  <c r="BG25" i="9"/>
  <c r="BN23" i="9"/>
  <c r="AL15" i="9"/>
  <c r="AT15" i="9"/>
  <c r="BB15" i="9"/>
  <c r="BJ15" i="9"/>
  <c r="AN15" i="9"/>
  <c r="AV15" i="9"/>
  <c r="BD15" i="9"/>
  <c r="BL15" i="9"/>
  <c r="AO15" i="9"/>
  <c r="AW15" i="9"/>
  <c r="BE15" i="9"/>
  <c r="BM15" i="9"/>
  <c r="AI15" i="9"/>
  <c r="AQ15" i="9"/>
  <c r="AY15" i="9"/>
  <c r="BG15" i="9"/>
  <c r="AK15" i="9"/>
  <c r="BA15" i="9"/>
  <c r="AM15" i="9"/>
  <c r="BC15" i="9"/>
  <c r="AR15" i="9"/>
  <c r="BK15" i="9"/>
  <c r="AS15" i="9"/>
  <c r="BN15" i="9"/>
  <c r="AU15" i="9"/>
  <c r="AX15" i="9"/>
  <c r="AZ15" i="9"/>
  <c r="AI45" i="9"/>
  <c r="AQ45" i="9"/>
  <c r="AY45" i="9"/>
  <c r="BG45" i="9"/>
  <c r="AJ45" i="9"/>
  <c r="AR45" i="9"/>
  <c r="AZ45" i="9"/>
  <c r="BH45" i="9"/>
  <c r="AK45" i="9"/>
  <c r="AU45" i="9"/>
  <c r="BE45" i="9"/>
  <c r="AM45" i="9"/>
  <c r="AW45" i="9"/>
  <c r="BI45" i="9"/>
  <c r="AM33" i="9"/>
  <c r="AU33" i="9"/>
  <c r="BC33" i="9"/>
  <c r="BK33" i="9"/>
  <c r="AN33" i="9"/>
  <c r="AV33" i="9"/>
  <c r="BD33" i="9"/>
  <c r="BL33" i="9"/>
  <c r="AI33" i="9"/>
  <c r="AS33" i="9"/>
  <c r="BE33" i="9"/>
  <c r="AK33" i="9"/>
  <c r="AW33" i="9"/>
  <c r="BG33" i="9"/>
  <c r="AO30" i="9"/>
  <c r="AJ30" i="9"/>
  <c r="AR30" i="9"/>
  <c r="AZ30" i="9"/>
  <c r="AM30" i="9"/>
  <c r="AW30" i="9"/>
  <c r="BF30" i="9"/>
  <c r="BN30" i="9"/>
  <c r="AN30" i="9"/>
  <c r="AX30" i="9"/>
  <c r="BG30" i="9"/>
  <c r="AI30" i="9"/>
  <c r="AV30" i="9"/>
  <c r="BI30" i="9"/>
  <c r="AL30" i="9"/>
  <c r="BA30" i="9"/>
  <c r="BK30" i="9"/>
  <c r="AQ30" i="9"/>
  <c r="BC30" i="9"/>
  <c r="BM30" i="9"/>
  <c r="AZ26" i="9"/>
  <c r="BF23" i="9"/>
  <c r="BL79" i="9"/>
  <c r="BD79" i="9"/>
  <c r="AV79" i="9"/>
  <c r="BJ73" i="9"/>
  <c r="BB73" i="9"/>
  <c r="AT73" i="9"/>
  <c r="BL71" i="9"/>
  <c r="BD71" i="9"/>
  <c r="AV71" i="9"/>
  <c r="BJ65" i="9"/>
  <c r="BB65" i="9"/>
  <c r="AT65" i="9"/>
  <c r="BK64" i="9"/>
  <c r="BC64" i="9"/>
  <c r="AU64" i="9"/>
  <c r="AL64" i="9"/>
  <c r="BN60" i="9"/>
  <c r="BE60" i="9"/>
  <c r="AV60" i="9"/>
  <c r="AM60" i="9"/>
  <c r="BK57" i="9"/>
  <c r="AZ57" i="9"/>
  <c r="AP57" i="9"/>
  <c r="AO56" i="9"/>
  <c r="AW56" i="9"/>
  <c r="BE56" i="9"/>
  <c r="BM56" i="9"/>
  <c r="AN56" i="9"/>
  <c r="AX56" i="9"/>
  <c r="BG56" i="9"/>
  <c r="BG48" i="9"/>
  <c r="AR48" i="9"/>
  <c r="BK45" i="9"/>
  <c r="AV45" i="9"/>
  <c r="AL42" i="9"/>
  <c r="AT42" i="9"/>
  <c r="BB42" i="9"/>
  <c r="BJ42" i="9"/>
  <c r="AM42" i="9"/>
  <c r="AU42" i="9"/>
  <c r="BC42" i="9"/>
  <c r="BK42" i="9"/>
  <c r="AN42" i="9"/>
  <c r="AX42" i="9"/>
  <c r="BH42" i="9"/>
  <c r="AP42" i="9"/>
  <c r="AZ42" i="9"/>
  <c r="BL42" i="9"/>
  <c r="BI33" i="9"/>
  <c r="AT33" i="9"/>
  <c r="BB30" i="9"/>
  <c r="AT26" i="9"/>
  <c r="AY25" i="9"/>
  <c r="BA23" i="9"/>
  <c r="BD17" i="9"/>
  <c r="AJ9" i="9"/>
  <c r="AR9" i="9"/>
  <c r="AZ9" i="9"/>
  <c r="BH9" i="9"/>
  <c r="AL9" i="9"/>
  <c r="AT9" i="9"/>
  <c r="BB9" i="9"/>
  <c r="BJ9" i="9"/>
  <c r="AM9" i="9"/>
  <c r="AU9" i="9"/>
  <c r="BC9" i="9"/>
  <c r="BK9" i="9"/>
  <c r="AO9" i="9"/>
  <c r="AW9" i="9"/>
  <c r="BE9" i="9"/>
  <c r="BM9" i="9"/>
  <c r="AN9" i="9"/>
  <c r="BD9" i="9"/>
  <c r="AP9" i="9"/>
  <c r="BF9" i="9"/>
  <c r="AK9" i="9"/>
  <c r="BI9" i="9"/>
  <c r="AQ9" i="9"/>
  <c r="BL9" i="9"/>
  <c r="AS9" i="9"/>
  <c r="BN9" i="9"/>
  <c r="AV9" i="9"/>
  <c r="AX9" i="9"/>
  <c r="BL20" i="9"/>
  <c r="AS20" i="9"/>
  <c r="BE18" i="9"/>
  <c r="BH10" i="9"/>
  <c r="BK20" i="9"/>
  <c r="AP20" i="9"/>
  <c r="AI18" i="9"/>
  <c r="AQ18" i="9"/>
  <c r="AY18" i="9"/>
  <c r="BG18" i="9"/>
  <c r="AK18" i="9"/>
  <c r="AS18" i="9"/>
  <c r="BA18" i="9"/>
  <c r="BI18" i="9"/>
  <c r="AL18" i="9"/>
  <c r="AT18" i="9"/>
  <c r="BB18" i="9"/>
  <c r="BJ18" i="9"/>
  <c r="AN18" i="9"/>
  <c r="AV18" i="9"/>
  <c r="BD18" i="9"/>
  <c r="BL18" i="9"/>
  <c r="AP18" i="9"/>
  <c r="BF18" i="9"/>
  <c r="AR18" i="9"/>
  <c r="BH18" i="9"/>
  <c r="AI10" i="9"/>
  <c r="AQ10" i="9"/>
  <c r="AY10" i="9"/>
  <c r="BG10" i="9"/>
  <c r="AK10" i="9"/>
  <c r="AS10" i="9"/>
  <c r="BA10" i="9"/>
  <c r="BI10" i="9"/>
  <c r="AL10" i="9"/>
  <c r="AT10" i="9"/>
  <c r="BB10" i="9"/>
  <c r="BJ10" i="9"/>
  <c r="AN10" i="9"/>
  <c r="AV10" i="9"/>
  <c r="BD10" i="9"/>
  <c r="BL10" i="9"/>
  <c r="AM10" i="9"/>
  <c r="BC10" i="9"/>
  <c r="AO10" i="9"/>
  <c r="BE10" i="9"/>
  <c r="AK52" i="9"/>
  <c r="AS52" i="9"/>
  <c r="BA52" i="9"/>
  <c r="BI52" i="9"/>
  <c r="AN40" i="9"/>
  <c r="AV40" i="9"/>
  <c r="BD40" i="9"/>
  <c r="BL40" i="9"/>
  <c r="AO40" i="9"/>
  <c r="AW40" i="9"/>
  <c r="BE40" i="9"/>
  <c r="BM40" i="9"/>
  <c r="AJ36" i="9"/>
  <c r="AR36" i="9"/>
  <c r="AZ36" i="9"/>
  <c r="BH36" i="9"/>
  <c r="AK36" i="9"/>
  <c r="AS36" i="9"/>
  <c r="BA36" i="9"/>
  <c r="BI36" i="9"/>
  <c r="BI20" i="9"/>
  <c r="AZ18" i="9"/>
  <c r="AZ10" i="9"/>
  <c r="AO20" i="9"/>
  <c r="AW20" i="9"/>
  <c r="BE20" i="9"/>
  <c r="BM20" i="9"/>
  <c r="AI20" i="9"/>
  <c r="AQ20" i="9"/>
  <c r="AY20" i="9"/>
  <c r="BG20" i="9"/>
  <c r="AJ20" i="9"/>
  <c r="AR20" i="9"/>
  <c r="AZ20" i="9"/>
  <c r="BH20" i="9"/>
  <c r="AL20" i="9"/>
  <c r="AT20" i="9"/>
  <c r="BB20" i="9"/>
  <c r="BJ20" i="9"/>
  <c r="AM20" i="9"/>
  <c r="BC20" i="9"/>
  <c r="AN20" i="9"/>
  <c r="BD20" i="9"/>
  <c r="AX18" i="9"/>
  <c r="AX10" i="9"/>
  <c r="BG52" i="9"/>
  <c r="AX52" i="9"/>
  <c r="AO52" i="9"/>
  <c r="AM50" i="9"/>
  <c r="AU50" i="9"/>
  <c r="BC50" i="9"/>
  <c r="BK50" i="9"/>
  <c r="BJ40" i="9"/>
  <c r="AZ40" i="9"/>
  <c r="AP40" i="9"/>
  <c r="BL36" i="9"/>
  <c r="BB36" i="9"/>
  <c r="AP36" i="9"/>
  <c r="AL34" i="9"/>
  <c r="AT34" i="9"/>
  <c r="BB34" i="9"/>
  <c r="BJ34" i="9"/>
  <c r="AM34" i="9"/>
  <c r="AU34" i="9"/>
  <c r="BC34" i="9"/>
  <c r="BK34" i="9"/>
  <c r="BA20" i="9"/>
  <c r="AW18" i="9"/>
  <c r="AW10" i="9"/>
  <c r="BG46" i="9"/>
  <c r="AY46" i="9"/>
  <c r="AQ46" i="9"/>
  <c r="BG38" i="9"/>
  <c r="AY38" i="9"/>
  <c r="AQ38" i="9"/>
  <c r="BA12" i="9"/>
  <c r="BA4" i="9"/>
  <c r="AO12" i="9"/>
  <c r="AW12" i="9"/>
  <c r="BE12" i="9"/>
  <c r="BM12" i="9"/>
  <c r="AI12" i="9"/>
  <c r="AQ12" i="9"/>
  <c r="AY12" i="9"/>
  <c r="BG12" i="9"/>
  <c r="AJ12" i="9"/>
  <c r="AR12" i="9"/>
  <c r="AZ12" i="9"/>
  <c r="BH12" i="9"/>
  <c r="AL12" i="9"/>
  <c r="AT12" i="9"/>
  <c r="BB12" i="9"/>
  <c r="BJ12" i="9"/>
  <c r="AO4" i="9"/>
  <c r="AW4" i="9"/>
  <c r="BE4" i="9"/>
  <c r="BM4" i="9"/>
  <c r="AI4" i="9"/>
  <c r="AQ4" i="9"/>
  <c r="AY4" i="9"/>
  <c r="BG4" i="9"/>
  <c r="AJ4" i="9"/>
  <c r="AR4" i="9"/>
  <c r="AZ4" i="9"/>
  <c r="BH4" i="9"/>
  <c r="AL4" i="9"/>
  <c r="AT4" i="9"/>
  <c r="BB4" i="9"/>
  <c r="BJ4" i="9"/>
  <c r="BA29" i="9"/>
  <c r="AS29" i="9"/>
  <c r="BK27" i="9"/>
  <c r="BC27" i="9"/>
  <c r="AU27" i="9"/>
  <c r="AM27" i="9"/>
  <c r="BH22" i="9"/>
  <c r="AZ22" i="9"/>
  <c r="AR22" i="9"/>
  <c r="AJ22" i="9"/>
  <c r="BA21" i="9"/>
  <c r="AS21" i="9"/>
  <c r="BK19" i="9"/>
  <c r="BC19" i="9"/>
  <c r="AU19" i="9"/>
  <c r="AM19" i="9"/>
  <c r="BI11" i="9"/>
  <c r="BA11" i="9"/>
  <c r="AS11" i="9"/>
  <c r="AK11" i="9"/>
  <c r="BL8" i="9"/>
  <c r="BD8" i="9"/>
  <c r="AV8" i="9"/>
  <c r="AN8" i="9"/>
  <c r="BG5" i="9"/>
  <c r="AY5" i="9"/>
  <c r="AQ5" i="9"/>
  <c r="BI3" i="9"/>
  <c r="BA3" i="9"/>
  <c r="AS3" i="9"/>
  <c r="AK3" i="9"/>
  <c r="BH27" i="9"/>
  <c r="AZ27" i="9"/>
  <c r="AR27" i="9"/>
  <c r="BM22" i="9"/>
  <c r="BE22" i="9"/>
  <c r="AW22" i="9"/>
  <c r="AO22" i="9"/>
  <c r="BH19" i="9"/>
  <c r="AZ19" i="9"/>
  <c r="AR19" i="9"/>
  <c r="BK16" i="9"/>
  <c r="BC16" i="9"/>
  <c r="AU16" i="9"/>
  <c r="AM16" i="9"/>
  <c r="BM14" i="9"/>
  <c r="BE14" i="9"/>
  <c r="AW14" i="9"/>
  <c r="BH11" i="9"/>
  <c r="AZ11" i="9"/>
  <c r="AR11" i="9"/>
  <c r="BK8" i="9"/>
  <c r="BC8" i="9"/>
  <c r="AU8" i="9"/>
  <c r="AM8" i="9"/>
  <c r="BH3" i="9"/>
  <c r="AZ3" i="9"/>
  <c r="AR3" i="9"/>
  <c r="BK22" i="9"/>
  <c r="BC22" i="9"/>
  <c r="AU22" i="9"/>
  <c r="BI8" i="9"/>
  <c r="BA8" i="9"/>
  <c r="AS8" i="9"/>
  <c r="BO2" i="8"/>
  <c r="E98" i="3"/>
  <c r="E99" i="3" s="1"/>
  <c r="E100" i="3" s="1"/>
  <c r="G10" i="3" s="1"/>
  <c r="R9" i="3" s="1"/>
  <c r="BV67" i="6" l="1"/>
  <c r="BW67" i="6" s="1"/>
  <c r="BV65" i="6"/>
  <c r="BW65" i="6" s="1"/>
  <c r="BV37" i="6"/>
  <c r="BW37" i="6" s="1"/>
  <c r="BV8" i="6"/>
  <c r="BW8" i="6" s="1"/>
  <c r="BV13" i="6"/>
  <c r="BW13" i="6" s="1"/>
  <c r="BV24" i="6"/>
  <c r="BW24" i="6" s="1"/>
  <c r="BV9" i="6"/>
  <c r="BW9" i="6" s="1"/>
  <c r="BV34" i="6"/>
  <c r="BW34" i="6" s="1"/>
  <c r="BV58" i="6"/>
  <c r="BW58" i="6" s="1"/>
  <c r="BV18" i="6"/>
  <c r="BW18" i="6" s="1"/>
  <c r="BV68" i="6"/>
  <c r="BW68" i="6" s="1"/>
  <c r="BV39" i="6"/>
  <c r="BW39" i="6" s="1"/>
  <c r="BV89" i="6"/>
  <c r="BW89" i="6" s="1"/>
  <c r="BV76" i="6"/>
  <c r="BW76" i="6" s="1"/>
  <c r="BV80" i="6"/>
  <c r="BW80" i="6" s="1"/>
  <c r="BV74" i="6"/>
  <c r="BW74" i="6" s="1"/>
  <c r="BV36" i="6"/>
  <c r="BW36" i="6" s="1"/>
  <c r="BV3" i="6"/>
  <c r="BW3" i="6" s="1"/>
  <c r="BV32" i="6"/>
  <c r="BW32" i="6" s="1"/>
  <c r="BV30" i="6"/>
  <c r="BW30" i="6" s="1"/>
  <c r="BV27" i="6"/>
  <c r="BW27" i="6" s="1"/>
  <c r="BV77" i="6"/>
  <c r="BW77" i="6" s="1"/>
  <c r="BV50" i="6"/>
  <c r="BW50" i="6" s="1"/>
  <c r="BV79" i="6"/>
  <c r="BW79" i="6" s="1"/>
  <c r="BV87" i="6"/>
  <c r="BW87" i="6" s="1"/>
  <c r="BV73" i="6"/>
  <c r="BW73" i="6" s="1"/>
  <c r="BV82" i="6"/>
  <c r="BW82" i="6" s="1"/>
  <c r="BV60" i="6"/>
  <c r="BW60" i="6" s="1"/>
  <c r="BV31" i="6"/>
  <c r="BW31" i="6" s="1"/>
  <c r="BV53" i="6"/>
  <c r="BW53" i="6" s="1"/>
  <c r="BV62" i="6"/>
  <c r="BW62" i="6" s="1"/>
  <c r="BV42" i="6"/>
  <c r="BW42" i="6" s="1"/>
  <c r="BV81" i="6"/>
  <c r="BW81" i="6" s="1"/>
  <c r="BV91" i="6"/>
  <c r="BW91" i="6" s="1"/>
  <c r="BV28" i="6"/>
  <c r="BW28" i="6" s="1"/>
  <c r="BV44" i="6"/>
  <c r="BW44" i="6" s="1"/>
  <c r="BO95" i="9"/>
  <c r="BP95" i="9" s="1"/>
  <c r="BO94" i="9"/>
  <c r="BO85" i="9"/>
  <c r="BO84" i="9"/>
  <c r="BP84" i="9" s="1"/>
  <c r="BP34" i="9"/>
  <c r="BP11" i="9"/>
  <c r="BP82" i="9"/>
  <c r="BP42" i="9"/>
  <c r="BP33" i="9"/>
  <c r="BP96" i="9"/>
  <c r="BP40" i="9"/>
  <c r="BP58" i="9"/>
  <c r="BP92" i="9"/>
  <c r="BP59" i="9"/>
  <c r="BP38" i="9"/>
  <c r="BP28" i="9"/>
  <c r="BP50" i="9"/>
  <c r="BP80" i="9"/>
  <c r="BP5" i="9"/>
  <c r="BP48" i="9"/>
  <c r="BP64" i="9"/>
  <c r="BP49" i="9"/>
  <c r="BP18" i="9"/>
  <c r="BP88" i="9"/>
  <c r="BP90" i="9"/>
  <c r="BP24" i="9"/>
  <c r="BP37" i="9"/>
  <c r="BP97" i="9"/>
  <c r="BP72" i="9"/>
  <c r="BP9" i="9"/>
  <c r="BP21" i="9"/>
  <c r="BP65" i="9"/>
  <c r="BP8" i="9"/>
  <c r="BP26" i="9"/>
  <c r="BP7" i="9"/>
  <c r="BP52" i="9"/>
  <c r="BP67" i="9"/>
  <c r="BP27" i="9"/>
  <c r="BP16" i="9"/>
  <c r="BP10" i="9"/>
  <c r="BP66" i="9"/>
  <c r="BP15" i="9"/>
  <c r="BP81" i="9"/>
  <c r="BP56" i="9"/>
  <c r="BP23" i="9"/>
  <c r="BP73" i="9"/>
  <c r="BP74" i="9"/>
  <c r="BP39" i="9"/>
  <c r="BP85" i="9"/>
  <c r="BP32" i="9"/>
  <c r="BP51" i="9"/>
  <c r="BP30" i="9"/>
  <c r="BP94" i="9"/>
  <c r="BP45" i="9"/>
  <c r="BP31" i="9"/>
  <c r="BP29" i="9"/>
  <c r="BP69" i="9"/>
  <c r="BP57" i="9"/>
  <c r="BP3" i="9"/>
  <c r="BP36" i="9"/>
  <c r="BP13" i="9"/>
  <c r="BP53" i="9"/>
  <c r="BP44" i="9"/>
  <c r="BP89" i="9"/>
  <c r="BP91" i="9"/>
  <c r="BP46" i="9"/>
  <c r="BP93" i="9"/>
  <c r="BP35" i="9"/>
  <c r="BP17" i="9"/>
  <c r="BP77" i="9"/>
  <c r="BP6" i="9"/>
  <c r="BP41" i="9"/>
  <c r="BP54" i="9"/>
  <c r="BP4" i="9"/>
  <c r="BP71" i="9"/>
  <c r="BP61" i="9"/>
  <c r="BP14" i="9"/>
  <c r="BP78" i="9"/>
  <c r="BP47" i="9"/>
  <c r="BP19" i="9"/>
  <c r="BP55" i="9"/>
  <c r="BP75" i="9"/>
  <c r="BP43" i="9"/>
  <c r="BP12" i="9"/>
  <c r="BP62" i="9"/>
  <c r="BP68" i="9"/>
  <c r="BP20" i="9"/>
  <c r="BP63" i="9"/>
  <c r="BP83" i="9"/>
  <c r="BP79" i="9"/>
  <c r="BP60" i="9"/>
  <c r="BP22" i="9"/>
  <c r="BP86" i="9"/>
  <c r="BP87" i="9"/>
  <c r="BP25" i="9"/>
  <c r="BP76" i="9"/>
  <c r="BP70" i="9"/>
  <c r="BO19" i="8"/>
  <c r="BO78" i="8"/>
  <c r="BP78" i="8" s="1"/>
  <c r="BO20" i="8"/>
  <c r="BO87" i="8"/>
  <c r="BP87" i="8" s="1"/>
  <c r="BO3" i="8"/>
  <c r="BO67" i="8"/>
  <c r="BP67" i="8" s="1"/>
  <c r="BO49" i="8"/>
  <c r="BP49" i="8" s="1"/>
  <c r="BO51" i="8"/>
  <c r="BP51" i="8" s="1"/>
  <c r="BO11" i="8"/>
  <c r="BP11" i="8" s="1"/>
  <c r="BO75" i="8"/>
  <c r="BP75" i="8" s="1"/>
  <c r="BO18" i="8"/>
  <c r="BO39" i="8"/>
  <c r="BP39" i="8" s="1"/>
  <c r="BO14" i="8"/>
  <c r="BO47" i="8"/>
  <c r="BP47" i="8" s="1"/>
  <c r="BO48" i="8"/>
  <c r="BP48" i="8" s="1"/>
  <c r="BO33" i="8"/>
  <c r="BP33" i="8" s="1"/>
  <c r="BO97" i="8"/>
  <c r="BP97" i="8" s="1"/>
  <c r="BO89" i="8"/>
  <c r="BP89" i="8" s="1"/>
  <c r="BO58" i="8"/>
  <c r="BP58" i="8" s="1"/>
  <c r="BO54" i="8"/>
  <c r="BP54" i="8" s="1"/>
  <c r="BO83" i="8"/>
  <c r="BP83" i="8" s="1"/>
  <c r="BO40" i="8"/>
  <c r="BP40" i="8" s="1"/>
  <c r="BO22" i="8"/>
  <c r="BP22" i="8" s="1"/>
  <c r="BO86" i="8"/>
  <c r="BP86" i="8" s="1"/>
  <c r="BO55" i="8"/>
  <c r="BP55" i="8" s="1"/>
  <c r="BO41" i="8"/>
  <c r="BP41" i="8" s="1"/>
  <c r="BO66" i="8"/>
  <c r="BP66" i="8" s="1"/>
  <c r="BO35" i="8"/>
  <c r="BP35" i="8" s="1"/>
  <c r="BO6" i="8"/>
  <c r="BO25" i="8"/>
  <c r="BP25" i="8" s="1"/>
  <c r="BO91" i="8"/>
  <c r="BP91" i="8" s="1"/>
  <c r="BO63" i="8"/>
  <c r="BP63" i="8" s="1"/>
  <c r="BO43" i="8"/>
  <c r="BP43" i="8" s="1"/>
  <c r="BO38" i="8"/>
  <c r="BP38" i="8" s="1"/>
  <c r="BO95" i="8"/>
  <c r="BP95" i="8" s="1"/>
  <c r="BO50" i="8"/>
  <c r="BP50" i="8" s="1"/>
  <c r="BO94" i="8"/>
  <c r="BP94" i="8" s="1"/>
  <c r="BO71" i="8"/>
  <c r="BP71" i="8" s="1"/>
  <c r="BO84" i="8"/>
  <c r="BP84" i="8" s="1"/>
  <c r="BO46" i="8"/>
  <c r="BP46" i="8" s="1"/>
  <c r="BO15" i="8"/>
  <c r="BO28" i="8"/>
  <c r="BP28" i="8" s="1"/>
  <c r="BO59" i="8"/>
  <c r="BP59" i="8" s="1"/>
  <c r="BO57" i="8"/>
  <c r="BP57" i="8" s="1"/>
  <c r="BO62" i="8"/>
  <c r="BP62" i="8" s="1"/>
  <c r="BO81" i="8"/>
  <c r="BP81" i="8" s="1"/>
  <c r="BO27" i="8"/>
  <c r="BP27" i="8" s="1"/>
  <c r="BO10" i="8"/>
  <c r="BP10" i="8" s="1"/>
  <c r="BO74" i="8"/>
  <c r="BP74" i="8" s="1"/>
  <c r="BO30" i="8"/>
  <c r="BP30" i="8" s="1"/>
  <c r="BO7" i="8"/>
  <c r="BO16" i="8"/>
  <c r="BO32" i="8"/>
  <c r="BP32" i="8" s="1"/>
  <c r="BO80" i="8"/>
  <c r="BP80" i="8" s="1"/>
  <c r="BO65" i="8"/>
  <c r="BP65" i="8" s="1"/>
  <c r="BO92" i="8"/>
  <c r="BP92" i="8" s="1"/>
  <c r="BO26" i="8"/>
  <c r="BP26" i="8" s="1"/>
  <c r="BO90" i="8"/>
  <c r="BP90" i="8" s="1"/>
  <c r="BO23" i="8"/>
  <c r="BO8" i="8"/>
  <c r="BO72" i="8"/>
  <c r="BP72" i="8" s="1"/>
  <c r="BO9" i="8"/>
  <c r="BO73" i="8"/>
  <c r="BP73" i="8" s="1"/>
  <c r="BO36" i="8"/>
  <c r="BP36" i="8" s="1"/>
  <c r="BO34" i="8"/>
  <c r="BP34" i="8" s="1"/>
  <c r="BO96" i="8"/>
  <c r="BP96" i="8" s="1"/>
  <c r="BO82" i="8"/>
  <c r="BP82" i="8" s="1"/>
  <c r="BO64" i="8"/>
  <c r="BP64" i="8" s="1"/>
  <c r="BO79" i="8"/>
  <c r="BP79" i="8" s="1"/>
  <c r="BO31" i="8"/>
  <c r="BP31" i="8" s="1"/>
  <c r="BO17" i="8"/>
  <c r="BP17" i="8" s="1"/>
  <c r="BO42" i="8"/>
  <c r="BP42" i="8" s="1"/>
  <c r="BO70" i="8"/>
  <c r="BP70" i="8" s="1"/>
  <c r="BO24" i="8"/>
  <c r="BP24" i="8" s="1"/>
  <c r="BP18" i="8"/>
  <c r="BO12" i="8"/>
  <c r="BO76" i="8"/>
  <c r="BP76" i="8" s="1"/>
  <c r="BO13" i="8"/>
  <c r="BO77" i="8"/>
  <c r="BP77" i="8" s="1"/>
  <c r="BO21" i="8"/>
  <c r="BO85" i="8"/>
  <c r="BP85" i="8" s="1"/>
  <c r="BO29" i="8"/>
  <c r="BP29" i="8" s="1"/>
  <c r="BO93" i="8"/>
  <c r="BP93" i="8" s="1"/>
  <c r="BO56" i="8"/>
  <c r="BP56" i="8" s="1"/>
  <c r="BO37" i="8"/>
  <c r="BP37" i="8" s="1"/>
  <c r="BO88" i="8"/>
  <c r="BP88" i="8" s="1"/>
  <c r="BO44" i="8"/>
  <c r="BP44" i="8" s="1"/>
  <c r="BO45" i="8"/>
  <c r="BP45" i="8" s="1"/>
  <c r="BO52" i="8"/>
  <c r="BP52" i="8" s="1"/>
  <c r="BO53" i="8"/>
  <c r="BP53" i="8" s="1"/>
  <c r="BO60" i="8"/>
  <c r="BP60" i="8" s="1"/>
  <c r="BO61" i="8"/>
  <c r="BP61" i="8" s="1"/>
  <c r="BO4" i="8"/>
  <c r="BO68" i="8"/>
  <c r="BP68" i="8" s="1"/>
  <c r="BO5" i="8"/>
  <c r="BO69" i="8"/>
  <c r="BP69" i="8" s="1"/>
  <c r="BP2" i="9"/>
  <c r="R8" i="3"/>
  <c r="R6" i="3"/>
  <c r="R5" i="3"/>
  <c r="R4" i="3"/>
  <c r="R3" i="3"/>
  <c r="R7" i="3"/>
  <c r="BP20" i="8" l="1"/>
  <c r="BP19" i="8"/>
  <c r="BP3" i="8"/>
  <c r="BP6" i="8"/>
  <c r="BP14" i="8"/>
  <c r="BP7" i="8"/>
  <c r="BP15" i="8"/>
  <c r="BP9" i="8"/>
  <c r="BP23" i="8"/>
  <c r="BP8" i="8"/>
  <c r="BP16" i="8"/>
  <c r="BP13" i="8"/>
  <c r="BP4" i="8"/>
  <c r="BP2" i="8"/>
  <c r="BP21" i="8"/>
  <c r="BP5" i="8"/>
  <c r="BP12" i="8"/>
  <c r="G3" i="3"/>
  <c r="G2" i="3"/>
</calcChain>
</file>

<file path=xl/sharedStrings.xml><?xml version="1.0" encoding="utf-8"?>
<sst xmlns="http://schemas.openxmlformats.org/spreadsheetml/2006/main" count="708" uniqueCount="289">
  <si>
    <t xml:space="preserve">MCP (Rs/MWh) 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</si>
  <si>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</si>
  <si>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</si>
  <si>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</si>
  <si>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</si>
  <si>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</si>
  <si>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</si>
  <si>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</si>
  <si>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</si>
  <si>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</si>
  <si>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</si>
  <si>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</si>
  <si>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</si>
  <si>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</si>
  <si>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</si>
  <si>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</si>
  <si>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</si>
  <si>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</si>
  <si>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</si>
  <si>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</si>
  <si>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</si>
  <si>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</si>
  <si>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</si>
  <si>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</si>
  <si>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</si>
  <si>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</si>
  <si>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</si>
  <si>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</si>
  <si>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</si>
  <si>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</si>
  <si>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</si>
  <si>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</si>
  <si>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</si>
  <si>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</si>
  <si>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</si>
  <si>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</si>
  <si>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</si>
  <si>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</si>
  <si>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</si>
  <si>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</si>
  <si>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</si>
  <si>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</si>
  <si>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</si>
  <si>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</si>
  <si>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</si>
  <si>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</si>
  <si>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</si>
  <si>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</si>
  <si>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</si>
  <si>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</si>
  <si>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</si>
  <si>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</si>
  <si>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</si>
  <si>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</si>
  <si>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</si>
  <si>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</si>
  <si>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</si>
  <si>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</si>
  <si>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</si>
  <si>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</si>
  <si>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</si>
  <si>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</si>
  <si>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</si>
  <si>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</si>
  <si>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</si>
  <si>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</si>
  <si>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</si>
  <si>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</si>
  <si>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</si>
  <si>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</si>
  <si>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</si>
  <si>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</si>
  <si>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</si>
  <si>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</si>
  <si>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</si>
  <si>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</si>
  <si>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</si>
  <si>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</si>
  <si>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</si>
  <si>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</si>
  <si>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</si>
  <si>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</si>
  <si>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</si>
  <si>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</si>
  <si>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</si>
  <si>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</si>
  <si>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</si>
  <si>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</si>
  <si>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</si>
  <si>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</si>
  <si>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</si>
  <si>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</si>
  <si>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</si>
  <si>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</si>
  <si>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</si>
  <si>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</si>
  <si>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</si>
  <si>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Time Block</t>
  </si>
  <si>
    <t>BINS</t>
  </si>
  <si>
    <t>MIN</t>
  </si>
  <si>
    <t>MAX</t>
  </si>
  <si>
    <t>Bin</t>
  </si>
  <si>
    <t>Frequency</t>
  </si>
  <si>
    <t>MEAN</t>
  </si>
  <si>
    <t>Mean MCP (Rs./MWh)</t>
  </si>
  <si>
    <t>MCP - Mean MCP</t>
  </si>
  <si>
    <t>(MCP - Mean MCP)square</t>
  </si>
  <si>
    <t>SD</t>
  </si>
  <si>
    <t>VARIANCE</t>
  </si>
  <si>
    <t>STANDARD DEVIATION</t>
  </si>
  <si>
    <t>SUM</t>
  </si>
  <si>
    <t>X</t>
  </si>
  <si>
    <t>Y</t>
  </si>
  <si>
    <t>23:45-24:00</t>
  </si>
  <si>
    <t>23:30-23:45</t>
  </si>
  <si>
    <t>23:15-23:30</t>
  </si>
  <si>
    <t>23:00-23:15</t>
  </si>
  <si>
    <t>22:45-23:00</t>
  </si>
  <si>
    <t>22:30-22:45</t>
  </si>
  <si>
    <t>22:15-22:30</t>
  </si>
  <si>
    <t>22:00-22:15</t>
  </si>
  <si>
    <t>21:45-22:00</t>
  </si>
  <si>
    <t>21:30-21:45</t>
  </si>
  <si>
    <t>21:15-21:30</t>
  </si>
  <si>
    <t>21:00-21:15</t>
  </si>
  <si>
    <t>20:45-21:00</t>
  </si>
  <si>
    <t>20:30-20:45</t>
  </si>
  <si>
    <t>20:15-20:30</t>
  </si>
  <si>
    <t>20:00-20:15</t>
  </si>
  <si>
    <t>19:45-20:00</t>
  </si>
  <si>
    <t>19:30-19:45</t>
  </si>
  <si>
    <t>19:15-19:30</t>
  </si>
  <si>
    <t>19:00-19:15</t>
  </si>
  <si>
    <t>18:45-19:00</t>
  </si>
  <si>
    <t>18:30-18:45</t>
  </si>
  <si>
    <t>18:15-18:30</t>
  </si>
  <si>
    <t>18:00-18:15</t>
  </si>
  <si>
    <t>17:45-18:00</t>
  </si>
  <si>
    <t>17:30-17:45</t>
  </si>
  <si>
    <t>17:15-17:30</t>
  </si>
  <si>
    <t>17:00-17:15</t>
  </si>
  <si>
    <t>16:45-17:00</t>
  </si>
  <si>
    <t>16:30-16:45</t>
  </si>
  <si>
    <t>16:15-16:30</t>
  </si>
  <si>
    <t>16:00-16:15</t>
  </si>
  <si>
    <t>15:45-16:00</t>
  </si>
  <si>
    <t>15:30-15:45</t>
  </si>
  <si>
    <t>15:15-15:30</t>
  </si>
  <si>
    <t>15:00-15:15</t>
  </si>
  <si>
    <t>14:45-15:00</t>
  </si>
  <si>
    <t>14:30-14:45</t>
  </si>
  <si>
    <t>14:15-14:30</t>
  </si>
  <si>
    <t>14:00-14:15</t>
  </si>
  <si>
    <t>13:45-14:00</t>
  </si>
  <si>
    <t>13:30-13:45</t>
  </si>
  <si>
    <t>13:15-13:30</t>
  </si>
  <si>
    <t>13:00-13:15</t>
  </si>
  <si>
    <t>12:45-13:00</t>
  </si>
  <si>
    <t>12:30-12:45</t>
  </si>
  <si>
    <t>12:15-12:30</t>
  </si>
  <si>
    <t>12:00-12:15</t>
  </si>
  <si>
    <t>11:45-12:00</t>
  </si>
  <si>
    <t>11:30-11:45</t>
  </si>
  <si>
    <t>11:15-11:30</t>
  </si>
  <si>
    <t>11:00-11:15</t>
  </si>
  <si>
    <t>10:45-11:00</t>
  </si>
  <si>
    <t>10:30-10:45</t>
  </si>
  <si>
    <t>10:15-10:30</t>
  </si>
  <si>
    <t>10:00-10:15</t>
  </si>
  <si>
    <t>09:45-10:00</t>
  </si>
  <si>
    <t>09:30-09:45</t>
  </si>
  <si>
    <t>09:15-09:30</t>
  </si>
  <si>
    <t>09:00-09:15</t>
  </si>
  <si>
    <t>08:45-09:00</t>
  </si>
  <si>
    <t>08:30-08:45</t>
  </si>
  <si>
    <t>08:15-08:30</t>
  </si>
  <si>
    <t>08:00-08:15</t>
  </si>
  <si>
    <t>07:45-08:00</t>
  </si>
  <si>
    <t>07:30-07:45</t>
  </si>
  <si>
    <t>07:15-07:30</t>
  </si>
  <si>
    <t>07:00-07:15</t>
  </si>
  <si>
    <t>06:45-07:00</t>
  </si>
  <si>
    <t>06:30-06:45</t>
  </si>
  <si>
    <t>06:15-06:30</t>
  </si>
  <si>
    <t>06:00-06:15</t>
  </si>
  <si>
    <t>05:45-06:00</t>
  </si>
  <si>
    <t>05:30-05:45</t>
  </si>
  <si>
    <t>05:15-05:30</t>
  </si>
  <si>
    <t>05:00-05:15</t>
  </si>
  <si>
    <t>04:45-05:00</t>
  </si>
  <si>
    <t>04:30-04:45</t>
  </si>
  <si>
    <t>04:15-04:30</t>
  </si>
  <si>
    <t>04:00-04:15</t>
  </si>
  <si>
    <t>03:45-04:00</t>
  </si>
  <si>
    <t>03:30-03:45</t>
  </si>
  <si>
    <t>03:15-03:30</t>
  </si>
  <si>
    <t>03:00-03:15</t>
  </si>
  <si>
    <t>02:45-03:00</t>
  </si>
  <si>
    <t>02:30-02:45</t>
  </si>
  <si>
    <t>02:15-02:30</t>
  </si>
  <si>
    <t>02:00-02:15</t>
  </si>
  <si>
    <t>01:45-02:00</t>
  </si>
  <si>
    <t>01:30-01:45</t>
  </si>
  <si>
    <t>01:15-01:30</t>
  </si>
  <si>
    <t>01:00-01:15</t>
  </si>
  <si>
    <t>00:45-01:00</t>
  </si>
  <si>
    <t>00:30-00:45</t>
  </si>
  <si>
    <t>00:15-00:30</t>
  </si>
  <si>
    <t>00:00-00:15</t>
  </si>
  <si>
    <t>Time</t>
  </si>
  <si>
    <t>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</si>
  <si>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</si>
  <si>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</si>
  <si>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</si>
  <si>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</si>
  <si>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</si>
  <si>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</si>
  <si>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</si>
  <si>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</si>
  <si>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</si>
  <si>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</si>
  <si>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</si>
  <si>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</si>
  <si>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</si>
  <si>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</si>
  <si>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</si>
  <si>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</si>
  <si>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</si>
  <si>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</si>
  <si>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</si>
  <si>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</si>
  <si>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</si>
  <si>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</si>
  <si>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</si>
  <si>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</si>
  <si>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MCP 31 OCT (Rs/MWh) </t>
  </si>
  <si>
    <t xml:space="preserve">MCP 30 OCT (Rs/MWh) </t>
  </si>
  <si>
    <t xml:space="preserve">MCP 29 OCT (Rs/MWh) </t>
  </si>
  <si>
    <t xml:space="preserve">MCP 01 NOV (Rs/MWh) </t>
  </si>
  <si>
    <t xml:space="preserve">Mean MCP (Rs/MWh) </t>
  </si>
  <si>
    <t xml:space="preserve">VARIANCE MCP </t>
  </si>
  <si>
    <t>DSM MEAN</t>
  </si>
  <si>
    <t xml:space="preserve">MCP 01 OCT (Rs/MWh) </t>
  </si>
  <si>
    <t xml:space="preserve">MCP 02 OCT (Rs/MWh) </t>
  </si>
  <si>
    <t xml:space="preserve">MCP 03 OCT (Rs/MWh) </t>
  </si>
  <si>
    <t xml:space="preserve">MCP 04 OCT (Rs/MWh) </t>
  </si>
  <si>
    <t xml:space="preserve">MCP 05 OCT (Rs/MWh) </t>
  </si>
  <si>
    <t xml:space="preserve">MCP 06 OCT (Rs/MWh) </t>
  </si>
  <si>
    <t xml:space="preserve">MCP 07 OCT (Rs/MWh) </t>
  </si>
  <si>
    <t xml:space="preserve">MCP 08 OCT (Rs/MWh) </t>
  </si>
  <si>
    <t xml:space="preserve">MCP 09 OCT (Rs/MWh) </t>
  </si>
  <si>
    <t xml:space="preserve">MCP 10 OCT (Rs/MWh) </t>
  </si>
  <si>
    <t xml:space="preserve">MCP 11 OCT (Rs/MWh) </t>
  </si>
  <si>
    <t xml:space="preserve">MCP 12 OCT (Rs/MWh) </t>
  </si>
  <si>
    <t xml:space="preserve">MCP 13 OCT (Rs/MWh) </t>
  </si>
  <si>
    <t xml:space="preserve">MCP 14 OCT (Rs/MWh) </t>
  </si>
  <si>
    <t xml:space="preserve">MCP 15 OCT (Rs/MWh) </t>
  </si>
  <si>
    <t xml:space="preserve">MCP 16 OCT (Rs/MWh) </t>
  </si>
  <si>
    <t xml:space="preserve">MCP 17 OCT (Rs/MWh) </t>
  </si>
  <si>
    <t xml:space="preserve">MCP 18 OCT (Rs/MWh) </t>
  </si>
  <si>
    <t xml:space="preserve">MCP 19 OCT (Rs/MWh) </t>
  </si>
  <si>
    <t xml:space="preserve">MCP 20 OCT (Rs/MWh) </t>
  </si>
  <si>
    <t xml:space="preserve">MCP 21 OCT (Rs/MWh) </t>
  </si>
  <si>
    <t xml:space="preserve">MCP 22 OCT (Rs/MWh) </t>
  </si>
  <si>
    <t xml:space="preserve">MCP 23 OCT (Rs/MWh) </t>
  </si>
  <si>
    <t xml:space="preserve">MCP 24 OCT (Rs/MWh) </t>
  </si>
  <si>
    <t xml:space="preserve">MCP 25 OCT (Rs/MWh) </t>
  </si>
  <si>
    <t xml:space="preserve">MCP 26 OCT (Rs/MWh) </t>
  </si>
  <si>
    <t xml:space="preserve">MCP 27 OCT (Rs/MWh) </t>
  </si>
  <si>
    <t xml:space="preserve">MCP 28 OCT (Rs/MWh) </t>
  </si>
  <si>
    <t>SD MCP</t>
  </si>
  <si>
    <t>STANDARD DEVIATION CALCULATION</t>
  </si>
  <si>
    <t xml:space="preserve">RTM VARIANCE MCP </t>
  </si>
  <si>
    <t>RTM SD MCP</t>
  </si>
  <si>
    <t>REAL TIME MARKET STANDARD DEVIATION CALCULATION</t>
  </si>
  <si>
    <t xml:space="preserve">RTM Mean MCP (Rs/MWh) </t>
  </si>
  <si>
    <t xml:space="preserve">DAM VARIANCE MCP </t>
  </si>
  <si>
    <t>DAM SD MCP</t>
  </si>
  <si>
    <t>DAY AHEAD MARKET STANDARD DEVIATION CALCULATION</t>
  </si>
  <si>
    <t xml:space="preserve">DAM Mean MCP (Rs/MWh) </t>
  </si>
  <si>
    <t>January</t>
  </si>
  <si>
    <t>February</t>
  </si>
  <si>
    <t>March</t>
  </si>
  <si>
    <t>April</t>
  </si>
  <si>
    <t>May</t>
  </si>
  <si>
    <t>June</t>
  </si>
  <si>
    <t>Solar</t>
  </si>
  <si>
    <t>Non Solar</t>
  </si>
  <si>
    <t>Year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</si>
</sst>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1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11"/>
      <name val="Times New Roman"/>
      <family val="1"/>
    </font>
    <font>
      <i/>
      <sz val="11"/>
      <color rgb="FF000000"/>
      <name val="Calibri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Arial"/>
      <family val="2"/>
    </font>
    <font>
      <sz val="8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EEEEFF"/>
        <bgColor rgb="FFEEEE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6795556505021"/>
        <bgColor rgb="FFDCDCDC"/>
      </patternFill>
    </fill>
    <fill>
      <patternFill patternType="solid">
        <fgColor theme="0" tint="-0.14996795556505021"/>
        <bgColor rgb="FFF5F5F5"/>
      </patternFill>
    </fill>
    <fill>
      <patternFill patternType="solid">
        <fgColor theme="0" tint="-0.14996795556505021"/>
        <bgColor rgb="FFEEEE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EEEE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DCDCD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6E6F7"/>
        <bgColor rgb="FFE6E6F7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65">
    <xf numFmtId="0" fontId="2" fillId="0" borderId="0" xfId="0" applyFont="1" applyFill="1" applyBorder="1"/>
    <xf numFmtId="0" fontId="3" fillId="0" borderId="0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 wrapText="1" readingOrder="1"/>
    </xf>
    <xf numFmtId="0" fontId="6" fillId="6" borderId="2" xfId="0" applyNumberFormat="1" applyFont="1" applyFill="1" applyBorder="1" applyAlignment="1">
      <alignment horizontal="center" vertical="center" wrapText="1" readingOrder="1"/>
    </xf>
    <xf numFmtId="2" fontId="6" fillId="7" borderId="2" xfId="0" applyNumberFormat="1" applyFont="1" applyFill="1" applyBorder="1" applyAlignment="1">
      <alignment horizontal="center" vertical="center" wrapText="1" readingOrder="1"/>
    </xf>
    <xf numFmtId="0" fontId="6" fillId="7" borderId="2" xfId="0" applyNumberFormat="1" applyFont="1" applyFill="1" applyBorder="1" applyAlignment="1">
      <alignment horizontal="center" vertical="center" wrapText="1" readingOrder="1"/>
    </xf>
    <xf numFmtId="0" fontId="9" fillId="0" borderId="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3" borderId="1" xfId="0" applyNumberFormat="1" applyFont="1" applyFill="1" applyBorder="1" applyAlignment="1">
      <alignment horizontal="center" vertical="center" wrapText="1" readingOrder="1"/>
    </xf>
    <xf numFmtId="0" fontId="11" fillId="0" borderId="0" xfId="1" applyFont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16" fontId="11" fillId="0" borderId="8" xfId="1" applyNumberFormat="1" applyFont="1" applyBorder="1" applyAlignment="1">
      <alignment horizontal="center" vertical="center"/>
    </xf>
    <xf numFmtId="16" fontId="11" fillId="8" borderId="8" xfId="1" applyNumberFormat="1" applyFont="1" applyFill="1" applyBorder="1" applyAlignment="1">
      <alignment horizontal="center" vertical="center"/>
    </xf>
    <xf numFmtId="0" fontId="11" fillId="8" borderId="8" xfId="1" applyFont="1" applyFill="1" applyBorder="1" applyAlignment="1">
      <alignment horizontal="center" vertical="center"/>
    </xf>
    <xf numFmtId="20" fontId="11" fillId="0" borderId="8" xfId="1" applyNumberFormat="1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10" borderId="8" xfId="1" applyFont="1" applyFill="1" applyBorder="1" applyAlignment="1">
      <alignment horizontal="center" vertical="center"/>
    </xf>
    <xf numFmtId="0" fontId="11" fillId="10" borderId="0" xfId="1" applyFont="1" applyFill="1" applyAlignment="1">
      <alignment horizontal="center" vertical="center"/>
    </xf>
    <xf numFmtId="17" fontId="2" fillId="0" borderId="0" xfId="0" applyNumberFormat="1" applyFont="1" applyFill="1" applyBorder="1"/>
    <xf numFmtId="0" fontId="12" fillId="11" borderId="1" xfId="0" applyNumberFormat="1" applyFont="1" applyFill="1" applyBorder="1" applyAlignment="1">
      <alignment horizontal="right" vertical="center" wrapText="1" readingOrder="1"/>
    </xf>
    <xf numFmtId="0" fontId="6" fillId="11" borderId="1" xfId="0" applyNumberFormat="1" applyFont="1" applyFill="1" applyBorder="1" applyAlignment="1">
      <alignment horizontal="center" vertical="center" wrapText="1" readingOrder="1"/>
    </xf>
    <xf numFmtId="2" fontId="6" fillId="11" borderId="2" xfId="0" applyNumberFormat="1" applyFont="1" applyFill="1" applyBorder="1" applyAlignment="1">
      <alignment horizontal="center" vertical="center" wrapText="1" readingOrder="1"/>
    </xf>
    <xf numFmtId="0" fontId="6" fillId="11" borderId="2" xfId="0" applyNumberFormat="1" applyFont="1" applyFill="1" applyBorder="1" applyAlignment="1">
      <alignment horizontal="center" vertical="center" wrapText="1" readingOrder="1"/>
    </xf>
    <xf numFmtId="0" fontId="9" fillId="9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5" fillId="13" borderId="7" xfId="0" applyNumberFormat="1" applyFont="1" applyFill="1" applyBorder="1" applyAlignment="1">
      <alignment horizontal="center" vertical="center" wrapText="1" readingOrder="1"/>
    </xf>
    <xf numFmtId="0" fontId="5" fillId="13" borderId="5" xfId="0" applyNumberFormat="1" applyFont="1" applyFill="1" applyBorder="1" applyAlignment="1">
      <alignment horizontal="center" vertical="center" wrapText="1" readingOrder="1"/>
    </xf>
    <xf numFmtId="0" fontId="5" fillId="13" borderId="2" xfId="0" applyNumberFormat="1" applyFont="1" applyFill="1" applyBorder="1" applyAlignment="1">
      <alignment horizontal="center" vertical="center" wrapText="1" readingOrder="1"/>
    </xf>
    <xf numFmtId="0" fontId="10" fillId="4" borderId="9" xfId="0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6" fillId="3" borderId="9" xfId="0" applyNumberFormat="1" applyFont="1" applyFill="1" applyBorder="1" applyAlignment="1">
      <alignment horizontal="center" vertical="center" wrapText="1" readingOrder="1"/>
    </xf>
    <xf numFmtId="0" fontId="9" fillId="0" borderId="9" xfId="0" applyFont="1" applyFill="1" applyBorder="1" applyAlignment="1">
      <alignment horizontal="center" vertical="center"/>
    </xf>
    <xf numFmtId="0" fontId="13" fillId="3" borderId="9" xfId="0" applyNumberFormat="1" applyFont="1" applyFill="1" applyBorder="1" applyAlignment="1">
      <alignment horizontal="center" vertical="center" wrapText="1" readingOrder="1"/>
    </xf>
    <xf numFmtId="0" fontId="12" fillId="3" borderId="9" xfId="0" applyNumberFormat="1" applyFont="1" applyFill="1" applyBorder="1" applyAlignment="1">
      <alignment horizontal="center" vertical="center" wrapText="1" readingOrder="1"/>
    </xf>
    <xf numFmtId="0" fontId="13" fillId="3" borderId="9" xfId="0" applyFont="1" applyFill="1" applyBorder="1" applyAlignment="1">
      <alignment horizontal="center" vertical="center" wrapText="1" readingOrder="1"/>
    </xf>
    <xf numFmtId="0" fontId="9" fillId="9" borderId="9" xfId="0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 wrapText="1" readingOrder="1"/>
    </xf>
    <xf numFmtId="0" fontId="9" fillId="12" borderId="9" xfId="0" applyFont="1" applyFill="1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 wrapText="1"/>
    </xf>
    <xf numFmtId="0" fontId="9" fillId="14" borderId="0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 wrapText="1" readingOrder="1"/>
    </xf>
    <xf numFmtId="164" fontId="6" fillId="15" borderId="8" xfId="0" applyNumberFormat="1" applyFont="1" applyFill="1" applyBorder="1" applyAlignment="1">
      <alignment horizontal="center" vertical="center" wrapText="1" readingOrder="1"/>
    </xf>
    <xf numFmtId="164" fontId="6" fillId="16" borderId="8" xfId="0" applyNumberFormat="1" applyFont="1" applyFill="1" applyBorder="1" applyAlignment="1">
      <alignment horizontal="center" vertical="center" wrapText="1" readingOrder="1"/>
    </xf>
    <xf numFmtId="164" fontId="9" fillId="0" borderId="8" xfId="0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" vertical="center" wrapText="1" readingOrder="1"/>
    </xf>
    <xf numFmtId="0" fontId="5" fillId="5" borderId="6" xfId="0" applyNumberFormat="1" applyFont="1" applyFill="1" applyBorder="1" applyAlignment="1">
      <alignment horizontal="center" vertical="center" wrapText="1" readingOrder="1"/>
    </xf>
    <xf numFmtId="0" fontId="5" fillId="5" borderId="9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84D66FC5-044A-4136-9059-FF7FFB51F5E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B5D6"/>
      <rgbColor rgb="00DCDCDC"/>
      <rgbColor rgb="00808080"/>
      <rgbColor rgb="00F5F5F5"/>
      <rgbColor rgb="00FFFFFF"/>
      <rgbColor rgb="00EEEE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'31 OCT DAM MCP '!$N$2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5746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'31 OCT DAM MCP '!$M$3:$M$9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 OCT DAM MCP '!$N$3:$N$9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25</c:v>
                </c:pt>
                <c:pt idx="3">
                  <c:v>27</c:v>
                </c:pt>
                <c:pt idx="4">
                  <c:v>22</c:v>
                </c:pt>
                <c:pt idx="5">
                  <c:v>12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4-4159-8659-81A30C9169E6}"/>
            </c:ext>
          </c:extLst>
        </c:ser>
        <c:ser>
          <c:idx val="1"/>
          <c:order val="1"/>
          <c:tx>
            <c:v>Normal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 OCT DAM MCP '!$Q$3:$Q$9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 OCT DAM MCP '!$R$3:$R$9</c:f>
              <c:numCache>
                <c:formatCode>General</c:formatCode>
                <c:ptCount val="7"/>
                <c:pt idx="0">
                  <c:v>1.785567312037037</c:v>
                </c:pt>
                <c:pt idx="1">
                  <c:v>10.362392228115075</c:v>
                </c:pt>
                <c:pt idx="2">
                  <c:v>27.409597540709957</c:v>
                </c:pt>
                <c:pt idx="3">
                  <c:v>33.044875712002252</c:v>
                </c:pt>
                <c:pt idx="4">
                  <c:v>18.157849773831156</c:v>
                </c:pt>
                <c:pt idx="5">
                  <c:v>4.5476134958779149</c:v>
                </c:pt>
                <c:pt idx="6">
                  <c:v>0.51911252388418272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4-4159-8659-81A30C91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58240"/>
        <c:axId val="642858656"/>
      </c:scatterChart>
      <c:valAx>
        <c:axId val="642858240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8656"/>
        <c:crosses val="autoZero"/>
        <c:crossBetween val="midCat"/>
      </c:valAx>
      <c:valAx>
        <c:axId val="642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5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4318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'31OCT RTM MCP'!$K$3:$K$9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'31OCT RTM MCP'!$L$3:$L$9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39</c:v>
                </c:pt>
                <c:pt idx="4">
                  <c:v>26</c:v>
                </c:pt>
                <c:pt idx="5">
                  <c:v>10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D-469C-AAE6-D7F9D92DD9CC}"/>
            </c:ext>
          </c:extLst>
        </c:ser>
        <c:ser>
          <c:idx val="1"/>
          <c:order val="1"/>
          <c:tx>
            <c:v>Normal Distribution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'31OCT RTM MCP'!$N$2:$N$8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</c:numCache>
            </c:numRef>
          </c:xVal>
          <c:yVal>
            <c:numRef>
              <c:f>'31OCT RTM MCP'!$O$2:$O$8</c:f>
              <c:numCache>
                <c:formatCode>General</c:formatCode>
                <c:ptCount val="7"/>
                <c:pt idx="0">
                  <c:v>0.18252514590994715</c:v>
                </c:pt>
                <c:pt idx="1">
                  <c:v>2.9729308956306797</c:v>
                </c:pt>
                <c:pt idx="2">
                  <c:v>17.531331859456852</c:v>
                </c:pt>
                <c:pt idx="3">
                  <c:v>37.429411055991437</c:v>
                </c:pt>
                <c:pt idx="4">
                  <c:v>28.932040399082997</c:v>
                </c:pt>
                <c:pt idx="5">
                  <c:v>8.0967945299444075</c:v>
                </c:pt>
                <c:pt idx="6">
                  <c:v>0.82038018180809735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D-469C-AAE6-D7F9D92D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66208"/>
        <c:axId val="1536266624"/>
      </c:scatterChart>
      <c:valAx>
        <c:axId val="1536266208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66624"/>
        <c:crosses val="autoZero"/>
        <c:crossBetween val="midCat"/>
      </c:valAx>
      <c:valAx>
        <c:axId val="15362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631824</xdr:colOff>
      <xdr:row>14</xdr:row>
      <xdr:rowOff>47624</xdr:rowOff>
    </xdr:from>
    <xdr:to>
      <xdr:col>22</xdr:col>
      <xdr:colOff>419100</xdr:colOff>
      <xdr:row>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D01E-976E-4C10-8630-6AB037D7F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13</xdr:row>
      <xdr:rowOff>161925</xdr:rowOff>
    </xdr:from>
    <xdr:to>
      <xdr:col>13</xdr:col>
      <xdr:colOff>47625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56F89-F8BF-4BBC-965B-AAC4F40D6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9BA3-9915-4670-BD70-F8FAA2A97BCC}">
  <dimension ref="A1:BQ97"/>
  <sheetViews>
    <sheetView topLeftCell="V80" zoomScaleNormal="100" workbookViewId="0">
      <selection activeCell="AH2" sqref="AH2:AH97"/>
    </sheetView>
  </sheetViews>
  <sheetFormatPr defaultRowHeight="14.5" x14ac:dyDescent="0.35"/>
  <cols>
    <col min="1" max="29" width="10" customWidth="1"/>
    <col min="30" max="30" width="9.6328125" customWidth="1"/>
    <col min="31" max="31" width="10.6328125" customWidth="1"/>
    <col min="32" max="32" width="9.81640625" customWidth="1"/>
    <col min="33" max="33" width="9.1796875" customWidth="1"/>
  </cols>
  <sheetData>
    <row r="1" spans="1:69" ht="32" thickBot="1" x14ac:dyDescent="0.4">
      <c r="A1" s="18" t="s">
        <v>97</v>
      </c>
      <c r="B1" s="13" t="s">
        <v>242</v>
      </c>
      <c r="C1" s="13" t="s">
        <v>243</v>
      </c>
      <c r="D1" s="13" t="s">
        <v>244</v>
      </c>
      <c r="E1" s="13" t="s">
        <v>245</v>
      </c>
      <c r="F1" s="13" t="s">
        <v>246</v>
      </c>
      <c r="G1" s="13" t="s">
        <v>247</v>
      </c>
      <c r="H1" s="13" t="s">
        <v>248</v>
      </c>
      <c r="I1" s="13" t="s">
        <v>249</v>
      </c>
      <c r="J1" s="13" t="s">
        <v>250</v>
      </c>
      <c r="K1" s="13" t="s">
        <v>251</v>
      </c>
      <c r="L1" s="13" t="s">
        <v>252</v>
      </c>
      <c r="M1" s="13" t="s">
        <v>253</v>
      </c>
      <c r="N1" s="13" t="s">
        <v>254</v>
      </c>
      <c r="O1" s="13" t="s">
        <v>255</v>
      </c>
      <c r="P1" s="13" t="s">
        <v>256</v>
      </c>
      <c r="Q1" s="13" t="s">
        <v>257</v>
      </c>
      <c r="R1" s="13" t="s">
        <v>258</v>
      </c>
      <c r="S1" s="13" t="s">
        <v>259</v>
      </c>
      <c r="T1" s="13" t="s">
        <v>260</v>
      </c>
      <c r="U1" s="13" t="s">
        <v>261</v>
      </c>
      <c r="V1" s="13" t="s">
        <v>262</v>
      </c>
      <c r="W1" s="13" t="s">
        <v>263</v>
      </c>
      <c r="X1" s="13" t="s">
        <v>264</v>
      </c>
      <c r="Y1" s="13" t="s">
        <v>265</v>
      </c>
      <c r="Z1" s="13" t="s">
        <v>266</v>
      </c>
      <c r="AA1" s="13" t="s">
        <v>267</v>
      </c>
      <c r="AB1" s="13" t="s">
        <v>268</v>
      </c>
      <c r="AC1" s="13" t="s">
        <v>269</v>
      </c>
      <c r="AD1" s="13" t="s">
        <v>237</v>
      </c>
      <c r="AE1" s="13" t="s">
        <v>236</v>
      </c>
      <c r="AF1" s="13" t="s">
        <v>235</v>
      </c>
      <c r="AG1" s="13" t="s">
        <v>238</v>
      </c>
      <c r="AH1" s="39" t="s">
        <v>239</v>
      </c>
      <c r="AI1" s="62" t="s">
        <v>271</v>
      </c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37" t="s">
        <v>270</v>
      </c>
      <c r="BP1" s="38" t="s">
        <v>240</v>
      </c>
    </row>
    <row r="2" spans="1:69" ht="15" thickBot="1" x14ac:dyDescent="0.4">
      <c r="A2" s="19" t="s">
        <v>1</v>
      </c>
      <c r="B2" s="31">
        <v>6999.51</v>
      </c>
      <c r="C2" s="31">
        <v>8520.5300000000007</v>
      </c>
      <c r="D2" s="31">
        <v>11600.27</v>
      </c>
      <c r="E2" s="31">
        <v>9999.14</v>
      </c>
      <c r="F2" s="31">
        <v>15027.42</v>
      </c>
      <c r="G2" s="31">
        <v>19000.080000000002</v>
      </c>
      <c r="H2" s="31">
        <v>16000.33</v>
      </c>
      <c r="I2" s="31">
        <v>16000.05</v>
      </c>
      <c r="J2" s="31">
        <v>18000.189999999999</v>
      </c>
      <c r="K2" s="31">
        <v>20000</v>
      </c>
      <c r="L2" s="31">
        <v>20000</v>
      </c>
      <c r="M2" s="31">
        <v>13000.99</v>
      </c>
      <c r="N2" s="31">
        <v>20000</v>
      </c>
      <c r="O2" s="31">
        <v>20000</v>
      </c>
      <c r="P2" s="31">
        <v>19999.099999999999</v>
      </c>
      <c r="Q2" s="31">
        <v>5219.97</v>
      </c>
      <c r="R2" s="31">
        <v>7999.35</v>
      </c>
      <c r="S2" s="31">
        <v>3500.42</v>
      </c>
      <c r="T2" s="31">
        <v>3487.43</v>
      </c>
      <c r="U2" s="31">
        <v>3998.61</v>
      </c>
      <c r="V2" s="31">
        <v>6000.1</v>
      </c>
      <c r="W2" s="31">
        <v>3898.02</v>
      </c>
      <c r="X2" s="31">
        <v>3496.28</v>
      </c>
      <c r="Y2" s="31">
        <v>3298.25</v>
      </c>
      <c r="Z2" s="31">
        <v>2839.09</v>
      </c>
      <c r="AA2" s="31">
        <v>3492.53</v>
      </c>
      <c r="AB2" s="31">
        <v>3397.6</v>
      </c>
      <c r="AC2" s="31">
        <v>3342.09</v>
      </c>
      <c r="AD2" s="32">
        <v>3149.57</v>
      </c>
      <c r="AE2" s="32">
        <v>3242.8</v>
      </c>
      <c r="AF2" s="33">
        <v>2659.74</v>
      </c>
      <c r="AG2" s="32">
        <v>1999.39</v>
      </c>
      <c r="AH2" s="35">
        <f>AVERAGE(B2:AG2)</f>
        <v>9349.0265625000029</v>
      </c>
      <c r="AI2" s="17">
        <f>(B2-AH2)*(B2-AH2)</f>
        <v>5520228.0774618294</v>
      </c>
      <c r="AJ2" s="17">
        <f>(C2-AH2)*(C2-AH2)</f>
        <v>686406.55407432013</v>
      </c>
      <c r="AK2" s="17">
        <f>(D2-AH2)*(D2-AH2)</f>
        <v>5068097.0148868049</v>
      </c>
      <c r="AL2" s="17">
        <f>(E2-AH2)*(E2-AH2)</f>
        <v>422647.48161806184</v>
      </c>
      <c r="AM2" s="17">
        <f>(F2-AH2)*(F2-AH2)</f>
        <v>32244152.031043034</v>
      </c>
      <c r="AN2" s="17">
        <f>(G2-AH2)*(G2-AH2)</f>
        <v>93142832.453480542</v>
      </c>
      <c r="AO2" s="17">
        <f>(H2-AH2)*(H2-AH2)</f>
        <v>44239837.417699277</v>
      </c>
      <c r="AP2" s="17">
        <f>(I2-AH2)*(I2-AH2)</f>
        <v>44236112.766174272</v>
      </c>
      <c r="AQ2" s="17">
        <f>(J2-AH2)*(J2-AH2)</f>
        <v>74842628.822336748</v>
      </c>
      <c r="AR2" s="17">
        <f>(K2-AH2)*(K2-AH2)</f>
        <v>113443235.1663305</v>
      </c>
      <c r="AS2" s="17">
        <f>(L2-AH2)*(L2-AH2)</f>
        <v>113443235.1663305</v>
      </c>
      <c r="AT2" s="17">
        <f>(M2-AH2)*(M2-AH2)</f>
        <v>13336836.948836794</v>
      </c>
      <c r="AU2" s="17">
        <f>(N2-AH2)*(N2-AH2)</f>
        <v>113443235.1663305</v>
      </c>
      <c r="AV2" s="17">
        <f>(O2-AH2)*(O2-AH2)</f>
        <v>113443235.1663305</v>
      </c>
      <c r="AW2" s="17">
        <f>(P2-AH2)*(P2-AH2)</f>
        <v>113424064.22414297</v>
      </c>
      <c r="AX2" s="17">
        <f>(Q2-AH2)*(Q2-AH2)</f>
        <v>17049108.09632434</v>
      </c>
      <c r="AY2" s="17">
        <f>(R2-AH2)*(R2-AH2)</f>
        <v>1821626.8233618233</v>
      </c>
      <c r="AZ2" s="17">
        <f>(S2-AH2)*(S2-AH2)</f>
        <v>34206198.722918101</v>
      </c>
      <c r="BA2" s="17">
        <f>(T2-AH2)*(T2-AH2)</f>
        <v>34358314.261511847</v>
      </c>
      <c r="BB2" s="17">
        <f>(U2-AH2)*(U2-AH2)</f>
        <v>28626957.392274342</v>
      </c>
      <c r="BC2" s="17">
        <f>(V2-AH2)*(V2-AH2)</f>
        <v>11215309.121018084</v>
      </c>
      <c r="BD2" s="17">
        <f>(W2-AH2)*(W2-AH2)</f>
        <v>29713472.544418093</v>
      </c>
      <c r="BE2" s="17">
        <f>(X2-AH2)*(X2-AH2)</f>
        <v>34254642.324855596</v>
      </c>
      <c r="BF2" s="17">
        <f>(Y2-AH2)*(Y2-AH2)</f>
        <v>36611897.009299353</v>
      </c>
      <c r="BG2" s="17">
        <f>(Z2-AH2)*(Z2-AH2)</f>
        <v>42379274.047774352</v>
      </c>
      <c r="BH2" s="17">
        <f>(AA2-AH2)*(AA2-AH2)</f>
        <v>34298551.986574344</v>
      </c>
      <c r="BI2" s="17">
        <f>(AB2-AH2)*(AB2-AH2)</f>
        <v>35419478.128830597</v>
      </c>
      <c r="BJ2" s="17">
        <f>(AC2-AH2)*(AC2-AH2)</f>
        <v>36083286.865899347</v>
      </c>
      <c r="BK2" s="17">
        <f>(AD2-AH2)*(AD2-AH2)</f>
        <v>38433261.670324355</v>
      </c>
      <c r="BL2" s="17">
        <f>(AE2-AH2)*(AE2-AH2)</f>
        <v>37286002.832580596</v>
      </c>
      <c r="BM2" s="17">
        <f>(AF2-AH2)*(AF2-AH2)</f>
        <v>44746554.715243109</v>
      </c>
      <c r="BN2" s="17">
        <f>(AG2-AH2)*(AG2-AH2)</f>
        <v>54017157.600836851</v>
      </c>
      <c r="BO2" s="36">
        <f>SQRT((SUM(AI2:BN2))/32)</f>
        <v>6688.2777085199632</v>
      </c>
      <c r="BP2" s="52">
        <f>POWER(BO2,2)</f>
        <v>44733058.706285052</v>
      </c>
      <c r="BQ2" s="30"/>
    </row>
    <row r="3" spans="1:69" ht="15" thickBot="1" x14ac:dyDescent="0.4">
      <c r="A3" s="19" t="s">
        <v>2</v>
      </c>
      <c r="B3" s="31">
        <v>6999.41</v>
      </c>
      <c r="C3" s="31">
        <v>8520.6</v>
      </c>
      <c r="D3" s="31">
        <v>11600.24</v>
      </c>
      <c r="E3" s="31">
        <v>9789.09</v>
      </c>
      <c r="F3" s="31">
        <v>14840.14</v>
      </c>
      <c r="G3" s="31">
        <v>16000.97</v>
      </c>
      <c r="H3" s="31">
        <v>16000.12</v>
      </c>
      <c r="I3" s="31">
        <v>14999.65</v>
      </c>
      <c r="J3" s="31">
        <v>18000.169999999998</v>
      </c>
      <c r="K3" s="31">
        <v>20000</v>
      </c>
      <c r="L3" s="31">
        <v>20000</v>
      </c>
      <c r="M3" s="31">
        <v>14999.76</v>
      </c>
      <c r="N3" s="31">
        <v>20000</v>
      </c>
      <c r="O3" s="31">
        <v>20000</v>
      </c>
      <c r="P3" s="31">
        <v>19999.16</v>
      </c>
      <c r="Q3" s="31">
        <v>5500.26</v>
      </c>
      <c r="R3" s="31">
        <v>8499.93</v>
      </c>
      <c r="S3" s="31">
        <v>3620.67</v>
      </c>
      <c r="T3" s="31">
        <v>3491.59</v>
      </c>
      <c r="U3" s="31">
        <v>3998.45</v>
      </c>
      <c r="V3" s="31">
        <v>6000.24</v>
      </c>
      <c r="W3" s="31">
        <v>3898.03</v>
      </c>
      <c r="X3" s="31">
        <v>3493.6</v>
      </c>
      <c r="Y3" s="31">
        <v>3229.33</v>
      </c>
      <c r="Z3" s="31">
        <v>2809.75</v>
      </c>
      <c r="AA3" s="31">
        <v>3491.67</v>
      </c>
      <c r="AB3" s="31">
        <v>3397.14</v>
      </c>
      <c r="AC3" s="31">
        <v>3342.31</v>
      </c>
      <c r="AD3" s="32">
        <v>3149.68</v>
      </c>
      <c r="AE3" s="32">
        <v>3242.13</v>
      </c>
      <c r="AF3" s="34">
        <v>2659.71</v>
      </c>
      <c r="AG3" s="32">
        <v>1999.45</v>
      </c>
      <c r="AH3" s="35">
        <f t="shared" ref="AH3:AH66" si="0">AVERAGE(B3:AG3)</f>
        <v>9299.1640625000018</v>
      </c>
      <c r="AI3" s="17">
        <f>(B3-AH3)*(B3-AH3)</f>
        <v>5288868.7479852634</v>
      </c>
      <c r="AJ3" s="17">
        <f t="shared" ref="AJ3" si="1">(C3-AH3)*(C3-AH3)</f>
        <v>606161.99941650615</v>
      </c>
      <c r="AK3" s="17">
        <f t="shared" ref="AK3" si="2">(D3-AH3)*(D3-AH3)</f>
        <v>5294950.4701414946</v>
      </c>
      <c r="AL3" s="17">
        <f t="shared" ref="AL3" si="3">(E3-AH3)*(E3-AH3)</f>
        <v>240027.42423525226</v>
      </c>
      <c r="AM3" s="17">
        <f t="shared" ref="AM3" si="4">(F3-AH3)*(F3-AH3)</f>
        <v>30702414.339953978</v>
      </c>
      <c r="AN3" s="17">
        <f t="shared" ref="AN3" si="5">(G3-AH3)*(G3-AH3)</f>
        <v>44914202.823910221</v>
      </c>
      <c r="AO3" s="17">
        <f>(H3-AH3)*(H3-AH3)</f>
        <v>44902810.476316489</v>
      </c>
      <c r="AP3" s="17">
        <f>(I3-AH3)*(I3-AH3)</f>
        <v>32495539.923635229</v>
      </c>
      <c r="AQ3" s="17">
        <f>(J3-AH3)*(J3-AH3)</f>
        <v>75707504.324410185</v>
      </c>
      <c r="AR3" s="17">
        <f>(K3-AH3)*(K3-AH3)</f>
        <v>114507889.76129146</v>
      </c>
      <c r="AS3" s="17">
        <f>(L3-AH3)*(L3-AH3)</f>
        <v>114507889.76129146</v>
      </c>
      <c r="AT3" s="17">
        <f>(M3-AH3)*(M3-AH3)</f>
        <v>32496794.042641487</v>
      </c>
      <c r="AU3" s="17">
        <f>(N3-AH3)*(N3-AH3)</f>
        <v>114507889.76129146</v>
      </c>
      <c r="AV3" s="17">
        <f>(O3-AH3)*(O3-AH3)</f>
        <v>114507889.76129146</v>
      </c>
      <c r="AW3" s="17">
        <f>(P3-AH3)*(P3-AH3)</f>
        <v>114489913.06251647</v>
      </c>
      <c r="AX3" s="17">
        <f>(Q3-AH3)*(Q3-AH3)</f>
        <v>14431672.076079017</v>
      </c>
      <c r="AY3" s="17">
        <f>(R3-AH3)*(R3-AH3)</f>
        <v>638775.08666025638</v>
      </c>
      <c r="AZ3" s="17">
        <f>(S3-AH3)*(S3-AH3)</f>
        <v>32245294.817847773</v>
      </c>
      <c r="BA3" s="17">
        <f>(T3-AH3)*(T3-AH3)</f>
        <v>33727916.491422772</v>
      </c>
      <c r="BB3" s="17">
        <f>(U3-AH3)*(U3-AH3)</f>
        <v>28097569.572385274</v>
      </c>
      <c r="BC3" s="17">
        <f>(V3-AH3)*(V3-AH3)</f>
        <v>10882899.970141517</v>
      </c>
      <c r="BD3" s="17">
        <f>(W3-AH3)*(W3-AH3)</f>
        <v>29172249.161097765</v>
      </c>
      <c r="BE3" s="17">
        <f>(X3-AH3)*(X3-AH3)</f>
        <v>33704574.083791524</v>
      </c>
      <c r="BF3" s="17">
        <f>(Y3-AH3)*(Y3-AH3)</f>
        <v>36842885.546285279</v>
      </c>
      <c r="BG3" s="17">
        <f>(Z3-AH3)*(Z3-AH3)</f>
        <v>42112494.874572776</v>
      </c>
      <c r="BH3" s="17">
        <f>(AA3-AH3)*(AA3-AH3)</f>
        <v>33726987.285972774</v>
      </c>
      <c r="BI3" s="17">
        <f>(AB3-AH3)*(AB3-AH3)</f>
        <v>34833888.034329034</v>
      </c>
      <c r="BJ3" s="17">
        <f>(AC3-AH3)*(AC3-AH3)</f>
        <v>35484110.321922779</v>
      </c>
      <c r="BK3" s="17">
        <f>(AD3-AH3)*(AD3-AH3)</f>
        <v>37816154.23494152</v>
      </c>
      <c r="BL3" s="17">
        <f>(AE3-AH3)*(AE3-AH3)</f>
        <v>36687661.634285271</v>
      </c>
      <c r="BM3" s="17">
        <f>(AF3-AH3)*(AF3-AH3)</f>
        <v>44082350.248047777</v>
      </c>
      <c r="BN3" s="17">
        <f>(AG3-AH3)*(AG3-AH3)</f>
        <v>53285825.39426028</v>
      </c>
      <c r="BO3" s="36">
        <f t="shared" ref="BO3:BO66" si="6">SQRT((SUM(BK3:BN3))/4)</f>
        <v>6554.9979311883626</v>
      </c>
      <c r="BP3" s="52">
        <f t="shared" ref="BP3:BP66" si="7">POWER(BO3,2)</f>
        <v>42967997.87788371</v>
      </c>
    </row>
    <row r="4" spans="1:69" ht="15" thickBot="1" x14ac:dyDescent="0.4">
      <c r="A4" s="19" t="s">
        <v>3</v>
      </c>
      <c r="B4" s="31">
        <v>6999.43</v>
      </c>
      <c r="C4" s="31">
        <v>8520.7000000000007</v>
      </c>
      <c r="D4" s="31">
        <v>11600.08</v>
      </c>
      <c r="E4" s="31">
        <v>9789.3700000000008</v>
      </c>
      <c r="F4" s="31">
        <v>14821.03</v>
      </c>
      <c r="G4" s="31">
        <v>16000.87</v>
      </c>
      <c r="H4" s="31">
        <v>16000.01</v>
      </c>
      <c r="I4" s="31">
        <v>14999.97</v>
      </c>
      <c r="J4" s="31">
        <v>18000.09</v>
      </c>
      <c r="K4" s="31">
        <v>20000</v>
      </c>
      <c r="L4" s="31">
        <v>19999.400000000001</v>
      </c>
      <c r="M4" s="31">
        <v>17999.13</v>
      </c>
      <c r="N4" s="31">
        <v>20000</v>
      </c>
      <c r="O4" s="31">
        <v>20000</v>
      </c>
      <c r="P4" s="31">
        <v>19999.240000000002</v>
      </c>
      <c r="Q4" s="31">
        <v>5500.07</v>
      </c>
      <c r="R4" s="31">
        <v>8520.08</v>
      </c>
      <c r="S4" s="31">
        <v>3750.91</v>
      </c>
      <c r="T4" s="31">
        <v>3389.05</v>
      </c>
      <c r="U4" s="31">
        <v>3969.14</v>
      </c>
      <c r="V4" s="31">
        <v>6000.06</v>
      </c>
      <c r="W4" s="31">
        <v>3620.53</v>
      </c>
      <c r="X4" s="31">
        <v>3500.98</v>
      </c>
      <c r="Y4" s="31">
        <v>3229.05</v>
      </c>
      <c r="Z4" s="31">
        <v>2809.96</v>
      </c>
      <c r="AA4" s="31">
        <v>3493.41</v>
      </c>
      <c r="AB4" s="31">
        <v>3395.37</v>
      </c>
      <c r="AC4" s="31">
        <v>3341.29</v>
      </c>
      <c r="AD4" s="32">
        <v>3051.96</v>
      </c>
      <c r="AE4" s="32">
        <v>3241.82</v>
      </c>
      <c r="AF4" s="34">
        <v>2659.94</v>
      </c>
      <c r="AG4" s="32">
        <v>1999.2</v>
      </c>
      <c r="AH4" s="35">
        <f t="shared" si="0"/>
        <v>9381.3168750000004</v>
      </c>
      <c r="AI4" s="17">
        <f t="shared" ref="AI4:AI67" si="8">(B4-AH4)*(B4-AH4)</f>
        <v>5673385.085297266</v>
      </c>
      <c r="AJ4" s="17">
        <f t="shared" ref="AJ4:AJ67" si="9">(C4-AH4)*(C4-AH4)</f>
        <v>740661.4055347651</v>
      </c>
      <c r="AK4" s="17">
        <f t="shared" ref="AK4:AK67" si="10">(D4-AH4)*(D4-AH4)</f>
        <v>4922909.804859763</v>
      </c>
      <c r="AL4" s="17">
        <f t="shared" ref="AL4:AL67" si="11">(E4-AH4)*(E4-AH4)</f>
        <v>166507.35282226591</v>
      </c>
      <c r="AM4" s="17">
        <f t="shared" ref="AM4:AM67" si="12">(F4-AH4)*(F4-AH4)</f>
        <v>29590478.882297266</v>
      </c>
      <c r="AN4" s="17">
        <f t="shared" ref="AN4:AN67" si="13">(G4-AH4)*(G4-AH4)</f>
        <v>43818483.574697271</v>
      </c>
      <c r="AO4" s="17">
        <f t="shared" ref="AO4:AO67" si="14">(H4-AH4)*(H4-AH4)</f>
        <v>43807098.682922266</v>
      </c>
      <c r="AP4" s="17">
        <f t="shared" ref="AP4:AP67" si="15">(I4-AH4)*(I4-AH4)</f>
        <v>31569262.939072255</v>
      </c>
      <c r="AQ4" s="17">
        <f t="shared" ref="AQ4:AQ67" si="16">(J4-AH4)*(J4-AH4)</f>
        <v>74283250.180222258</v>
      </c>
      <c r="AR4" s="17">
        <f t="shared" ref="AR4:AR67" si="17">(K4-AH4)*(K4-AH4)</f>
        <v>112756431.30915976</v>
      </c>
      <c r="AS4" s="17">
        <f t="shared" ref="AS4:AS67" si="18">(L4-AH4)*(L4-AH4)</f>
        <v>112743689.24940978</v>
      </c>
      <c r="AT4" s="17">
        <f t="shared" ref="AT4:AT67" si="19">(M4-AH4)*(M4-AH4)</f>
        <v>74266703.05742228</v>
      </c>
      <c r="AU4" s="17">
        <f t="shared" ref="AU4:AU67" si="20">(N4-AH4)*(N4-AH4)</f>
        <v>112756431.30915976</v>
      </c>
      <c r="AV4" s="17">
        <f t="shared" ref="AV4:AV67" si="21">(O4-AH4)*(O4-AH4)</f>
        <v>112756431.30915976</v>
      </c>
      <c r="AW4" s="17">
        <f t="shared" ref="AW4:AW67" si="22">(P4-AH4)*(P4-AH4)</f>
        <v>112740291.48840979</v>
      </c>
      <c r="AX4" s="17">
        <f t="shared" ref="AX4:AX67" si="23">(Q4-AH4)*(Q4-AH4)</f>
        <v>15064077.304697271</v>
      </c>
      <c r="AY4" s="17">
        <f t="shared" ref="AY4:AY67" si="24">(R4-AH4)*(R4-AH4)</f>
        <v>741728.95485976653</v>
      </c>
      <c r="AZ4" s="17">
        <f t="shared" ref="AZ4:AZ67" si="25">(S4-AH4)*(S4-AH4)</f>
        <v>31701481.578047272</v>
      </c>
      <c r="BA4" s="17">
        <f t="shared" ref="BA4:BA67" si="26">(T4-AH4)*(T4-AH4)</f>
        <v>35907262.301222272</v>
      </c>
      <c r="BB4" s="17">
        <f t="shared" ref="BB4:BB67" si="27">(U4-AH4)*(U4-AH4)</f>
        <v>29291658.526284777</v>
      </c>
      <c r="BC4" s="17">
        <f t="shared" ref="BC4:BC67" si="28">(V4-AH4)*(V4-AH4)</f>
        <v>11432898.054734766</v>
      </c>
      <c r="BD4" s="17">
        <f t="shared" ref="BD4:BD67" si="29">(W4-AH4)*(W4-AH4)</f>
        <v>33186665.419172265</v>
      </c>
      <c r="BE4" s="17">
        <f t="shared" ref="BE4:BE67" si="30">(X4-AH4)*(X4-AH4)</f>
        <v>34578361.763484776</v>
      </c>
      <c r="BF4" s="17">
        <f t="shared" ref="BF4:BF67" si="31">(Y4-AH4)*(Y4-AH4)</f>
        <v>37850387.701222271</v>
      </c>
      <c r="BG4" s="17">
        <f t="shared" ref="BG4:BG67" si="32">(Z4-AH4)*(Z4-AH4)</f>
        <v>43182731.178609774</v>
      </c>
      <c r="BH4" s="17">
        <f t="shared" ref="BH4:BH67" si="33">(AA4-AH4)*(AA4-AH4)</f>
        <v>34667447.368672274</v>
      </c>
      <c r="BI4" s="17">
        <f t="shared" ref="BI4:BI67" si="34">(AB4-AH4)*(AB4-AH4)</f>
        <v>35831559.990322269</v>
      </c>
      <c r="BJ4" s="17">
        <f t="shared" ref="BJ4:BJ67" si="35">(AC4-AH4)*(AC4-AH4)</f>
        <v>36481924.650722273</v>
      </c>
      <c r="BK4" s="17">
        <f t="shared" ref="BK4:BK67" si="36">(AD4-AH4)*(AD4-AH4)</f>
        <v>40060758.451109774</v>
      </c>
      <c r="BL4" s="17">
        <f t="shared" ref="BL4:BL67" si="37">(AE4-AH4)*(AE4-AH4)</f>
        <v>37693421.878134772</v>
      </c>
      <c r="BM4" s="17">
        <f t="shared" ref="BM4:BM67" si="38">(AF4-AH4)*(AF4-AH4)</f>
        <v>45176907.095784761</v>
      </c>
      <c r="BN4" s="17">
        <f t="shared" ref="BN4:BN67" si="39">(AG4-AH4)*(AG4-AH4)</f>
        <v>54495649.556159772</v>
      </c>
      <c r="BO4" s="36">
        <f t="shared" si="6"/>
        <v>6660.0813992996564</v>
      </c>
      <c r="BP4" s="52">
        <f t="shared" si="7"/>
        <v>44356684.245297268</v>
      </c>
    </row>
    <row r="5" spans="1:69" ht="15" thickBot="1" x14ac:dyDescent="0.4">
      <c r="A5" s="19" t="s">
        <v>4</v>
      </c>
      <c r="B5" s="31">
        <v>5989.32</v>
      </c>
      <c r="C5" s="31">
        <v>8520.59</v>
      </c>
      <c r="D5" s="31">
        <v>11600.04</v>
      </c>
      <c r="E5" s="31">
        <v>6999.95</v>
      </c>
      <c r="F5" s="31">
        <v>12033.7</v>
      </c>
      <c r="G5" s="31">
        <v>16000.83</v>
      </c>
      <c r="H5" s="31">
        <v>13000.34</v>
      </c>
      <c r="I5" s="31">
        <v>14989.36</v>
      </c>
      <c r="J5" s="31">
        <v>18000.03</v>
      </c>
      <c r="K5" s="31">
        <v>20000</v>
      </c>
      <c r="L5" s="31">
        <v>19999.11</v>
      </c>
      <c r="M5" s="31">
        <v>17999.13</v>
      </c>
      <c r="N5" s="31">
        <v>17989.03</v>
      </c>
      <c r="O5" s="31">
        <v>20000</v>
      </c>
      <c r="P5" s="31">
        <v>17770.62</v>
      </c>
      <c r="Q5" s="31">
        <v>5285.69</v>
      </c>
      <c r="R5" s="31">
        <v>8520.02</v>
      </c>
      <c r="S5" s="31">
        <v>3499.53</v>
      </c>
      <c r="T5" s="31">
        <v>3199.15</v>
      </c>
      <c r="U5" s="31">
        <v>3620.71</v>
      </c>
      <c r="V5" s="31">
        <v>5502.53</v>
      </c>
      <c r="W5" s="31">
        <v>3498.98</v>
      </c>
      <c r="X5" s="31">
        <v>3494.9</v>
      </c>
      <c r="Y5" s="31">
        <v>3149.48</v>
      </c>
      <c r="Z5" s="31">
        <v>2809.12</v>
      </c>
      <c r="AA5" s="31">
        <v>3491.05</v>
      </c>
      <c r="AB5" s="31">
        <v>3393.71</v>
      </c>
      <c r="AC5" s="31">
        <v>3051.32</v>
      </c>
      <c r="AD5" s="32">
        <v>2993.82</v>
      </c>
      <c r="AE5" s="32">
        <v>3241.59</v>
      </c>
      <c r="AF5" s="34">
        <v>2659.21</v>
      </c>
      <c r="AG5" s="32">
        <v>1998.93</v>
      </c>
      <c r="AH5" s="35">
        <f t="shared" si="0"/>
        <v>8884.430937500003</v>
      </c>
      <c r="AI5" s="17">
        <f t="shared" si="8"/>
        <v>8381667.3404321475</v>
      </c>
      <c r="AJ5" s="17">
        <f t="shared" si="9"/>
        <v>132380.22780088097</v>
      </c>
      <c r="AK5" s="17">
        <f t="shared" si="10"/>
        <v>7374532.5803321172</v>
      </c>
      <c r="AL5" s="17">
        <f t="shared" si="11"/>
        <v>3551268.4038008908</v>
      </c>
      <c r="AM5" s="17">
        <f t="shared" si="12"/>
        <v>9917895.6280196141</v>
      </c>
      <c r="AN5" s="17">
        <f t="shared" si="13"/>
        <v>50643135.616750836</v>
      </c>
      <c r="AO5" s="17">
        <f t="shared" si="14"/>
        <v>16940707.410769604</v>
      </c>
      <c r="AP5" s="17">
        <f t="shared" si="15"/>
        <v>37270158.858157098</v>
      </c>
      <c r="AQ5" s="17">
        <f t="shared" si="16"/>
        <v>83094146.268250808</v>
      </c>
      <c r="AR5" s="17">
        <f t="shared" si="17"/>
        <v>123555875.58320706</v>
      </c>
      <c r="AS5" s="17">
        <f t="shared" si="18"/>
        <v>123536090.66237582</v>
      </c>
      <c r="AT5" s="17">
        <f t="shared" si="19"/>
        <v>83077738.999938339</v>
      </c>
      <c r="AU5" s="17">
        <f t="shared" si="20"/>
        <v>82893724.0888758</v>
      </c>
      <c r="AV5" s="17">
        <f t="shared" si="21"/>
        <v>123555875.58320706</v>
      </c>
      <c r="AW5" s="17">
        <f t="shared" si="22"/>
        <v>78964356.05449456</v>
      </c>
      <c r="AX5" s="17">
        <f t="shared" si="23"/>
        <v>12950936.335238403</v>
      </c>
      <c r="AY5" s="17">
        <f t="shared" si="24"/>
        <v>132795.33136963076</v>
      </c>
      <c r="AZ5" s="17">
        <f t="shared" si="25"/>
        <v>28997158.106688403</v>
      </c>
      <c r="BA5" s="17">
        <f t="shared" si="26"/>
        <v>32322419.338300917</v>
      </c>
      <c r="BB5" s="17">
        <f t="shared" si="27"/>
        <v>27706758.10787591</v>
      </c>
      <c r="BC5" s="17">
        <f t="shared" si="28"/>
        <v>11437253.9510634</v>
      </c>
      <c r="BD5" s="17">
        <f t="shared" si="29"/>
        <v>29003081.800219666</v>
      </c>
      <c r="BE5" s="17">
        <f t="shared" si="30"/>
        <v>29047043.726269666</v>
      </c>
      <c r="BF5" s="17">
        <f t="shared" si="31"/>
        <v>32889662.255532168</v>
      </c>
      <c r="BG5" s="17">
        <f t="shared" si="32"/>
        <v>36909402.987307169</v>
      </c>
      <c r="BH5" s="17">
        <f t="shared" si="33"/>
        <v>29088557.93698841</v>
      </c>
      <c r="BI5" s="17">
        <f t="shared" si="34"/>
        <v>30148016.413500912</v>
      </c>
      <c r="BJ5" s="17">
        <f t="shared" si="35"/>
        <v>34025183.209182166</v>
      </c>
      <c r="BK5" s="17">
        <f t="shared" si="36"/>
        <v>34699297.216994666</v>
      </c>
      <c r="BL5" s="17">
        <f t="shared" si="37"/>
        <v>31841653.845925912</v>
      </c>
      <c r="BM5" s="17">
        <f t="shared" si="38"/>
        <v>38753375.720688418</v>
      </c>
      <c r="BN5" s="17">
        <f t="shared" si="39"/>
        <v>47410123.160313413</v>
      </c>
      <c r="BO5" s="36">
        <f t="shared" si="6"/>
        <v>6178.6820994432619</v>
      </c>
      <c r="BP5" s="52">
        <f t="shared" si="7"/>
        <v>38176112.485980593</v>
      </c>
    </row>
    <row r="6" spans="1:69" ht="15" thickBot="1" x14ac:dyDescent="0.4">
      <c r="A6" s="19" t="s">
        <v>5</v>
      </c>
      <c r="B6" s="31">
        <v>6999.11</v>
      </c>
      <c r="C6" s="31">
        <v>8520.98</v>
      </c>
      <c r="D6" s="31">
        <v>11600.12</v>
      </c>
      <c r="E6" s="31">
        <v>12000.5</v>
      </c>
      <c r="F6" s="31">
        <v>15520.04</v>
      </c>
      <c r="G6" s="31">
        <v>16000.64</v>
      </c>
      <c r="H6" s="31">
        <v>12000.75</v>
      </c>
      <c r="I6" s="31">
        <v>14989.35</v>
      </c>
      <c r="J6" s="31">
        <v>16000.65</v>
      </c>
      <c r="K6" s="31">
        <v>19989.37</v>
      </c>
      <c r="L6" s="31">
        <v>16000.7</v>
      </c>
      <c r="M6" s="31">
        <v>17999.669999999998</v>
      </c>
      <c r="N6" s="31">
        <v>18899.52</v>
      </c>
      <c r="O6" s="31">
        <v>20000</v>
      </c>
      <c r="P6" s="31">
        <v>19999.259999999998</v>
      </c>
      <c r="Q6" s="31">
        <v>5894.89</v>
      </c>
      <c r="R6" s="31">
        <v>8520.17</v>
      </c>
      <c r="S6" s="31">
        <v>3499.23</v>
      </c>
      <c r="T6" s="31">
        <v>3199.08</v>
      </c>
      <c r="U6" s="31">
        <v>3998.2</v>
      </c>
      <c r="V6" s="31">
        <v>5501.31</v>
      </c>
      <c r="W6" s="31">
        <v>3499.53</v>
      </c>
      <c r="X6" s="31">
        <v>3498.08</v>
      </c>
      <c r="Y6" s="31">
        <v>3249.03</v>
      </c>
      <c r="Z6" s="31">
        <v>2809.03</v>
      </c>
      <c r="AA6" s="31">
        <v>2990.99</v>
      </c>
      <c r="AB6" s="31">
        <v>2999</v>
      </c>
      <c r="AC6" s="31">
        <v>2991.14</v>
      </c>
      <c r="AD6" s="32">
        <v>2991.87</v>
      </c>
      <c r="AE6" s="32">
        <v>2948</v>
      </c>
      <c r="AF6" s="34">
        <v>2509.7399999999998</v>
      </c>
      <c r="AG6" s="32">
        <v>1999.11</v>
      </c>
      <c r="AH6" s="35">
        <f t="shared" si="0"/>
        <v>9050.5956250000017</v>
      </c>
      <c r="AI6" s="17">
        <f t="shared" si="8"/>
        <v>4208593.2695816495</v>
      </c>
      <c r="AJ6" s="17">
        <f t="shared" si="9"/>
        <v>280492.71024414292</v>
      </c>
      <c r="AK6" s="17">
        <f t="shared" si="10"/>
        <v>6500074.5387191353</v>
      </c>
      <c r="AL6" s="17">
        <f t="shared" si="11"/>
        <v>8701935.8216441311</v>
      </c>
      <c r="AM6" s="17">
        <f t="shared" si="12"/>
        <v>41853710.521219127</v>
      </c>
      <c r="AN6" s="17">
        <f t="shared" si="13"/>
        <v>48303116.814469106</v>
      </c>
      <c r="AO6" s="17">
        <f t="shared" si="14"/>
        <v>8703410.8363316301</v>
      </c>
      <c r="AP6" s="17">
        <f t="shared" si="15"/>
        <v>35268803.526581623</v>
      </c>
      <c r="AQ6" s="17">
        <f t="shared" si="16"/>
        <v>48303255.815456614</v>
      </c>
      <c r="AR6" s="17">
        <f t="shared" si="17"/>
        <v>119656784.82715657</v>
      </c>
      <c r="AS6" s="17">
        <f t="shared" si="18"/>
        <v>48303950.823394127</v>
      </c>
      <c r="AT6" s="17">
        <f t="shared" si="19"/>
        <v>80085932.169281572</v>
      </c>
      <c r="AU6" s="17">
        <f t="shared" si="20"/>
        <v>97001311.344469115</v>
      </c>
      <c r="AV6" s="17">
        <f t="shared" si="21"/>
        <v>119889456.1672691</v>
      </c>
      <c r="AW6" s="17">
        <f t="shared" si="22"/>
        <v>119873251.59639406</v>
      </c>
      <c r="AX6" s="17">
        <f t="shared" si="23"/>
        <v>9958477.9916566499</v>
      </c>
      <c r="AY6" s="17">
        <f t="shared" si="24"/>
        <v>281351.34365664242</v>
      </c>
      <c r="AZ6" s="17">
        <f t="shared" si="25"/>
        <v>30817660.302431665</v>
      </c>
      <c r="BA6" s="17">
        <f t="shared" si="26"/>
        <v>34240235.109619163</v>
      </c>
      <c r="BB6" s="17">
        <f t="shared" si="27"/>
        <v>25526701.551519159</v>
      </c>
      <c r="BC6" s="17">
        <f t="shared" si="28"/>
        <v>12597428.447831649</v>
      </c>
      <c r="BD6" s="17">
        <f t="shared" si="29"/>
        <v>30814329.573056653</v>
      </c>
      <c r="BE6" s="17">
        <f t="shared" si="30"/>
        <v>30830429.765869159</v>
      </c>
      <c r="BF6" s="17">
        <f t="shared" si="31"/>
        <v>33658163.70118165</v>
      </c>
      <c r="BG6" s="17">
        <f t="shared" si="32"/>
        <v>38957141.451181658</v>
      </c>
      <c r="BH6" s="17">
        <f t="shared" si="33"/>
        <v>36718820.330531664</v>
      </c>
      <c r="BI6" s="17">
        <f t="shared" si="34"/>
        <v>36621809.608519159</v>
      </c>
      <c r="BJ6" s="17">
        <f t="shared" si="35"/>
        <v>36717002.471344166</v>
      </c>
      <c r="BK6" s="17">
        <f t="shared" si="36"/>
        <v>36708156.199031666</v>
      </c>
      <c r="BL6" s="17">
        <f t="shared" si="37"/>
        <v>37241673.362269163</v>
      </c>
      <c r="BM6" s="17">
        <f t="shared" si="38"/>
        <v>42782792.307094164</v>
      </c>
      <c r="BN6" s="17">
        <f t="shared" si="39"/>
        <v>49723449.519581668</v>
      </c>
      <c r="BO6" s="36">
        <f t="shared" si="6"/>
        <v>6450.8927945668238</v>
      </c>
      <c r="BP6" s="52">
        <f t="shared" si="7"/>
        <v>41614017.846994169</v>
      </c>
    </row>
    <row r="7" spans="1:69" ht="15" thickBot="1" x14ac:dyDescent="0.4">
      <c r="A7" s="19" t="s">
        <v>6</v>
      </c>
      <c r="B7" s="31">
        <v>5922.54</v>
      </c>
      <c r="C7" s="31">
        <v>8520.94</v>
      </c>
      <c r="D7" s="31">
        <v>11444.19</v>
      </c>
      <c r="E7" s="31">
        <v>12000.19</v>
      </c>
      <c r="F7" s="31">
        <v>14444.28</v>
      </c>
      <c r="G7" s="31">
        <v>16000.56</v>
      </c>
      <c r="H7" s="31">
        <v>11040.94</v>
      </c>
      <c r="I7" s="31">
        <v>14000.87</v>
      </c>
      <c r="J7" s="31">
        <v>16000.55</v>
      </c>
      <c r="K7" s="31">
        <v>15989.88</v>
      </c>
      <c r="L7" s="31">
        <v>14310.56</v>
      </c>
      <c r="M7" s="31">
        <v>17999.490000000002</v>
      </c>
      <c r="N7" s="31">
        <v>17772.689999999999</v>
      </c>
      <c r="O7" s="31">
        <v>20000</v>
      </c>
      <c r="P7" s="31">
        <v>19989.59</v>
      </c>
      <c r="Q7" s="31">
        <v>5219.0600000000004</v>
      </c>
      <c r="R7" s="31">
        <v>8499.4699999999993</v>
      </c>
      <c r="S7" s="31">
        <v>3075.77</v>
      </c>
      <c r="T7" s="31">
        <v>3009.33</v>
      </c>
      <c r="U7" s="31">
        <v>3500.9</v>
      </c>
      <c r="V7" s="31">
        <v>5467.98</v>
      </c>
      <c r="W7" s="31">
        <v>3494.86</v>
      </c>
      <c r="X7" s="31">
        <v>3487.38</v>
      </c>
      <c r="Y7" s="31">
        <v>3149.76</v>
      </c>
      <c r="Z7" s="31">
        <v>2624.96</v>
      </c>
      <c r="AA7" s="31">
        <v>2899.78</v>
      </c>
      <c r="AB7" s="31">
        <v>2996.91</v>
      </c>
      <c r="AC7" s="31">
        <v>2899.89</v>
      </c>
      <c r="AD7" s="32">
        <v>2948.9</v>
      </c>
      <c r="AE7" s="32">
        <v>2945.78</v>
      </c>
      <c r="AF7" s="34">
        <v>2483.2600000000002</v>
      </c>
      <c r="AG7" s="32">
        <v>1998.66</v>
      </c>
      <c r="AH7" s="35">
        <f t="shared" si="0"/>
        <v>8629.3724999999995</v>
      </c>
      <c r="AI7" s="17">
        <f t="shared" si="8"/>
        <v>7326942.1830562474</v>
      </c>
      <c r="AJ7" s="17">
        <f t="shared" si="9"/>
        <v>11757.607056249779</v>
      </c>
      <c r="AK7" s="17">
        <f t="shared" si="10"/>
        <v>7923197.5583062554</v>
      </c>
      <c r="AL7" s="17">
        <f t="shared" si="11"/>
        <v>11362410.618306257</v>
      </c>
      <c r="AM7" s="17">
        <f t="shared" si="12"/>
        <v>33813149.233556263</v>
      </c>
      <c r="AN7" s="17">
        <f t="shared" si="13"/>
        <v>54334405.16015625</v>
      </c>
      <c r="AO7" s="17">
        <f t="shared" si="14"/>
        <v>5815657.8070562547</v>
      </c>
      <c r="AP7" s="17">
        <f t="shared" si="15"/>
        <v>28852985.392506264</v>
      </c>
      <c r="AQ7" s="17">
        <f t="shared" si="16"/>
        <v>54334257.736506246</v>
      </c>
      <c r="AR7" s="17">
        <f t="shared" si="17"/>
        <v>54177070.657556243</v>
      </c>
      <c r="AS7" s="17">
        <f t="shared" si="18"/>
        <v>32275891.41015625</v>
      </c>
      <c r="AT7" s="17">
        <f t="shared" si="19"/>
        <v>87799101.963806286</v>
      </c>
      <c r="AU7" s="17">
        <f t="shared" si="20"/>
        <v>83600254.905806229</v>
      </c>
      <c r="AV7" s="17">
        <f t="shared" si="21"/>
        <v>129291169.74375626</v>
      </c>
      <c r="AW7" s="17">
        <f t="shared" si="22"/>
        <v>129054541.64730626</v>
      </c>
      <c r="AX7" s="17">
        <f t="shared" si="23"/>
        <v>11630231.347656244</v>
      </c>
      <c r="AY7" s="17">
        <f t="shared" si="24"/>
        <v>16874.659506250038</v>
      </c>
      <c r="AZ7" s="17">
        <f t="shared" si="25"/>
        <v>30842500.72800624</v>
      </c>
      <c r="BA7" s="17">
        <f t="shared" si="26"/>
        <v>31584877.701806244</v>
      </c>
      <c r="BB7" s="17">
        <f t="shared" si="27"/>
        <v>26301230.18325625</v>
      </c>
      <c r="BC7" s="17">
        <f t="shared" si="28"/>
        <v>9994402.539056249</v>
      </c>
      <c r="BD7" s="17">
        <f t="shared" si="29"/>
        <v>26363218.612656239</v>
      </c>
      <c r="BE7" s="17">
        <f t="shared" si="30"/>
        <v>26440086.870056245</v>
      </c>
      <c r="BF7" s="17">
        <f t="shared" si="31"/>
        <v>30026153.150156241</v>
      </c>
      <c r="BG7" s="17">
        <f t="shared" si="32"/>
        <v>36052969.470156245</v>
      </c>
      <c r="BH7" s="17">
        <f t="shared" si="33"/>
        <v>32828230.216056235</v>
      </c>
      <c r="BI7" s="17">
        <f t="shared" si="34"/>
        <v>31724633.813906245</v>
      </c>
      <c r="BJ7" s="17">
        <f t="shared" si="35"/>
        <v>32826969.71780625</v>
      </c>
      <c r="BK7" s="17">
        <f t="shared" si="36"/>
        <v>32267767.823256247</v>
      </c>
      <c r="BL7" s="17">
        <f t="shared" si="37"/>
        <v>32303223.706056237</v>
      </c>
      <c r="BM7" s="17">
        <f t="shared" si="38"/>
        <v>37774698.862656243</v>
      </c>
      <c r="BN7" s="17">
        <f t="shared" si="39"/>
        <v>43966348.257656246</v>
      </c>
      <c r="BO7" s="36">
        <f t="shared" si="6"/>
        <v>6047.975666485956</v>
      </c>
      <c r="BP7" s="52">
        <f t="shared" si="7"/>
        <v>36578009.662406243</v>
      </c>
    </row>
    <row r="8" spans="1:69" ht="15" thickBot="1" x14ac:dyDescent="0.4">
      <c r="A8" s="19" t="s">
        <v>7</v>
      </c>
      <c r="B8" s="31">
        <v>5922.02</v>
      </c>
      <c r="C8" s="31">
        <v>8520.98</v>
      </c>
      <c r="D8" s="31">
        <v>10520.99</v>
      </c>
      <c r="E8" s="31">
        <v>12989.04</v>
      </c>
      <c r="F8" s="31">
        <v>12000.97</v>
      </c>
      <c r="G8" s="31">
        <v>16000.43</v>
      </c>
      <c r="H8" s="31">
        <v>9000.99</v>
      </c>
      <c r="I8" s="31">
        <v>14000.3</v>
      </c>
      <c r="J8" s="31">
        <v>16000.37</v>
      </c>
      <c r="K8" s="31">
        <v>18000.39</v>
      </c>
      <c r="L8" s="31">
        <v>16000.26</v>
      </c>
      <c r="M8" s="31">
        <v>17999.5</v>
      </c>
      <c r="N8" s="31">
        <v>16967.46</v>
      </c>
      <c r="O8" s="31">
        <v>20000</v>
      </c>
      <c r="P8" s="31">
        <v>17770.41</v>
      </c>
      <c r="Q8" s="31">
        <v>5000.78</v>
      </c>
      <c r="R8" s="31">
        <v>7520.24</v>
      </c>
      <c r="S8" s="31">
        <v>3075.08</v>
      </c>
      <c r="T8" s="31">
        <v>2999.26</v>
      </c>
      <c r="U8" s="31">
        <v>3498.58</v>
      </c>
      <c r="V8" s="31">
        <v>5000.0600000000004</v>
      </c>
      <c r="W8" s="31">
        <v>3485.93</v>
      </c>
      <c r="X8" s="31">
        <v>3249.87</v>
      </c>
      <c r="Y8" s="31">
        <v>3064.41</v>
      </c>
      <c r="Z8" s="31">
        <v>2624.26</v>
      </c>
      <c r="AA8" s="31">
        <v>2809.3</v>
      </c>
      <c r="AB8" s="31">
        <v>2995.44</v>
      </c>
      <c r="AC8" s="31">
        <v>2624.8</v>
      </c>
      <c r="AD8" s="32">
        <v>2815.69</v>
      </c>
      <c r="AE8" s="32">
        <v>2944.78</v>
      </c>
      <c r="AF8" s="34">
        <v>2379.46</v>
      </c>
      <c r="AG8" s="32">
        <v>1979.08</v>
      </c>
      <c r="AH8" s="35">
        <f t="shared" si="0"/>
        <v>8430.0353125000001</v>
      </c>
      <c r="AI8" s="17">
        <f t="shared" si="8"/>
        <v>6290140.8077344708</v>
      </c>
      <c r="AJ8" s="17">
        <f t="shared" si="9"/>
        <v>8270.9361844725499</v>
      </c>
      <c r="AK8" s="17">
        <f t="shared" si="10"/>
        <v>4372091.5051782215</v>
      </c>
      <c r="AL8" s="17">
        <f t="shared" si="11"/>
        <v>20784523.740646981</v>
      </c>
      <c r="AM8" s="17">
        <f t="shared" si="12"/>
        <v>12751574.542390717</v>
      </c>
      <c r="AN8" s="17">
        <f t="shared" si="13"/>
        <v>57310875.724528223</v>
      </c>
      <c r="AO8" s="17">
        <f t="shared" si="14"/>
        <v>325989.25517822226</v>
      </c>
      <c r="AP8" s="17">
        <f t="shared" si="15"/>
        <v>31027848.688809462</v>
      </c>
      <c r="AQ8" s="17">
        <f t="shared" si="16"/>
        <v>57309967.280765735</v>
      </c>
      <c r="AR8" s="17">
        <f t="shared" si="17"/>
        <v>91591688.844553202</v>
      </c>
      <c r="AS8" s="17">
        <f t="shared" si="18"/>
        <v>57308301.819234475</v>
      </c>
      <c r="AT8" s="17">
        <f t="shared" si="19"/>
        <v>91574654.405309469</v>
      </c>
      <c r="AU8" s="17">
        <f t="shared" si="20"/>
        <v>72887620.294734448</v>
      </c>
      <c r="AV8" s="17">
        <f t="shared" si="21"/>
        <v>133864082.86999696</v>
      </c>
      <c r="AW8" s="17">
        <f t="shared" si="22"/>
        <v>87242599.302890718</v>
      </c>
      <c r="AX8" s="17">
        <f t="shared" si="23"/>
        <v>11759791.998309476</v>
      </c>
      <c r="AY8" s="17">
        <f t="shared" si="24"/>
        <v>827727.51064697327</v>
      </c>
      <c r="AZ8" s="17">
        <f t="shared" si="25"/>
        <v>28675546.398871973</v>
      </c>
      <c r="BA8" s="17">
        <f t="shared" si="26"/>
        <v>29493320.494859472</v>
      </c>
      <c r="BB8" s="17">
        <f t="shared" si="27"/>
        <v>24319251.499184474</v>
      </c>
      <c r="BC8" s="17">
        <f t="shared" si="28"/>
        <v>11764730.644359471</v>
      </c>
      <c r="BD8" s="17">
        <f t="shared" si="29"/>
        <v>24444177.34109072</v>
      </c>
      <c r="BE8" s="17">
        <f t="shared" si="30"/>
        <v>26834112.664828226</v>
      </c>
      <c r="BF8" s="17">
        <f t="shared" si="31"/>
        <v>28789934.994140726</v>
      </c>
      <c r="BG8" s="17">
        <f t="shared" si="32"/>
        <v>33707026.979234472</v>
      </c>
      <c r="BH8" s="17">
        <f t="shared" si="33"/>
        <v>31592665.453184471</v>
      </c>
      <c r="BI8" s="17">
        <f t="shared" si="34"/>
        <v>29534826.210646968</v>
      </c>
      <c r="BJ8" s="17">
        <f t="shared" si="35"/>
        <v>33700757.033496976</v>
      </c>
      <c r="BK8" s="17">
        <f t="shared" si="36"/>
        <v>31520873.287990719</v>
      </c>
      <c r="BL8" s="17">
        <f t="shared" si="37"/>
        <v>30088025.843309466</v>
      </c>
      <c r="BM8" s="17">
        <f t="shared" si="38"/>
        <v>36609461.612234473</v>
      </c>
      <c r="BN8" s="17">
        <f t="shared" si="39"/>
        <v>41614824.443871975</v>
      </c>
      <c r="BO8" s="36">
        <f t="shared" si="6"/>
        <v>5912.5541263358982</v>
      </c>
      <c r="BP8" s="52">
        <f t="shared" si="7"/>
        <v>34958296.296851657</v>
      </c>
    </row>
    <row r="9" spans="1:69" ht="15" thickBot="1" x14ac:dyDescent="0.4">
      <c r="A9" s="19" t="s">
        <v>8</v>
      </c>
      <c r="B9" s="31">
        <v>4579.01</v>
      </c>
      <c r="C9" s="31">
        <v>7600.95</v>
      </c>
      <c r="D9" s="31">
        <v>10520.98</v>
      </c>
      <c r="E9" s="31">
        <v>12000.09</v>
      </c>
      <c r="F9" s="31">
        <v>14989.25</v>
      </c>
      <c r="G9" s="31">
        <v>16000.39</v>
      </c>
      <c r="H9" s="31">
        <v>9000.91</v>
      </c>
      <c r="I9" s="31">
        <v>14000.25</v>
      </c>
      <c r="J9" s="31">
        <v>16000.42</v>
      </c>
      <c r="K9" s="31">
        <v>15000.69</v>
      </c>
      <c r="L9" s="31">
        <v>15000.59</v>
      </c>
      <c r="M9" s="31">
        <v>15000.62</v>
      </c>
      <c r="N9" s="31">
        <v>16932.13</v>
      </c>
      <c r="O9" s="31">
        <v>20000</v>
      </c>
      <c r="P9" s="31">
        <v>14999.74</v>
      </c>
      <c r="Q9" s="31">
        <v>4570.1499999999996</v>
      </c>
      <c r="R9" s="31">
        <v>7520.01</v>
      </c>
      <c r="S9" s="31">
        <v>2989.46</v>
      </c>
      <c r="T9" s="31">
        <v>2900.53</v>
      </c>
      <c r="U9" s="31">
        <v>3363.27</v>
      </c>
      <c r="V9" s="31">
        <v>4169.3</v>
      </c>
      <c r="W9" s="31">
        <v>3249.23</v>
      </c>
      <c r="X9" s="31">
        <v>3200.31</v>
      </c>
      <c r="Y9" s="31">
        <v>2999.79</v>
      </c>
      <c r="Z9" s="31">
        <v>2500.56</v>
      </c>
      <c r="AA9" s="31">
        <v>2609.81</v>
      </c>
      <c r="AB9" s="31">
        <v>2994.12</v>
      </c>
      <c r="AC9" s="31">
        <v>2609.46</v>
      </c>
      <c r="AD9" s="32">
        <v>2624.59</v>
      </c>
      <c r="AE9" s="32">
        <v>2944.04</v>
      </c>
      <c r="AF9" s="34">
        <v>2188.69</v>
      </c>
      <c r="AG9" s="32">
        <v>1998.29</v>
      </c>
      <c r="AH9" s="35">
        <f t="shared" si="0"/>
        <v>8033.0509374999992</v>
      </c>
      <c r="AI9" s="17">
        <f t="shared" si="8"/>
        <v>11930398.797925873</v>
      </c>
      <c r="AJ9" s="17">
        <f t="shared" si="9"/>
        <v>186711.22018837841</v>
      </c>
      <c r="AK9" s="17">
        <f t="shared" si="10"/>
        <v>6189791.0200321302</v>
      </c>
      <c r="AL9" s="17">
        <f t="shared" si="11"/>
        <v>15737398.923400886</v>
      </c>
      <c r="AM9" s="17">
        <f t="shared" si="12"/>
        <v>48388705.397125892</v>
      </c>
      <c r="AN9" s="17">
        <f t="shared" si="13"/>
        <v>63478491.736838385</v>
      </c>
      <c r="AO9" s="17">
        <f t="shared" si="14"/>
        <v>936751.16486338014</v>
      </c>
      <c r="AP9" s="17">
        <f t="shared" si="15"/>
        <v>35607464.651500888</v>
      </c>
      <c r="AQ9" s="17">
        <f t="shared" si="16"/>
        <v>63478969.77808214</v>
      </c>
      <c r="AR9" s="17">
        <f t="shared" si="17"/>
        <v>48547994.105275899</v>
      </c>
      <c r="AS9" s="17">
        <f t="shared" si="18"/>
        <v>48546600.587463394</v>
      </c>
      <c r="AT9" s="17">
        <f t="shared" si="19"/>
        <v>48547018.64070715</v>
      </c>
      <c r="AU9" s="17">
        <f t="shared" si="20"/>
        <v>79193608.16062589</v>
      </c>
      <c r="AV9" s="17">
        <f t="shared" si="21"/>
        <v>143207869.86446962</v>
      </c>
      <c r="AW9" s="17">
        <f t="shared" si="22"/>
        <v>48534756.49355714</v>
      </c>
      <c r="AX9" s="17">
        <f t="shared" si="23"/>
        <v>11991682.902938375</v>
      </c>
      <c r="AY9" s="17">
        <f t="shared" si="24"/>
        <v>263211.00355087791</v>
      </c>
      <c r="AZ9" s="17">
        <f t="shared" si="25"/>
        <v>25437809.544832122</v>
      </c>
      <c r="BA9" s="17">
        <f t="shared" si="26"/>
        <v>26342771.173875872</v>
      </c>
      <c r="BB9" s="17">
        <f t="shared" si="27"/>
        <v>21806854.004238375</v>
      </c>
      <c r="BC9" s="17">
        <f t="shared" si="28"/>
        <v>14928571.307032121</v>
      </c>
      <c r="BD9" s="17">
        <f t="shared" si="29"/>
        <v>22884942.762063365</v>
      </c>
      <c r="BE9" s="17">
        <f t="shared" si="30"/>
        <v>23355384.968988366</v>
      </c>
      <c r="BF9" s="17">
        <f t="shared" si="31"/>
        <v>25333715.664963372</v>
      </c>
      <c r="BG9" s="17">
        <f t="shared" si="32"/>
        <v>30608455.973519616</v>
      </c>
      <c r="BH9" s="17">
        <f t="shared" si="33"/>
        <v>29411542.266175866</v>
      </c>
      <c r="BI9" s="17">
        <f t="shared" si="34"/>
        <v>25390824.992894623</v>
      </c>
      <c r="BJ9" s="17">
        <f t="shared" si="35"/>
        <v>29415338.657332119</v>
      </c>
      <c r="BK9" s="17">
        <f t="shared" si="36"/>
        <v>29251449.712463368</v>
      </c>
      <c r="BL9" s="17">
        <f t="shared" si="37"/>
        <v>25898032.321994621</v>
      </c>
      <c r="BM9" s="17">
        <f t="shared" si="38"/>
        <v>34156554.767775878</v>
      </c>
      <c r="BN9" s="17">
        <f t="shared" si="39"/>
        <v>36418339.572775871</v>
      </c>
      <c r="BO9" s="36">
        <f t="shared" si="6"/>
        <v>5606.3440934134996</v>
      </c>
      <c r="BP9" s="52">
        <f t="shared" si="7"/>
        <v>31431094.093752436</v>
      </c>
    </row>
    <row r="10" spans="1:69" ht="15" thickBot="1" x14ac:dyDescent="0.4">
      <c r="A10" s="19" t="s">
        <v>9</v>
      </c>
      <c r="B10" s="31">
        <v>5021.9399999999996</v>
      </c>
      <c r="C10" s="31">
        <v>8500.06</v>
      </c>
      <c r="D10" s="31">
        <v>10520.92</v>
      </c>
      <c r="E10" s="31">
        <v>9999.23</v>
      </c>
      <c r="F10" s="31">
        <v>12000.92</v>
      </c>
      <c r="G10" s="31">
        <v>16000.24</v>
      </c>
      <c r="H10" s="31">
        <v>9000.8700000000008</v>
      </c>
      <c r="I10" s="31">
        <v>14000.45</v>
      </c>
      <c r="J10" s="31">
        <v>16000.45</v>
      </c>
      <c r="K10" s="31">
        <v>18000.05</v>
      </c>
      <c r="L10" s="31">
        <v>14999.86</v>
      </c>
      <c r="M10" s="31">
        <v>13000.99</v>
      </c>
      <c r="N10" s="31">
        <v>16994.16</v>
      </c>
      <c r="O10" s="31">
        <v>19000.97</v>
      </c>
      <c r="P10" s="31">
        <v>12000.71</v>
      </c>
      <c r="Q10" s="31">
        <v>4254.1499999999996</v>
      </c>
      <c r="R10" s="31">
        <v>6695.32</v>
      </c>
      <c r="S10" s="31">
        <v>2989</v>
      </c>
      <c r="T10" s="31">
        <v>2859.48</v>
      </c>
      <c r="U10" s="31">
        <v>3075.4</v>
      </c>
      <c r="V10" s="31">
        <v>4009.99</v>
      </c>
      <c r="W10" s="31">
        <v>2947.3</v>
      </c>
      <c r="X10" s="31">
        <v>3438.24</v>
      </c>
      <c r="Y10" s="31">
        <v>3064.22</v>
      </c>
      <c r="Z10" s="31">
        <v>2624.08</v>
      </c>
      <c r="AA10" s="31">
        <v>2609.5500000000002</v>
      </c>
      <c r="AB10" s="31">
        <v>2995.91</v>
      </c>
      <c r="AC10" s="31">
        <v>2600.19</v>
      </c>
      <c r="AD10" s="32">
        <v>2502.8000000000002</v>
      </c>
      <c r="AE10" s="32">
        <v>2892.55</v>
      </c>
      <c r="AF10" s="34">
        <v>2000.63</v>
      </c>
      <c r="AG10" s="32">
        <v>1998.57</v>
      </c>
      <c r="AH10" s="35">
        <f t="shared" si="0"/>
        <v>7768.7249999999976</v>
      </c>
      <c r="AI10" s="17">
        <f t="shared" si="8"/>
        <v>7544827.836224989</v>
      </c>
      <c r="AJ10" s="17">
        <f t="shared" si="9"/>
        <v>534850.88222500274</v>
      </c>
      <c r="AK10" s="17">
        <f t="shared" si="10"/>
        <v>7574577.3180250134</v>
      </c>
      <c r="AL10" s="17">
        <f t="shared" si="11"/>
        <v>4975152.5550250085</v>
      </c>
      <c r="AM10" s="17">
        <f t="shared" si="12"/>
        <v>17911474.518025022</v>
      </c>
      <c r="AN10" s="17">
        <f t="shared" si="13"/>
        <v>67757839.195225045</v>
      </c>
      <c r="AO10" s="17">
        <f t="shared" si="14"/>
        <v>1518181.3010250079</v>
      </c>
      <c r="AP10" s="17">
        <f t="shared" si="15"/>
        <v>38834396.475625038</v>
      </c>
      <c r="AQ10" s="17">
        <f t="shared" si="16"/>
        <v>67761296.475625038</v>
      </c>
      <c r="AR10" s="17">
        <f t="shared" si="17"/>
        <v>104680011.25562501</v>
      </c>
      <c r="AS10" s="17">
        <f t="shared" si="18"/>
        <v>52289313.388225041</v>
      </c>
      <c r="AT10" s="17">
        <f t="shared" si="19"/>
        <v>27376597.030225024</v>
      </c>
      <c r="AU10" s="17">
        <f t="shared" si="20"/>
        <v>85108650.939225018</v>
      </c>
      <c r="AV10" s="17">
        <f t="shared" si="21"/>
        <v>126163327.74002506</v>
      </c>
      <c r="AW10" s="17">
        <f t="shared" si="22"/>
        <v>17909697.040225014</v>
      </c>
      <c r="AX10" s="17">
        <f t="shared" si="23"/>
        <v>12352237.430624986</v>
      </c>
      <c r="AY10" s="17">
        <f t="shared" si="24"/>
        <v>1152198.2940249955</v>
      </c>
      <c r="AZ10" s="17">
        <f t="shared" si="25"/>
        <v>22845771.075624976</v>
      </c>
      <c r="BA10" s="17">
        <f t="shared" si="26"/>
        <v>24100686.470024973</v>
      </c>
      <c r="BB10" s="17">
        <f t="shared" si="27"/>
        <v>22027299.555624973</v>
      </c>
      <c r="BC10" s="17">
        <f t="shared" si="28"/>
        <v>14128088.800224984</v>
      </c>
      <c r="BD10" s="17">
        <f t="shared" si="29"/>
        <v>23246139.030624975</v>
      </c>
      <c r="BE10" s="17">
        <f t="shared" si="30"/>
        <v>18753100.335224982</v>
      </c>
      <c r="BF10" s="17">
        <f t="shared" si="31"/>
        <v>22132367.295024976</v>
      </c>
      <c r="BG10" s="17">
        <f t="shared" si="32"/>
        <v>26467372.176024977</v>
      </c>
      <c r="BH10" s="17">
        <f t="shared" si="33"/>
        <v>26617086.680624973</v>
      </c>
      <c r="BI10" s="17">
        <f t="shared" si="34"/>
        <v>22779763.024224978</v>
      </c>
      <c r="BJ10" s="17">
        <f t="shared" si="35"/>
        <v>26713754.046224982</v>
      </c>
      <c r="BK10" s="17">
        <f t="shared" si="36"/>
        <v>27729966.105624974</v>
      </c>
      <c r="BL10" s="17">
        <f t="shared" si="37"/>
        <v>23777082.630624976</v>
      </c>
      <c r="BM10" s="17">
        <f t="shared" si="38"/>
        <v>33270919.929024972</v>
      </c>
      <c r="BN10" s="17">
        <f t="shared" si="39"/>
        <v>33294688.724024978</v>
      </c>
      <c r="BO10" s="36">
        <f t="shared" si="6"/>
        <v>5433.0621519843644</v>
      </c>
      <c r="BP10" s="52">
        <f t="shared" si="7"/>
        <v>29518164.347324971</v>
      </c>
    </row>
    <row r="11" spans="1:69" ht="15" thickBot="1" x14ac:dyDescent="0.4">
      <c r="A11" s="19" t="s">
        <v>10</v>
      </c>
      <c r="B11" s="31">
        <v>5922.05</v>
      </c>
      <c r="C11" s="31">
        <v>8520.65</v>
      </c>
      <c r="D11" s="31">
        <v>10520.71</v>
      </c>
      <c r="E11" s="31">
        <v>8000.24</v>
      </c>
      <c r="F11" s="31">
        <v>12000.3</v>
      </c>
      <c r="G11" s="31">
        <v>16000.21</v>
      </c>
      <c r="H11" s="31">
        <v>9000.7199999999993</v>
      </c>
      <c r="I11" s="31">
        <v>14000.46</v>
      </c>
      <c r="J11" s="31">
        <v>16000.32</v>
      </c>
      <c r="K11" s="31">
        <v>18000.169999999998</v>
      </c>
      <c r="L11" s="31">
        <v>14999.48</v>
      </c>
      <c r="M11" s="31">
        <v>13000.92</v>
      </c>
      <c r="N11" s="31">
        <v>16973.34</v>
      </c>
      <c r="O11" s="31">
        <v>19000.78</v>
      </c>
      <c r="P11" s="31">
        <v>12000.69</v>
      </c>
      <c r="Q11" s="31">
        <v>4798</v>
      </c>
      <c r="R11" s="31">
        <v>6695.36</v>
      </c>
      <c r="S11" s="31">
        <v>2949.37</v>
      </c>
      <c r="T11" s="31">
        <v>2859.85</v>
      </c>
      <c r="U11" s="31">
        <v>3051.52</v>
      </c>
      <c r="V11" s="31">
        <v>3979.77</v>
      </c>
      <c r="W11" s="31">
        <v>2945.7</v>
      </c>
      <c r="X11" s="31">
        <v>3249.61</v>
      </c>
      <c r="Y11" s="31">
        <v>2989.62</v>
      </c>
      <c r="Z11" s="31">
        <v>2609.41</v>
      </c>
      <c r="AA11" s="31">
        <v>2550.84</v>
      </c>
      <c r="AB11" s="31">
        <v>2993.94</v>
      </c>
      <c r="AC11" s="31">
        <v>2479.21</v>
      </c>
      <c r="AD11" s="32">
        <v>2499.46</v>
      </c>
      <c r="AE11" s="32">
        <v>2881.43</v>
      </c>
      <c r="AF11" s="34">
        <v>1999.93</v>
      </c>
      <c r="AG11" s="32">
        <v>1999.17</v>
      </c>
      <c r="AH11" s="35">
        <f t="shared" si="0"/>
        <v>7733.5384374999985</v>
      </c>
      <c r="AI11" s="17">
        <f t="shared" si="8"/>
        <v>3281490.3591961851</v>
      </c>
      <c r="AJ11" s="17">
        <f t="shared" si="9"/>
        <v>619544.61182119313</v>
      </c>
      <c r="AK11" s="17">
        <f t="shared" si="10"/>
        <v>7768325.3188086953</v>
      </c>
      <c r="AL11" s="17">
        <f t="shared" si="11"/>
        <v>71129.723439942085</v>
      </c>
      <c r="AM11" s="17">
        <f t="shared" si="12"/>
        <v>18205254.231227446</v>
      </c>
      <c r="AN11" s="17">
        <f t="shared" si="13"/>
        <v>68337858.722246185</v>
      </c>
      <c r="AO11" s="17">
        <f t="shared" si="14"/>
        <v>1605749.1123399434</v>
      </c>
      <c r="AP11" s="17">
        <f t="shared" si="15"/>
        <v>39274305.870527446</v>
      </c>
      <c r="AQ11" s="17">
        <f t="shared" si="16"/>
        <v>68339677.402089953</v>
      </c>
      <c r="AR11" s="17">
        <f t="shared" si="17"/>
        <v>105403723.64012116</v>
      </c>
      <c r="AS11" s="17">
        <f t="shared" si="18"/>
        <v>52793906.789664954</v>
      </c>
      <c r="AT11" s="17">
        <f t="shared" si="19"/>
        <v>27745308.524964958</v>
      </c>
      <c r="AU11" s="17">
        <f t="shared" si="20"/>
        <v>85373932.914377451</v>
      </c>
      <c r="AV11" s="17">
        <f t="shared" si="21"/>
        <v>126950732.42772743</v>
      </c>
      <c r="AW11" s="17">
        <f t="shared" si="22"/>
        <v>18208582.457346208</v>
      </c>
      <c r="AX11" s="17">
        <f t="shared" si="23"/>
        <v>8617385.9180399328</v>
      </c>
      <c r="AY11" s="17">
        <f t="shared" si="24"/>
        <v>1077814.4680899391</v>
      </c>
      <c r="AZ11" s="17">
        <f t="shared" si="25"/>
        <v>22888267.638371177</v>
      </c>
      <c r="BA11" s="17">
        <f t="shared" si="26"/>
        <v>23752838.985821184</v>
      </c>
      <c r="BB11" s="17">
        <f t="shared" si="27"/>
        <v>21921296.649089932</v>
      </c>
      <c r="BC11" s="17">
        <f t="shared" si="28"/>
        <v>14090777.482371181</v>
      </c>
      <c r="BD11" s="17">
        <f t="shared" si="29"/>
        <v>22923396.903602429</v>
      </c>
      <c r="BE11" s="17">
        <f t="shared" si="30"/>
        <v>20105614.232621182</v>
      </c>
      <c r="BF11" s="17">
        <f t="shared" si="31"/>
        <v>22504762.141652428</v>
      </c>
      <c r="BG11" s="17">
        <f t="shared" si="32"/>
        <v>26256692.243996177</v>
      </c>
      <c r="BH11" s="17">
        <f t="shared" si="33"/>
        <v>26860363.094064925</v>
      </c>
      <c r="BI11" s="17">
        <f t="shared" si="34"/>
        <v>22463793.348752432</v>
      </c>
      <c r="BJ11" s="17">
        <f t="shared" si="35"/>
        <v>27607967.329121176</v>
      </c>
      <c r="BK11" s="17">
        <f t="shared" si="36"/>
        <v>27395577.089902427</v>
      </c>
      <c r="BL11" s="17">
        <f t="shared" si="37"/>
        <v>23542956.289258681</v>
      </c>
      <c r="BM11" s="17">
        <f t="shared" si="38"/>
        <v>32874265.714571171</v>
      </c>
      <c r="BN11" s="17">
        <f t="shared" si="39"/>
        <v>32882981.376996174</v>
      </c>
      <c r="BO11" s="36">
        <f t="shared" si="6"/>
        <v>5401.2910602634729</v>
      </c>
      <c r="BP11" s="52">
        <f t="shared" si="7"/>
        <v>29173945.117682111</v>
      </c>
    </row>
    <row r="12" spans="1:69" ht="15" thickBot="1" x14ac:dyDescent="0.4">
      <c r="A12" s="19" t="s">
        <v>11</v>
      </c>
      <c r="B12" s="31">
        <v>5021.58</v>
      </c>
      <c r="C12" s="31">
        <v>7520.6</v>
      </c>
      <c r="D12" s="31">
        <v>10520.67</v>
      </c>
      <c r="E12" s="31">
        <v>7777.06</v>
      </c>
      <c r="F12" s="31">
        <v>11000.48</v>
      </c>
      <c r="G12" s="31">
        <v>14000.38</v>
      </c>
      <c r="H12" s="31">
        <v>9000.81</v>
      </c>
      <c r="I12" s="31">
        <v>12520.67</v>
      </c>
      <c r="J12" s="31">
        <v>14999.8</v>
      </c>
      <c r="K12" s="31">
        <v>18000.34</v>
      </c>
      <c r="L12" s="31">
        <v>16000.99</v>
      </c>
      <c r="M12" s="31">
        <v>17999.03</v>
      </c>
      <c r="N12" s="31">
        <v>16947.89</v>
      </c>
      <c r="O12" s="31">
        <v>19000.509999999998</v>
      </c>
      <c r="P12" s="31">
        <v>14999.01</v>
      </c>
      <c r="Q12" s="31">
        <v>4350.2</v>
      </c>
      <c r="R12" s="31">
        <v>6695.7</v>
      </c>
      <c r="S12" s="31">
        <v>2947.69</v>
      </c>
      <c r="T12" s="31">
        <v>2809.12</v>
      </c>
      <c r="U12" s="31">
        <v>3010.43</v>
      </c>
      <c r="V12" s="31">
        <v>3948.13</v>
      </c>
      <c r="W12" s="31">
        <v>2945.92</v>
      </c>
      <c r="X12" s="31">
        <v>3249.99</v>
      </c>
      <c r="Y12" s="31">
        <v>2968.82</v>
      </c>
      <c r="Z12" s="31">
        <v>2499.7199999999998</v>
      </c>
      <c r="AA12" s="31">
        <v>2379.86</v>
      </c>
      <c r="AB12" s="31">
        <v>2991.44</v>
      </c>
      <c r="AC12" s="31">
        <v>2309.31</v>
      </c>
      <c r="AD12" s="32">
        <v>2279.6999999999998</v>
      </c>
      <c r="AE12" s="32">
        <v>2779.92</v>
      </c>
      <c r="AF12" s="34">
        <v>1999.81</v>
      </c>
      <c r="AG12" s="32">
        <v>1998.37</v>
      </c>
      <c r="AH12" s="35">
        <f t="shared" si="0"/>
        <v>7733.5609375000013</v>
      </c>
      <c r="AI12" s="17">
        <f t="shared" si="8"/>
        <v>7354840.6053633858</v>
      </c>
      <c r="AJ12" s="17">
        <f t="shared" si="9"/>
        <v>45352.360900879292</v>
      </c>
      <c r="AK12" s="17">
        <f t="shared" si="10"/>
        <v>7767976.9262696225</v>
      </c>
      <c r="AL12" s="17">
        <f t="shared" si="11"/>
        <v>1892.1684383788304</v>
      </c>
      <c r="AM12" s="17">
        <f t="shared" si="12"/>
        <v>10672760.160925867</v>
      </c>
      <c r="AN12" s="17">
        <f t="shared" si="13"/>
        <v>39273021.162113354</v>
      </c>
      <c r="AO12" s="17">
        <f t="shared" si="14"/>
        <v>1605920.1864071244</v>
      </c>
      <c r="AP12" s="17">
        <f t="shared" si="15"/>
        <v>22916413.176269617</v>
      </c>
      <c r="AQ12" s="17">
        <f t="shared" si="16"/>
        <v>52798230.113400847</v>
      </c>
      <c r="AR12" s="17">
        <f t="shared" si="17"/>
        <v>105406752.31818834</v>
      </c>
      <c r="AS12" s="17">
        <f t="shared" si="18"/>
        <v>68350383.303469613</v>
      </c>
      <c r="AT12" s="17">
        <f t="shared" si="19"/>
        <v>105379855.07314456</v>
      </c>
      <c r="AU12" s="17">
        <f t="shared" si="20"/>
        <v>84903860.072032079</v>
      </c>
      <c r="AV12" s="17">
        <f t="shared" si="21"/>
        <v>126944141.17696954</v>
      </c>
      <c r="AW12" s="17">
        <f t="shared" si="22"/>
        <v>52786750.079782113</v>
      </c>
      <c r="AX12" s="17">
        <f t="shared" si="23"/>
        <v>11447131.233400889</v>
      </c>
      <c r="AY12" s="17">
        <f t="shared" si="24"/>
        <v>1077155.3255883818</v>
      </c>
      <c r="AZ12" s="17">
        <f t="shared" si="25"/>
        <v>22904560.630407143</v>
      </c>
      <c r="BA12" s="17">
        <f t="shared" si="26"/>
        <v>24250118.546925891</v>
      </c>
      <c r="BB12" s="17">
        <f t="shared" si="27"/>
        <v>22307965.852769647</v>
      </c>
      <c r="BC12" s="17">
        <f t="shared" si="28"/>
        <v>14329487.382582137</v>
      </c>
      <c r="BD12" s="17">
        <f t="shared" si="29"/>
        <v>22921505.746425889</v>
      </c>
      <c r="BE12" s="17">
        <f t="shared" si="30"/>
        <v>20102408.351594642</v>
      </c>
      <c r="BF12" s="17">
        <f t="shared" si="31"/>
        <v>22702756.201488387</v>
      </c>
      <c r="BG12" s="17">
        <f t="shared" si="32"/>
        <v>27393090.95905089</v>
      </c>
      <c r="BH12" s="17">
        <f t="shared" si="33"/>
        <v>28662113.728188396</v>
      </c>
      <c r="BI12" s="17">
        <f t="shared" si="34"/>
        <v>22487710.985875893</v>
      </c>
      <c r="BJ12" s="17">
        <f t="shared" si="35"/>
        <v>29422498.232969638</v>
      </c>
      <c r="BK12" s="17">
        <f t="shared" si="36"/>
        <v>29744599.125588395</v>
      </c>
      <c r="BL12" s="17">
        <f t="shared" si="37"/>
        <v>24538558.537675891</v>
      </c>
      <c r="BM12" s="17">
        <f t="shared" si="38"/>
        <v>32875899.81328214</v>
      </c>
      <c r="BN12" s="17">
        <f t="shared" si="39"/>
        <v>32892415.089582145</v>
      </c>
      <c r="BO12" s="36">
        <f t="shared" si="6"/>
        <v>5478.4001443425204</v>
      </c>
      <c r="BP12" s="52">
        <f t="shared" si="7"/>
        <v>30012868.141532149</v>
      </c>
    </row>
    <row r="13" spans="1:69" ht="15" thickBot="1" x14ac:dyDescent="0.4">
      <c r="A13" s="19" t="s">
        <v>12</v>
      </c>
      <c r="B13" s="31">
        <v>5021.22</v>
      </c>
      <c r="C13" s="31">
        <v>7520.47</v>
      </c>
      <c r="D13" s="31">
        <v>10520.39</v>
      </c>
      <c r="E13" s="31">
        <v>6999.93</v>
      </c>
      <c r="F13" s="31">
        <v>8888.9500000000007</v>
      </c>
      <c r="G13" s="31">
        <v>14000.5</v>
      </c>
      <c r="H13" s="31">
        <v>9000.69</v>
      </c>
      <c r="I13" s="31">
        <v>12520.59</v>
      </c>
      <c r="J13" s="31">
        <v>14999.4</v>
      </c>
      <c r="K13" s="31">
        <v>18000.39</v>
      </c>
      <c r="L13" s="31">
        <v>18000.009999999998</v>
      </c>
      <c r="M13" s="31">
        <v>17999.080000000002</v>
      </c>
      <c r="N13" s="31">
        <v>16938.54</v>
      </c>
      <c r="O13" s="31">
        <v>19000.21</v>
      </c>
      <c r="P13" s="31">
        <v>14999.16</v>
      </c>
      <c r="Q13" s="31">
        <v>3998.49</v>
      </c>
      <c r="R13" s="31">
        <v>6695.9</v>
      </c>
      <c r="S13" s="31">
        <v>2947.62</v>
      </c>
      <c r="T13" s="31">
        <v>2702.25</v>
      </c>
      <c r="U13" s="31">
        <v>3000.5</v>
      </c>
      <c r="V13" s="31">
        <v>3800.21</v>
      </c>
      <c r="W13" s="31">
        <v>2944.64</v>
      </c>
      <c r="X13" s="31">
        <v>3249.3</v>
      </c>
      <c r="Y13" s="31">
        <v>2986.39</v>
      </c>
      <c r="Z13" s="31">
        <v>2379.02</v>
      </c>
      <c r="AA13" s="31">
        <v>2309.04</v>
      </c>
      <c r="AB13" s="31">
        <v>2815.42</v>
      </c>
      <c r="AC13" s="31">
        <v>2279.59</v>
      </c>
      <c r="AD13" s="32">
        <v>2249.89</v>
      </c>
      <c r="AE13" s="32">
        <v>2700.01</v>
      </c>
      <c r="AF13" s="34">
        <v>1999.68</v>
      </c>
      <c r="AG13" s="32">
        <v>1970.18</v>
      </c>
      <c r="AH13" s="35">
        <f t="shared" si="0"/>
        <v>7669.9268750000001</v>
      </c>
      <c r="AI13" s="17">
        <f t="shared" si="8"/>
        <v>7015648.1096722651</v>
      </c>
      <c r="AJ13" s="17">
        <f t="shared" si="9"/>
        <v>22337.35748476558</v>
      </c>
      <c r="AK13" s="17">
        <f t="shared" si="10"/>
        <v>8125140.0269847615</v>
      </c>
      <c r="AL13" s="17">
        <f t="shared" si="11"/>
        <v>448895.81250976538</v>
      </c>
      <c r="AM13" s="17">
        <f t="shared" si="12"/>
        <v>1486017.3792847672</v>
      </c>
      <c r="AN13" s="17">
        <f t="shared" si="13"/>
        <v>40076156.090972267</v>
      </c>
      <c r="AO13" s="17">
        <f t="shared" si="14"/>
        <v>1770930.4948597667</v>
      </c>
      <c r="AP13" s="17">
        <f t="shared" si="15"/>
        <v>23528932.752234764</v>
      </c>
      <c r="AQ13" s="17">
        <f t="shared" si="16"/>
        <v>53721176.290097259</v>
      </c>
      <c r="AR13" s="17">
        <f t="shared" si="17"/>
        <v>106718468.37698473</v>
      </c>
      <c r="AS13" s="17">
        <f t="shared" si="18"/>
        <v>106710617.36940971</v>
      </c>
      <c r="AT13" s="17">
        <f t="shared" si="19"/>
        <v>106691404.27969728</v>
      </c>
      <c r="AU13" s="17">
        <f t="shared" si="20"/>
        <v>85907189.260922268</v>
      </c>
      <c r="AV13" s="17">
        <f t="shared" si="21"/>
        <v>128375315.69265972</v>
      </c>
      <c r="AW13" s="17">
        <f t="shared" si="22"/>
        <v>53717658.200597264</v>
      </c>
      <c r="AX13" s="17">
        <f t="shared" si="23"/>
        <v>13479448.727109767</v>
      </c>
      <c r="AY13" s="17">
        <f t="shared" si="24"/>
        <v>948728.35322226654</v>
      </c>
      <c r="AZ13" s="17">
        <f t="shared" si="25"/>
        <v>22300182.221672267</v>
      </c>
      <c r="BA13" s="17">
        <f t="shared" si="26"/>
        <v>24677813.534409765</v>
      </c>
      <c r="BB13" s="17">
        <f t="shared" si="27"/>
        <v>21803547.340972267</v>
      </c>
      <c r="BC13" s="17">
        <f t="shared" si="28"/>
        <v>14974708.692659765</v>
      </c>
      <c r="BD13" s="17">
        <f t="shared" si="29"/>
        <v>22328336.051047262</v>
      </c>
      <c r="BE13" s="17">
        <f t="shared" si="30"/>
        <v>19541941.967972264</v>
      </c>
      <c r="BF13" s="17">
        <f t="shared" si="31"/>
        <v>21935517.659484763</v>
      </c>
      <c r="BG13" s="17">
        <f t="shared" si="32"/>
        <v>27993695.55992227</v>
      </c>
      <c r="BH13" s="17">
        <f t="shared" si="33"/>
        <v>28739108.086547267</v>
      </c>
      <c r="BI13" s="17">
        <f t="shared" si="34"/>
        <v>23566236.999422267</v>
      </c>
      <c r="BJ13" s="17">
        <f t="shared" si="35"/>
        <v>29055731.625984766</v>
      </c>
      <c r="BK13" s="17">
        <f t="shared" si="36"/>
        <v>29376799.726359762</v>
      </c>
      <c r="BL13" s="17">
        <f t="shared" si="37"/>
        <v>24700073.744409766</v>
      </c>
      <c r="BM13" s="17">
        <f t="shared" si="38"/>
        <v>32151699.623447262</v>
      </c>
      <c r="BN13" s="17">
        <f t="shared" si="39"/>
        <v>32487114.439072262</v>
      </c>
      <c r="BO13" s="36">
        <f t="shared" si="6"/>
        <v>5447.8364405810007</v>
      </c>
      <c r="BP13" s="52">
        <f t="shared" si="7"/>
        <v>29678921.883322269</v>
      </c>
    </row>
    <row r="14" spans="1:69" ht="15" thickBot="1" x14ac:dyDescent="0.4">
      <c r="A14" s="19" t="s">
        <v>13</v>
      </c>
      <c r="B14" s="31">
        <v>4989.93</v>
      </c>
      <c r="C14" s="31">
        <v>7520.28</v>
      </c>
      <c r="D14" s="31">
        <v>10520.17</v>
      </c>
      <c r="E14" s="31">
        <v>6999.74</v>
      </c>
      <c r="F14" s="31">
        <v>8888.56</v>
      </c>
      <c r="G14" s="31">
        <v>10520.75</v>
      </c>
      <c r="H14" s="31">
        <v>9000.75</v>
      </c>
      <c r="I14" s="31">
        <v>12520.32</v>
      </c>
      <c r="J14" s="31">
        <v>14520.88</v>
      </c>
      <c r="K14" s="31">
        <v>16220.4</v>
      </c>
      <c r="L14" s="31">
        <v>16000.11</v>
      </c>
      <c r="M14" s="31">
        <v>13000.95</v>
      </c>
      <c r="N14" s="31">
        <v>14999.71</v>
      </c>
      <c r="O14" s="31">
        <v>17000.060000000001</v>
      </c>
      <c r="P14" s="31">
        <v>14999.04</v>
      </c>
      <c r="Q14" s="31">
        <v>3998.94</v>
      </c>
      <c r="R14" s="31">
        <v>6695.74</v>
      </c>
      <c r="S14" s="31">
        <v>2946.43</v>
      </c>
      <c r="T14" s="31">
        <v>2500.4</v>
      </c>
      <c r="U14" s="31">
        <v>3000.94</v>
      </c>
      <c r="V14" s="31">
        <v>3500.48</v>
      </c>
      <c r="W14" s="31">
        <v>2945.95</v>
      </c>
      <c r="X14" s="31">
        <v>3485.05</v>
      </c>
      <c r="Y14" s="31">
        <v>2899.55</v>
      </c>
      <c r="Z14" s="31">
        <v>2259.4499999999998</v>
      </c>
      <c r="AA14" s="31">
        <v>2250.61</v>
      </c>
      <c r="AB14" s="31">
        <v>2815.95</v>
      </c>
      <c r="AC14" s="31">
        <v>2179.29</v>
      </c>
      <c r="AD14" s="32">
        <v>2249.1999999999998</v>
      </c>
      <c r="AE14" s="32">
        <v>2692.97</v>
      </c>
      <c r="AF14" s="34">
        <v>1999.15</v>
      </c>
      <c r="AG14" s="32">
        <v>1970.41</v>
      </c>
      <c r="AH14" s="35">
        <f t="shared" si="0"/>
        <v>7127.88</v>
      </c>
      <c r="AI14" s="17">
        <f t="shared" si="8"/>
        <v>4570830.2024999997</v>
      </c>
      <c r="AJ14" s="17">
        <f t="shared" si="9"/>
        <v>153977.75999999972</v>
      </c>
      <c r="AK14" s="17">
        <f t="shared" si="10"/>
        <v>11507631.4441</v>
      </c>
      <c r="AL14" s="17">
        <f t="shared" si="11"/>
        <v>16419.859600000083</v>
      </c>
      <c r="AM14" s="17">
        <f t="shared" si="12"/>
        <v>3099994.0623999978</v>
      </c>
      <c r="AN14" s="17">
        <f t="shared" si="13"/>
        <v>11511566.8369</v>
      </c>
      <c r="AO14" s="17">
        <f t="shared" si="14"/>
        <v>3507642.0368999997</v>
      </c>
      <c r="AP14" s="17">
        <f t="shared" si="15"/>
        <v>29078409.153599996</v>
      </c>
      <c r="AQ14" s="17">
        <f t="shared" si="16"/>
        <v>54656448.999999985</v>
      </c>
      <c r="AR14" s="17">
        <f t="shared" si="17"/>
        <v>82673919.95040001</v>
      </c>
      <c r="AS14" s="17">
        <f t="shared" si="18"/>
        <v>78716465.172899991</v>
      </c>
      <c r="AT14" s="17">
        <f t="shared" si="19"/>
        <v>34492951.224900007</v>
      </c>
      <c r="AU14" s="17">
        <f t="shared" si="20"/>
        <v>61965707.548899986</v>
      </c>
      <c r="AV14" s="17">
        <f t="shared" si="21"/>
        <v>97459937.952399999</v>
      </c>
      <c r="AW14" s="17">
        <f t="shared" si="22"/>
        <v>61955159.745600015</v>
      </c>
      <c r="AX14" s="17">
        <f t="shared" si="23"/>
        <v>9790265.5236000009</v>
      </c>
      <c r="AY14" s="17">
        <f t="shared" si="24"/>
        <v>186744.97960000028</v>
      </c>
      <c r="AZ14" s="17">
        <f t="shared" si="25"/>
        <v>17484524.102500007</v>
      </c>
      <c r="BA14" s="17">
        <f t="shared" si="26"/>
        <v>21413571.150399994</v>
      </c>
      <c r="BB14" s="17">
        <f t="shared" si="27"/>
        <v>17031633.763600003</v>
      </c>
      <c r="BC14" s="17">
        <f t="shared" si="28"/>
        <v>13158030.76</v>
      </c>
      <c r="BD14" s="17">
        <f t="shared" si="29"/>
        <v>17488538.524900004</v>
      </c>
      <c r="BE14" s="17">
        <f t="shared" si="30"/>
        <v>13270210.4089</v>
      </c>
      <c r="BF14" s="17">
        <f t="shared" si="31"/>
        <v>17878774.5889</v>
      </c>
      <c r="BG14" s="17">
        <f t="shared" si="32"/>
        <v>23701610.664900001</v>
      </c>
      <c r="BH14" s="17">
        <f t="shared" si="33"/>
        <v>23787762.652900003</v>
      </c>
      <c r="BI14" s="17">
        <f t="shared" si="34"/>
        <v>18592740.324900001</v>
      </c>
      <c r="BJ14" s="17">
        <f t="shared" si="35"/>
        <v>24488542.9881</v>
      </c>
      <c r="BK14" s="17">
        <f t="shared" si="36"/>
        <v>23801518.542400002</v>
      </c>
      <c r="BL14" s="17">
        <f t="shared" si="37"/>
        <v>19668426.708099999</v>
      </c>
      <c r="BM14" s="17">
        <f t="shared" si="38"/>
        <v>26303871.412899997</v>
      </c>
      <c r="BN14" s="17">
        <f t="shared" si="39"/>
        <v>26599496.800900001</v>
      </c>
      <c r="BO14" s="36">
        <f t="shared" si="6"/>
        <v>4908.4955298008572</v>
      </c>
      <c r="BP14" s="52">
        <f t="shared" si="7"/>
        <v>24093328.366074998</v>
      </c>
    </row>
    <row r="15" spans="1:69" ht="15" thickBot="1" x14ac:dyDescent="0.4">
      <c r="A15" s="19" t="s">
        <v>14</v>
      </c>
      <c r="B15" s="31">
        <v>4621.49</v>
      </c>
      <c r="C15" s="31">
        <v>7520.11</v>
      </c>
      <c r="D15" s="31">
        <v>9789.83</v>
      </c>
      <c r="E15" s="31">
        <v>6999.5</v>
      </c>
      <c r="F15" s="31">
        <v>7799.73</v>
      </c>
      <c r="G15" s="31">
        <v>10520.73</v>
      </c>
      <c r="H15" s="31">
        <v>9000.61</v>
      </c>
      <c r="I15" s="31">
        <v>12520.26</v>
      </c>
      <c r="J15" s="31">
        <v>14520.84</v>
      </c>
      <c r="K15" s="31">
        <v>16220.37</v>
      </c>
      <c r="L15" s="31">
        <v>16000.07</v>
      </c>
      <c r="M15" s="31">
        <v>16000.17</v>
      </c>
      <c r="N15" s="31">
        <v>14999.91</v>
      </c>
      <c r="O15" s="31">
        <v>17000.09</v>
      </c>
      <c r="P15" s="31">
        <v>13802.44</v>
      </c>
      <c r="Q15" s="31">
        <v>3999.2</v>
      </c>
      <c r="R15" s="31">
        <v>6695.82</v>
      </c>
      <c r="S15" s="31">
        <v>2946.64</v>
      </c>
      <c r="T15" s="31">
        <v>2500.1</v>
      </c>
      <c r="U15" s="31">
        <v>3000.71</v>
      </c>
      <c r="V15" s="31">
        <v>3500.13</v>
      </c>
      <c r="W15" s="31">
        <v>2944.17</v>
      </c>
      <c r="X15" s="31">
        <v>3486.58</v>
      </c>
      <c r="Y15" s="31">
        <v>2815</v>
      </c>
      <c r="Z15" s="31">
        <v>2200.2399999999998</v>
      </c>
      <c r="AA15" s="31">
        <v>2000.41</v>
      </c>
      <c r="AB15" s="31">
        <v>2778.4</v>
      </c>
      <c r="AC15" s="31">
        <v>1999.94</v>
      </c>
      <c r="AD15" s="32">
        <v>2051.7199999999998</v>
      </c>
      <c r="AE15" s="32">
        <v>2624.48</v>
      </c>
      <c r="AF15" s="34">
        <v>1999.07</v>
      </c>
      <c r="AG15" s="32">
        <v>1713.97</v>
      </c>
      <c r="AH15" s="35">
        <f t="shared" si="0"/>
        <v>7080.3978125000012</v>
      </c>
      <c r="AI15" s="17">
        <f t="shared" si="8"/>
        <v>6046227.6303735422</v>
      </c>
      <c r="AJ15" s="17">
        <f t="shared" si="9"/>
        <v>193346.80783603378</v>
      </c>
      <c r="AK15" s="17">
        <f t="shared" si="10"/>
        <v>7341022.7786610285</v>
      </c>
      <c r="AL15" s="17">
        <f t="shared" si="11"/>
        <v>6544.4560672853568</v>
      </c>
      <c r="AM15" s="17">
        <f t="shared" si="12"/>
        <v>517438.79597353277</v>
      </c>
      <c r="AN15" s="17">
        <f t="shared" si="13"/>
        <v>11835885.560348524</v>
      </c>
      <c r="AO15" s="17">
        <f t="shared" si="14"/>
        <v>3687214.8450235329</v>
      </c>
      <c r="AP15" s="17">
        <f t="shared" si="15"/>
        <v>29592100.618992273</v>
      </c>
      <c r="AQ15" s="17">
        <f t="shared" si="16"/>
        <v>55360179.945529766</v>
      </c>
      <c r="AR15" s="17">
        <f t="shared" si="17"/>
        <v>83539091.588273525</v>
      </c>
      <c r="AS15" s="17">
        <f t="shared" si="18"/>
        <v>79560551.932461008</v>
      </c>
      <c r="AT15" s="17">
        <f t="shared" si="19"/>
        <v>79562335.876898512</v>
      </c>
      <c r="AU15" s="17">
        <f t="shared" si="20"/>
        <v>62718673.287961014</v>
      </c>
      <c r="AV15" s="17">
        <f t="shared" si="21"/>
        <v>98400293.094748512</v>
      </c>
      <c r="AW15" s="17">
        <f t="shared" si="22"/>
        <v>45185851.170529775</v>
      </c>
      <c r="AX15" s="17">
        <f t="shared" si="23"/>
        <v>9493779.959754793</v>
      </c>
      <c r="AY15" s="17">
        <f t="shared" si="24"/>
        <v>147900.09386728634</v>
      </c>
      <c r="AZ15" s="17">
        <f t="shared" si="25"/>
        <v>17087953.6524048</v>
      </c>
      <c r="BA15" s="17">
        <f t="shared" si="26"/>
        <v>20979128.051192295</v>
      </c>
      <c r="BB15" s="17">
        <f t="shared" si="27"/>
        <v>16643852.647461046</v>
      </c>
      <c r="BC15" s="17">
        <f t="shared" si="28"/>
        <v>12818317.609223543</v>
      </c>
      <c r="BD15" s="17">
        <f t="shared" si="29"/>
        <v>17108380.516898546</v>
      </c>
      <c r="BE15" s="17">
        <f t="shared" si="30"/>
        <v>12915526.469442295</v>
      </c>
      <c r="BF15" s="17">
        <f t="shared" si="31"/>
        <v>18193618.498879794</v>
      </c>
      <c r="BG15" s="17">
        <f t="shared" si="32"/>
        <v>23815940.274904799</v>
      </c>
      <c r="BH15" s="17">
        <f t="shared" si="33"/>
        <v>25806276.17514855</v>
      </c>
      <c r="BI15" s="17">
        <f t="shared" si="34"/>
        <v>18507185.178754799</v>
      </c>
      <c r="BJ15" s="17">
        <f t="shared" si="35"/>
        <v>25811051.584592294</v>
      </c>
      <c r="BK15" s="17">
        <f t="shared" si="36"/>
        <v>25287600.541929804</v>
      </c>
      <c r="BL15" s="17">
        <f t="shared" si="37"/>
        <v>19855203.551754799</v>
      </c>
      <c r="BM15" s="17">
        <f t="shared" si="38"/>
        <v>25819892.33808605</v>
      </c>
      <c r="BN15" s="17">
        <f t="shared" si="39"/>
        <v>28798547.466773547</v>
      </c>
      <c r="BO15" s="36">
        <f t="shared" si="6"/>
        <v>4994.0275304243214</v>
      </c>
      <c r="BP15" s="52">
        <f t="shared" si="7"/>
        <v>24940310.974636048</v>
      </c>
    </row>
    <row r="16" spans="1:69" ht="15" thickBot="1" x14ac:dyDescent="0.4">
      <c r="A16" s="19" t="s">
        <v>15</v>
      </c>
      <c r="B16" s="31">
        <v>5021.58</v>
      </c>
      <c r="C16" s="31">
        <v>7520.21</v>
      </c>
      <c r="D16" s="31">
        <v>8449.66</v>
      </c>
      <c r="E16" s="31">
        <v>6999.69</v>
      </c>
      <c r="F16" s="31">
        <v>8000.03</v>
      </c>
      <c r="G16" s="31">
        <v>10520.62</v>
      </c>
      <c r="H16" s="31">
        <v>9000.5400000000009</v>
      </c>
      <c r="I16" s="31">
        <v>12520.17</v>
      </c>
      <c r="J16" s="31">
        <v>14520.79</v>
      </c>
      <c r="K16" s="31">
        <v>16220.37</v>
      </c>
      <c r="L16" s="31">
        <v>16000.07</v>
      </c>
      <c r="M16" s="31">
        <v>17999.169999999998</v>
      </c>
      <c r="N16" s="31">
        <v>15989.05</v>
      </c>
      <c r="O16" s="31">
        <v>17000.349999999999</v>
      </c>
      <c r="P16" s="31">
        <v>12000.34</v>
      </c>
      <c r="Q16" s="31">
        <v>3999.48</v>
      </c>
      <c r="R16" s="31">
        <v>6695.37</v>
      </c>
      <c r="S16" s="31">
        <v>2946.66</v>
      </c>
      <c r="T16" s="31">
        <v>2500.17</v>
      </c>
      <c r="U16" s="31">
        <v>2998.87</v>
      </c>
      <c r="V16" s="31">
        <v>3378.83</v>
      </c>
      <c r="W16" s="31">
        <v>2944.79</v>
      </c>
      <c r="X16" s="31">
        <v>3300.2</v>
      </c>
      <c r="Y16" s="31">
        <v>2750.45</v>
      </c>
      <c r="Z16" s="31">
        <v>2000.36</v>
      </c>
      <c r="AA16" s="31">
        <v>1999.97</v>
      </c>
      <c r="AB16" s="31">
        <v>2624.14</v>
      </c>
      <c r="AC16" s="31">
        <v>1999.74</v>
      </c>
      <c r="AD16" s="32">
        <v>1999.77</v>
      </c>
      <c r="AE16" s="32">
        <v>2624.91</v>
      </c>
      <c r="AF16" s="34">
        <v>1999.04</v>
      </c>
      <c r="AG16" s="32">
        <v>1713.83</v>
      </c>
      <c r="AH16" s="35">
        <f t="shared" si="0"/>
        <v>7069.9756250000009</v>
      </c>
      <c r="AI16" s="17">
        <f t="shared" si="8"/>
        <v>4195924.6365191452</v>
      </c>
      <c r="AJ16" s="17">
        <f t="shared" si="9"/>
        <v>202710.99243163981</v>
      </c>
      <c r="AK16" s="17">
        <f t="shared" si="10"/>
        <v>1903528.9746191376</v>
      </c>
      <c r="AL16" s="17">
        <f t="shared" si="11"/>
        <v>4940.0690816408141</v>
      </c>
      <c r="AM16" s="17">
        <f t="shared" si="12"/>
        <v>865001.14045663842</v>
      </c>
      <c r="AN16" s="17">
        <f t="shared" si="13"/>
        <v>11906946.602719139</v>
      </c>
      <c r="AO16" s="17">
        <f t="shared" si="14"/>
        <v>3727078.8060191404</v>
      </c>
      <c r="AP16" s="17">
        <f t="shared" si="15"/>
        <v>29704618.72528163</v>
      </c>
      <c r="AQ16" s="17">
        <f t="shared" si="16"/>
        <v>55514634.850706637</v>
      </c>
      <c r="AR16" s="17">
        <f t="shared" si="17"/>
        <v>83729717.218031645</v>
      </c>
      <c r="AS16" s="17">
        <f t="shared" si="18"/>
        <v>79746585.546406612</v>
      </c>
      <c r="AT16" s="17">
        <f t="shared" si="19"/>
        <v>119447289.68653159</v>
      </c>
      <c r="AU16" s="17">
        <f t="shared" si="20"/>
        <v>79549887.706781611</v>
      </c>
      <c r="AV16" s="17">
        <f t="shared" si="21"/>
        <v>98612335.227656588</v>
      </c>
      <c r="AW16" s="17">
        <f t="shared" si="22"/>
        <v>24308492.870269131</v>
      </c>
      <c r="AX16" s="17">
        <f t="shared" si="23"/>
        <v>9427943.3831441458</v>
      </c>
      <c r="AY16" s="17">
        <f t="shared" si="24"/>
        <v>140329.37428164142</v>
      </c>
      <c r="AZ16" s="17">
        <f t="shared" si="25"/>
        <v>17001731.743369151</v>
      </c>
      <c r="BA16" s="17">
        <f t="shared" si="26"/>
        <v>20883123.45028165</v>
      </c>
      <c r="BB16" s="17">
        <f t="shared" si="27"/>
        <v>16573901.00990665</v>
      </c>
      <c r="BC16" s="17">
        <f t="shared" si="28"/>
        <v>13624556.024956647</v>
      </c>
      <c r="BD16" s="17">
        <f t="shared" si="29"/>
        <v>17017156.440706648</v>
      </c>
      <c r="BE16" s="17">
        <f t="shared" si="30"/>
        <v>14211208.262844149</v>
      </c>
      <c r="BF16" s="17">
        <f t="shared" si="31"/>
        <v>18658301.62503165</v>
      </c>
      <c r="BG16" s="17">
        <f t="shared" si="32"/>
        <v>25701002.585244153</v>
      </c>
      <c r="BH16" s="17">
        <f t="shared" si="33"/>
        <v>25704957.037531648</v>
      </c>
      <c r="BI16" s="17">
        <f t="shared" si="34"/>
        <v>19765454.404519156</v>
      </c>
      <c r="BJ16" s="17">
        <f t="shared" si="35"/>
        <v>25707289.293019153</v>
      </c>
      <c r="BK16" s="17">
        <f t="shared" si="36"/>
        <v>25706985.079781644</v>
      </c>
      <c r="BL16" s="17">
        <f t="shared" si="37"/>
        <v>19758608.410556652</v>
      </c>
      <c r="BM16" s="17">
        <f t="shared" si="38"/>
        <v>25714388.112894151</v>
      </c>
      <c r="BN16" s="17">
        <f t="shared" si="39"/>
        <v>28688295.956206653</v>
      </c>
      <c r="BO16" s="36">
        <f t="shared" si="6"/>
        <v>4996.7058538460888</v>
      </c>
      <c r="BP16" s="52">
        <f t="shared" si="7"/>
        <v>24967069.389859769</v>
      </c>
    </row>
    <row r="17" spans="1:68" ht="15" thickBot="1" x14ac:dyDescent="0.4">
      <c r="A17" s="19" t="s">
        <v>16</v>
      </c>
      <c r="B17" s="31">
        <v>5021.13</v>
      </c>
      <c r="C17" s="31">
        <v>7520.1</v>
      </c>
      <c r="D17" s="31">
        <v>5343.41</v>
      </c>
      <c r="E17" s="31">
        <v>6695.42</v>
      </c>
      <c r="F17" s="31">
        <v>8888.35</v>
      </c>
      <c r="G17" s="31">
        <v>10520.49</v>
      </c>
      <c r="H17" s="31">
        <v>9000.4500000000007</v>
      </c>
      <c r="I17" s="31">
        <v>12520.07</v>
      </c>
      <c r="J17" s="31">
        <v>14520.73</v>
      </c>
      <c r="K17" s="31">
        <v>16220.28</v>
      </c>
      <c r="L17" s="31">
        <v>15497.1</v>
      </c>
      <c r="M17" s="31">
        <v>17999.09</v>
      </c>
      <c r="N17" s="31">
        <v>14999.2</v>
      </c>
      <c r="O17" s="31">
        <v>17000.259999999998</v>
      </c>
      <c r="P17" s="31">
        <v>12000.1</v>
      </c>
      <c r="Q17" s="31">
        <v>3999.63</v>
      </c>
      <c r="R17" s="31">
        <v>6695.04</v>
      </c>
      <c r="S17" s="31">
        <v>2945.5</v>
      </c>
      <c r="T17" s="31">
        <v>2430.06</v>
      </c>
      <c r="U17" s="31">
        <v>2999.18</v>
      </c>
      <c r="V17" s="31">
        <v>3149.9</v>
      </c>
      <c r="W17" s="31">
        <v>2944.62</v>
      </c>
      <c r="X17" s="31">
        <v>2999.77</v>
      </c>
      <c r="Y17" s="31">
        <v>2624.68</v>
      </c>
      <c r="Z17" s="31">
        <v>2000.18</v>
      </c>
      <c r="AA17" s="31">
        <v>1999.78</v>
      </c>
      <c r="AB17" s="31">
        <v>2500.0500000000002</v>
      </c>
      <c r="AC17" s="31">
        <v>1999.63</v>
      </c>
      <c r="AD17" s="32">
        <v>1999.66</v>
      </c>
      <c r="AE17" s="32">
        <v>2624.27</v>
      </c>
      <c r="AF17" s="34">
        <v>1989.87</v>
      </c>
      <c r="AG17" s="32">
        <v>1713.07</v>
      </c>
      <c r="AH17" s="35">
        <f t="shared" si="0"/>
        <v>6917.5334374999993</v>
      </c>
      <c r="AI17" s="17">
        <f t="shared" si="8"/>
        <v>3596345.9977618135</v>
      </c>
      <c r="AJ17" s="17">
        <f t="shared" si="9"/>
        <v>363086.46224306768</v>
      </c>
      <c r="AK17" s="17">
        <f t="shared" si="10"/>
        <v>2477864.5964868148</v>
      </c>
      <c r="AL17" s="17">
        <f t="shared" si="11"/>
        <v>49334.37911806607</v>
      </c>
      <c r="AM17" s="17">
        <f t="shared" si="12"/>
        <v>3884117.9230243205</v>
      </c>
      <c r="AN17" s="17">
        <f t="shared" si="13"/>
        <v>12981295.991261819</v>
      </c>
      <c r="AO17" s="17">
        <f t="shared" si="14"/>
        <v>4338541.4063368225</v>
      </c>
      <c r="AP17" s="17">
        <f t="shared" si="15"/>
        <v>31388415.934149321</v>
      </c>
      <c r="AQ17" s="17">
        <f t="shared" si="16"/>
        <v>57808597.968011819</v>
      </c>
      <c r="AR17" s="17">
        <f t="shared" si="17"/>
        <v>86541093.606105581</v>
      </c>
      <c r="AS17" s="17">
        <f t="shared" si="18"/>
        <v>73608962.400368065</v>
      </c>
      <c r="AT17" s="17">
        <f t="shared" si="19"/>
        <v>122800895.84788686</v>
      </c>
      <c r="AU17" s="17">
        <f t="shared" si="20"/>
        <v>65313334.427430592</v>
      </c>
      <c r="AV17" s="17">
        <f t="shared" si="21"/>
        <v>101661374.93414307</v>
      </c>
      <c r="AW17" s="17">
        <f t="shared" si="22"/>
        <v>25832482.862243079</v>
      </c>
      <c r="AX17" s="17">
        <f t="shared" si="23"/>
        <v>8514160.4705743119</v>
      </c>
      <c r="AY17" s="17">
        <f t="shared" si="24"/>
        <v>49503.329730566118</v>
      </c>
      <c r="AZ17" s="17">
        <f t="shared" si="25"/>
        <v>15777049.628618062</v>
      </c>
      <c r="BA17" s="17">
        <f t="shared" si="26"/>
        <v>20137417.852268055</v>
      </c>
      <c r="BB17" s="17">
        <f t="shared" si="27"/>
        <v>15353493.661168063</v>
      </c>
      <c r="BC17" s="17">
        <f t="shared" si="28"/>
        <v>14195061.719368061</v>
      </c>
      <c r="BD17" s="17">
        <f t="shared" si="29"/>
        <v>15784041.181868061</v>
      </c>
      <c r="BE17" s="17">
        <f t="shared" si="30"/>
        <v>15348870.352211811</v>
      </c>
      <c r="BF17" s="17">
        <f t="shared" si="31"/>
        <v>18428590.635855567</v>
      </c>
      <c r="BG17" s="17">
        <f t="shared" si="32"/>
        <v>24180364.829293057</v>
      </c>
      <c r="BH17" s="17">
        <f t="shared" si="33"/>
        <v>24184298.872043062</v>
      </c>
      <c r="BI17" s="17">
        <f t="shared" si="34"/>
        <v>19514159.92058681</v>
      </c>
      <c r="BJ17" s="17">
        <f t="shared" si="35"/>
        <v>24185774.220574308</v>
      </c>
      <c r="BK17" s="17">
        <f t="shared" si="36"/>
        <v>24185479.147268061</v>
      </c>
      <c r="BL17" s="17">
        <f t="shared" si="37"/>
        <v>18432110.943774313</v>
      </c>
      <c r="BM17" s="17">
        <f t="shared" si="38"/>
        <v>24281866.95327431</v>
      </c>
      <c r="BN17" s="17">
        <f t="shared" si="39"/>
        <v>27086439.672274314</v>
      </c>
      <c r="BO17" s="36">
        <f t="shared" si="6"/>
        <v>4847.3161831211046</v>
      </c>
      <c r="BP17" s="52">
        <f t="shared" si="7"/>
        <v>23496474.179147754</v>
      </c>
    </row>
    <row r="18" spans="1:68" ht="15" thickBot="1" x14ac:dyDescent="0.4">
      <c r="A18" s="19" t="s">
        <v>17</v>
      </c>
      <c r="B18" s="31">
        <v>4672.7299999999996</v>
      </c>
      <c r="C18" s="31">
        <v>7520.15</v>
      </c>
      <c r="D18" s="31">
        <v>5021.1499999999996</v>
      </c>
      <c r="E18" s="31">
        <v>5021.79</v>
      </c>
      <c r="F18" s="31">
        <v>8888.7800000000007</v>
      </c>
      <c r="G18" s="31">
        <v>10520.12</v>
      </c>
      <c r="H18" s="31">
        <v>9000.0300000000007</v>
      </c>
      <c r="I18" s="31">
        <v>12000.79</v>
      </c>
      <c r="J18" s="31">
        <v>14520.14</v>
      </c>
      <c r="K18" s="31">
        <v>13000.24</v>
      </c>
      <c r="L18" s="31">
        <v>10989.85</v>
      </c>
      <c r="M18" s="31">
        <v>13000.78</v>
      </c>
      <c r="N18" s="31">
        <v>12021.99</v>
      </c>
      <c r="O18" s="31">
        <v>12000.29</v>
      </c>
      <c r="P18" s="31">
        <v>6695.17</v>
      </c>
      <c r="Q18" s="31">
        <v>3498.34</v>
      </c>
      <c r="R18" s="31">
        <v>5989.28</v>
      </c>
      <c r="S18" s="31">
        <v>2299.9499999999998</v>
      </c>
      <c r="T18" s="31">
        <v>2201.2600000000002</v>
      </c>
      <c r="U18" s="31">
        <v>2950.9</v>
      </c>
      <c r="V18" s="31">
        <v>3148.38</v>
      </c>
      <c r="W18" s="31">
        <v>2944.98</v>
      </c>
      <c r="X18" s="31">
        <v>2999.52</v>
      </c>
      <c r="Y18" s="31">
        <v>2702.32</v>
      </c>
      <c r="Z18" s="31">
        <v>2000.34</v>
      </c>
      <c r="AA18" s="31">
        <v>2100.9899999999998</v>
      </c>
      <c r="AB18" s="31">
        <v>2279.88</v>
      </c>
      <c r="AC18" s="31">
        <v>2000.12</v>
      </c>
      <c r="AD18" s="32">
        <v>1999.46</v>
      </c>
      <c r="AE18" s="32">
        <v>2624.56</v>
      </c>
      <c r="AF18" s="34">
        <v>1899.95</v>
      </c>
      <c r="AG18" s="32">
        <v>1710.9</v>
      </c>
      <c r="AH18" s="35">
        <f t="shared" si="0"/>
        <v>5944.5353125000011</v>
      </c>
      <c r="AI18" s="17">
        <f t="shared" si="8"/>
        <v>1617488.7529032265</v>
      </c>
      <c r="AJ18" s="17">
        <f t="shared" si="9"/>
        <v>2482561.6434657183</v>
      </c>
      <c r="AK18" s="17">
        <f t="shared" si="10"/>
        <v>852640.43534072523</v>
      </c>
      <c r="AL18" s="17">
        <f t="shared" si="11"/>
        <v>851458.9117407247</v>
      </c>
      <c r="AM18" s="17">
        <f t="shared" si="12"/>
        <v>8668576.7798719704</v>
      </c>
      <c r="AN18" s="17">
        <f t="shared" si="13"/>
        <v>20935975.232484471</v>
      </c>
      <c r="AO18" s="17">
        <f t="shared" si="14"/>
        <v>9336047.7853407208</v>
      </c>
      <c r="AP18" s="17">
        <f t="shared" si="15"/>
        <v>36678220.839865722</v>
      </c>
      <c r="AQ18" s="17">
        <f t="shared" si="16"/>
        <v>73540995.756271958</v>
      </c>
      <c r="AR18" s="17">
        <f t="shared" si="17"/>
        <v>49782968.637209453</v>
      </c>
      <c r="AS18" s="17">
        <f t="shared" si="18"/>
        <v>25455200.295903217</v>
      </c>
      <c r="AT18" s="17">
        <f t="shared" si="19"/>
        <v>49790589.089871965</v>
      </c>
      <c r="AU18" s="17">
        <f t="shared" si="20"/>
        <v>36935455.478615709</v>
      </c>
      <c r="AV18" s="17">
        <f t="shared" si="21"/>
        <v>36672164.835178219</v>
      </c>
      <c r="AW18" s="17">
        <f t="shared" si="22"/>
        <v>563452.43407822121</v>
      </c>
      <c r="AX18" s="17">
        <f t="shared" si="23"/>
        <v>5983871.5068969773</v>
      </c>
      <c r="AY18" s="17">
        <f t="shared" si="24"/>
        <v>2002.0870594725391</v>
      </c>
      <c r="AZ18" s="17">
        <f t="shared" si="25"/>
        <v>13283002.100090731</v>
      </c>
      <c r="BA18" s="17">
        <f t="shared" si="26"/>
        <v>14012110.065171979</v>
      </c>
      <c r="BB18" s="17">
        <f t="shared" si="27"/>
        <v>8961852.3842469789</v>
      </c>
      <c r="BC18" s="17">
        <f t="shared" si="28"/>
        <v>7818484.5316219777</v>
      </c>
      <c r="BD18" s="17">
        <f t="shared" si="29"/>
        <v>8997332.0727469791</v>
      </c>
      <c r="BE18" s="17">
        <f t="shared" si="30"/>
        <v>8673115.1908594798</v>
      </c>
      <c r="BF18" s="17">
        <f t="shared" si="31"/>
        <v>10511960.132609479</v>
      </c>
      <c r="BG18" s="17">
        <f t="shared" si="32"/>
        <v>15556676.66314698</v>
      </c>
      <c r="BH18" s="17">
        <f t="shared" si="33"/>
        <v>14772840.569240732</v>
      </c>
      <c r="BI18" s="17">
        <f t="shared" si="34"/>
        <v>13429698.559434479</v>
      </c>
      <c r="BJ18" s="17">
        <f t="shared" si="35"/>
        <v>15558412.157484481</v>
      </c>
      <c r="BK18" s="17">
        <f t="shared" si="36"/>
        <v>15563619.221296981</v>
      </c>
      <c r="BL18" s="17">
        <f t="shared" si="37"/>
        <v>11022236.075609479</v>
      </c>
      <c r="BM18" s="17">
        <f t="shared" si="38"/>
        <v>16358670.350090733</v>
      </c>
      <c r="BN18" s="17">
        <f t="shared" si="39"/>
        <v>17923667.959246978</v>
      </c>
      <c r="BO18" s="36">
        <f t="shared" si="6"/>
        <v>3900.9035365618874</v>
      </c>
      <c r="BP18" s="52">
        <f t="shared" si="7"/>
        <v>15217048.40156104</v>
      </c>
    </row>
    <row r="19" spans="1:68" ht="15" thickBot="1" x14ac:dyDescent="0.4">
      <c r="A19" s="19" t="s">
        <v>18</v>
      </c>
      <c r="B19" s="31">
        <v>4999.8900000000003</v>
      </c>
      <c r="C19" s="31">
        <v>7520.13</v>
      </c>
      <c r="D19" s="31">
        <v>5343.21</v>
      </c>
      <c r="E19" s="31">
        <v>5343.09</v>
      </c>
      <c r="F19" s="31">
        <v>9408.69</v>
      </c>
      <c r="G19" s="31">
        <v>10520.34</v>
      </c>
      <c r="H19" s="31">
        <v>9000.32</v>
      </c>
      <c r="I19" s="31">
        <v>12000.96</v>
      </c>
      <c r="J19" s="31">
        <v>14520.15</v>
      </c>
      <c r="K19" s="31">
        <v>16220.02</v>
      </c>
      <c r="L19" s="31">
        <v>14191.89</v>
      </c>
      <c r="M19" s="31">
        <v>14999.64</v>
      </c>
      <c r="N19" s="31">
        <v>14000.1</v>
      </c>
      <c r="O19" s="31">
        <v>12989.83</v>
      </c>
      <c r="P19" s="31">
        <v>6695.72</v>
      </c>
      <c r="Q19" s="31">
        <v>3620.37</v>
      </c>
      <c r="R19" s="31">
        <v>5520.67</v>
      </c>
      <c r="S19" s="31">
        <v>2379.41</v>
      </c>
      <c r="T19" s="31">
        <v>2430.81</v>
      </c>
      <c r="U19" s="31">
        <v>3000.47</v>
      </c>
      <c r="V19" s="31">
        <v>3500.05</v>
      </c>
      <c r="W19" s="31">
        <v>2947.93</v>
      </c>
      <c r="X19" s="31">
        <v>3200.99</v>
      </c>
      <c r="Y19" s="31">
        <v>2815.07</v>
      </c>
      <c r="Z19" s="31">
        <v>2279.91</v>
      </c>
      <c r="AA19" s="31">
        <v>2279.38</v>
      </c>
      <c r="AB19" s="31">
        <v>2379.5500000000002</v>
      </c>
      <c r="AC19" s="31">
        <v>2199.1</v>
      </c>
      <c r="AD19" s="32">
        <v>1999.65</v>
      </c>
      <c r="AE19" s="32">
        <v>2778.62</v>
      </c>
      <c r="AF19" s="34">
        <v>1989.32</v>
      </c>
      <c r="AG19" s="32">
        <v>1979.59</v>
      </c>
      <c r="AH19" s="35">
        <f t="shared" si="0"/>
        <v>6407.9646874999989</v>
      </c>
      <c r="AI19" s="17">
        <f t="shared" si="8"/>
        <v>1982674.3255782188</v>
      </c>
      <c r="AJ19" s="17">
        <f t="shared" si="9"/>
        <v>1236911.6823282253</v>
      </c>
      <c r="AK19" s="17">
        <f t="shared" si="10"/>
        <v>1133702.5445532203</v>
      </c>
      <c r="AL19" s="17">
        <f t="shared" si="11"/>
        <v>1133958.10007822</v>
      </c>
      <c r="AM19" s="17">
        <f t="shared" si="12"/>
        <v>9004352.4010782316</v>
      </c>
      <c r="AN19" s="17">
        <f t="shared" si="13"/>
        <v>16911630.710859481</v>
      </c>
      <c r="AO19" s="17">
        <f t="shared" si="14"/>
        <v>6720306.0662469771</v>
      </c>
      <c r="AP19" s="17">
        <f t="shared" si="15"/>
        <v>31281596.565646976</v>
      </c>
      <c r="AQ19" s="17">
        <f t="shared" si="16"/>
        <v>65807550.544340737</v>
      </c>
      <c r="AR19" s="17">
        <f t="shared" si="17"/>
        <v>96276429.455559477</v>
      </c>
      <c r="AS19" s="17">
        <f t="shared" si="18"/>
        <v>60589493.270578228</v>
      </c>
      <c r="AT19" s="17">
        <f t="shared" si="19"/>
        <v>73816884.675421968</v>
      </c>
      <c r="AU19" s="17">
        <f t="shared" si="20"/>
        <v>57640518.603309497</v>
      </c>
      <c r="AV19" s="17">
        <f t="shared" si="21"/>
        <v>43320950.991890736</v>
      </c>
      <c r="AW19" s="17">
        <f t="shared" si="22"/>
        <v>82803.119871973409</v>
      </c>
      <c r="AX19" s="17">
        <f t="shared" si="23"/>
        <v>7770684.1417782176</v>
      </c>
      <c r="AY19" s="17">
        <f t="shared" si="24"/>
        <v>787291.86246572062</v>
      </c>
      <c r="AZ19" s="17">
        <f t="shared" si="25"/>
        <v>16229252.870178215</v>
      </c>
      <c r="BA19" s="17">
        <f t="shared" si="26"/>
        <v>15817759.408303214</v>
      </c>
      <c r="BB19" s="17">
        <f t="shared" si="27"/>
        <v>11611020.045340717</v>
      </c>
      <c r="BC19" s="17">
        <f t="shared" si="28"/>
        <v>8455967.8297782149</v>
      </c>
      <c r="BD19" s="17">
        <f t="shared" si="29"/>
        <v>11971840.038703216</v>
      </c>
      <c r="BE19" s="17">
        <f t="shared" si="30"/>
        <v>10284686.646265717</v>
      </c>
      <c r="BF19" s="17">
        <f t="shared" si="31"/>
        <v>12908892.235465715</v>
      </c>
      <c r="BG19" s="17">
        <f t="shared" si="32"/>
        <v>17040835.502990715</v>
      </c>
      <c r="BH19" s="17">
        <f t="shared" si="33"/>
        <v>17045211.521859463</v>
      </c>
      <c r="BI19" s="17">
        <f t="shared" si="34"/>
        <v>16228124.894465713</v>
      </c>
      <c r="BJ19" s="17">
        <f t="shared" si="35"/>
        <v>17714541.957684468</v>
      </c>
      <c r="BK19" s="17">
        <f t="shared" si="36"/>
        <v>19433238.384028208</v>
      </c>
      <c r="BL19" s="17">
        <f t="shared" si="37"/>
        <v>13172142.860684466</v>
      </c>
      <c r="BM19" s="17">
        <f t="shared" si="38"/>
        <v>19524420.874371964</v>
      </c>
      <c r="BN19" s="17">
        <f t="shared" si="39"/>
        <v>19610502.372890711</v>
      </c>
      <c r="BO19" s="36">
        <f t="shared" si="6"/>
        <v>4234.9824229852284</v>
      </c>
      <c r="BP19" s="52">
        <f t="shared" si="7"/>
        <v>17935076.122993834</v>
      </c>
    </row>
    <row r="20" spans="1:68" ht="15" thickBot="1" x14ac:dyDescent="0.4">
      <c r="A20" s="19" t="s">
        <v>19</v>
      </c>
      <c r="B20" s="31">
        <v>5021.22</v>
      </c>
      <c r="C20" s="31">
        <v>7520.24</v>
      </c>
      <c r="D20" s="31">
        <v>5343.88</v>
      </c>
      <c r="E20" s="31">
        <v>5999.28</v>
      </c>
      <c r="F20" s="31">
        <v>10009.01</v>
      </c>
      <c r="G20" s="31">
        <v>13520.09</v>
      </c>
      <c r="H20" s="31">
        <v>9000.36</v>
      </c>
      <c r="I20" s="31">
        <v>12250.86</v>
      </c>
      <c r="J20" s="31">
        <v>14520.03</v>
      </c>
      <c r="K20" s="31">
        <v>16220.19</v>
      </c>
      <c r="L20" s="31">
        <v>10990</v>
      </c>
      <c r="M20" s="31">
        <v>16000.07</v>
      </c>
      <c r="N20" s="31">
        <v>14000.14</v>
      </c>
      <c r="O20" s="31">
        <v>13130.53</v>
      </c>
      <c r="P20" s="31">
        <v>6695.99</v>
      </c>
      <c r="Q20" s="31">
        <v>3500.62</v>
      </c>
      <c r="R20" s="31">
        <v>5520.96</v>
      </c>
      <c r="S20" s="31">
        <v>2350.9499999999998</v>
      </c>
      <c r="T20" s="31">
        <v>2500.89</v>
      </c>
      <c r="U20" s="31">
        <v>3010.42</v>
      </c>
      <c r="V20" s="31">
        <v>3500.69</v>
      </c>
      <c r="W20" s="31">
        <v>2986.83</v>
      </c>
      <c r="X20" s="31">
        <v>3500.15</v>
      </c>
      <c r="Y20" s="31">
        <v>2968.46</v>
      </c>
      <c r="Z20" s="31">
        <v>2499.3000000000002</v>
      </c>
      <c r="AA20" s="31">
        <v>2299.4</v>
      </c>
      <c r="AB20" s="31">
        <v>2499.6</v>
      </c>
      <c r="AC20" s="31">
        <v>2279.4899999999998</v>
      </c>
      <c r="AD20" s="32">
        <v>1999.78</v>
      </c>
      <c r="AE20" s="32">
        <v>2815.83</v>
      </c>
      <c r="AF20" s="34">
        <v>1989.07</v>
      </c>
      <c r="AG20" s="32">
        <v>1799.55</v>
      </c>
      <c r="AH20" s="35">
        <f t="shared" si="0"/>
        <v>6507.6212499999983</v>
      </c>
      <c r="AI20" s="17">
        <f t="shared" si="8"/>
        <v>2209388.6760015567</v>
      </c>
      <c r="AJ20" s="17">
        <f t="shared" si="9"/>
        <v>1025396.7328515655</v>
      </c>
      <c r="AK20" s="17">
        <f t="shared" si="10"/>
        <v>1354293.6969515583</v>
      </c>
      <c r="AL20" s="17">
        <f t="shared" si="11"/>
        <v>258410.82645156106</v>
      </c>
      <c r="AM20" s="17">
        <f t="shared" si="12"/>
        <v>12259723.178626576</v>
      </c>
      <c r="AN20" s="17">
        <f t="shared" si="13"/>
        <v>49174717.969726585</v>
      </c>
      <c r="AO20" s="17">
        <f t="shared" si="14"/>
        <v>6213746.4757515742</v>
      </c>
      <c r="AP20" s="17">
        <f t="shared" si="15"/>
        <v>32984791.33950159</v>
      </c>
      <c r="AQ20" s="17">
        <f t="shared" si="16"/>
        <v>64198693.977076598</v>
      </c>
      <c r="AR20" s="17">
        <f t="shared" si="17"/>
        <v>94333991.723476604</v>
      </c>
      <c r="AS20" s="17">
        <f t="shared" si="18"/>
        <v>20091719.258451577</v>
      </c>
      <c r="AT20" s="17">
        <f t="shared" si="19"/>
        <v>90106583.271376595</v>
      </c>
      <c r="AU20" s="17">
        <f t="shared" si="20"/>
        <v>56137837.219101578</v>
      </c>
      <c r="AV20" s="17">
        <f t="shared" si="21"/>
        <v>43862920.310826592</v>
      </c>
      <c r="AW20" s="17">
        <f t="shared" si="22"/>
        <v>35482.785976563049</v>
      </c>
      <c r="AX20" s="17">
        <f t="shared" si="23"/>
        <v>9042056.5175015535</v>
      </c>
      <c r="AY20" s="17">
        <f t="shared" si="24"/>
        <v>973500.4222515591</v>
      </c>
      <c r="AZ20" s="17">
        <f t="shared" si="25"/>
        <v>17277915.880576551</v>
      </c>
      <c r="BA20" s="17">
        <f t="shared" si="26"/>
        <v>16053895.309726549</v>
      </c>
      <c r="BB20" s="17">
        <f t="shared" si="27"/>
        <v>12230416.58300155</v>
      </c>
      <c r="BC20" s="17">
        <f t="shared" si="28"/>
        <v>9041635.542226553</v>
      </c>
      <c r="BD20" s="17">
        <f t="shared" si="29"/>
        <v>12395971.026076552</v>
      </c>
      <c r="BE20" s="17">
        <f t="shared" si="30"/>
        <v>9044883.3195765521</v>
      </c>
      <c r="BF20" s="17">
        <f t="shared" si="31"/>
        <v>12525662.353501551</v>
      </c>
      <c r="BG20" s="17">
        <f t="shared" si="32"/>
        <v>16066639.243201548</v>
      </c>
      <c r="BH20" s="17">
        <f t="shared" si="33"/>
        <v>17709126.08895155</v>
      </c>
      <c r="BI20" s="17">
        <f t="shared" si="34"/>
        <v>16064234.34045155</v>
      </c>
      <c r="BJ20" s="17">
        <f t="shared" si="35"/>
        <v>17877093.867226548</v>
      </c>
      <c r="BK20" s="17">
        <f t="shared" si="36"/>
        <v>20320632.735201549</v>
      </c>
      <c r="BL20" s="17">
        <f t="shared" si="37"/>
        <v>13629322.633576551</v>
      </c>
      <c r="BM20" s="17">
        <f t="shared" si="38"/>
        <v>20417305.398876552</v>
      </c>
      <c r="BN20" s="17">
        <f t="shared" si="39"/>
        <v>22165934.895076547</v>
      </c>
      <c r="BO20" s="36">
        <f t="shared" si="6"/>
        <v>4374.16265308948</v>
      </c>
      <c r="BP20" s="52">
        <f t="shared" si="7"/>
        <v>19133298.9156828</v>
      </c>
    </row>
    <row r="21" spans="1:68" ht="15" thickBot="1" x14ac:dyDescent="0.4">
      <c r="A21" s="19" t="s">
        <v>20</v>
      </c>
      <c r="B21" s="31">
        <v>5021.9799999999996</v>
      </c>
      <c r="C21" s="31">
        <v>7520.53</v>
      </c>
      <c r="D21" s="31">
        <v>8000.93</v>
      </c>
      <c r="E21" s="31">
        <v>8000.14</v>
      </c>
      <c r="F21" s="31">
        <v>10520.29</v>
      </c>
      <c r="G21" s="31">
        <v>13520.16</v>
      </c>
      <c r="H21" s="31">
        <v>9000.5</v>
      </c>
      <c r="I21" s="31">
        <v>12520.16</v>
      </c>
      <c r="J21" s="31">
        <v>14520.1</v>
      </c>
      <c r="K21" s="31">
        <v>16220.31</v>
      </c>
      <c r="L21" s="31">
        <v>12000.02</v>
      </c>
      <c r="M21" s="31">
        <v>16000.1</v>
      </c>
      <c r="N21" s="31">
        <v>13622.19</v>
      </c>
      <c r="O21" s="31">
        <v>14999.23</v>
      </c>
      <c r="P21" s="31">
        <v>7989.2</v>
      </c>
      <c r="Q21" s="31">
        <v>3998.93</v>
      </c>
      <c r="R21" s="31">
        <v>5989.37</v>
      </c>
      <c r="S21" s="31">
        <v>2600.84</v>
      </c>
      <c r="T21" s="31">
        <v>2859.07</v>
      </c>
      <c r="U21" s="31">
        <v>3051.92</v>
      </c>
      <c r="V21" s="31">
        <v>3800.99</v>
      </c>
      <c r="W21" s="31">
        <v>3040.08</v>
      </c>
      <c r="X21" s="31">
        <v>3609.09</v>
      </c>
      <c r="Y21" s="31">
        <v>2986.56</v>
      </c>
      <c r="Z21" s="31">
        <v>2609.83</v>
      </c>
      <c r="AA21" s="31">
        <v>2500.7199999999998</v>
      </c>
      <c r="AB21" s="31">
        <v>2502.1999999999998</v>
      </c>
      <c r="AC21" s="31">
        <v>2299.39</v>
      </c>
      <c r="AD21" s="32">
        <v>2090.0500000000002</v>
      </c>
      <c r="AE21" s="32">
        <v>2894.23</v>
      </c>
      <c r="AF21" s="34">
        <v>1989.48</v>
      </c>
      <c r="AG21" s="32">
        <v>1989.17</v>
      </c>
      <c r="AH21" s="35">
        <f t="shared" si="0"/>
        <v>6883.3675000000012</v>
      </c>
      <c r="AI21" s="17">
        <f t="shared" si="8"/>
        <v>3464763.4251562562</v>
      </c>
      <c r="AJ21" s="17">
        <f t="shared" si="9"/>
        <v>405976.05140624812</v>
      </c>
      <c r="AK21" s="17">
        <f t="shared" si="10"/>
        <v>1248945.9414062479</v>
      </c>
      <c r="AL21" s="17">
        <f t="shared" si="11"/>
        <v>1247180.816756248</v>
      </c>
      <c r="AM21" s="17">
        <f t="shared" si="12"/>
        <v>13227205.271006247</v>
      </c>
      <c r="AN21" s="17">
        <f t="shared" si="13"/>
        <v>44047014.688056231</v>
      </c>
      <c r="AO21" s="17">
        <f t="shared" si="14"/>
        <v>4482250.0225562453</v>
      </c>
      <c r="AP21" s="17">
        <f t="shared" si="15"/>
        <v>31773429.688056234</v>
      </c>
      <c r="AQ21" s="17">
        <f t="shared" si="16"/>
        <v>58319683.276556239</v>
      </c>
      <c r="AR21" s="17">
        <f t="shared" si="17"/>
        <v>87178495.2483062</v>
      </c>
      <c r="AS21" s="17">
        <f t="shared" si="18"/>
        <v>26180132.805756241</v>
      </c>
      <c r="AT21" s="17">
        <f t="shared" si="19"/>
        <v>83114811.476556212</v>
      </c>
      <c r="AU21" s="17">
        <f t="shared" si="20"/>
        <v>45411728.686506242</v>
      </c>
      <c r="AV21" s="17">
        <f t="shared" si="21"/>
        <v>65867224.118906222</v>
      </c>
      <c r="AW21" s="17">
        <f t="shared" si="22"/>
        <v>1222865.5180562469</v>
      </c>
      <c r="AX21" s="17">
        <f t="shared" si="23"/>
        <v>8319979.6914062575</v>
      </c>
      <c r="AY21" s="17">
        <f t="shared" si="24"/>
        <v>799231.53000625235</v>
      </c>
      <c r="AZ21" s="17">
        <f t="shared" si="25"/>
        <v>18340041.788256258</v>
      </c>
      <c r="BA21" s="17">
        <f t="shared" si="26"/>
        <v>16194970.368506258</v>
      </c>
      <c r="BB21" s="17">
        <f t="shared" si="27"/>
        <v>14679989.945256259</v>
      </c>
      <c r="BC21" s="17">
        <f t="shared" si="28"/>
        <v>9501051.0525062587</v>
      </c>
      <c r="BD21" s="17">
        <f t="shared" si="29"/>
        <v>14770858.80765626</v>
      </c>
      <c r="BE21" s="17">
        <f t="shared" si="30"/>
        <v>10720893.147006257</v>
      </c>
      <c r="BF21" s="17">
        <f t="shared" si="31"/>
        <v>15185108.692056259</v>
      </c>
      <c r="BG21" s="17">
        <f t="shared" si="32"/>
        <v>18263122.763906259</v>
      </c>
      <c r="BH21" s="17">
        <f t="shared" si="33"/>
        <v>19207599.10925626</v>
      </c>
      <c r="BI21" s="17">
        <f t="shared" si="34"/>
        <v>19194628.663056262</v>
      </c>
      <c r="BJ21" s="17">
        <f t="shared" si="35"/>
        <v>21012849.720506258</v>
      </c>
      <c r="BK21" s="17">
        <f t="shared" si="36"/>
        <v>22975892.655806258</v>
      </c>
      <c r="BL21" s="17">
        <f t="shared" si="37"/>
        <v>15913217.99390626</v>
      </c>
      <c r="BM21" s="17">
        <f t="shared" si="38"/>
        <v>23950134.862656258</v>
      </c>
      <c r="BN21" s="17">
        <f t="shared" si="39"/>
        <v>23953169.169006262</v>
      </c>
      <c r="BO21" s="36">
        <f t="shared" si="6"/>
        <v>4658.1223331234833</v>
      </c>
      <c r="BP21" s="52">
        <f t="shared" si="7"/>
        <v>21698103.670343764</v>
      </c>
    </row>
    <row r="22" spans="1:68" ht="15" thickBot="1" x14ac:dyDescent="0.4">
      <c r="A22" s="19" t="s">
        <v>21</v>
      </c>
      <c r="B22" s="31">
        <v>6520.31</v>
      </c>
      <c r="C22" s="31">
        <v>9520.9</v>
      </c>
      <c r="D22" s="31">
        <v>10520.05</v>
      </c>
      <c r="E22" s="31">
        <v>10520.33</v>
      </c>
      <c r="F22" s="31">
        <v>14520.03</v>
      </c>
      <c r="G22" s="31">
        <v>16000.39</v>
      </c>
      <c r="H22" s="31">
        <v>9000.7900000000009</v>
      </c>
      <c r="I22" s="31">
        <v>12520.4</v>
      </c>
      <c r="J22" s="31">
        <v>14520.23</v>
      </c>
      <c r="K22" s="31">
        <v>14999.94</v>
      </c>
      <c r="L22" s="31">
        <v>16000.19</v>
      </c>
      <c r="M22" s="31">
        <v>13000.06</v>
      </c>
      <c r="N22" s="31">
        <v>12000.49</v>
      </c>
      <c r="O22" s="31">
        <v>12000.59</v>
      </c>
      <c r="P22" s="31">
        <v>4980.41</v>
      </c>
      <c r="Q22" s="31">
        <v>3297.82</v>
      </c>
      <c r="R22" s="31">
        <v>5520.8</v>
      </c>
      <c r="S22" s="31">
        <v>2499.4899999999998</v>
      </c>
      <c r="T22" s="31">
        <v>3000</v>
      </c>
      <c r="U22" s="31">
        <v>3075.15</v>
      </c>
      <c r="V22" s="31">
        <v>3500.97</v>
      </c>
      <c r="W22" s="31">
        <v>3300.1</v>
      </c>
      <c r="X22" s="31">
        <v>3500.4</v>
      </c>
      <c r="Y22" s="31">
        <v>3009.89</v>
      </c>
      <c r="Z22" s="31">
        <v>2778.36</v>
      </c>
      <c r="AA22" s="31">
        <v>2899.07</v>
      </c>
      <c r="AB22" s="31">
        <v>3242.56</v>
      </c>
      <c r="AC22" s="31">
        <v>2309.4</v>
      </c>
      <c r="AD22" s="32">
        <v>2309.02</v>
      </c>
      <c r="AE22" s="32">
        <v>2948.58</v>
      </c>
      <c r="AF22" s="34">
        <v>2300.9699999999998</v>
      </c>
      <c r="AG22" s="32">
        <v>2188.84</v>
      </c>
      <c r="AH22" s="35">
        <f t="shared" si="0"/>
        <v>7134.5790624999972</v>
      </c>
      <c r="AI22" s="17">
        <f t="shared" si="8"/>
        <v>377326.481144625</v>
      </c>
      <c r="AJ22" s="17">
        <f t="shared" si="9"/>
        <v>5694527.6167508904</v>
      </c>
      <c r="AK22" s="17">
        <f t="shared" si="10"/>
        <v>11461413.468657143</v>
      </c>
      <c r="AL22" s="17">
        <f t="shared" si="11"/>
        <v>11463309.410782147</v>
      </c>
      <c r="AM22" s="17">
        <f t="shared" si="12"/>
        <v>54544885.550219677</v>
      </c>
      <c r="AN22" s="17">
        <f t="shared" si="13"/>
        <v>78602603.57949467</v>
      </c>
      <c r="AO22" s="17">
        <f t="shared" si="14"/>
        <v>3482743.2632446424</v>
      </c>
      <c r="AP22" s="17">
        <f t="shared" si="15"/>
        <v>29007067.170813404</v>
      </c>
      <c r="AQ22" s="17">
        <f t="shared" si="16"/>
        <v>54547839.770594664</v>
      </c>
      <c r="AR22" s="17">
        <f t="shared" si="17"/>
        <v>61863902.677150927</v>
      </c>
      <c r="AS22" s="17">
        <f t="shared" si="18"/>
        <v>78599057.295119688</v>
      </c>
      <c r="AT22" s="17">
        <f t="shared" si="19"/>
        <v>34403866.628175907</v>
      </c>
      <c r="AU22" s="17">
        <f t="shared" si="20"/>
        <v>23677089.251682155</v>
      </c>
      <c r="AV22" s="17">
        <f t="shared" si="21"/>
        <v>23678062.443869658</v>
      </c>
      <c r="AW22" s="17">
        <f t="shared" si="22"/>
        <v>4640444.3498321176</v>
      </c>
      <c r="AX22" s="17">
        <f t="shared" si="23"/>
        <v>14720720.103675857</v>
      </c>
      <c r="AY22" s="17">
        <f t="shared" si="24"/>
        <v>2604282.8625633693</v>
      </c>
      <c r="AZ22" s="17">
        <f t="shared" si="25"/>
        <v>21484050.617307104</v>
      </c>
      <c r="BA22" s="17">
        <f t="shared" si="26"/>
        <v>17094744.024063356</v>
      </c>
      <c r="BB22" s="17">
        <f t="shared" si="27"/>
        <v>16478964.313469606</v>
      </c>
      <c r="BC22" s="17">
        <f t="shared" si="28"/>
        <v>13203114.819082111</v>
      </c>
      <c r="BD22" s="17">
        <f t="shared" si="29"/>
        <v>14703229.680750858</v>
      </c>
      <c r="BE22" s="17">
        <f t="shared" si="30"/>
        <v>13207257.458313359</v>
      </c>
      <c r="BF22" s="17">
        <f t="shared" si="31"/>
        <v>17013059.862307113</v>
      </c>
      <c r="BG22" s="17">
        <f t="shared" si="32"/>
        <v>18976644.520488352</v>
      </c>
      <c r="BH22" s="17">
        <f t="shared" si="33"/>
        <v>17939537.018519606</v>
      </c>
      <c r="BI22" s="17">
        <f t="shared" si="34"/>
        <v>15147812.382863358</v>
      </c>
      <c r="BJ22" s="17">
        <f t="shared" si="35"/>
        <v>23282352.985188358</v>
      </c>
      <c r="BK22" s="17">
        <f t="shared" si="36"/>
        <v>23286020.265675846</v>
      </c>
      <c r="BL22" s="17">
        <f t="shared" si="37"/>
        <v>17522588.151250858</v>
      </c>
      <c r="BM22" s="17">
        <f t="shared" si="38"/>
        <v>23363776.569082107</v>
      </c>
      <c r="BN22" s="17">
        <f t="shared" si="39"/>
        <v>24460334.874338351</v>
      </c>
      <c r="BO22" s="36">
        <f t="shared" si="6"/>
        <v>4707.2475997218153</v>
      </c>
      <c r="BP22" s="52">
        <f t="shared" si="7"/>
        <v>22158179.965086792</v>
      </c>
    </row>
    <row r="23" spans="1:68" ht="15" thickBot="1" x14ac:dyDescent="0.4">
      <c r="A23" s="19" t="s">
        <v>22</v>
      </c>
      <c r="B23" s="31">
        <v>6520.23</v>
      </c>
      <c r="C23" s="31">
        <v>9520.58</v>
      </c>
      <c r="D23" s="31">
        <v>9789.31</v>
      </c>
      <c r="E23" s="31">
        <v>10520.62</v>
      </c>
      <c r="F23" s="31">
        <v>14520.21</v>
      </c>
      <c r="G23" s="31">
        <v>16000.5</v>
      </c>
      <c r="H23" s="31">
        <v>12000.96</v>
      </c>
      <c r="I23" s="31">
        <v>14000.61</v>
      </c>
      <c r="J23" s="31">
        <v>15502.3</v>
      </c>
      <c r="K23" s="31">
        <v>15000.87</v>
      </c>
      <c r="L23" s="31">
        <v>17989.169999999998</v>
      </c>
      <c r="M23" s="31">
        <v>13000.45</v>
      </c>
      <c r="N23" s="31">
        <v>12000.47</v>
      </c>
      <c r="O23" s="31">
        <v>12000.37</v>
      </c>
      <c r="P23" s="31">
        <v>5198.8100000000004</v>
      </c>
      <c r="Q23" s="31">
        <v>3500.18</v>
      </c>
      <c r="R23" s="31">
        <v>5271.69</v>
      </c>
      <c r="S23" s="31">
        <v>2859.93</v>
      </c>
      <c r="T23" s="31">
        <v>3199.06</v>
      </c>
      <c r="U23" s="31">
        <v>3051.76</v>
      </c>
      <c r="V23" s="31">
        <v>3999.39</v>
      </c>
      <c r="W23" s="31">
        <v>3620.05</v>
      </c>
      <c r="X23" s="31">
        <v>3769.28</v>
      </c>
      <c r="Y23" s="31">
        <v>3229.62</v>
      </c>
      <c r="Z23" s="31">
        <v>2809.9</v>
      </c>
      <c r="AA23" s="31">
        <v>3051.31</v>
      </c>
      <c r="AB23" s="31">
        <v>3349.06</v>
      </c>
      <c r="AC23" s="31">
        <v>2779.79</v>
      </c>
      <c r="AD23" s="32">
        <v>2499.87</v>
      </c>
      <c r="AE23" s="32">
        <v>3051.23</v>
      </c>
      <c r="AF23" s="34">
        <v>2409.5300000000002</v>
      </c>
      <c r="AG23" s="32">
        <v>2393.5</v>
      </c>
      <c r="AH23" s="35">
        <f t="shared" si="0"/>
        <v>7450.3315624999996</v>
      </c>
      <c r="AI23" s="17">
        <f t="shared" si="8"/>
        <v>865088.91656494141</v>
      </c>
      <c r="AJ23" s="17">
        <f t="shared" si="9"/>
        <v>4285928.5929711927</v>
      </c>
      <c r="AK23" s="17">
        <f t="shared" si="10"/>
        <v>5470820.1310899407</v>
      </c>
      <c r="AL23" s="17">
        <f t="shared" si="11"/>
        <v>9426671.0894461982</v>
      </c>
      <c r="AM23" s="17">
        <f t="shared" si="12"/>
        <v>49983181.121027432</v>
      </c>
      <c r="AN23" s="17">
        <f t="shared" si="13"/>
        <v>73105380.3096212</v>
      </c>
      <c r="AO23" s="17">
        <f t="shared" si="14"/>
        <v>20708219.176183686</v>
      </c>
      <c r="AP23" s="17">
        <f t="shared" si="15"/>
        <v>42906147.608777456</v>
      </c>
      <c r="AQ23" s="17">
        <f t="shared" si="16"/>
        <v>64834195.718496189</v>
      </c>
      <c r="AR23" s="17">
        <f t="shared" si="17"/>
        <v>57010630.696164958</v>
      </c>
      <c r="AS23" s="17">
        <f t="shared" si="18"/>
        <v>111067115.61172742</v>
      </c>
      <c r="AT23" s="17">
        <f t="shared" si="19"/>
        <v>30803814.670277454</v>
      </c>
      <c r="AU23" s="17">
        <f t="shared" si="20"/>
        <v>20703759.800414938</v>
      </c>
      <c r="AV23" s="17">
        <f t="shared" si="21"/>
        <v>20702849.782727454</v>
      </c>
      <c r="AW23" s="17">
        <f t="shared" si="22"/>
        <v>5069349.3464024374</v>
      </c>
      <c r="AX23" s="17">
        <f t="shared" si="23"/>
        <v>15603697.366721189</v>
      </c>
      <c r="AY23" s="17">
        <f t="shared" si="24"/>
        <v>4746479.0578524414</v>
      </c>
      <c r="AZ23" s="17">
        <f t="shared" si="25"/>
        <v>21071786.505002435</v>
      </c>
      <c r="BA23" s="17">
        <f t="shared" si="26"/>
        <v>18073309.898121193</v>
      </c>
      <c r="BB23" s="17">
        <f t="shared" si="27"/>
        <v>19347431.790433686</v>
      </c>
      <c r="BC23" s="17">
        <f t="shared" si="28"/>
        <v>11908997.66778994</v>
      </c>
      <c r="BD23" s="17">
        <f t="shared" si="29"/>
        <v>14671056.848027436</v>
      </c>
      <c r="BE23" s="17">
        <f t="shared" si="30"/>
        <v>13550140.605783686</v>
      </c>
      <c r="BF23" s="17">
        <f t="shared" si="31"/>
        <v>17814406.09382119</v>
      </c>
      <c r="BG23" s="17">
        <f t="shared" si="32"/>
        <v>21533605.086246192</v>
      </c>
      <c r="BH23" s="17">
        <f t="shared" si="33"/>
        <v>19351390.707339942</v>
      </c>
      <c r="BI23" s="17">
        <f t="shared" si="34"/>
        <v>16820428.429371193</v>
      </c>
      <c r="BJ23" s="17">
        <f t="shared" si="35"/>
        <v>21813958.487039939</v>
      </c>
      <c r="BK23" s="17">
        <f t="shared" si="36"/>
        <v>24507069.681789938</v>
      </c>
      <c r="BL23" s="17">
        <f t="shared" si="37"/>
        <v>19352094.557189941</v>
      </c>
      <c r="BM23" s="17">
        <f t="shared" si="38"/>
        <v>25409680.392502431</v>
      </c>
      <c r="BN23" s="17">
        <f t="shared" si="39"/>
        <v>25571545.451496188</v>
      </c>
      <c r="BO23" s="36">
        <f t="shared" si="6"/>
        <v>4869.3015434192021</v>
      </c>
      <c r="BP23" s="52">
        <f t="shared" si="7"/>
        <v>23710097.520744622</v>
      </c>
    </row>
    <row r="24" spans="1:68" ht="15" thickBot="1" x14ac:dyDescent="0.4">
      <c r="A24" s="19" t="s">
        <v>23</v>
      </c>
      <c r="B24" s="31">
        <v>6500.69</v>
      </c>
      <c r="C24" s="31">
        <v>9520.5</v>
      </c>
      <c r="D24" s="31">
        <v>5989.58</v>
      </c>
      <c r="E24" s="31">
        <v>10520.31</v>
      </c>
      <c r="F24" s="31">
        <v>14520.32</v>
      </c>
      <c r="G24" s="31">
        <v>16000.78</v>
      </c>
      <c r="H24" s="31">
        <v>16000.22</v>
      </c>
      <c r="I24" s="31">
        <v>14000.86</v>
      </c>
      <c r="J24" s="31">
        <v>15504.32</v>
      </c>
      <c r="K24" s="31">
        <v>13000.81</v>
      </c>
      <c r="L24" s="31">
        <v>17999.95</v>
      </c>
      <c r="M24" s="31">
        <v>13000.53</v>
      </c>
      <c r="N24" s="31">
        <v>12000.46</v>
      </c>
      <c r="O24" s="31">
        <v>12000.44</v>
      </c>
      <c r="P24" s="31">
        <v>5989.12</v>
      </c>
      <c r="Q24" s="31">
        <v>3998.87</v>
      </c>
      <c r="R24" s="31">
        <v>5000.67</v>
      </c>
      <c r="S24" s="31">
        <v>2945.51</v>
      </c>
      <c r="T24" s="31">
        <v>3486.92</v>
      </c>
      <c r="U24" s="31">
        <v>3495.55</v>
      </c>
      <c r="V24" s="31">
        <v>4570.55</v>
      </c>
      <c r="W24" s="31">
        <v>3650.31</v>
      </c>
      <c r="X24" s="31">
        <v>3609.27</v>
      </c>
      <c r="Y24" s="31">
        <v>3249.77</v>
      </c>
      <c r="Z24" s="31">
        <v>2839.97</v>
      </c>
      <c r="AA24" s="31">
        <v>3349.79</v>
      </c>
      <c r="AB24" s="31">
        <v>3349.01</v>
      </c>
      <c r="AC24" s="31">
        <v>2899.88</v>
      </c>
      <c r="AD24" s="32">
        <v>2800.48</v>
      </c>
      <c r="AE24" s="32">
        <v>3216.35</v>
      </c>
      <c r="AF24" s="34">
        <v>2409.39</v>
      </c>
      <c r="AG24" s="32">
        <v>2692.64</v>
      </c>
      <c r="AH24" s="35">
        <f t="shared" si="0"/>
        <v>7503.5568750000011</v>
      </c>
      <c r="AI24" s="17">
        <f t="shared" si="8"/>
        <v>1005741.9689722687</v>
      </c>
      <c r="AJ24" s="17">
        <f t="shared" si="9"/>
        <v>4068059.569484761</v>
      </c>
      <c r="AK24" s="17">
        <f t="shared" si="10"/>
        <v>2292125.9780347692</v>
      </c>
      <c r="AL24" s="17">
        <f t="shared" si="11"/>
        <v>9100799.4171972554</v>
      </c>
      <c r="AM24" s="17">
        <f t="shared" si="12"/>
        <v>49234964.752359748</v>
      </c>
      <c r="AN24" s="17">
        <f t="shared" si="13"/>
        <v>72202800.836034775</v>
      </c>
      <c r="AO24" s="17">
        <f t="shared" si="14"/>
        <v>72193284.25973475</v>
      </c>
      <c r="AP24" s="17">
        <f t="shared" si="15"/>
        <v>42214947.898134761</v>
      </c>
      <c r="AQ24" s="17">
        <f t="shared" si="16"/>
        <v>64012210.582359746</v>
      </c>
      <c r="AR24" s="17">
        <f t="shared" si="17"/>
        <v>30219791.920322247</v>
      </c>
      <c r="AS24" s="17">
        <f t="shared" si="18"/>
        <v>110174268.63454723</v>
      </c>
      <c r="AT24" s="17">
        <f t="shared" si="19"/>
        <v>30216713.536972262</v>
      </c>
      <c r="AU24" s="17">
        <f t="shared" si="20"/>
        <v>20222137.715634748</v>
      </c>
      <c r="AV24" s="17">
        <f t="shared" si="21"/>
        <v>20221957.839909758</v>
      </c>
      <c r="AW24" s="17">
        <f t="shared" si="22"/>
        <v>2293519.0483597694</v>
      </c>
      <c r="AX24" s="17">
        <f t="shared" si="23"/>
        <v>12282830.091797274</v>
      </c>
      <c r="AY24" s="17">
        <f t="shared" si="24"/>
        <v>6264442.7090472709</v>
      </c>
      <c r="AZ24" s="17">
        <f t="shared" si="25"/>
        <v>20775791.314697273</v>
      </c>
      <c r="BA24" s="17">
        <f t="shared" si="26"/>
        <v>16133371.785609774</v>
      </c>
      <c r="BB24" s="17">
        <f t="shared" si="27"/>
        <v>16064119.110047273</v>
      </c>
      <c r="BC24" s="17">
        <f t="shared" si="28"/>
        <v>8602529.3287972715</v>
      </c>
      <c r="BD24" s="17">
        <f t="shared" si="29"/>
        <v>14847511.479697274</v>
      </c>
      <c r="BE24" s="17">
        <f t="shared" si="30"/>
        <v>15165470.264797274</v>
      </c>
      <c r="BF24" s="17">
        <f t="shared" si="31"/>
        <v>18094702.77792228</v>
      </c>
      <c r="BG24" s="17">
        <f t="shared" si="32"/>
        <v>21749042.540672272</v>
      </c>
      <c r="BH24" s="17">
        <f t="shared" si="33"/>
        <v>17253779.251847275</v>
      </c>
      <c r="BI24" s="17">
        <f t="shared" si="34"/>
        <v>17260259.736572273</v>
      </c>
      <c r="BJ24" s="17">
        <f t="shared" si="35"/>
        <v>21193840.769409776</v>
      </c>
      <c r="BK24" s="17">
        <f t="shared" si="36"/>
        <v>22118932.09215977</v>
      </c>
      <c r="BL24" s="17">
        <f t="shared" si="37"/>
        <v>18380142.789047278</v>
      </c>
      <c r="BM24" s="17">
        <f t="shared" si="38"/>
        <v>25950536.150347274</v>
      </c>
      <c r="BN24" s="17">
        <f t="shared" si="39"/>
        <v>23144921.178159773</v>
      </c>
      <c r="BO24" s="36">
        <f t="shared" si="6"/>
        <v>4732.7194140819847</v>
      </c>
      <c r="BP24" s="52">
        <f t="shared" si="7"/>
        <v>22398633.052428525</v>
      </c>
    </row>
    <row r="25" spans="1:68" ht="15" thickBot="1" x14ac:dyDescent="0.4">
      <c r="A25" s="19" t="s">
        <v>24</v>
      </c>
      <c r="B25" s="31">
        <v>5999.24</v>
      </c>
      <c r="C25" s="31">
        <v>9000.48</v>
      </c>
      <c r="D25" s="31">
        <v>5922.06</v>
      </c>
      <c r="E25" s="31">
        <v>10520.13</v>
      </c>
      <c r="F25" s="31">
        <v>14520.31</v>
      </c>
      <c r="G25" s="31">
        <v>16000.89</v>
      </c>
      <c r="H25" s="31">
        <v>16000.5</v>
      </c>
      <c r="I25" s="31">
        <v>14999.85</v>
      </c>
      <c r="J25" s="31">
        <v>16000.31</v>
      </c>
      <c r="K25" s="31">
        <v>15989.33</v>
      </c>
      <c r="L25" s="31">
        <v>18000.37</v>
      </c>
      <c r="M25" s="31">
        <v>13000.99</v>
      </c>
      <c r="N25" s="31">
        <v>12000.37</v>
      </c>
      <c r="O25" s="31">
        <v>12000.16</v>
      </c>
      <c r="P25" s="31">
        <v>5989.34</v>
      </c>
      <c r="Q25" s="31">
        <v>3999.67</v>
      </c>
      <c r="R25" s="31">
        <v>5271.48</v>
      </c>
      <c r="S25" s="31">
        <v>2948.65</v>
      </c>
      <c r="T25" s="31">
        <v>3389.81</v>
      </c>
      <c r="U25" s="31">
        <v>3650.89</v>
      </c>
      <c r="V25" s="31">
        <v>4980.05</v>
      </c>
      <c r="W25" s="31">
        <v>3728.28</v>
      </c>
      <c r="X25" s="31">
        <v>3600.16</v>
      </c>
      <c r="Y25" s="31">
        <v>3249.98</v>
      </c>
      <c r="Z25" s="31">
        <v>2900.08</v>
      </c>
      <c r="AA25" s="31">
        <v>3051.95</v>
      </c>
      <c r="AB25" s="31">
        <v>3400.34</v>
      </c>
      <c r="AC25" s="31">
        <v>3010.18</v>
      </c>
      <c r="AD25" s="32">
        <v>2809.23</v>
      </c>
      <c r="AE25" s="32">
        <v>3349.42</v>
      </c>
      <c r="AF25" s="34">
        <v>2650.19</v>
      </c>
      <c r="AG25" s="32">
        <v>2800.88</v>
      </c>
      <c r="AH25" s="35">
        <f t="shared" si="0"/>
        <v>7647.9865625000011</v>
      </c>
      <c r="AI25" s="17">
        <f t="shared" si="8"/>
        <v>2718365.227355571</v>
      </c>
      <c r="AJ25" s="17">
        <f t="shared" si="9"/>
        <v>1829238.4984805621</v>
      </c>
      <c r="AK25" s="17">
        <f t="shared" si="10"/>
        <v>2978822.4991430691</v>
      </c>
      <c r="AL25" s="17">
        <f t="shared" si="11"/>
        <v>8249207.9255743055</v>
      </c>
      <c r="AM25" s="17">
        <f t="shared" si="12"/>
        <v>47228829.429611795</v>
      </c>
      <c r="AN25" s="17">
        <f t="shared" si="13"/>
        <v>69770995.836199269</v>
      </c>
      <c r="AO25" s="17">
        <f t="shared" si="14"/>
        <v>69764480.723618031</v>
      </c>
      <c r="AP25" s="17">
        <f t="shared" si="15"/>
        <v>54049896.003649302</v>
      </c>
      <c r="AQ25" s="17">
        <f t="shared" si="16"/>
        <v>69761306.804611802</v>
      </c>
      <c r="AR25" s="17">
        <f t="shared" si="17"/>
        <v>69578010.342324317</v>
      </c>
      <c r="AS25" s="17">
        <f t="shared" si="18"/>
        <v>107171842.83702426</v>
      </c>
      <c r="AT25" s="17">
        <f t="shared" si="19"/>
        <v>28654645.801886801</v>
      </c>
      <c r="AU25" s="17">
        <f t="shared" si="20"/>
        <v>18943241.587024312</v>
      </c>
      <c r="AV25" s="17">
        <f t="shared" si="21"/>
        <v>18941413.630080555</v>
      </c>
      <c r="AW25" s="17">
        <f t="shared" si="22"/>
        <v>2751108.4192930697</v>
      </c>
      <c r="AX25" s="17">
        <f t="shared" si="23"/>
        <v>13310213.740211824</v>
      </c>
      <c r="AY25" s="17">
        <f t="shared" si="24"/>
        <v>5647783.4416055735</v>
      </c>
      <c r="AZ25" s="17">
        <f t="shared" si="25"/>
        <v>22083764.127649322</v>
      </c>
      <c r="BA25" s="17">
        <f t="shared" si="26"/>
        <v>18132067.637424324</v>
      </c>
      <c r="BB25" s="17">
        <f t="shared" si="27"/>
        <v>15976780.929949326</v>
      </c>
      <c r="BC25" s="17">
        <f t="shared" si="28"/>
        <v>7117885.5015243217</v>
      </c>
      <c r="BD25" s="17">
        <f t="shared" si="29"/>
        <v>15364099.536105573</v>
      </c>
      <c r="BE25" s="17">
        <f t="shared" si="30"/>
        <v>16384899.880080577</v>
      </c>
      <c r="BF25" s="17">
        <f t="shared" si="31"/>
        <v>19342461.723793071</v>
      </c>
      <c r="BG25" s="17">
        <f t="shared" si="32"/>
        <v>22542616.726230577</v>
      </c>
      <c r="BH25" s="17">
        <f t="shared" si="33"/>
        <v>21123552.083836827</v>
      </c>
      <c r="BI25" s="17">
        <f t="shared" si="34"/>
        <v>18042501.319918074</v>
      </c>
      <c r="BJ25" s="17">
        <f t="shared" si="35"/>
        <v>21509249.711168084</v>
      </c>
      <c r="BK25" s="17">
        <f t="shared" si="36"/>
        <v>23413565.071136821</v>
      </c>
      <c r="BL25" s="17">
        <f t="shared" si="37"/>
        <v>18477674.492243074</v>
      </c>
      <c r="BM25" s="17">
        <f t="shared" si="38"/>
        <v>24977970.48013683</v>
      </c>
      <c r="BN25" s="17">
        <f t="shared" si="39"/>
        <v>23494442.028230578</v>
      </c>
      <c r="BO25" s="36">
        <f t="shared" si="6"/>
        <v>4752.9899029912558</v>
      </c>
      <c r="BP25" s="52">
        <f t="shared" si="7"/>
        <v>22590913.017936826</v>
      </c>
    </row>
    <row r="26" spans="1:68" ht="15" thickBot="1" x14ac:dyDescent="0.4">
      <c r="A26" s="19" t="s">
        <v>25</v>
      </c>
      <c r="B26" s="31">
        <v>5922.35</v>
      </c>
      <c r="C26" s="31">
        <v>8520.32</v>
      </c>
      <c r="D26" s="31">
        <v>5343.64</v>
      </c>
      <c r="E26" s="31">
        <v>8520.07</v>
      </c>
      <c r="F26" s="31">
        <v>12520.08</v>
      </c>
      <c r="G26" s="31">
        <v>18055.63</v>
      </c>
      <c r="H26" s="31">
        <v>16000.44</v>
      </c>
      <c r="I26" s="31">
        <v>14000.69</v>
      </c>
      <c r="J26" s="31">
        <v>16000.63</v>
      </c>
      <c r="K26" s="31">
        <v>13000.64</v>
      </c>
      <c r="L26" s="31">
        <v>16000.29</v>
      </c>
      <c r="M26" s="31">
        <v>17999.54</v>
      </c>
      <c r="N26" s="31">
        <v>12000.3</v>
      </c>
      <c r="O26" s="31">
        <v>8000.34</v>
      </c>
      <c r="P26" s="31">
        <v>9500.59</v>
      </c>
      <c r="Q26" s="31">
        <v>4500.34</v>
      </c>
      <c r="R26" s="31">
        <v>4500.8999999999996</v>
      </c>
      <c r="S26" s="31">
        <v>3389.71</v>
      </c>
      <c r="T26" s="31">
        <v>3729.26</v>
      </c>
      <c r="U26" s="31">
        <v>3979.77</v>
      </c>
      <c r="V26" s="31">
        <v>4570.91</v>
      </c>
      <c r="W26" s="31">
        <v>4000.11</v>
      </c>
      <c r="X26" s="31">
        <v>3881.05</v>
      </c>
      <c r="Y26" s="31">
        <v>3500.76</v>
      </c>
      <c r="Z26" s="31">
        <v>3349.01</v>
      </c>
      <c r="AA26" s="31">
        <v>3500.93</v>
      </c>
      <c r="AB26" s="31">
        <v>3898.29</v>
      </c>
      <c r="AC26" s="31">
        <v>3400.47</v>
      </c>
      <c r="AD26" s="32">
        <v>3309.4</v>
      </c>
      <c r="AE26" s="32">
        <v>3769.29</v>
      </c>
      <c r="AF26" s="34">
        <v>2946.5</v>
      </c>
      <c r="AG26" s="32">
        <v>2947.31</v>
      </c>
      <c r="AH26" s="35">
        <f t="shared" si="0"/>
        <v>7642.486249999999</v>
      </c>
      <c r="AI26" s="17">
        <f t="shared" si="8"/>
        <v>2958868.7185640577</v>
      </c>
      <c r="AJ26" s="17">
        <f t="shared" si="9"/>
        <v>770592.09263906372</v>
      </c>
      <c r="AK26" s="17">
        <f t="shared" si="10"/>
        <v>5284694.0811390569</v>
      </c>
      <c r="AL26" s="17">
        <f t="shared" si="11"/>
        <v>770153.23826406372</v>
      </c>
      <c r="AM26" s="17">
        <f t="shared" si="12"/>
        <v>23790920.79003907</v>
      </c>
      <c r="AN26" s="17">
        <f t="shared" si="13"/>
        <v>108433562.75816412</v>
      </c>
      <c r="AO26" s="17">
        <f t="shared" si="14"/>
        <v>69855390.887139067</v>
      </c>
      <c r="AP26" s="17">
        <f t="shared" si="15"/>
        <v>40426754.926514082</v>
      </c>
      <c r="AQ26" s="17">
        <f t="shared" si="16"/>
        <v>69858566.945664048</v>
      </c>
      <c r="AR26" s="17">
        <f t="shared" si="17"/>
        <v>28709811.608639065</v>
      </c>
      <c r="AS26" s="17">
        <f t="shared" si="18"/>
        <v>69852883.523514107</v>
      </c>
      <c r="AT26" s="17">
        <f t="shared" si="19"/>
        <v>107268562.38038912</v>
      </c>
      <c r="AU26" s="17">
        <f t="shared" si="20"/>
        <v>18990540.679689065</v>
      </c>
      <c r="AV26" s="17">
        <f t="shared" si="21"/>
        <v>128059.30638906331</v>
      </c>
      <c r="AW26" s="17">
        <f t="shared" si="22"/>
        <v>3452549.5457640667</v>
      </c>
      <c r="AX26" s="17">
        <f t="shared" si="23"/>
        <v>9873083.0563890561</v>
      </c>
      <c r="AY26" s="17">
        <f t="shared" si="24"/>
        <v>9869564.1661890578</v>
      </c>
      <c r="AZ26" s="17">
        <f t="shared" si="25"/>
        <v>18086105.832564052</v>
      </c>
      <c r="BA26" s="17">
        <f t="shared" si="26"/>
        <v>15313339.683689052</v>
      </c>
      <c r="BB26" s="17">
        <f t="shared" si="27"/>
        <v>13415490.328014055</v>
      </c>
      <c r="BC26" s="17">
        <f t="shared" si="28"/>
        <v>9434580.6595640574</v>
      </c>
      <c r="BD26" s="17">
        <f t="shared" si="29"/>
        <v>13266904.746564055</v>
      </c>
      <c r="BE26" s="17">
        <f t="shared" si="30"/>
        <v>14148402.662814055</v>
      </c>
      <c r="BF26" s="17">
        <f t="shared" si="31"/>
        <v>17153896.329939052</v>
      </c>
      <c r="BG26" s="17">
        <f t="shared" si="32"/>
        <v>18433938.309314054</v>
      </c>
      <c r="BH26" s="17">
        <f t="shared" si="33"/>
        <v>17152488.17191406</v>
      </c>
      <c r="BI26" s="17">
        <f t="shared" si="34"/>
        <v>14019005.558514055</v>
      </c>
      <c r="BJ26" s="17">
        <f t="shared" si="35"/>
        <v>17994701.865264051</v>
      </c>
      <c r="BK26" s="17">
        <f t="shared" si="36"/>
        <v>18775636.44993905</v>
      </c>
      <c r="BL26" s="17">
        <f t="shared" si="37"/>
        <v>15001649.191014055</v>
      </c>
      <c r="BM26" s="17">
        <f t="shared" si="38"/>
        <v>22052286.860189054</v>
      </c>
      <c r="BN26" s="17">
        <f t="shared" si="39"/>
        <v>22044680.018564049</v>
      </c>
      <c r="BO26" s="36">
        <f t="shared" si="6"/>
        <v>4412.3194727860027</v>
      </c>
      <c r="BP26" s="52">
        <f t="shared" si="7"/>
        <v>19468563.129926547</v>
      </c>
    </row>
    <row r="27" spans="1:68" ht="15" thickBot="1" x14ac:dyDescent="0.4">
      <c r="A27" s="19" t="s">
        <v>26</v>
      </c>
      <c r="B27" s="31">
        <v>5922.55</v>
      </c>
      <c r="C27" s="31">
        <v>8520.61</v>
      </c>
      <c r="D27" s="31">
        <v>5999.68</v>
      </c>
      <c r="E27" s="31">
        <v>8520.43</v>
      </c>
      <c r="F27" s="31">
        <v>12520.69</v>
      </c>
      <c r="G27" s="31">
        <v>20000</v>
      </c>
      <c r="H27" s="31">
        <v>20000</v>
      </c>
      <c r="I27" s="31">
        <v>14000.46</v>
      </c>
      <c r="J27" s="31">
        <v>16000.78</v>
      </c>
      <c r="K27" s="31">
        <v>14999.97</v>
      </c>
      <c r="L27" s="31">
        <v>13000.94</v>
      </c>
      <c r="M27" s="31">
        <v>17999</v>
      </c>
      <c r="N27" s="31">
        <v>12000.56</v>
      </c>
      <c r="O27" s="31">
        <v>9500.17</v>
      </c>
      <c r="P27" s="31">
        <v>9500.89</v>
      </c>
      <c r="Q27" s="31">
        <v>4989.6099999999997</v>
      </c>
      <c r="R27" s="31">
        <v>4980.7</v>
      </c>
      <c r="S27" s="31">
        <v>3620.31</v>
      </c>
      <c r="T27" s="31">
        <v>3729.99</v>
      </c>
      <c r="U27" s="31">
        <v>4154</v>
      </c>
      <c r="V27" s="31">
        <v>5467.28</v>
      </c>
      <c r="W27" s="31">
        <v>4000.47</v>
      </c>
      <c r="X27" s="31">
        <v>3989.48</v>
      </c>
      <c r="Y27" s="31">
        <v>3898.72</v>
      </c>
      <c r="Z27" s="31">
        <v>3749.49</v>
      </c>
      <c r="AA27" s="31">
        <v>3749.85</v>
      </c>
      <c r="AB27" s="31">
        <v>4900.25</v>
      </c>
      <c r="AC27" s="31">
        <v>3759.98</v>
      </c>
      <c r="AD27" s="32">
        <v>3759.31</v>
      </c>
      <c r="AE27" s="32">
        <v>3898.97</v>
      </c>
      <c r="AF27" s="34">
        <v>2989.47</v>
      </c>
      <c r="AG27" s="32">
        <v>3010.51</v>
      </c>
      <c r="AH27" s="35">
        <f t="shared" si="0"/>
        <v>8035.4724999999999</v>
      </c>
      <c r="AI27" s="17">
        <f t="shared" si="8"/>
        <v>4464441.4910062486</v>
      </c>
      <c r="AJ27" s="17">
        <f t="shared" si="9"/>
        <v>235358.39390625071</v>
      </c>
      <c r="AK27" s="17">
        <f t="shared" si="10"/>
        <v>4144451.1030562483</v>
      </c>
      <c r="AL27" s="17">
        <f t="shared" si="11"/>
        <v>235183.77680625042</v>
      </c>
      <c r="AM27" s="17">
        <f t="shared" si="12"/>
        <v>20117176.022306256</v>
      </c>
      <c r="AN27" s="17">
        <f t="shared" si="13"/>
        <v>143149918.29825625</v>
      </c>
      <c r="AO27" s="17">
        <f t="shared" si="14"/>
        <v>143149918.29825625</v>
      </c>
      <c r="AP27" s="17">
        <f t="shared" si="15"/>
        <v>35581075.875156239</v>
      </c>
      <c r="AQ27" s="17">
        <f t="shared" si="16"/>
        <v>63446123.569556266</v>
      </c>
      <c r="AR27" s="17">
        <f t="shared" si="17"/>
        <v>48504225.427506246</v>
      </c>
      <c r="AS27" s="17">
        <f t="shared" si="18"/>
        <v>24655867.493556257</v>
      </c>
      <c r="AT27" s="17">
        <f t="shared" si="19"/>
        <v>99271880.243256256</v>
      </c>
      <c r="AU27" s="17">
        <f t="shared" si="20"/>
        <v>15721918.882656246</v>
      </c>
      <c r="AV27" s="17">
        <f t="shared" si="21"/>
        <v>2145338.7665062505</v>
      </c>
      <c r="AW27" s="17">
        <f t="shared" si="22"/>
        <v>2147448.4493062487</v>
      </c>
      <c r="AX27" s="17">
        <f t="shared" si="23"/>
        <v>9277278.3689062502</v>
      </c>
      <c r="AY27" s="17">
        <f t="shared" si="24"/>
        <v>9331635.0267562494</v>
      </c>
      <c r="AZ27" s="17">
        <f t="shared" si="25"/>
        <v>19493659.901406255</v>
      </c>
      <c r="BA27" s="17">
        <f t="shared" si="26"/>
        <v>18537179.55780625</v>
      </c>
      <c r="BB27" s="17">
        <f t="shared" si="27"/>
        <v>15065828.768256249</v>
      </c>
      <c r="BC27" s="17">
        <f t="shared" si="28"/>
        <v>6595612.7170562502</v>
      </c>
      <c r="BD27" s="17">
        <f t="shared" si="29"/>
        <v>16281245.17500625</v>
      </c>
      <c r="BE27" s="17">
        <f t="shared" si="30"/>
        <v>16370055.310056249</v>
      </c>
      <c r="BF27" s="17">
        <f t="shared" si="31"/>
        <v>17112721.246256255</v>
      </c>
      <c r="BG27" s="17">
        <f t="shared" si="32"/>
        <v>18369645.990306251</v>
      </c>
      <c r="BH27" s="17">
        <f t="shared" si="33"/>
        <v>18366560.212506246</v>
      </c>
      <c r="BI27" s="17">
        <f t="shared" si="34"/>
        <v>9829620.1245062482</v>
      </c>
      <c r="BJ27" s="17">
        <f t="shared" si="35"/>
        <v>18279836.117556252</v>
      </c>
      <c r="BK27" s="17">
        <f t="shared" si="36"/>
        <v>18285565.726406254</v>
      </c>
      <c r="BL27" s="17">
        <f t="shared" si="37"/>
        <v>17110652.932506256</v>
      </c>
      <c r="BM27" s="17">
        <f t="shared" si="38"/>
        <v>25462141.230006255</v>
      </c>
      <c r="BN27" s="17">
        <f t="shared" si="39"/>
        <v>25250248.126406245</v>
      </c>
      <c r="BO27" s="36">
        <f t="shared" si="6"/>
        <v>4639.7361998104216</v>
      </c>
      <c r="BP27" s="52">
        <f t="shared" si="7"/>
        <v>21527152.003831252</v>
      </c>
    </row>
    <row r="28" spans="1:68" ht="15" thickBot="1" x14ac:dyDescent="0.4">
      <c r="A28" s="19" t="s">
        <v>27</v>
      </c>
      <c r="B28" s="31">
        <v>6500.24</v>
      </c>
      <c r="C28" s="31">
        <v>8520.4</v>
      </c>
      <c r="D28" s="31">
        <v>5999.43</v>
      </c>
      <c r="E28" s="31">
        <v>8520.14</v>
      </c>
      <c r="F28" s="31">
        <v>12520.19</v>
      </c>
      <c r="G28" s="31">
        <v>20000</v>
      </c>
      <c r="H28" s="31">
        <v>17777.05</v>
      </c>
      <c r="I28" s="31">
        <v>16000.32</v>
      </c>
      <c r="J28" s="31">
        <v>18000.43</v>
      </c>
      <c r="K28" s="31">
        <v>17999.43</v>
      </c>
      <c r="L28" s="31">
        <v>16000.17</v>
      </c>
      <c r="M28" s="31">
        <v>17999.5</v>
      </c>
      <c r="N28" s="31">
        <v>12000.64</v>
      </c>
      <c r="O28" s="31">
        <v>9500.9699999999993</v>
      </c>
      <c r="P28" s="31">
        <v>9500.4699999999993</v>
      </c>
      <c r="Q28" s="31">
        <v>6695</v>
      </c>
      <c r="R28" s="31">
        <v>5000.42</v>
      </c>
      <c r="S28" s="31">
        <v>4000.23</v>
      </c>
      <c r="T28" s="31">
        <v>3729.94</v>
      </c>
      <c r="U28" s="31">
        <v>4170.96</v>
      </c>
      <c r="V28" s="31">
        <v>5467.38</v>
      </c>
      <c r="W28" s="31">
        <v>4502.95</v>
      </c>
      <c r="X28" s="31">
        <v>4009.98</v>
      </c>
      <c r="Y28" s="31">
        <v>3898.29</v>
      </c>
      <c r="Z28" s="31">
        <v>3898.16</v>
      </c>
      <c r="AA28" s="31">
        <v>3850.38</v>
      </c>
      <c r="AB28" s="31">
        <v>4900.6499999999996</v>
      </c>
      <c r="AC28" s="31">
        <v>4102.8599999999997</v>
      </c>
      <c r="AD28" s="32">
        <v>4019.22</v>
      </c>
      <c r="AE28" s="32">
        <v>4179.97</v>
      </c>
      <c r="AF28" s="34">
        <v>3051.38</v>
      </c>
      <c r="AG28" s="32">
        <v>3544.69</v>
      </c>
      <c r="AH28" s="35">
        <f t="shared" si="0"/>
        <v>8433.1825000000008</v>
      </c>
      <c r="AI28" s="17">
        <f t="shared" si="8"/>
        <v>3736266.7083062539</v>
      </c>
      <c r="AJ28" s="17">
        <f t="shared" si="9"/>
        <v>7606.892306249797</v>
      </c>
      <c r="AK28" s="17">
        <f t="shared" si="10"/>
        <v>5923151.2312562522</v>
      </c>
      <c r="AL28" s="17">
        <f t="shared" si="11"/>
        <v>7561.6068062497598</v>
      </c>
      <c r="AM28" s="17">
        <f t="shared" si="12"/>
        <v>16703630.305056248</v>
      </c>
      <c r="AN28" s="17">
        <f t="shared" si="13"/>
        <v>133791267.07830623</v>
      </c>
      <c r="AO28" s="17">
        <f t="shared" si="14"/>
        <v>87307859.857556224</v>
      </c>
      <c r="AP28" s="17">
        <f t="shared" si="15"/>
        <v>57261569.943906233</v>
      </c>
      <c r="AQ28" s="17">
        <f t="shared" si="16"/>
        <v>91532224.726256236</v>
      </c>
      <c r="AR28" s="17">
        <f t="shared" si="17"/>
        <v>91513091.231256247</v>
      </c>
      <c r="AS28" s="17">
        <f t="shared" si="18"/>
        <v>57259299.825156242</v>
      </c>
      <c r="AT28" s="17">
        <f t="shared" si="19"/>
        <v>91514430.510806233</v>
      </c>
      <c r="AU28" s="17">
        <f t="shared" si="20"/>
        <v>12726753.01430624</v>
      </c>
      <c r="AV28" s="17">
        <f t="shared" si="21"/>
        <v>1140170.1451562468</v>
      </c>
      <c r="AW28" s="17">
        <f t="shared" si="22"/>
        <v>1139102.607656247</v>
      </c>
      <c r="AX28" s="17">
        <f t="shared" si="23"/>
        <v>3021278.4033062528</v>
      </c>
      <c r="AY28" s="17">
        <f t="shared" si="24"/>
        <v>11783858.381406255</v>
      </c>
      <c r="AZ28" s="17">
        <f t="shared" si="25"/>
        <v>19651067.867256261</v>
      </c>
      <c r="BA28" s="17">
        <f t="shared" si="26"/>
        <v>22120490.013806254</v>
      </c>
      <c r="BB28" s="17">
        <f t="shared" si="27"/>
        <v>18166540.639506258</v>
      </c>
      <c r="BC28" s="17">
        <f t="shared" si="28"/>
        <v>8795984.4690062534</v>
      </c>
      <c r="BD28" s="17">
        <f t="shared" si="29"/>
        <v>15446727.504056258</v>
      </c>
      <c r="BE28" s="17">
        <f t="shared" si="30"/>
        <v>19564720.356006261</v>
      </c>
      <c r="BF28" s="17">
        <f t="shared" si="31"/>
        <v>20565249.986556258</v>
      </c>
      <c r="BG28" s="17">
        <f t="shared" si="32"/>
        <v>20566429.075506259</v>
      </c>
      <c r="BH28" s="17">
        <f t="shared" si="33"/>
        <v>21002078.754006255</v>
      </c>
      <c r="BI28" s="17">
        <f t="shared" si="34"/>
        <v>12478785.863556258</v>
      </c>
      <c r="BJ28" s="17">
        <f t="shared" si="35"/>
        <v>18751692.954006258</v>
      </c>
      <c r="BK28" s="17">
        <f t="shared" si="36"/>
        <v>19483064.951406263</v>
      </c>
      <c r="BL28" s="17">
        <f t="shared" si="37"/>
        <v>18089816.570156254</v>
      </c>
      <c r="BM28" s="17">
        <f t="shared" si="38"/>
        <v>28963798.149006259</v>
      </c>
      <c r="BN28" s="17">
        <f t="shared" si="39"/>
        <v>23897358.922556251</v>
      </c>
      <c r="BO28" s="36">
        <f t="shared" si="6"/>
        <v>4754.8406543522842</v>
      </c>
      <c r="BP28" s="52">
        <f t="shared" si="7"/>
        <v>22608509.648281258</v>
      </c>
    </row>
    <row r="29" spans="1:68" ht="15" thickBot="1" x14ac:dyDescent="0.4">
      <c r="A29" s="19" t="s">
        <v>28</v>
      </c>
      <c r="B29" s="31">
        <v>5000.3999999999996</v>
      </c>
      <c r="C29" s="31">
        <v>8520.23</v>
      </c>
      <c r="D29" s="31">
        <v>5343.98</v>
      </c>
      <c r="E29" s="31">
        <v>6695.74</v>
      </c>
      <c r="F29" s="31">
        <v>11705.36</v>
      </c>
      <c r="G29" s="31">
        <v>20000</v>
      </c>
      <c r="H29" s="31">
        <v>16000.65</v>
      </c>
      <c r="I29" s="31">
        <v>17777.849999999999</v>
      </c>
      <c r="J29" s="31">
        <v>18000.53</v>
      </c>
      <c r="K29" s="31">
        <v>18000.47</v>
      </c>
      <c r="L29" s="31">
        <v>18000.14</v>
      </c>
      <c r="M29" s="31">
        <v>16000.18</v>
      </c>
      <c r="N29" s="31">
        <v>12000.56</v>
      </c>
      <c r="O29" s="31">
        <v>12000.01</v>
      </c>
      <c r="P29" s="31">
        <v>11009.86</v>
      </c>
      <c r="Q29" s="31">
        <v>6695.02</v>
      </c>
      <c r="R29" s="31">
        <v>5000.78</v>
      </c>
      <c r="S29" s="31">
        <v>4252.26</v>
      </c>
      <c r="T29" s="31">
        <v>3729.67</v>
      </c>
      <c r="U29" s="31">
        <v>4800.26</v>
      </c>
      <c r="V29" s="31">
        <v>5467.54</v>
      </c>
      <c r="W29" s="31">
        <v>4151.82</v>
      </c>
      <c r="X29" s="31">
        <v>4089.99</v>
      </c>
      <c r="Y29" s="31">
        <v>3979.04</v>
      </c>
      <c r="Z29" s="31">
        <v>3979.35</v>
      </c>
      <c r="AA29" s="31">
        <v>3900.26</v>
      </c>
      <c r="AB29" s="31">
        <v>5000.51</v>
      </c>
      <c r="AC29" s="31">
        <v>4469</v>
      </c>
      <c r="AD29" s="32">
        <v>4250.4799999999996</v>
      </c>
      <c r="AE29" s="32">
        <v>4502.7700000000004</v>
      </c>
      <c r="AF29" s="34">
        <v>3051.51</v>
      </c>
      <c r="AG29" s="32">
        <v>3769.51</v>
      </c>
      <c r="AH29" s="35">
        <f t="shared" si="0"/>
        <v>8473.3040625000012</v>
      </c>
      <c r="AI29" s="17">
        <f t="shared" si="8"/>
        <v>12061062.627329014</v>
      </c>
      <c r="AJ29" s="17">
        <f t="shared" si="9"/>
        <v>2202.0436102537492</v>
      </c>
      <c r="AK29" s="17">
        <f t="shared" si="10"/>
        <v>9792669.088141514</v>
      </c>
      <c r="AL29" s="17">
        <f t="shared" si="11"/>
        <v>3159733.9962915089</v>
      </c>
      <c r="AM29" s="17">
        <f t="shared" si="12"/>
        <v>10446185.583129</v>
      </c>
      <c r="AN29" s="17">
        <f t="shared" si="13"/>
        <v>132864719.23557897</v>
      </c>
      <c r="AO29" s="17">
        <f t="shared" si="14"/>
        <v>56660936.86279773</v>
      </c>
      <c r="AP29" s="17">
        <f t="shared" si="15"/>
        <v>86574575.103047699</v>
      </c>
      <c r="AQ29" s="17">
        <f t="shared" si="16"/>
        <v>90768034.064172715</v>
      </c>
      <c r="AR29" s="17">
        <f t="shared" si="17"/>
        <v>90766890.800660253</v>
      </c>
      <c r="AS29" s="17">
        <f t="shared" si="18"/>
        <v>90760602.980041474</v>
      </c>
      <c r="AT29" s="17">
        <f t="shared" si="19"/>
        <v>56653861.378516488</v>
      </c>
      <c r="AU29" s="17">
        <f t="shared" si="20"/>
        <v>12441534.448628992</v>
      </c>
      <c r="AV29" s="17">
        <f t="shared" si="21"/>
        <v>12437654.769597746</v>
      </c>
      <c r="AW29" s="17">
        <f t="shared" si="22"/>
        <v>6434116.0240665004</v>
      </c>
      <c r="AX29" s="17">
        <f t="shared" si="23"/>
        <v>3162294.2069415068</v>
      </c>
      <c r="AY29" s="17">
        <f t="shared" si="24"/>
        <v>12058423.364641514</v>
      </c>
      <c r="AZ29" s="17">
        <f t="shared" si="25"/>
        <v>17817212.977566514</v>
      </c>
      <c r="BA29" s="17">
        <f t="shared" si="26"/>
        <v>22502064.118910264</v>
      </c>
      <c r="BB29" s="17">
        <f t="shared" si="27"/>
        <v>13491252.685066512</v>
      </c>
      <c r="BC29" s="17">
        <f t="shared" si="28"/>
        <v>9034617.5994165111</v>
      </c>
      <c r="BD29" s="17">
        <f t="shared" si="29"/>
        <v>18675224.502441518</v>
      </c>
      <c r="BE29" s="17">
        <f t="shared" si="30"/>
        <v>19213442.170510266</v>
      </c>
      <c r="BF29" s="17">
        <f t="shared" si="31"/>
        <v>20198409.463479016</v>
      </c>
      <c r="BG29" s="17">
        <f t="shared" si="32"/>
        <v>20195623.115860261</v>
      </c>
      <c r="BH29" s="17">
        <f t="shared" si="33"/>
        <v>20912731.997566514</v>
      </c>
      <c r="BI29" s="17">
        <f t="shared" si="34"/>
        <v>12060298.600535261</v>
      </c>
      <c r="BJ29" s="17">
        <f t="shared" si="35"/>
        <v>16034451.024954014</v>
      </c>
      <c r="BK29" s="17">
        <f t="shared" si="36"/>
        <v>17832243.062829018</v>
      </c>
      <c r="BL29" s="17">
        <f t="shared" si="37"/>
        <v>15765140.74147276</v>
      </c>
      <c r="BM29" s="17">
        <f t="shared" si="38"/>
        <v>29395850.856160264</v>
      </c>
      <c r="BN29" s="17">
        <f t="shared" si="39"/>
        <v>22125678.582410265</v>
      </c>
      <c r="BO29" s="36">
        <f t="shared" si="6"/>
        <v>4612.9955897137033</v>
      </c>
      <c r="BP29" s="52">
        <f t="shared" si="7"/>
        <v>21279728.310718078</v>
      </c>
    </row>
    <row r="30" spans="1:68" ht="15" thickBot="1" x14ac:dyDescent="0.4">
      <c r="A30" s="19" t="s">
        <v>29</v>
      </c>
      <c r="B30" s="31">
        <v>5021.04</v>
      </c>
      <c r="C30" s="31">
        <v>6520.18</v>
      </c>
      <c r="D30" s="31">
        <v>5922.17</v>
      </c>
      <c r="E30" s="31">
        <v>6695.45</v>
      </c>
      <c r="F30" s="31">
        <v>8008.88</v>
      </c>
      <c r="G30" s="31">
        <v>18473.75</v>
      </c>
      <c r="H30" s="31">
        <v>16001</v>
      </c>
      <c r="I30" s="31">
        <v>17999.07</v>
      </c>
      <c r="J30" s="31">
        <v>18000.330000000002</v>
      </c>
      <c r="K30" s="31">
        <v>14999.68</v>
      </c>
      <c r="L30" s="31">
        <v>13000.74</v>
      </c>
      <c r="M30" s="31">
        <v>13000.93</v>
      </c>
      <c r="N30" s="31">
        <v>12000.49</v>
      </c>
      <c r="O30" s="31">
        <v>8000.23</v>
      </c>
      <c r="P30" s="31">
        <v>9500.08</v>
      </c>
      <c r="Q30" s="31">
        <v>9000.07</v>
      </c>
      <c r="R30" s="31">
        <v>4980.0600000000004</v>
      </c>
      <c r="S30" s="31">
        <v>4319.1000000000004</v>
      </c>
      <c r="T30" s="31">
        <v>3850.35</v>
      </c>
      <c r="U30" s="31">
        <v>4800.3900000000003</v>
      </c>
      <c r="V30" s="31">
        <v>5503.8</v>
      </c>
      <c r="W30" s="31">
        <v>4501.0200000000004</v>
      </c>
      <c r="X30" s="31">
        <v>5500.96</v>
      </c>
      <c r="Y30" s="31">
        <v>3850.62</v>
      </c>
      <c r="Z30" s="31">
        <v>3900.93</v>
      </c>
      <c r="AA30" s="31">
        <v>4009.47</v>
      </c>
      <c r="AB30" s="31">
        <v>5000.5</v>
      </c>
      <c r="AC30" s="31">
        <v>4500.72</v>
      </c>
      <c r="AD30" s="32">
        <v>4502.01</v>
      </c>
      <c r="AE30" s="32">
        <v>4500.6899999999996</v>
      </c>
      <c r="AF30" s="34">
        <v>3199.25</v>
      </c>
      <c r="AG30" s="32">
        <v>3769.5</v>
      </c>
      <c r="AH30" s="35">
        <f t="shared" si="0"/>
        <v>7901.0456250000007</v>
      </c>
      <c r="AI30" s="17">
        <f t="shared" si="8"/>
        <v>8294432.4000316449</v>
      </c>
      <c r="AJ30" s="17">
        <f t="shared" si="9"/>
        <v>1906789.8743066415</v>
      </c>
      <c r="AK30" s="17">
        <f t="shared" si="10"/>
        <v>3915948.7392191431</v>
      </c>
      <c r="AL30" s="17">
        <f t="shared" si="11"/>
        <v>1453460.8110191426</v>
      </c>
      <c r="AM30" s="17">
        <f t="shared" si="12"/>
        <v>11628.252431640507</v>
      </c>
      <c r="AN30" s="17">
        <f t="shared" si="13"/>
        <v>111782077.80114412</v>
      </c>
      <c r="AO30" s="17">
        <f t="shared" si="14"/>
        <v>65609260.877081633</v>
      </c>
      <c r="AP30" s="17">
        <f t="shared" si="15"/>
        <v>101970096.27809413</v>
      </c>
      <c r="AQ30" s="17">
        <f t="shared" si="16"/>
        <v>101995544.88711916</v>
      </c>
      <c r="AR30" s="17">
        <f t="shared" si="17"/>
        <v>50390609.989931636</v>
      </c>
      <c r="AS30" s="17">
        <f t="shared" si="18"/>
        <v>26006882.718406633</v>
      </c>
      <c r="AT30" s="17">
        <f t="shared" si="19"/>
        <v>26008820.638369136</v>
      </c>
      <c r="AU30" s="17">
        <f t="shared" si="20"/>
        <v>16805444.183719132</v>
      </c>
      <c r="AV30" s="17">
        <f t="shared" si="21"/>
        <v>9837.5402441404076</v>
      </c>
      <c r="AW30" s="17">
        <f t="shared" si="22"/>
        <v>2556910.9324316382</v>
      </c>
      <c r="AX30" s="17">
        <f t="shared" si="23"/>
        <v>1207854.5768441386</v>
      </c>
      <c r="AY30" s="17">
        <f t="shared" si="24"/>
        <v>8532157.0214566421</v>
      </c>
      <c r="AZ30" s="17">
        <f t="shared" si="25"/>
        <v>12830334.460456643</v>
      </c>
      <c r="BA30" s="17">
        <f t="shared" si="26"/>
        <v>16408135.046394147</v>
      </c>
      <c r="BB30" s="17">
        <f t="shared" si="27"/>
        <v>9614065.3048441429</v>
      </c>
      <c r="BC30" s="17">
        <f t="shared" si="28"/>
        <v>5746786.5865816427</v>
      </c>
      <c r="BD30" s="17">
        <f t="shared" si="29"/>
        <v>11560174.250656642</v>
      </c>
      <c r="BE30" s="17">
        <f t="shared" si="30"/>
        <v>5760411.0073316433</v>
      </c>
      <c r="BF30" s="17">
        <f t="shared" si="31"/>
        <v>16405947.743656646</v>
      </c>
      <c r="BG30" s="17">
        <f t="shared" si="32"/>
        <v>16000925.013369147</v>
      </c>
      <c r="BH30" s="17">
        <f t="shared" si="33"/>
        <v>15144360.845094148</v>
      </c>
      <c r="BI30" s="17">
        <f t="shared" si="34"/>
        <v>8413164.922706645</v>
      </c>
      <c r="BJ30" s="17">
        <f t="shared" si="35"/>
        <v>11562214.356031643</v>
      </c>
      <c r="BK30" s="17">
        <f t="shared" si="36"/>
        <v>11553443.180019144</v>
      </c>
      <c r="BL30" s="17">
        <f t="shared" si="37"/>
        <v>11562418.376469148</v>
      </c>
      <c r="BM30" s="17">
        <f t="shared" si="38"/>
        <v>22106882.099269148</v>
      </c>
      <c r="BN30" s="17">
        <f t="shared" si="39"/>
        <v>17069669.251456644</v>
      </c>
      <c r="BO30" s="36">
        <f t="shared" si="6"/>
        <v>3946.2771350734506</v>
      </c>
      <c r="BP30" s="52">
        <f t="shared" si="7"/>
        <v>15573103.226803521</v>
      </c>
    </row>
    <row r="31" spans="1:68" ht="15" thickBot="1" x14ac:dyDescent="0.4">
      <c r="A31" s="19" t="s">
        <v>30</v>
      </c>
      <c r="B31" s="31">
        <v>4579.0600000000004</v>
      </c>
      <c r="C31" s="31">
        <v>6520.12</v>
      </c>
      <c r="D31" s="31">
        <v>5343.47</v>
      </c>
      <c r="E31" s="31">
        <v>6695.14</v>
      </c>
      <c r="F31" s="31">
        <v>8006.24</v>
      </c>
      <c r="G31" s="31">
        <v>12000.26</v>
      </c>
      <c r="H31" s="31">
        <v>18888.330000000002</v>
      </c>
      <c r="I31" s="31">
        <v>14999.46</v>
      </c>
      <c r="J31" s="31">
        <v>17999.98</v>
      </c>
      <c r="K31" s="31">
        <v>16000.04</v>
      </c>
      <c r="L31" s="31">
        <v>13000.8</v>
      </c>
      <c r="M31" s="31">
        <v>16000.44</v>
      </c>
      <c r="N31" s="31">
        <v>12000.35</v>
      </c>
      <c r="O31" s="31">
        <v>8000.49</v>
      </c>
      <c r="P31" s="31">
        <v>11003.23</v>
      </c>
      <c r="Q31" s="31">
        <v>6695.73</v>
      </c>
      <c r="R31" s="31">
        <v>4500.54</v>
      </c>
      <c r="S31" s="31">
        <v>4100.32</v>
      </c>
      <c r="T31" s="31">
        <v>3750.42</v>
      </c>
      <c r="U31" s="31">
        <v>4800.0600000000004</v>
      </c>
      <c r="V31" s="31">
        <v>5747.08</v>
      </c>
      <c r="W31" s="31">
        <v>4500.63</v>
      </c>
      <c r="X31" s="31">
        <v>5000.32</v>
      </c>
      <c r="Y31" s="31">
        <v>3697.97</v>
      </c>
      <c r="Z31" s="31">
        <v>3898.49</v>
      </c>
      <c r="AA31" s="31">
        <v>4089.34</v>
      </c>
      <c r="AB31" s="31">
        <v>5000.4399999999996</v>
      </c>
      <c r="AC31" s="31">
        <v>4299.24</v>
      </c>
      <c r="AD31" s="32">
        <v>4500.7299999999996</v>
      </c>
      <c r="AE31" s="32">
        <v>4678.84</v>
      </c>
      <c r="AF31" s="34">
        <v>3100.68</v>
      </c>
      <c r="AG31" s="32">
        <v>3977.51</v>
      </c>
      <c r="AH31" s="35">
        <f t="shared" si="0"/>
        <v>7730.4921875000009</v>
      </c>
      <c r="AI31" s="17">
        <f t="shared" si="8"/>
        <v>9931524.8324110378</v>
      </c>
      <c r="AJ31" s="17">
        <f t="shared" si="9"/>
        <v>1465000.8322735375</v>
      </c>
      <c r="AK31" s="17">
        <f t="shared" si="10"/>
        <v>5697874.9236172885</v>
      </c>
      <c r="AL31" s="17">
        <f t="shared" si="11"/>
        <v>1071954.1521610364</v>
      </c>
      <c r="AM31" s="17">
        <f t="shared" si="12"/>
        <v>76036.856098534539</v>
      </c>
      <c r="AN31" s="17">
        <f t="shared" si="13"/>
        <v>18230917.172661029</v>
      </c>
      <c r="AO31" s="17">
        <f t="shared" si="14"/>
        <v>124497344.65005483</v>
      </c>
      <c r="AP31" s="17">
        <f t="shared" si="15"/>
        <v>52837893.059161007</v>
      </c>
      <c r="AQ31" s="17">
        <f t="shared" si="16"/>
        <v>105462379.93108603</v>
      </c>
      <c r="AR31" s="17">
        <f t="shared" si="17"/>
        <v>68385421.023223549</v>
      </c>
      <c r="AS31" s="17">
        <f t="shared" si="18"/>
        <v>27776144.438498519</v>
      </c>
      <c r="AT31" s="17">
        <f t="shared" si="19"/>
        <v>68392036.821473509</v>
      </c>
      <c r="AU31" s="17">
        <f t="shared" si="20"/>
        <v>18231685.738967281</v>
      </c>
      <c r="AV31" s="17">
        <f t="shared" si="21"/>
        <v>72898.818754784545</v>
      </c>
      <c r="AW31" s="17">
        <f t="shared" si="22"/>
        <v>10710812.789367277</v>
      </c>
      <c r="AX31" s="17">
        <f t="shared" si="23"/>
        <v>1070732.7846797879</v>
      </c>
      <c r="AY31" s="17">
        <f t="shared" si="24"/>
        <v>10432591.133536041</v>
      </c>
      <c r="AZ31" s="17">
        <f t="shared" si="25"/>
        <v>13178150.110898543</v>
      </c>
      <c r="BA31" s="17">
        <f t="shared" si="26"/>
        <v>15840974.617711041</v>
      </c>
      <c r="BB31" s="17">
        <f t="shared" si="27"/>
        <v>8587432.8055360373</v>
      </c>
      <c r="BC31" s="17">
        <f t="shared" si="28"/>
        <v>3933923.9055235391</v>
      </c>
      <c r="BD31" s="17">
        <f t="shared" si="29"/>
        <v>10432009.750242291</v>
      </c>
      <c r="BE31" s="17">
        <f t="shared" si="30"/>
        <v>7453840.1733985413</v>
      </c>
      <c r="BF31" s="17">
        <f t="shared" si="31"/>
        <v>16261235.192679795</v>
      </c>
      <c r="BG31" s="17">
        <f t="shared" si="32"/>
        <v>14684240.765004793</v>
      </c>
      <c r="BH31" s="17">
        <f t="shared" si="33"/>
        <v>13257989.25253604</v>
      </c>
      <c r="BI31" s="17">
        <f t="shared" si="34"/>
        <v>7453184.9464735426</v>
      </c>
      <c r="BJ31" s="17">
        <f t="shared" si="35"/>
        <v>11773491.574223543</v>
      </c>
      <c r="BK31" s="17">
        <f t="shared" si="36"/>
        <v>10431363.787804794</v>
      </c>
      <c r="BL31" s="17">
        <f t="shared" si="37"/>
        <v>9312581.0734735392</v>
      </c>
      <c r="BM31" s="17">
        <f t="shared" si="38"/>
        <v>21435160.891523547</v>
      </c>
      <c r="BN31" s="17">
        <f t="shared" si="39"/>
        <v>14084875.29969229</v>
      </c>
      <c r="BO31" s="36">
        <f t="shared" si="6"/>
        <v>3716.9873907673596</v>
      </c>
      <c r="BP31" s="52">
        <f t="shared" si="7"/>
        <v>13815995.263123544</v>
      </c>
    </row>
    <row r="32" spans="1:68" ht="15" thickBot="1" x14ac:dyDescent="0.4">
      <c r="A32" s="19" t="s">
        <v>31</v>
      </c>
      <c r="B32" s="31">
        <v>4049.92</v>
      </c>
      <c r="C32" s="31">
        <v>5922.64</v>
      </c>
      <c r="D32" s="31">
        <v>3989.99</v>
      </c>
      <c r="E32" s="31">
        <v>6695.21</v>
      </c>
      <c r="F32" s="31">
        <v>6695.97</v>
      </c>
      <c r="G32" s="31">
        <v>12000.98</v>
      </c>
      <c r="H32" s="31">
        <v>14989.27</v>
      </c>
      <c r="I32" s="31">
        <v>13000.95</v>
      </c>
      <c r="J32" s="31">
        <v>16000.59</v>
      </c>
      <c r="K32" s="31">
        <v>13000.9</v>
      </c>
      <c r="L32" s="31">
        <v>17999.419999999998</v>
      </c>
      <c r="M32" s="31">
        <v>13000.85</v>
      </c>
      <c r="N32" s="31">
        <v>12000.02</v>
      </c>
      <c r="O32" s="31">
        <v>7999.56</v>
      </c>
      <c r="P32" s="31">
        <v>11011.85</v>
      </c>
      <c r="Q32" s="31">
        <v>6695.66</v>
      </c>
      <c r="R32" s="31">
        <v>4009.67</v>
      </c>
      <c r="S32" s="31">
        <v>3998.04</v>
      </c>
      <c r="T32" s="31">
        <v>3620.71</v>
      </c>
      <c r="U32" s="31">
        <v>4500.1000000000004</v>
      </c>
      <c r="V32" s="31">
        <v>5499.85</v>
      </c>
      <c r="W32" s="31">
        <v>4000.15</v>
      </c>
      <c r="X32" s="31">
        <v>3900.54</v>
      </c>
      <c r="Y32" s="31">
        <v>3509.46</v>
      </c>
      <c r="Z32" s="31">
        <v>3700.01</v>
      </c>
      <c r="AA32" s="31">
        <v>3850.18</v>
      </c>
      <c r="AB32" s="31">
        <v>5000.22</v>
      </c>
      <c r="AC32" s="31">
        <v>3898.19</v>
      </c>
      <c r="AD32" s="32">
        <v>4000.56</v>
      </c>
      <c r="AE32" s="32">
        <v>4600.21</v>
      </c>
      <c r="AF32" s="34">
        <v>3051.8</v>
      </c>
      <c r="AG32" s="32">
        <v>3900.14</v>
      </c>
      <c r="AH32" s="35">
        <f t="shared" si="0"/>
        <v>7190.4253125000005</v>
      </c>
      <c r="AI32" s="17">
        <f t="shared" si="8"/>
        <v>9862773.6178407259</v>
      </c>
      <c r="AJ32" s="17">
        <f t="shared" si="9"/>
        <v>1607279.598590723</v>
      </c>
      <c r="AK32" s="17">
        <f t="shared" si="10"/>
        <v>10242786.189496977</v>
      </c>
      <c r="AL32" s="17">
        <f t="shared" si="11"/>
        <v>245238.2057344731</v>
      </c>
      <c r="AM32" s="17">
        <f t="shared" si="12"/>
        <v>244486.05605947287</v>
      </c>
      <c r="AN32" s="17">
        <f t="shared" si="13"/>
        <v>23141436.401428215</v>
      </c>
      <c r="AO32" s="17">
        <f t="shared" si="14"/>
        <v>60821978.459746972</v>
      </c>
      <c r="AP32" s="17">
        <f t="shared" si="15"/>
        <v>33762197.144046977</v>
      </c>
      <c r="AQ32" s="17">
        <f t="shared" si="16"/>
        <v>77619001.820871979</v>
      </c>
      <c r="AR32" s="17">
        <f t="shared" si="17"/>
        <v>33761616.094078213</v>
      </c>
      <c r="AS32" s="17">
        <f t="shared" si="18"/>
        <v>116834366.15440319</v>
      </c>
      <c r="AT32" s="17">
        <f t="shared" si="19"/>
        <v>33761035.049109474</v>
      </c>
      <c r="AU32" s="17">
        <f t="shared" si="20"/>
        <v>23132201.058028221</v>
      </c>
      <c r="AV32" s="17">
        <f t="shared" si="21"/>
        <v>654698.94251572259</v>
      </c>
      <c r="AW32" s="17">
        <f t="shared" si="22"/>
        <v>14603286.642234473</v>
      </c>
      <c r="AX32" s="17">
        <f t="shared" si="23"/>
        <v>244792.71445322328</v>
      </c>
      <c r="AY32" s="17">
        <f t="shared" si="24"/>
        <v>10117204.357996976</v>
      </c>
      <c r="AZ32" s="17">
        <f t="shared" si="25"/>
        <v>10191323.983465726</v>
      </c>
      <c r="BA32" s="17">
        <f t="shared" si="26"/>
        <v>12742867.412296975</v>
      </c>
      <c r="BB32" s="17">
        <f t="shared" si="27"/>
        <v>7237850.2870782232</v>
      </c>
      <c r="BC32" s="17">
        <f t="shared" si="28"/>
        <v>2858044.8872344731</v>
      </c>
      <c r="BD32" s="17">
        <f t="shared" si="29"/>
        <v>10177856.569546975</v>
      </c>
      <c r="BE32" s="17">
        <f t="shared" si="30"/>
        <v>10823345.369403226</v>
      </c>
      <c r="BF32" s="17">
        <f t="shared" si="31"/>
        <v>13549505.631828226</v>
      </c>
      <c r="BG32" s="17">
        <f t="shared" si="32"/>
        <v>12182999.053734474</v>
      </c>
      <c r="BH32" s="17">
        <f t="shared" si="33"/>
        <v>11157238.747678228</v>
      </c>
      <c r="BI32" s="17">
        <f t="shared" si="34"/>
        <v>4796999.3109032232</v>
      </c>
      <c r="BJ32" s="17">
        <f t="shared" si="35"/>
        <v>10838813.352871975</v>
      </c>
      <c r="BK32" s="17">
        <f t="shared" si="36"/>
        <v>10175240.711890725</v>
      </c>
      <c r="BL32" s="17">
        <f t="shared" si="37"/>
        <v>6709215.3651094753</v>
      </c>
      <c r="BM32" s="17">
        <f t="shared" si="38"/>
        <v>17128219.477265727</v>
      </c>
      <c r="BN32" s="17">
        <f t="shared" si="39"/>
        <v>10825977.437653227</v>
      </c>
      <c r="BO32" s="36">
        <f t="shared" si="6"/>
        <v>3348.0835186685217</v>
      </c>
      <c r="BP32" s="52">
        <f t="shared" si="7"/>
        <v>11209663.24797979</v>
      </c>
    </row>
    <row r="33" spans="1:68" ht="15" thickBot="1" x14ac:dyDescent="0.4">
      <c r="A33" s="19" t="s">
        <v>32</v>
      </c>
      <c r="B33" s="31">
        <v>3759.65</v>
      </c>
      <c r="C33" s="31">
        <v>5000.63</v>
      </c>
      <c r="D33" s="31">
        <v>3739.29</v>
      </c>
      <c r="E33" s="31">
        <v>6695.78</v>
      </c>
      <c r="F33" s="31">
        <v>8000.27</v>
      </c>
      <c r="G33" s="31">
        <v>12000.32</v>
      </c>
      <c r="H33" s="31">
        <v>14989.6</v>
      </c>
      <c r="I33" s="31">
        <v>13000.95</v>
      </c>
      <c r="J33" s="31">
        <v>16000.06</v>
      </c>
      <c r="K33" s="31">
        <v>14999.58</v>
      </c>
      <c r="L33" s="31">
        <v>17999.68</v>
      </c>
      <c r="M33" s="31">
        <v>13000.74</v>
      </c>
      <c r="N33" s="31">
        <v>12000.06</v>
      </c>
      <c r="O33" s="31">
        <v>8000.22</v>
      </c>
      <c r="P33" s="31">
        <v>10989.33</v>
      </c>
      <c r="Q33" s="31">
        <v>6695.16</v>
      </c>
      <c r="R33" s="31">
        <v>3629.33</v>
      </c>
      <c r="S33" s="31">
        <v>3633.03</v>
      </c>
      <c r="T33" s="31">
        <v>3400.37</v>
      </c>
      <c r="U33" s="31">
        <v>3800.95</v>
      </c>
      <c r="V33" s="31">
        <v>4980.62</v>
      </c>
      <c r="W33" s="31">
        <v>3881.02</v>
      </c>
      <c r="X33" s="31">
        <v>3850.09</v>
      </c>
      <c r="Y33" s="31">
        <v>3400.41</v>
      </c>
      <c r="Z33" s="31">
        <v>3509.67</v>
      </c>
      <c r="AA33" s="31">
        <v>3749.92</v>
      </c>
      <c r="AB33" s="31">
        <v>4900.05</v>
      </c>
      <c r="AC33" s="31">
        <v>3749.01</v>
      </c>
      <c r="AD33" s="32">
        <v>3996.59</v>
      </c>
      <c r="AE33" s="32">
        <v>4500.41</v>
      </c>
      <c r="AF33" s="34">
        <v>3000.13</v>
      </c>
      <c r="AG33" s="32">
        <v>3898.06</v>
      </c>
      <c r="AH33" s="35">
        <f t="shared" si="0"/>
        <v>7148.4681250000003</v>
      </c>
      <c r="AI33" s="17">
        <f t="shared" si="8"/>
        <v>11484088.284328517</v>
      </c>
      <c r="AJ33" s="17">
        <f t="shared" si="9"/>
        <v>4613208.6112035168</v>
      </c>
      <c r="AK33" s="17">
        <f t="shared" si="10"/>
        <v>11622495.487978518</v>
      </c>
      <c r="AL33" s="17">
        <f t="shared" si="11"/>
        <v>204926.53851601615</v>
      </c>
      <c r="AM33" s="17">
        <f t="shared" si="12"/>
        <v>725566.43425351579</v>
      </c>
      <c r="AN33" s="17">
        <f t="shared" si="13"/>
        <v>23540466.616941009</v>
      </c>
      <c r="AO33" s="17">
        <f t="shared" si="14"/>
        <v>61483349.081141017</v>
      </c>
      <c r="AP33" s="17">
        <f t="shared" si="15"/>
        <v>34251544.097203523</v>
      </c>
      <c r="AQ33" s="17">
        <f t="shared" si="16"/>
        <v>78350678.721565992</v>
      </c>
      <c r="AR33" s="17">
        <f t="shared" si="17"/>
        <v>61639957.67376601</v>
      </c>
      <c r="AS33" s="17">
        <f t="shared" si="18"/>
        <v>117748799.15614103</v>
      </c>
      <c r="AT33" s="17">
        <f t="shared" si="19"/>
        <v>34249086.098916009</v>
      </c>
      <c r="AU33" s="17">
        <f t="shared" si="20"/>
        <v>23537943.721566007</v>
      </c>
      <c r="AV33" s="17">
        <f t="shared" si="21"/>
        <v>725481.25656601554</v>
      </c>
      <c r="AW33" s="17">
        <f t="shared" si="22"/>
        <v>14752219.942828512</v>
      </c>
      <c r="AX33" s="17">
        <f t="shared" si="23"/>
        <v>205488.25619101606</v>
      </c>
      <c r="AY33" s="17">
        <f t="shared" si="24"/>
        <v>12384333.142828519</v>
      </c>
      <c r="AZ33" s="17">
        <f t="shared" si="25"/>
        <v>12358305.210703516</v>
      </c>
      <c r="BA33" s="17">
        <f t="shared" si="26"/>
        <v>14048239.554628519</v>
      </c>
      <c r="BB33" s="17">
        <f t="shared" si="27"/>
        <v>11205877.597203519</v>
      </c>
      <c r="BC33" s="17">
        <f t="shared" si="28"/>
        <v>4699565.4930660175</v>
      </c>
      <c r="BD33" s="17">
        <f t="shared" si="29"/>
        <v>10676217.249566019</v>
      </c>
      <c r="BE33" s="17">
        <f t="shared" si="30"/>
        <v>10879298.255478516</v>
      </c>
      <c r="BF33" s="17">
        <f t="shared" si="31"/>
        <v>14047939.70837852</v>
      </c>
      <c r="BG33" s="17">
        <f t="shared" si="32"/>
        <v>13240851.794503517</v>
      </c>
      <c r="BH33" s="17">
        <f t="shared" si="33"/>
        <v>11550129.357941017</v>
      </c>
      <c r="BI33" s="17">
        <f t="shared" si="34"/>
        <v>5055384.064828516</v>
      </c>
      <c r="BJ33" s="17">
        <f t="shared" si="35"/>
        <v>11556315.543628516</v>
      </c>
      <c r="BK33" s="17">
        <f t="shared" si="36"/>
        <v>9934335.7148535158</v>
      </c>
      <c r="BL33" s="17">
        <f t="shared" si="37"/>
        <v>7012211.833378518</v>
      </c>
      <c r="BM33" s="17">
        <f t="shared" si="38"/>
        <v>17208709.199328516</v>
      </c>
      <c r="BN33" s="17">
        <f t="shared" si="39"/>
        <v>10565152.979066018</v>
      </c>
      <c r="BO33" s="36">
        <f t="shared" si="6"/>
        <v>3343.6660167631335</v>
      </c>
      <c r="BP33" s="52">
        <f t="shared" si="7"/>
        <v>11180102.43165664</v>
      </c>
    </row>
    <row r="34" spans="1:68" ht="15" thickBot="1" x14ac:dyDescent="0.4">
      <c r="A34" s="19" t="s">
        <v>33</v>
      </c>
      <c r="B34" s="31">
        <v>3850.09</v>
      </c>
      <c r="C34" s="31">
        <v>4529.3</v>
      </c>
      <c r="D34" s="31">
        <v>4000.4</v>
      </c>
      <c r="E34" s="31">
        <v>6520.64</v>
      </c>
      <c r="F34" s="31">
        <v>8006.71</v>
      </c>
      <c r="G34" s="31">
        <v>10520.18</v>
      </c>
      <c r="H34" s="31">
        <v>9000.92</v>
      </c>
      <c r="I34" s="31">
        <v>12000.78</v>
      </c>
      <c r="J34" s="31">
        <v>14000.74</v>
      </c>
      <c r="K34" s="31">
        <v>13000.9</v>
      </c>
      <c r="L34" s="31">
        <v>16000.16</v>
      </c>
      <c r="M34" s="31">
        <v>16000.28</v>
      </c>
      <c r="N34" s="31">
        <v>12000.17</v>
      </c>
      <c r="O34" s="31">
        <v>9500.59</v>
      </c>
      <c r="P34" s="31">
        <v>5198.0200000000004</v>
      </c>
      <c r="Q34" s="31">
        <v>6695.44</v>
      </c>
      <c r="R34" s="31">
        <v>4100.8500000000004</v>
      </c>
      <c r="S34" s="31">
        <v>3998.2</v>
      </c>
      <c r="T34" s="31">
        <v>3051.06</v>
      </c>
      <c r="U34" s="31">
        <v>3520.41</v>
      </c>
      <c r="V34" s="31">
        <v>4500.37</v>
      </c>
      <c r="W34" s="31">
        <v>3900.75</v>
      </c>
      <c r="X34" s="31">
        <v>3500.12</v>
      </c>
      <c r="Y34" s="31">
        <v>2989.25</v>
      </c>
      <c r="Z34" s="31">
        <v>3494.92</v>
      </c>
      <c r="AA34" s="31">
        <v>3650.13</v>
      </c>
      <c r="AB34" s="31">
        <v>4009.42</v>
      </c>
      <c r="AC34" s="31">
        <v>3800.96</v>
      </c>
      <c r="AD34" s="32">
        <v>3995.31</v>
      </c>
      <c r="AE34" s="32">
        <v>3970.17</v>
      </c>
      <c r="AF34" s="34">
        <v>2989.19</v>
      </c>
      <c r="AG34" s="32">
        <v>3333.91</v>
      </c>
      <c r="AH34" s="35">
        <f t="shared" si="0"/>
        <v>6550.9481250000008</v>
      </c>
      <c r="AI34" s="17">
        <f t="shared" si="8"/>
        <v>7294634.6113785189</v>
      </c>
      <c r="AJ34" s="17">
        <f t="shared" si="9"/>
        <v>4087061.1413160181</v>
      </c>
      <c r="AK34" s="17">
        <f t="shared" si="10"/>
        <v>6505295.7379410192</v>
      </c>
      <c r="AL34" s="17">
        <f t="shared" si="11"/>
        <v>918.58244101565367</v>
      </c>
      <c r="AM34" s="17">
        <f t="shared" si="12"/>
        <v>2119242.6367035136</v>
      </c>
      <c r="AN34" s="17">
        <f t="shared" si="13"/>
        <v>15754801.677516012</v>
      </c>
      <c r="AO34" s="17">
        <f t="shared" si="14"/>
        <v>6002362.1882910123</v>
      </c>
      <c r="AP34" s="17">
        <f t="shared" si="15"/>
        <v>29700667.465766013</v>
      </c>
      <c r="AQ34" s="17">
        <f t="shared" si="16"/>
        <v>55499398.980815999</v>
      </c>
      <c r="AR34" s="17">
        <f t="shared" si="17"/>
        <v>41601879.189815998</v>
      </c>
      <c r="AS34" s="17">
        <f t="shared" si="18"/>
        <v>89287605.058641002</v>
      </c>
      <c r="AT34" s="17">
        <f t="shared" si="19"/>
        <v>89289872.883891016</v>
      </c>
      <c r="AU34" s="17">
        <f t="shared" si="20"/>
        <v>29694019.042978507</v>
      </c>
      <c r="AV34" s="17">
        <f t="shared" si="21"/>
        <v>8700387.1907535121</v>
      </c>
      <c r="AW34" s="17">
        <f t="shared" si="22"/>
        <v>1830414.5114160166</v>
      </c>
      <c r="AX34" s="17">
        <f t="shared" si="23"/>
        <v>20877.90194101528</v>
      </c>
      <c r="AY34" s="17">
        <f t="shared" si="24"/>
        <v>6002980.8221285176</v>
      </c>
      <c r="AZ34" s="17">
        <f t="shared" si="25"/>
        <v>6516522.9896910209</v>
      </c>
      <c r="BA34" s="17">
        <f t="shared" si="26"/>
        <v>12249216.887516022</v>
      </c>
      <c r="BB34" s="17">
        <f t="shared" si="27"/>
        <v>9184161.3270785213</v>
      </c>
      <c r="BC34" s="17">
        <f t="shared" si="28"/>
        <v>4204870.6467285194</v>
      </c>
      <c r="BD34" s="17">
        <f t="shared" si="29"/>
        <v>7023550.1017535198</v>
      </c>
      <c r="BE34" s="17">
        <f t="shared" si="30"/>
        <v>9307552.2482910212</v>
      </c>
      <c r="BF34" s="17">
        <f t="shared" si="31"/>
        <v>12685693.533628521</v>
      </c>
      <c r="BG34" s="17">
        <f t="shared" si="32"/>
        <v>9339307.9007910192</v>
      </c>
      <c r="BH34" s="17">
        <f t="shared" si="33"/>
        <v>8414745.7943285201</v>
      </c>
      <c r="BI34" s="17">
        <f t="shared" si="34"/>
        <v>6459365.2101660194</v>
      </c>
      <c r="BJ34" s="17">
        <f t="shared" si="35"/>
        <v>7562434.6876410199</v>
      </c>
      <c r="BK34" s="17">
        <f t="shared" si="36"/>
        <v>6531286.2259535203</v>
      </c>
      <c r="BL34" s="17">
        <f t="shared" si="37"/>
        <v>6660415.7304785196</v>
      </c>
      <c r="BM34" s="17">
        <f t="shared" si="38"/>
        <v>12686120.94100352</v>
      </c>
      <c r="BN34" s="17">
        <f t="shared" si="39"/>
        <v>10349334.297703521</v>
      </c>
      <c r="BO34" s="36">
        <f t="shared" si="6"/>
        <v>3009.4499993827394</v>
      </c>
      <c r="BP34" s="52">
        <f t="shared" si="7"/>
        <v>9056789.2987847701</v>
      </c>
    </row>
    <row r="35" spans="1:68" ht="15" thickBot="1" x14ac:dyDescent="0.4">
      <c r="A35" s="19" t="s">
        <v>34</v>
      </c>
      <c r="B35" s="31">
        <v>3739.26</v>
      </c>
      <c r="C35" s="31">
        <v>4000.63</v>
      </c>
      <c r="D35" s="31">
        <v>3759.2</v>
      </c>
      <c r="E35" s="31">
        <v>6520.59</v>
      </c>
      <c r="F35" s="31">
        <v>6695.75</v>
      </c>
      <c r="G35" s="31">
        <v>7989.23</v>
      </c>
      <c r="H35" s="31">
        <v>9000.83</v>
      </c>
      <c r="I35" s="31">
        <v>12000.82</v>
      </c>
      <c r="J35" s="31">
        <v>14000.38</v>
      </c>
      <c r="K35" s="31">
        <v>13000.87</v>
      </c>
      <c r="L35" s="31">
        <v>16000.32</v>
      </c>
      <c r="M35" s="31">
        <v>16000.88</v>
      </c>
      <c r="N35" s="31">
        <v>9500.1299999999992</v>
      </c>
      <c r="O35" s="31">
        <v>12000.18</v>
      </c>
      <c r="P35" s="31">
        <v>4980.91</v>
      </c>
      <c r="Q35" s="31">
        <v>6000.49</v>
      </c>
      <c r="R35" s="31">
        <v>3811.68</v>
      </c>
      <c r="S35" s="31">
        <v>3700.74</v>
      </c>
      <c r="T35" s="31">
        <v>3040.04</v>
      </c>
      <c r="U35" s="31">
        <v>3085.95</v>
      </c>
      <c r="V35" s="31">
        <v>4750.08</v>
      </c>
      <c r="W35" s="31">
        <v>3558.14</v>
      </c>
      <c r="X35" s="31">
        <v>3500.15</v>
      </c>
      <c r="Y35" s="31">
        <v>2430.41</v>
      </c>
      <c r="Z35" s="31">
        <v>3437.32</v>
      </c>
      <c r="AA35" s="31">
        <v>3492.26</v>
      </c>
      <c r="AB35" s="31">
        <v>3555.11</v>
      </c>
      <c r="AC35" s="31">
        <v>3509.97</v>
      </c>
      <c r="AD35" s="32">
        <v>3991.18</v>
      </c>
      <c r="AE35" s="32">
        <v>3750.48</v>
      </c>
      <c r="AF35" s="34">
        <v>2969.32</v>
      </c>
      <c r="AG35" s="32">
        <v>3246.93</v>
      </c>
      <c r="AH35" s="35">
        <f t="shared" si="0"/>
        <v>6281.8821875000003</v>
      </c>
      <c r="AI35" s="17">
        <f t="shared" si="8"/>
        <v>6464927.5883672861</v>
      </c>
      <c r="AJ35" s="17">
        <f t="shared" si="9"/>
        <v>5204111.5429735361</v>
      </c>
      <c r="AK35" s="17">
        <f t="shared" si="10"/>
        <v>6363925.4191297879</v>
      </c>
      <c r="AL35" s="17">
        <f t="shared" si="11"/>
        <v>56981.419748535067</v>
      </c>
      <c r="AM35" s="17">
        <f t="shared" si="12"/>
        <v>171286.56622353487</v>
      </c>
      <c r="AN35" s="17">
        <f t="shared" si="13"/>
        <v>2915036.5528485323</v>
      </c>
      <c r="AO35" s="17">
        <f t="shared" si="14"/>
        <v>7392677.2070985334</v>
      </c>
      <c r="AP35" s="17">
        <f t="shared" si="15"/>
        <v>32706249.70324228</v>
      </c>
      <c r="AQ35" s="17">
        <f t="shared" si="16"/>
        <v>59575208.481567271</v>
      </c>
      <c r="AR35" s="17">
        <f t="shared" si="17"/>
        <v>45144797.224523544</v>
      </c>
      <c r="AS35" s="17">
        <f t="shared" si="18"/>
        <v>94448033.515429795</v>
      </c>
      <c r="AT35" s="17">
        <f t="shared" si="19"/>
        <v>94458918.479379743</v>
      </c>
      <c r="AU35" s="17">
        <f t="shared" si="20"/>
        <v>10357118.982661027</v>
      </c>
      <c r="AV35" s="17">
        <f t="shared" si="21"/>
        <v>32698929.872442286</v>
      </c>
      <c r="AW35" s="17">
        <f t="shared" si="22"/>
        <v>1692528.6326485365</v>
      </c>
      <c r="AX35" s="17">
        <f t="shared" si="23"/>
        <v>79181.563186035462</v>
      </c>
      <c r="AY35" s="17">
        <f t="shared" si="24"/>
        <v>6101898.8471297873</v>
      </c>
      <c r="AZ35" s="17">
        <f t="shared" si="25"/>
        <v>6662294.9920922881</v>
      </c>
      <c r="BA35" s="17">
        <f t="shared" si="26"/>
        <v>10509540.768654788</v>
      </c>
      <c r="BB35" s="17">
        <f t="shared" si="27"/>
        <v>10213982.547098538</v>
      </c>
      <c r="BC35" s="17">
        <f t="shared" si="28"/>
        <v>2346417.9416297865</v>
      </c>
      <c r="BD35" s="17">
        <f t="shared" si="29"/>
        <v>7418771.503967288</v>
      </c>
      <c r="BE35" s="17">
        <f t="shared" si="30"/>
        <v>7738033.9629735369</v>
      </c>
      <c r="BF35" s="17">
        <f t="shared" si="31"/>
        <v>14833838.011086039</v>
      </c>
      <c r="BG35" s="17">
        <f t="shared" si="32"/>
        <v>8091534.0385547858</v>
      </c>
      <c r="BH35" s="17">
        <f t="shared" si="33"/>
        <v>7781991.9489922859</v>
      </c>
      <c r="BI35" s="17">
        <f t="shared" si="34"/>
        <v>7435286.5625235364</v>
      </c>
      <c r="BJ35" s="17">
        <f t="shared" si="35"/>
        <v>7683497.1752110384</v>
      </c>
      <c r="BK35" s="17">
        <f t="shared" si="36"/>
        <v>5247316.5118172877</v>
      </c>
      <c r="BL35" s="17">
        <f t="shared" si="37"/>
        <v>6407997.0348797869</v>
      </c>
      <c r="BM35" s="17">
        <f t="shared" si="38"/>
        <v>10973068.246054785</v>
      </c>
      <c r="BN35" s="17">
        <f t="shared" si="39"/>
        <v>9210934.7804110385</v>
      </c>
      <c r="BO35" s="36">
        <f t="shared" si="6"/>
        <v>2821.3169164932046</v>
      </c>
      <c r="BP35" s="52">
        <f t="shared" si="7"/>
        <v>7959829.1432907246</v>
      </c>
    </row>
    <row r="36" spans="1:68" ht="15" thickBot="1" x14ac:dyDescent="0.4">
      <c r="A36" s="19" t="s">
        <v>35</v>
      </c>
      <c r="B36" s="31">
        <v>3500.7</v>
      </c>
      <c r="C36" s="31">
        <v>3999.25</v>
      </c>
      <c r="D36" s="31">
        <v>3850.44</v>
      </c>
      <c r="E36" s="31">
        <v>6520.47</v>
      </c>
      <c r="F36" s="31">
        <v>9999.3799999999992</v>
      </c>
      <c r="G36" s="31">
        <v>12520.08</v>
      </c>
      <c r="H36" s="31">
        <v>9000.98</v>
      </c>
      <c r="I36" s="31">
        <v>12000.83</v>
      </c>
      <c r="J36" s="31">
        <v>14000.47</v>
      </c>
      <c r="K36" s="31">
        <v>13000.02</v>
      </c>
      <c r="L36" s="31">
        <v>16000.26</v>
      </c>
      <c r="M36" s="31">
        <v>13000.96</v>
      </c>
      <c r="N36" s="31">
        <v>7989.79</v>
      </c>
      <c r="O36" s="31">
        <v>9500.51</v>
      </c>
      <c r="P36" s="31">
        <v>4000.54</v>
      </c>
      <c r="Q36" s="31">
        <v>5000.26</v>
      </c>
      <c r="R36" s="31">
        <v>3700.8</v>
      </c>
      <c r="S36" s="31">
        <v>3633.86</v>
      </c>
      <c r="T36" s="31">
        <v>3075.28</v>
      </c>
      <c r="U36" s="31">
        <v>3487.49</v>
      </c>
      <c r="V36" s="31">
        <v>4300.3599999999997</v>
      </c>
      <c r="W36" s="31">
        <v>3850.8</v>
      </c>
      <c r="X36" s="31">
        <v>3500.73</v>
      </c>
      <c r="Y36" s="31">
        <v>2259.21</v>
      </c>
      <c r="Z36" s="31">
        <v>3493.11</v>
      </c>
      <c r="AA36" s="31">
        <v>3350.17</v>
      </c>
      <c r="AB36" s="31">
        <v>3495.94</v>
      </c>
      <c r="AC36" s="31">
        <v>3497.81</v>
      </c>
      <c r="AD36" s="32">
        <v>3246.39</v>
      </c>
      <c r="AE36" s="32">
        <v>3409.71</v>
      </c>
      <c r="AF36" s="34">
        <v>2700.08</v>
      </c>
      <c r="AG36" s="32">
        <v>3247.2</v>
      </c>
      <c r="AH36" s="35">
        <f t="shared" si="0"/>
        <v>6191.6837499999983</v>
      </c>
      <c r="AI36" s="17">
        <f t="shared" si="8"/>
        <v>7241393.5427640546</v>
      </c>
      <c r="AJ36" s="17">
        <f t="shared" si="9"/>
        <v>4806765.7481390554</v>
      </c>
      <c r="AK36" s="17">
        <f t="shared" si="10"/>
        <v>5481422.2969140541</v>
      </c>
      <c r="AL36" s="17">
        <f t="shared" si="11"/>
        <v>108100.39818906377</v>
      </c>
      <c r="AM36" s="17">
        <f t="shared" si="12"/>
        <v>14498550.73226407</v>
      </c>
      <c r="AN36" s="17">
        <f t="shared" si="13"/>
        <v>40048599.097014084</v>
      </c>
      <c r="AO36" s="17">
        <f t="shared" si="14"/>
        <v>7892145.420264069</v>
      </c>
      <c r="AP36" s="17">
        <f t="shared" si="15"/>
        <v>33746180.153889082</v>
      </c>
      <c r="AQ36" s="17">
        <f t="shared" si="16"/>
        <v>60977142.69818908</v>
      </c>
      <c r="AR36" s="17">
        <f t="shared" si="17"/>
        <v>46353442.493064091</v>
      </c>
      <c r="AS36" s="17">
        <f t="shared" si="18"/>
        <v>96208168.052064106</v>
      </c>
      <c r="AT36" s="17">
        <f t="shared" si="19"/>
        <v>46366243.048814073</v>
      </c>
      <c r="AU36" s="17">
        <f t="shared" si="20"/>
        <v>3233186.0862890682</v>
      </c>
      <c r="AV36" s="17">
        <f t="shared" si="21"/>
        <v>10948331.152689075</v>
      </c>
      <c r="AW36" s="17">
        <f t="shared" si="22"/>
        <v>4801110.9331640555</v>
      </c>
      <c r="AX36" s="17">
        <f t="shared" si="23"/>
        <v>1419490.5520640579</v>
      </c>
      <c r="AY36" s="17">
        <f t="shared" si="24"/>
        <v>6204501.8560140533</v>
      </c>
      <c r="AZ36" s="17">
        <f t="shared" si="25"/>
        <v>6542462.3360640537</v>
      </c>
      <c r="BA36" s="17">
        <f t="shared" si="26"/>
        <v>9711972.3330140505</v>
      </c>
      <c r="BB36" s="17">
        <f t="shared" si="27"/>
        <v>7312663.8375390545</v>
      </c>
      <c r="BC36" s="17">
        <f t="shared" si="28"/>
        <v>3577105.5273140576</v>
      </c>
      <c r="BD36" s="17">
        <f t="shared" si="29"/>
        <v>5479736.7310140543</v>
      </c>
      <c r="BE36" s="17">
        <f t="shared" si="30"/>
        <v>7241232.0846390538</v>
      </c>
      <c r="BF36" s="17">
        <f t="shared" si="31"/>
        <v>15464349.794439049</v>
      </c>
      <c r="BG36" s="17">
        <f t="shared" si="32"/>
        <v>7282300.2841890529</v>
      </c>
      <c r="BH36" s="17">
        <f t="shared" si="33"/>
        <v>8074200.3914390523</v>
      </c>
      <c r="BI36" s="17">
        <f t="shared" si="34"/>
        <v>7267034.3656640528</v>
      </c>
      <c r="BJ36" s="17">
        <f t="shared" si="35"/>
        <v>7256955.7809390537</v>
      </c>
      <c r="BK36" s="17">
        <f t="shared" si="36"/>
        <v>8674755.2737890538</v>
      </c>
      <c r="BL36" s="17">
        <f t="shared" si="37"/>
        <v>7739377.9456890533</v>
      </c>
      <c r="BM36" s="17">
        <f t="shared" si="38"/>
        <v>12191296.747014051</v>
      </c>
      <c r="BN36" s="17">
        <f t="shared" si="39"/>
        <v>8669984.5540140532</v>
      </c>
      <c r="BO36" s="36">
        <f t="shared" si="6"/>
        <v>3052.6797457523371</v>
      </c>
      <c r="BP36" s="52">
        <f t="shared" si="7"/>
        <v>9318853.6301265527</v>
      </c>
    </row>
    <row r="37" spans="1:68" ht="15" thickBot="1" x14ac:dyDescent="0.4">
      <c r="A37" s="19" t="s">
        <v>36</v>
      </c>
      <c r="B37" s="31">
        <v>3420.23</v>
      </c>
      <c r="C37" s="31">
        <v>3798.42</v>
      </c>
      <c r="D37" s="31">
        <v>3717.98</v>
      </c>
      <c r="E37" s="31">
        <v>6520.54</v>
      </c>
      <c r="F37" s="31">
        <v>10520.2</v>
      </c>
      <c r="G37" s="31">
        <v>12000.11</v>
      </c>
      <c r="H37" s="31">
        <v>14520.48</v>
      </c>
      <c r="I37" s="31">
        <v>12000.76</v>
      </c>
      <c r="J37" s="31">
        <v>14000.31</v>
      </c>
      <c r="K37" s="31">
        <v>9787.91</v>
      </c>
      <c r="L37" s="31">
        <v>16000.2</v>
      </c>
      <c r="M37" s="31">
        <v>13000.66</v>
      </c>
      <c r="N37" s="31">
        <v>7989.49</v>
      </c>
      <c r="O37" s="31">
        <v>9500.33</v>
      </c>
      <c r="P37" s="31">
        <v>3711.22</v>
      </c>
      <c r="Q37" s="31">
        <v>4311.74</v>
      </c>
      <c r="R37" s="31">
        <v>3609.04</v>
      </c>
      <c r="S37" s="31">
        <v>3500.55</v>
      </c>
      <c r="T37" s="31">
        <v>3010.93</v>
      </c>
      <c r="U37" s="31">
        <v>3145.92</v>
      </c>
      <c r="V37" s="31">
        <v>4000.56</v>
      </c>
      <c r="W37" s="31">
        <v>3650.1</v>
      </c>
      <c r="X37" s="31">
        <v>3495.1</v>
      </c>
      <c r="Y37" s="31">
        <v>2089.27</v>
      </c>
      <c r="Z37" s="31">
        <v>3488.17</v>
      </c>
      <c r="AA37" s="31">
        <v>3051.64</v>
      </c>
      <c r="AB37" s="31">
        <v>3149.45</v>
      </c>
      <c r="AC37" s="31">
        <v>3469.26</v>
      </c>
      <c r="AD37" s="32">
        <v>3242.09</v>
      </c>
      <c r="AE37" s="32">
        <v>3420.12</v>
      </c>
      <c r="AF37" s="34">
        <v>2249.54</v>
      </c>
      <c r="AG37" s="32">
        <v>3243.47</v>
      </c>
      <c r="AH37" s="35">
        <f t="shared" si="0"/>
        <v>6144.2434375000012</v>
      </c>
      <c r="AI37" s="17">
        <f t="shared" si="8"/>
        <v>7420249.2076805728</v>
      </c>
      <c r="AJ37" s="17">
        <f t="shared" si="9"/>
        <v>5502887.5999243213</v>
      </c>
      <c r="AK37" s="17">
        <f t="shared" si="10"/>
        <v>5886754.2681493219</v>
      </c>
      <c r="AL37" s="17">
        <f t="shared" si="11"/>
        <v>141599.10294931551</v>
      </c>
      <c r="AM37" s="17">
        <f t="shared" si="12"/>
        <v>19148995.836886812</v>
      </c>
      <c r="AN37" s="17">
        <f t="shared" si="13"/>
        <v>34291173.197805561</v>
      </c>
      <c r="AO37" s="17">
        <f t="shared" si="14"/>
        <v>70161338.950961784</v>
      </c>
      <c r="AP37" s="17">
        <f t="shared" si="15"/>
        <v>34298786.246836804</v>
      </c>
      <c r="AQ37" s="17">
        <f t="shared" si="16"/>
        <v>61717781.834430538</v>
      </c>
      <c r="AR37" s="17">
        <f t="shared" si="17"/>
        <v>13276306.018680558</v>
      </c>
      <c r="AS37" s="17">
        <f t="shared" si="18"/>
        <v>97139879.761886805</v>
      </c>
      <c r="AT37" s="17">
        <f t="shared" si="19"/>
        <v>47010448.078524299</v>
      </c>
      <c r="AU37" s="17">
        <f t="shared" si="20"/>
        <v>3404934.8764180611</v>
      </c>
      <c r="AV37" s="17">
        <f t="shared" si="21"/>
        <v>11263317.014993059</v>
      </c>
      <c r="AW37" s="17">
        <f t="shared" si="22"/>
        <v>5919603.0474243229</v>
      </c>
      <c r="AX37" s="17">
        <f t="shared" si="23"/>
        <v>3358068.8484493215</v>
      </c>
      <c r="AY37" s="17">
        <f t="shared" si="24"/>
        <v>6427256.4695118228</v>
      </c>
      <c r="AZ37" s="17">
        <f t="shared" si="25"/>
        <v>6989114.9914805712</v>
      </c>
      <c r="BA37" s="17">
        <f t="shared" si="26"/>
        <v>9817653.0976180751</v>
      </c>
      <c r="BB37" s="17">
        <f t="shared" si="27"/>
        <v>8989943.4358618222</v>
      </c>
      <c r="BC37" s="17">
        <f t="shared" si="28"/>
        <v>4595378.6802118216</v>
      </c>
      <c r="BD37" s="17">
        <f t="shared" si="29"/>
        <v>6220751.4868243225</v>
      </c>
      <c r="BE37" s="17">
        <f t="shared" si="30"/>
        <v>7017960.9524493227</v>
      </c>
      <c r="BF37" s="17">
        <f t="shared" si="31"/>
        <v>16442809.578830576</v>
      </c>
      <c r="BG37" s="17">
        <f t="shared" si="32"/>
        <v>7054726.1053930726</v>
      </c>
      <c r="BH37" s="17">
        <f t="shared" si="33"/>
        <v>9564196.0216368251</v>
      </c>
      <c r="BI37" s="17">
        <f t="shared" si="34"/>
        <v>8968787.7332930751</v>
      </c>
      <c r="BJ37" s="17">
        <f t="shared" si="35"/>
        <v>7155536.3908993211</v>
      </c>
      <c r="BK37" s="17">
        <f t="shared" si="36"/>
        <v>8422494.5747930724</v>
      </c>
      <c r="BL37" s="17">
        <f t="shared" si="37"/>
        <v>7420848.5027368236</v>
      </c>
      <c r="BM37" s="17">
        <f t="shared" si="38"/>
        <v>15168714.866074326</v>
      </c>
      <c r="BN37" s="17">
        <f t="shared" si="39"/>
        <v>8414486.5357055739</v>
      </c>
      <c r="BO37" s="36">
        <f t="shared" si="6"/>
        <v>3139.5280090847173</v>
      </c>
      <c r="BP37" s="52">
        <f t="shared" si="7"/>
        <v>9856636.1198274493</v>
      </c>
    </row>
    <row r="38" spans="1:68" ht="15" thickBot="1" x14ac:dyDescent="0.4">
      <c r="A38" s="19" t="s">
        <v>37</v>
      </c>
      <c r="B38" s="31">
        <v>3490.78</v>
      </c>
      <c r="C38" s="31">
        <v>3249.64</v>
      </c>
      <c r="D38" s="31">
        <v>3410.12</v>
      </c>
      <c r="E38" s="31">
        <v>6520.35</v>
      </c>
      <c r="F38" s="31">
        <v>10520.69</v>
      </c>
      <c r="G38" s="31">
        <v>12520.15</v>
      </c>
      <c r="H38" s="31">
        <v>10000.530000000001</v>
      </c>
      <c r="I38" s="31">
        <v>12000.69</v>
      </c>
      <c r="J38" s="31">
        <v>14000.16</v>
      </c>
      <c r="K38" s="31">
        <v>6999.01</v>
      </c>
      <c r="L38" s="31">
        <v>14520.07</v>
      </c>
      <c r="M38" s="31">
        <v>13000.24</v>
      </c>
      <c r="N38" s="31">
        <v>7989.33</v>
      </c>
      <c r="O38" s="31">
        <v>7989.58</v>
      </c>
      <c r="P38" s="31">
        <v>3160.31</v>
      </c>
      <c r="Q38" s="31">
        <v>3999.76</v>
      </c>
      <c r="R38" s="31">
        <v>3309.75</v>
      </c>
      <c r="S38" s="31">
        <v>3389.75</v>
      </c>
      <c r="T38" s="31">
        <v>3010.51</v>
      </c>
      <c r="U38" s="31">
        <v>3146.65</v>
      </c>
      <c r="V38" s="31">
        <v>3900.97</v>
      </c>
      <c r="W38" s="31">
        <v>3075.64</v>
      </c>
      <c r="X38" s="31">
        <v>3497.03</v>
      </c>
      <c r="Y38" s="31">
        <v>2188.7600000000002</v>
      </c>
      <c r="Z38" s="31">
        <v>3488.39</v>
      </c>
      <c r="AA38" s="31">
        <v>3010.63</v>
      </c>
      <c r="AB38" s="31">
        <v>3010.62</v>
      </c>
      <c r="AC38" s="31">
        <v>2989</v>
      </c>
      <c r="AD38" s="32">
        <v>2900.77</v>
      </c>
      <c r="AE38" s="32">
        <v>3300.86</v>
      </c>
      <c r="AF38" s="34">
        <v>2188.7399999999998</v>
      </c>
      <c r="AG38" s="32">
        <v>3100.94</v>
      </c>
      <c r="AH38" s="35">
        <f t="shared" si="0"/>
        <v>5715.0131250000004</v>
      </c>
      <c r="AI38" s="17">
        <f t="shared" si="8"/>
        <v>4947212.9943472669</v>
      </c>
      <c r="AJ38" s="17">
        <f t="shared" si="9"/>
        <v>6078064.6454722686</v>
      </c>
      <c r="AK38" s="17">
        <f t="shared" si="10"/>
        <v>5312532.3176722676</v>
      </c>
      <c r="AL38" s="17">
        <f t="shared" si="11"/>
        <v>648567.48223476554</v>
      </c>
      <c r="AM38" s="17">
        <f t="shared" si="12"/>
        <v>23094530.226909768</v>
      </c>
      <c r="AN38" s="17">
        <f t="shared" si="13"/>
        <v>46309887.887484752</v>
      </c>
      <c r="AO38" s="17">
        <f t="shared" si="14"/>
        <v>18365654.885909766</v>
      </c>
      <c r="AP38" s="17">
        <f t="shared" si="15"/>
        <v>39509733.776909769</v>
      </c>
      <c r="AQ38" s="17">
        <f t="shared" si="16"/>
        <v>68643658.740322247</v>
      </c>
      <c r="AR38" s="17">
        <f t="shared" si="17"/>
        <v>1648647.9750097652</v>
      </c>
      <c r="AS38" s="17">
        <f t="shared" si="18"/>
        <v>77529026.571984738</v>
      </c>
      <c r="AT38" s="17">
        <f t="shared" si="19"/>
        <v>53074530.620222256</v>
      </c>
      <c r="AU38" s="17">
        <f t="shared" si="20"/>
        <v>5172517.2479097638</v>
      </c>
      <c r="AV38" s="17">
        <f t="shared" si="21"/>
        <v>5173654.4688472636</v>
      </c>
      <c r="AW38" s="17">
        <f t="shared" si="22"/>
        <v>6526508.0568847675</v>
      </c>
      <c r="AX38" s="17">
        <f t="shared" si="23"/>
        <v>2942093.2828222662</v>
      </c>
      <c r="AY38" s="17">
        <f t="shared" si="24"/>
        <v>5785290.7004847676</v>
      </c>
      <c r="AZ38" s="17">
        <f t="shared" si="25"/>
        <v>5406848.6004847679</v>
      </c>
      <c r="BA38" s="17">
        <f t="shared" si="26"/>
        <v>7314337.153134767</v>
      </c>
      <c r="BB38" s="17">
        <f t="shared" si="27"/>
        <v>6596489.141859767</v>
      </c>
      <c r="BC38" s="17">
        <f t="shared" si="28"/>
        <v>3290752.4593597678</v>
      </c>
      <c r="BD38" s="17">
        <f t="shared" si="29"/>
        <v>6966290.4929722687</v>
      </c>
      <c r="BE38" s="17">
        <f t="shared" si="30"/>
        <v>4919449.1427847669</v>
      </c>
      <c r="BF38" s="17">
        <f t="shared" si="31"/>
        <v>12434461.101572268</v>
      </c>
      <c r="BG38" s="17">
        <f t="shared" si="32"/>
        <v>4957850.5407847678</v>
      </c>
      <c r="BH38" s="17">
        <f t="shared" si="33"/>
        <v>7313688.086784767</v>
      </c>
      <c r="BI38" s="17">
        <f t="shared" si="34"/>
        <v>7313742.1745472681</v>
      </c>
      <c r="BJ38" s="17">
        <f t="shared" si="35"/>
        <v>7431147.5576722678</v>
      </c>
      <c r="BK38" s="17">
        <f t="shared" si="36"/>
        <v>7919964.366609768</v>
      </c>
      <c r="BL38" s="17">
        <f t="shared" si="37"/>
        <v>5828135.3109472673</v>
      </c>
      <c r="BM38" s="17">
        <f t="shared" si="38"/>
        <v>12434602.15209727</v>
      </c>
      <c r="BN38" s="17">
        <f t="shared" si="39"/>
        <v>6833378.3028472671</v>
      </c>
      <c r="BO38" s="36">
        <f t="shared" si="6"/>
        <v>2872.981035984295</v>
      </c>
      <c r="BP38" s="52">
        <f t="shared" si="7"/>
        <v>8254020.0331253931</v>
      </c>
    </row>
    <row r="39" spans="1:68" ht="15" thickBot="1" x14ac:dyDescent="0.4">
      <c r="A39" s="19" t="s">
        <v>38</v>
      </c>
      <c r="B39" s="31">
        <v>3546.91</v>
      </c>
      <c r="C39" s="31">
        <v>3355.45</v>
      </c>
      <c r="D39" s="31">
        <v>3410.61</v>
      </c>
      <c r="E39" s="31">
        <v>6520.16</v>
      </c>
      <c r="F39" s="31">
        <v>10600.55</v>
      </c>
      <c r="G39" s="31">
        <v>12520.04</v>
      </c>
      <c r="H39" s="31">
        <v>9000.98</v>
      </c>
      <c r="I39" s="31">
        <v>12000.75</v>
      </c>
      <c r="J39" s="31">
        <v>13000.93</v>
      </c>
      <c r="K39" s="31">
        <v>6100.54</v>
      </c>
      <c r="L39" s="31">
        <v>14520.26</v>
      </c>
      <c r="M39" s="31">
        <v>13000.05</v>
      </c>
      <c r="N39" s="31">
        <v>7990</v>
      </c>
      <c r="O39" s="31">
        <v>8500.86</v>
      </c>
      <c r="P39" s="31">
        <v>3160.51</v>
      </c>
      <c r="Q39" s="31">
        <v>3999.06</v>
      </c>
      <c r="R39" s="31">
        <v>3075.02</v>
      </c>
      <c r="S39" s="31">
        <v>3389.67</v>
      </c>
      <c r="T39" s="31">
        <v>3010</v>
      </c>
      <c r="U39" s="31">
        <v>3145.95</v>
      </c>
      <c r="V39" s="31">
        <v>4000.3</v>
      </c>
      <c r="W39" s="31">
        <v>3075.24</v>
      </c>
      <c r="X39" s="31">
        <v>3500.01</v>
      </c>
      <c r="Y39" s="31">
        <v>2249.1799999999998</v>
      </c>
      <c r="Z39" s="31">
        <v>3491.73</v>
      </c>
      <c r="AA39" s="31">
        <v>2989.26</v>
      </c>
      <c r="AB39" s="31">
        <v>3051.26</v>
      </c>
      <c r="AC39" s="31">
        <v>2692.26</v>
      </c>
      <c r="AD39" s="32">
        <v>3051.17</v>
      </c>
      <c r="AE39" s="32">
        <v>3237.72</v>
      </c>
      <c r="AF39" s="34">
        <v>2188.2800000000002</v>
      </c>
      <c r="AG39" s="32">
        <v>3010.37</v>
      </c>
      <c r="AH39" s="35">
        <f t="shared" si="0"/>
        <v>5637.0337500000014</v>
      </c>
      <c r="AI39" s="17">
        <f t="shared" si="8"/>
        <v>4368617.290314069</v>
      </c>
      <c r="AJ39" s="17">
        <f t="shared" si="9"/>
        <v>5205624.4082640698</v>
      </c>
      <c r="AK39" s="17">
        <f t="shared" si="10"/>
        <v>4956962.7145640682</v>
      </c>
      <c r="AL39" s="17">
        <f t="shared" si="11"/>
        <v>779911.97343905969</v>
      </c>
      <c r="AM39" s="17">
        <f t="shared" si="12"/>
        <v>24636493.56401404</v>
      </c>
      <c r="AN39" s="17">
        <f t="shared" si="13"/>
        <v>47375775.037539057</v>
      </c>
      <c r="AO39" s="17">
        <f t="shared" si="14"/>
        <v>11316134.372889049</v>
      </c>
      <c r="AP39" s="17">
        <f t="shared" si="15"/>
        <v>40496884.510514043</v>
      </c>
      <c r="AQ39" s="17">
        <f t="shared" si="16"/>
        <v>54226967.980764046</v>
      </c>
      <c r="AR39" s="17">
        <f t="shared" si="17"/>
        <v>214838.04378906116</v>
      </c>
      <c r="AS39" s="17">
        <f t="shared" si="18"/>
        <v>78911708.608689055</v>
      </c>
      <c r="AT39" s="17">
        <f t="shared" si="19"/>
        <v>54214008.297764033</v>
      </c>
      <c r="AU39" s="17">
        <f t="shared" si="20"/>
        <v>5536450.1736390563</v>
      </c>
      <c r="AV39" s="17">
        <f t="shared" si="21"/>
        <v>8201500.7901890576</v>
      </c>
      <c r="AW39" s="17">
        <f t="shared" si="22"/>
        <v>6133169.8843140686</v>
      </c>
      <c r="AX39" s="17">
        <f t="shared" si="23"/>
        <v>2682958.0056890673</v>
      </c>
      <c r="AY39" s="17">
        <f t="shared" si="24"/>
        <v>6563914.4551890697</v>
      </c>
      <c r="AZ39" s="17">
        <f t="shared" si="25"/>
        <v>5050643.8248140682</v>
      </c>
      <c r="BA39" s="17">
        <f t="shared" si="26"/>
        <v>6901306.3236390697</v>
      </c>
      <c r="BB39" s="17">
        <f t="shared" si="27"/>
        <v>6205498.2495140703</v>
      </c>
      <c r="BC39" s="17">
        <f t="shared" si="28"/>
        <v>2678897.3683890668</v>
      </c>
      <c r="BD39" s="17">
        <f t="shared" si="29"/>
        <v>6562787.2175390711</v>
      </c>
      <c r="BE39" s="17">
        <f t="shared" si="30"/>
        <v>4566870.5080640679</v>
      </c>
      <c r="BF39" s="17">
        <f t="shared" si="31"/>
        <v>11477553.031389073</v>
      </c>
      <c r="BG39" s="17">
        <f t="shared" si="32"/>
        <v>4602328.1797640687</v>
      </c>
      <c r="BH39" s="17">
        <f t="shared" si="33"/>
        <v>7010705.831189069</v>
      </c>
      <c r="BI39" s="17">
        <f t="shared" si="34"/>
        <v>6686225.8861890687</v>
      </c>
      <c r="BJ39" s="17">
        <f t="shared" si="35"/>
        <v>8671692.4386890698</v>
      </c>
      <c r="BK39" s="17">
        <f t="shared" si="36"/>
        <v>6686691.3335640691</v>
      </c>
      <c r="BL39" s="17">
        <f t="shared" si="37"/>
        <v>5756706.47093907</v>
      </c>
      <c r="BM39" s="17">
        <f t="shared" si="38"/>
        <v>11893902.42813907</v>
      </c>
      <c r="BN39" s="17">
        <f t="shared" si="39"/>
        <v>6899362.4555640705</v>
      </c>
      <c r="BO39" s="36">
        <f t="shared" si="6"/>
        <v>2794.4884455033216</v>
      </c>
      <c r="BP39" s="52">
        <f t="shared" si="7"/>
        <v>7809165.6720515704</v>
      </c>
    </row>
    <row r="40" spans="1:68" ht="15" thickBot="1" x14ac:dyDescent="0.4">
      <c r="A40" s="19" t="s">
        <v>39</v>
      </c>
      <c r="B40" s="31">
        <v>3739.51</v>
      </c>
      <c r="C40" s="31">
        <v>3410.67</v>
      </c>
      <c r="D40" s="31">
        <v>3410.68</v>
      </c>
      <c r="E40" s="31">
        <v>6520.06</v>
      </c>
      <c r="F40" s="31">
        <v>10520.94</v>
      </c>
      <c r="G40" s="31">
        <v>9989.77</v>
      </c>
      <c r="H40" s="31">
        <v>9000.9599999999991</v>
      </c>
      <c r="I40" s="31">
        <v>12000.91</v>
      </c>
      <c r="J40" s="31">
        <v>13000.92</v>
      </c>
      <c r="K40" s="31">
        <v>5999.88</v>
      </c>
      <c r="L40" s="31">
        <v>14520.52</v>
      </c>
      <c r="M40" s="31">
        <v>13000.18</v>
      </c>
      <c r="N40" s="31">
        <v>6695.93</v>
      </c>
      <c r="O40" s="31">
        <v>10000.129999999999</v>
      </c>
      <c r="P40" s="31">
        <v>3160.4</v>
      </c>
      <c r="Q40" s="31">
        <v>4200.22</v>
      </c>
      <c r="R40" s="31">
        <v>3075.26</v>
      </c>
      <c r="S40" s="31">
        <v>3488.51</v>
      </c>
      <c r="T40" s="31">
        <v>3051.53</v>
      </c>
      <c r="U40" s="31">
        <v>3149.81</v>
      </c>
      <c r="V40" s="31">
        <v>4070.41</v>
      </c>
      <c r="W40" s="31">
        <v>3064.03</v>
      </c>
      <c r="X40" s="31">
        <v>3497.59</v>
      </c>
      <c r="Y40" s="31">
        <v>2188.71</v>
      </c>
      <c r="Z40" s="31">
        <v>3493.81</v>
      </c>
      <c r="AA40" s="31">
        <v>2989.58</v>
      </c>
      <c r="AB40" s="31">
        <v>3141.95</v>
      </c>
      <c r="AC40" s="31">
        <v>2700.46</v>
      </c>
      <c r="AD40" s="32">
        <v>3051.28</v>
      </c>
      <c r="AE40" s="32">
        <v>3236.11</v>
      </c>
      <c r="AF40" s="34">
        <v>2188.48</v>
      </c>
      <c r="AG40" s="32">
        <v>3099.24</v>
      </c>
      <c r="AH40" s="35">
        <f t="shared" si="0"/>
        <v>5583.0762499999992</v>
      </c>
      <c r="AI40" s="17">
        <f t="shared" si="8"/>
        <v>3398736.5181390587</v>
      </c>
      <c r="AJ40" s="17">
        <f t="shared" si="9"/>
        <v>4719348.9150390588</v>
      </c>
      <c r="AK40" s="17">
        <f t="shared" si="10"/>
        <v>4719305.4670140594</v>
      </c>
      <c r="AL40" s="17">
        <f t="shared" si="11"/>
        <v>877938.54776406486</v>
      </c>
      <c r="AM40" s="17">
        <f t="shared" si="12"/>
        <v>24382498.413564075</v>
      </c>
      <c r="AN40" s="17">
        <f t="shared" si="13"/>
        <v>19418949.806289073</v>
      </c>
      <c r="AO40" s="17">
        <f t="shared" si="14"/>
        <v>11681929.328514062</v>
      </c>
      <c r="AP40" s="17">
        <f t="shared" si="15"/>
        <v>41188590.042639069</v>
      </c>
      <c r="AQ40" s="17">
        <f t="shared" si="16"/>
        <v>55024405.899414077</v>
      </c>
      <c r="AR40" s="17">
        <f t="shared" si="17"/>
        <v>173725.3660140633</v>
      </c>
      <c r="AS40" s="17">
        <f t="shared" si="18"/>
        <v>79877900.784414098</v>
      </c>
      <c r="AT40" s="17">
        <f t="shared" si="19"/>
        <v>55013428.038264081</v>
      </c>
      <c r="AU40" s="17">
        <f t="shared" si="20"/>
        <v>1238443.4688890651</v>
      </c>
      <c r="AV40" s="17">
        <f t="shared" si="21"/>
        <v>19510363.830389064</v>
      </c>
      <c r="AW40" s="17">
        <f t="shared" si="22"/>
        <v>5869360.2123140581</v>
      </c>
      <c r="AX40" s="17">
        <f t="shared" si="23"/>
        <v>1912291.4081640595</v>
      </c>
      <c r="AY40" s="17">
        <f t="shared" si="24"/>
        <v>6289142.3437640574</v>
      </c>
      <c r="AZ40" s="17">
        <f t="shared" si="25"/>
        <v>4387207.7756390581</v>
      </c>
      <c r="BA40" s="17">
        <f t="shared" si="26"/>
        <v>6408726.4158890573</v>
      </c>
      <c r="BB40" s="17">
        <f t="shared" si="27"/>
        <v>5920784.6433890583</v>
      </c>
      <c r="BC40" s="17">
        <f t="shared" si="28"/>
        <v>2288159.1838890603</v>
      </c>
      <c r="BD40" s="17">
        <f t="shared" si="29"/>
        <v>6345594.0096390573</v>
      </c>
      <c r="BE40" s="17">
        <f t="shared" si="30"/>
        <v>4349252.8989390582</v>
      </c>
      <c r="BF40" s="17">
        <f t="shared" si="31"/>
        <v>11521722.239139056</v>
      </c>
      <c r="BG40" s="17">
        <f t="shared" si="32"/>
        <v>4365033.4633890595</v>
      </c>
      <c r="BH40" s="17">
        <f t="shared" si="33"/>
        <v>6726222.7987640584</v>
      </c>
      <c r="BI40" s="17">
        <f t="shared" si="34"/>
        <v>5959097.3684390597</v>
      </c>
      <c r="BJ40" s="17">
        <f t="shared" si="35"/>
        <v>8309476.4447640572</v>
      </c>
      <c r="BK40" s="17">
        <f t="shared" si="36"/>
        <v>6409992.2515140576</v>
      </c>
      <c r="BL40" s="17">
        <f t="shared" si="37"/>
        <v>5508250.5786390584</v>
      </c>
      <c r="BM40" s="17">
        <f t="shared" si="38"/>
        <v>11523283.700514056</v>
      </c>
      <c r="BN40" s="17">
        <f t="shared" si="39"/>
        <v>6169442.5168140596</v>
      </c>
      <c r="BO40" s="36">
        <f t="shared" si="6"/>
        <v>2720.798092815839</v>
      </c>
      <c r="BP40" s="52">
        <f t="shared" si="7"/>
        <v>7402742.2618703069</v>
      </c>
    </row>
    <row r="41" spans="1:68" ht="15" thickBot="1" x14ac:dyDescent="0.4">
      <c r="A41" s="19" t="s">
        <v>40</v>
      </c>
      <c r="B41" s="31">
        <v>3759.26</v>
      </c>
      <c r="C41" s="31">
        <v>3410.93</v>
      </c>
      <c r="D41" s="31">
        <v>3410.6</v>
      </c>
      <c r="E41" s="31">
        <v>6520.29</v>
      </c>
      <c r="F41" s="31">
        <v>10520.95</v>
      </c>
      <c r="G41" s="31">
        <v>7799.13</v>
      </c>
      <c r="H41" s="31">
        <v>9000.9500000000007</v>
      </c>
      <c r="I41" s="31">
        <v>12250.58</v>
      </c>
      <c r="J41" s="31">
        <v>13000.91</v>
      </c>
      <c r="K41" s="31">
        <v>6999.17</v>
      </c>
      <c r="L41" s="31">
        <v>14520.03</v>
      </c>
      <c r="M41" s="31">
        <v>13000.19</v>
      </c>
      <c r="N41" s="31">
        <v>6695.54</v>
      </c>
      <c r="O41" s="31">
        <v>9500.1299999999992</v>
      </c>
      <c r="P41" s="31">
        <v>3000.01</v>
      </c>
      <c r="Q41" s="31">
        <v>4000.17</v>
      </c>
      <c r="R41" s="31">
        <v>3000.74</v>
      </c>
      <c r="S41" s="31">
        <v>3389.86</v>
      </c>
      <c r="T41" s="31">
        <v>3051.58</v>
      </c>
      <c r="U41" s="31">
        <v>3200.72</v>
      </c>
      <c r="V41" s="31">
        <v>4009.89</v>
      </c>
      <c r="W41" s="31">
        <v>3040.79</v>
      </c>
      <c r="X41" s="31">
        <v>3495.09</v>
      </c>
      <c r="Y41" s="31">
        <v>2188.36</v>
      </c>
      <c r="Z41" s="31">
        <v>3491.6</v>
      </c>
      <c r="AA41" s="31">
        <v>2989.81</v>
      </c>
      <c r="AB41" s="31">
        <v>3010.83</v>
      </c>
      <c r="AC41" s="31">
        <v>2499.0300000000002</v>
      </c>
      <c r="AD41" s="32">
        <v>2980</v>
      </c>
      <c r="AE41" s="32">
        <v>3231.97</v>
      </c>
      <c r="AF41" s="34">
        <v>2188.06</v>
      </c>
      <c r="AG41" s="32">
        <v>3051.72</v>
      </c>
      <c r="AH41" s="35">
        <f t="shared" si="0"/>
        <v>5506.5278124999995</v>
      </c>
      <c r="AI41" s="17">
        <f t="shared" si="8"/>
        <v>3052944.8085985328</v>
      </c>
      <c r="AJ41" s="17">
        <f t="shared" si="9"/>
        <v>4391530.1917547835</v>
      </c>
      <c r="AK41" s="17">
        <f t="shared" si="10"/>
        <v>4392913.3952110335</v>
      </c>
      <c r="AL41" s="17">
        <f t="shared" si="11"/>
        <v>1027713.772804786</v>
      </c>
      <c r="AM41" s="17">
        <f t="shared" si="12"/>
        <v>25144429.874492299</v>
      </c>
      <c r="AN41" s="17">
        <f t="shared" si="13"/>
        <v>5256024.7901297882</v>
      </c>
      <c r="AO41" s="17">
        <f t="shared" si="14"/>
        <v>12210986.424492294</v>
      </c>
      <c r="AP41" s="17">
        <f t="shared" si="15"/>
        <v>45482239.907723539</v>
      </c>
      <c r="AQ41" s="17">
        <f t="shared" si="16"/>
        <v>56165764.372317292</v>
      </c>
      <c r="AR41" s="17">
        <f t="shared" si="17"/>
        <v>2227980.6999047869</v>
      </c>
      <c r="AS41" s="17">
        <f t="shared" si="18"/>
        <v>81243221.684067324</v>
      </c>
      <c r="AT41" s="17">
        <f t="shared" si="19"/>
        <v>56154972.980367303</v>
      </c>
      <c r="AU41" s="17">
        <f t="shared" si="20"/>
        <v>1413749.9820235362</v>
      </c>
      <c r="AV41" s="17">
        <f t="shared" si="21"/>
        <v>15948858.432004783</v>
      </c>
      <c r="AW41" s="17">
        <f t="shared" si="22"/>
        <v>6282631.5443797819</v>
      </c>
      <c r="AX41" s="17">
        <f t="shared" si="23"/>
        <v>2269113.8592797834</v>
      </c>
      <c r="AY41" s="17">
        <f t="shared" si="24"/>
        <v>6278972.5612735339</v>
      </c>
      <c r="AZ41" s="17">
        <f t="shared" si="25"/>
        <v>4480282.6284735324</v>
      </c>
      <c r="BA41" s="17">
        <f t="shared" si="26"/>
        <v>6026768.7620985331</v>
      </c>
      <c r="BB41" s="17">
        <f t="shared" si="27"/>
        <v>5316749.6681860341</v>
      </c>
      <c r="BC41" s="17">
        <f t="shared" si="28"/>
        <v>2239924.7418047842</v>
      </c>
      <c r="BD41" s="17">
        <f t="shared" si="29"/>
        <v>6079862.959992283</v>
      </c>
      <c r="BE41" s="17">
        <f t="shared" si="30"/>
        <v>4045882.0735547827</v>
      </c>
      <c r="BF41" s="17">
        <f t="shared" si="31"/>
        <v>11010237.631911032</v>
      </c>
      <c r="BG41" s="17">
        <f t="shared" si="32"/>
        <v>4059934.0895860335</v>
      </c>
      <c r="BH41" s="17">
        <f t="shared" si="33"/>
        <v>6333868.5477547832</v>
      </c>
      <c r="BI41" s="17">
        <f t="shared" si="34"/>
        <v>6228507.5713172834</v>
      </c>
      <c r="BJ41" s="17">
        <f t="shared" si="35"/>
        <v>9045043.092192281</v>
      </c>
      <c r="BK41" s="17">
        <f t="shared" si="36"/>
        <v>6383342.7873360328</v>
      </c>
      <c r="BL41" s="17">
        <f t="shared" si="37"/>
        <v>5173613.2424047841</v>
      </c>
      <c r="BM41" s="17">
        <f t="shared" si="38"/>
        <v>11012228.622598533</v>
      </c>
      <c r="BN41" s="17">
        <f t="shared" si="39"/>
        <v>6026081.3963110335</v>
      </c>
      <c r="BO41" s="36">
        <f t="shared" si="6"/>
        <v>2673.7270825876367</v>
      </c>
      <c r="BP41" s="52">
        <f t="shared" si="7"/>
        <v>7148816.5121625951</v>
      </c>
    </row>
    <row r="42" spans="1:68" ht="15" thickBot="1" x14ac:dyDescent="0.4">
      <c r="A42" s="19" t="s">
        <v>41</v>
      </c>
      <c r="B42" s="31">
        <v>3500.14</v>
      </c>
      <c r="C42" s="31">
        <v>3410.61</v>
      </c>
      <c r="D42" s="31">
        <v>3149.86</v>
      </c>
      <c r="E42" s="31">
        <v>6520.13</v>
      </c>
      <c r="F42" s="31">
        <v>10520.68</v>
      </c>
      <c r="G42" s="31">
        <v>7799.1</v>
      </c>
      <c r="H42" s="31">
        <v>9000.57</v>
      </c>
      <c r="I42" s="31">
        <v>12000.75</v>
      </c>
      <c r="J42" s="31">
        <v>13000.2</v>
      </c>
      <c r="K42" s="31">
        <v>6999.03</v>
      </c>
      <c r="L42" s="31">
        <v>13000.44</v>
      </c>
      <c r="M42" s="31">
        <v>13000.02</v>
      </c>
      <c r="N42" s="31">
        <v>6695.39</v>
      </c>
      <c r="O42" s="31">
        <v>8500.7000000000007</v>
      </c>
      <c r="P42" s="31">
        <v>3000.06</v>
      </c>
      <c r="Q42" s="31">
        <v>3998.64</v>
      </c>
      <c r="R42" s="31">
        <v>2999.36</v>
      </c>
      <c r="S42" s="31">
        <v>3051.51</v>
      </c>
      <c r="T42" s="31">
        <v>3010.69</v>
      </c>
      <c r="U42" s="31">
        <v>3144.31</v>
      </c>
      <c r="V42" s="31">
        <v>3500.46</v>
      </c>
      <c r="W42" s="31">
        <v>3000.27</v>
      </c>
      <c r="X42" s="31">
        <v>3200.03</v>
      </c>
      <c r="Y42" s="31">
        <v>2188.21</v>
      </c>
      <c r="Z42" s="31">
        <v>3051.79</v>
      </c>
      <c r="AA42" s="31">
        <v>2900.75</v>
      </c>
      <c r="AB42" s="31">
        <v>2779.22</v>
      </c>
      <c r="AC42" s="31">
        <v>2300.5500000000002</v>
      </c>
      <c r="AD42" s="32">
        <v>2609.8000000000002</v>
      </c>
      <c r="AE42" s="32">
        <v>3010.66</v>
      </c>
      <c r="AF42" s="34">
        <v>1999.67</v>
      </c>
      <c r="AG42" s="32">
        <v>2989.66</v>
      </c>
      <c r="AH42" s="35">
        <f t="shared" si="0"/>
        <v>5307.2893749999994</v>
      </c>
      <c r="AI42" s="17">
        <f t="shared" si="8"/>
        <v>3265788.8635628889</v>
      </c>
      <c r="AJ42" s="17">
        <f t="shared" si="9"/>
        <v>3597392.651550388</v>
      </c>
      <c r="AK42" s="17">
        <f t="shared" si="10"/>
        <v>4654501.5081128879</v>
      </c>
      <c r="AL42" s="17">
        <f t="shared" si="11"/>
        <v>1470982.3816503924</v>
      </c>
      <c r="AM42" s="17">
        <f t="shared" si="12"/>
        <v>27179441.808837902</v>
      </c>
      <c r="AN42" s="17">
        <f t="shared" si="13"/>
        <v>6209120.1908628959</v>
      </c>
      <c r="AO42" s="17">
        <f t="shared" si="14"/>
        <v>13640321.775000393</v>
      </c>
      <c r="AP42" s="17">
        <f t="shared" si="15"/>
        <v>44802415.138425402</v>
      </c>
      <c r="AQ42" s="17">
        <f t="shared" si="16"/>
        <v>59180873.884237908</v>
      </c>
      <c r="AR42" s="17">
        <f t="shared" si="17"/>
        <v>2861986.3422753918</v>
      </c>
      <c r="AS42" s="17">
        <f t="shared" si="18"/>
        <v>59184566.538937911</v>
      </c>
      <c r="AT42" s="17">
        <f t="shared" si="19"/>
        <v>59178104.468812905</v>
      </c>
      <c r="AU42" s="17">
        <f t="shared" si="20"/>
        <v>1926823.3451253932</v>
      </c>
      <c r="AV42" s="17">
        <f t="shared" si="21"/>
        <v>10197871.4198629</v>
      </c>
      <c r="AW42" s="17">
        <f t="shared" si="22"/>
        <v>5323307.3888628883</v>
      </c>
      <c r="AX42" s="17">
        <f t="shared" si="23"/>
        <v>1712563.1866878893</v>
      </c>
      <c r="AY42" s="17">
        <f t="shared" si="24"/>
        <v>5326537.9999878872</v>
      </c>
      <c r="AZ42" s="17">
        <f t="shared" si="25"/>
        <v>5088540.5886753872</v>
      </c>
      <c r="BA42" s="17">
        <f t="shared" si="26"/>
        <v>5274368.6892503873</v>
      </c>
      <c r="BB42" s="17">
        <f t="shared" si="27"/>
        <v>4678479.7766753882</v>
      </c>
      <c r="BC42" s="17">
        <f t="shared" si="28"/>
        <v>3264632.3903628881</v>
      </c>
      <c r="BD42" s="17">
        <f t="shared" si="29"/>
        <v>5322338.3966253875</v>
      </c>
      <c r="BE42" s="17">
        <f t="shared" si="30"/>
        <v>4440542.0735253869</v>
      </c>
      <c r="BF42" s="17">
        <f t="shared" si="31"/>
        <v>9728656.1475503873</v>
      </c>
      <c r="BG42" s="17">
        <f t="shared" si="32"/>
        <v>5087277.4306253884</v>
      </c>
      <c r="BH42" s="17">
        <f t="shared" si="33"/>
        <v>5791431.7634253874</v>
      </c>
      <c r="BI42" s="17">
        <f t="shared" si="34"/>
        <v>6391134.7648128886</v>
      </c>
      <c r="BJ42" s="17">
        <f t="shared" si="35"/>
        <v>9040481.6691753864</v>
      </c>
      <c r="BK42" s="17">
        <f t="shared" si="36"/>
        <v>7276448.9282378862</v>
      </c>
      <c r="BL42" s="17">
        <f t="shared" si="37"/>
        <v>5274506.4861128889</v>
      </c>
      <c r="BM42" s="17">
        <f t="shared" si="38"/>
        <v>10940345.929875387</v>
      </c>
      <c r="BN42" s="17">
        <f t="shared" si="39"/>
        <v>5371405.9198628888</v>
      </c>
      <c r="BO42" s="36">
        <f t="shared" si="6"/>
        <v>2686.2011868105228</v>
      </c>
      <c r="BP42" s="52">
        <f t="shared" si="7"/>
        <v>7215676.816022261</v>
      </c>
    </row>
    <row r="43" spans="1:68" ht="15" thickBot="1" x14ac:dyDescent="0.4">
      <c r="A43" s="19" t="s">
        <v>42</v>
      </c>
      <c r="B43" s="31">
        <v>3421.45</v>
      </c>
      <c r="C43" s="31">
        <v>3410.74</v>
      </c>
      <c r="D43" s="31">
        <v>3049.65</v>
      </c>
      <c r="E43" s="31">
        <v>5343.83</v>
      </c>
      <c r="F43" s="31">
        <v>9489.7900000000009</v>
      </c>
      <c r="G43" s="31">
        <v>7000</v>
      </c>
      <c r="H43" s="31">
        <v>9000.5499999999993</v>
      </c>
      <c r="I43" s="31">
        <v>12000.74</v>
      </c>
      <c r="J43" s="31">
        <v>13000.17</v>
      </c>
      <c r="K43" s="31">
        <v>6999.09</v>
      </c>
      <c r="L43" s="31">
        <v>13000.57</v>
      </c>
      <c r="M43" s="31">
        <v>13000.1</v>
      </c>
      <c r="N43" s="31">
        <v>6695.9</v>
      </c>
      <c r="O43" s="31">
        <v>7999.41</v>
      </c>
      <c r="P43" s="31">
        <v>2950.14</v>
      </c>
      <c r="Q43" s="31">
        <v>3620.99</v>
      </c>
      <c r="R43" s="31">
        <v>2989.36</v>
      </c>
      <c r="S43" s="31">
        <v>3051.15</v>
      </c>
      <c r="T43" s="31">
        <v>3010.13</v>
      </c>
      <c r="U43" s="31">
        <v>3147.06</v>
      </c>
      <c r="V43" s="31">
        <v>3500.02</v>
      </c>
      <c r="W43" s="31">
        <v>2999.76</v>
      </c>
      <c r="X43" s="31">
        <v>3010.24</v>
      </c>
      <c r="Y43" s="31">
        <v>1999.95</v>
      </c>
      <c r="Z43" s="31">
        <v>3051.97</v>
      </c>
      <c r="AA43" s="31">
        <v>2809.57</v>
      </c>
      <c r="AB43" s="31">
        <v>2779.61</v>
      </c>
      <c r="AC43" s="31">
        <v>2279.9299999999998</v>
      </c>
      <c r="AD43" s="32">
        <v>2430.89</v>
      </c>
      <c r="AE43" s="32">
        <v>3010.64</v>
      </c>
      <c r="AF43" s="34">
        <v>1999.82</v>
      </c>
      <c r="AG43" s="32">
        <v>2989.4</v>
      </c>
      <c r="AH43" s="35">
        <f t="shared" si="0"/>
        <v>5157.5818750000008</v>
      </c>
      <c r="AI43" s="17">
        <f t="shared" si="8"/>
        <v>3014153.8873910187</v>
      </c>
      <c r="AJ43" s="17">
        <f t="shared" si="9"/>
        <v>3051456.5362535189</v>
      </c>
      <c r="AK43" s="17">
        <f t="shared" si="10"/>
        <v>4443376.789641018</v>
      </c>
      <c r="AL43" s="17">
        <f t="shared" si="11"/>
        <v>34688.364066015311</v>
      </c>
      <c r="AM43" s="17">
        <f t="shared" si="12"/>
        <v>18768027.238316018</v>
      </c>
      <c r="AN43" s="17">
        <f t="shared" si="13"/>
        <v>3394504.5473285126</v>
      </c>
      <c r="AO43" s="17">
        <f t="shared" si="14"/>
        <v>14768404.009766005</v>
      </c>
      <c r="AP43" s="17">
        <f t="shared" si="15"/>
        <v>46828813.123753503</v>
      </c>
      <c r="AQ43" s="17">
        <f t="shared" si="16"/>
        <v>61506188.498391002</v>
      </c>
      <c r="AR43" s="17">
        <f t="shared" si="17"/>
        <v>3391152.1744410135</v>
      </c>
      <c r="AS43" s="17">
        <f t="shared" si="18"/>
        <v>61512462.728891</v>
      </c>
      <c r="AT43" s="17">
        <f t="shared" si="19"/>
        <v>61505090.54095351</v>
      </c>
      <c r="AU43" s="17">
        <f t="shared" si="20"/>
        <v>2366422.6537035122</v>
      </c>
      <c r="AV43" s="17">
        <f t="shared" si="21"/>
        <v>8075987.09204101</v>
      </c>
      <c r="AW43" s="17">
        <f t="shared" si="22"/>
        <v>4872799.6315035196</v>
      </c>
      <c r="AX43" s="17">
        <f t="shared" si="23"/>
        <v>2361114.5903160186</v>
      </c>
      <c r="AY43" s="17">
        <f t="shared" si="24"/>
        <v>4701186.0992285181</v>
      </c>
      <c r="AZ43" s="17">
        <f t="shared" si="25"/>
        <v>4437055.2440160187</v>
      </c>
      <c r="BA43" s="17">
        <f t="shared" si="26"/>
        <v>4611549.5554410182</v>
      </c>
      <c r="BB43" s="17">
        <f t="shared" si="27"/>
        <v>4042198.2098535188</v>
      </c>
      <c r="BC43" s="17">
        <f t="shared" si="28"/>
        <v>2747511.3694535182</v>
      </c>
      <c r="BD43" s="17">
        <f t="shared" si="29"/>
        <v>4656195.2442285176</v>
      </c>
      <c r="BE43" s="17">
        <f t="shared" si="30"/>
        <v>4611077.1281285202</v>
      </c>
      <c r="BF43" s="17">
        <f t="shared" si="31"/>
        <v>9970639.0580160208</v>
      </c>
      <c r="BG43" s="17">
        <f t="shared" si="32"/>
        <v>4433601.3681410197</v>
      </c>
      <c r="BH43" s="17">
        <f t="shared" si="33"/>
        <v>5513159.7651410187</v>
      </c>
      <c r="BI43" s="17">
        <f t="shared" si="34"/>
        <v>5654750.2382910186</v>
      </c>
      <c r="BJ43" s="17">
        <f t="shared" si="35"/>
        <v>8280880.3136910209</v>
      </c>
      <c r="BK43" s="17">
        <f t="shared" si="36"/>
        <v>7434848.5811910201</v>
      </c>
      <c r="BL43" s="17">
        <f t="shared" si="37"/>
        <v>4609359.4146285197</v>
      </c>
      <c r="BM43" s="17">
        <f t="shared" si="38"/>
        <v>9971460.0592035223</v>
      </c>
      <c r="BN43" s="17">
        <f t="shared" si="39"/>
        <v>4701012.6430785181</v>
      </c>
      <c r="BO43" s="36">
        <f t="shared" si="6"/>
        <v>2584.4090571202914</v>
      </c>
      <c r="BP43" s="52">
        <f t="shared" si="7"/>
        <v>6679170.1745253941</v>
      </c>
    </row>
    <row r="44" spans="1:68" ht="15" thickBot="1" x14ac:dyDescent="0.4">
      <c r="A44" s="19" t="s">
        <v>43</v>
      </c>
      <c r="B44" s="31">
        <v>3421.41</v>
      </c>
      <c r="C44" s="31">
        <v>3410.64</v>
      </c>
      <c r="D44" s="31">
        <v>3049.22</v>
      </c>
      <c r="E44" s="31">
        <v>6000.35</v>
      </c>
      <c r="F44" s="31">
        <v>10155.81</v>
      </c>
      <c r="G44" s="31">
        <v>6999.56</v>
      </c>
      <c r="H44" s="31">
        <v>9000.48</v>
      </c>
      <c r="I44" s="31">
        <v>12000.71</v>
      </c>
      <c r="J44" s="31">
        <v>13000.04</v>
      </c>
      <c r="K44" s="31">
        <v>6999.04</v>
      </c>
      <c r="L44" s="31">
        <v>13000.28</v>
      </c>
      <c r="M44" s="31">
        <v>12000.81</v>
      </c>
      <c r="N44" s="31">
        <v>7989.23</v>
      </c>
      <c r="O44" s="31">
        <v>8500.9</v>
      </c>
      <c r="P44" s="31">
        <v>2948.33</v>
      </c>
      <c r="Q44" s="31">
        <v>3500.74</v>
      </c>
      <c r="R44" s="31">
        <v>2989.23</v>
      </c>
      <c r="S44" s="31">
        <v>3040.78</v>
      </c>
      <c r="T44" s="31">
        <v>3051.14</v>
      </c>
      <c r="U44" s="31">
        <v>3147.7</v>
      </c>
      <c r="V44" s="31">
        <v>3400.48</v>
      </c>
      <c r="W44" s="31">
        <v>2999.87</v>
      </c>
      <c r="X44" s="31">
        <v>3051.03</v>
      </c>
      <c r="Y44" s="31">
        <v>1999.97</v>
      </c>
      <c r="Z44" s="31">
        <v>3051.59</v>
      </c>
      <c r="AA44" s="31">
        <v>2791.44</v>
      </c>
      <c r="AB44" s="31">
        <v>2791.26</v>
      </c>
      <c r="AC44" s="31">
        <v>2188.5</v>
      </c>
      <c r="AD44" s="32">
        <v>2299.29</v>
      </c>
      <c r="AE44" s="32">
        <v>2941.1</v>
      </c>
      <c r="AF44" s="34">
        <v>1999.75</v>
      </c>
      <c r="AG44" s="32">
        <v>2949.9</v>
      </c>
      <c r="AH44" s="35">
        <f t="shared" si="0"/>
        <v>5208.4556250000005</v>
      </c>
      <c r="AI44" s="17">
        <f t="shared" si="8"/>
        <v>3193532.0658316431</v>
      </c>
      <c r="AJ44" s="17">
        <f t="shared" si="9"/>
        <v>3232141.0214941427</v>
      </c>
      <c r="AK44" s="17">
        <f t="shared" si="10"/>
        <v>4662298.484269144</v>
      </c>
      <c r="AL44" s="17">
        <f t="shared" si="11"/>
        <v>627096.70115664043</v>
      </c>
      <c r="AM44" s="17">
        <f t="shared" si="12"/>
        <v>24476315.311831631</v>
      </c>
      <c r="AN44" s="17">
        <f t="shared" si="13"/>
        <v>3208054.8821441401</v>
      </c>
      <c r="AO44" s="17">
        <f t="shared" si="14"/>
        <v>14379448.860594133</v>
      </c>
      <c r="AP44" s="17">
        <f t="shared" si="15"/>
        <v>46134719.494706623</v>
      </c>
      <c r="AQ44" s="17">
        <f t="shared" si="16"/>
        <v>60708787.072744146</v>
      </c>
      <c r="AR44" s="17">
        <f t="shared" si="17"/>
        <v>3206192.4039941388</v>
      </c>
      <c r="AS44" s="17">
        <f t="shared" si="18"/>
        <v>60712527.090844139</v>
      </c>
      <c r="AT44" s="17">
        <f t="shared" si="19"/>
        <v>46136077.955581628</v>
      </c>
      <c r="AU44" s="17">
        <f t="shared" si="20"/>
        <v>7732706.1246566353</v>
      </c>
      <c r="AV44" s="17">
        <f t="shared" si="21"/>
        <v>10840189.962469134</v>
      </c>
      <c r="AW44" s="17">
        <f t="shared" si="22"/>
        <v>5108167.8407816431</v>
      </c>
      <c r="AX44" s="17">
        <f t="shared" si="23"/>
        <v>2916292.6558691431</v>
      </c>
      <c r="AY44" s="17">
        <f t="shared" si="24"/>
        <v>4924962.3746566428</v>
      </c>
      <c r="AZ44" s="17">
        <f t="shared" si="25"/>
        <v>4698817.6152191423</v>
      </c>
      <c r="BA44" s="17">
        <f t="shared" si="26"/>
        <v>4654010.7058691438</v>
      </c>
      <c r="BB44" s="17">
        <f t="shared" si="27"/>
        <v>4246713.7459691437</v>
      </c>
      <c r="BC44" s="17">
        <f t="shared" si="28"/>
        <v>3268775.8605941422</v>
      </c>
      <c r="BD44" s="17">
        <f t="shared" si="29"/>
        <v>4877850.4629566437</v>
      </c>
      <c r="BE44" s="17">
        <f t="shared" si="30"/>
        <v>4654485.327406642</v>
      </c>
      <c r="BF44" s="17">
        <f t="shared" si="31"/>
        <v>10294380.005831642</v>
      </c>
      <c r="BG44" s="17">
        <f t="shared" si="32"/>
        <v>4652069.3243066426</v>
      </c>
      <c r="BH44" s="17">
        <f t="shared" si="33"/>
        <v>5841964.5314941425</v>
      </c>
      <c r="BI44" s="17">
        <f t="shared" si="34"/>
        <v>5842834.6895191418</v>
      </c>
      <c r="BJ44" s="17">
        <f t="shared" si="35"/>
        <v>9120131.9769691434</v>
      </c>
      <c r="BK44" s="17">
        <f t="shared" si="36"/>
        <v>8463244.6336816438</v>
      </c>
      <c r="BL44" s="17">
        <f t="shared" si="37"/>
        <v>5140901.5302191433</v>
      </c>
      <c r="BM44" s="17">
        <f t="shared" si="38"/>
        <v>10295791.787906643</v>
      </c>
      <c r="BN44" s="17">
        <f t="shared" si="39"/>
        <v>5101073.5112191429</v>
      </c>
      <c r="BO44" s="36">
        <f t="shared" si="6"/>
        <v>2692.6293591500194</v>
      </c>
      <c r="BP44" s="52">
        <f t="shared" si="7"/>
        <v>7250252.8657566439</v>
      </c>
    </row>
    <row r="45" spans="1:68" ht="15" thickBot="1" x14ac:dyDescent="0.4">
      <c r="A45" s="19" t="s">
        <v>44</v>
      </c>
      <c r="B45" s="31">
        <v>3421.45</v>
      </c>
      <c r="C45" s="31">
        <v>3410.72</v>
      </c>
      <c r="D45" s="31">
        <v>3049.27</v>
      </c>
      <c r="E45" s="31">
        <v>5989.32</v>
      </c>
      <c r="F45" s="31">
        <v>10057.200000000001</v>
      </c>
      <c r="G45" s="31">
        <v>7799.47</v>
      </c>
      <c r="H45" s="31">
        <v>9000.44</v>
      </c>
      <c r="I45" s="31">
        <v>12000.7</v>
      </c>
      <c r="J45" s="31">
        <v>12000.4</v>
      </c>
      <c r="K45" s="31">
        <v>6999.03</v>
      </c>
      <c r="L45" s="31">
        <v>13000.22</v>
      </c>
      <c r="M45" s="31">
        <v>10092.36</v>
      </c>
      <c r="N45" s="31">
        <v>6695.85</v>
      </c>
      <c r="O45" s="31">
        <v>9500.02</v>
      </c>
      <c r="P45" s="31">
        <v>2948.72</v>
      </c>
      <c r="Q45" s="31">
        <v>3498.57</v>
      </c>
      <c r="R45" s="31">
        <v>2850.61</v>
      </c>
      <c r="S45" s="31">
        <v>2949.29</v>
      </c>
      <c r="T45" s="31">
        <v>3051.3</v>
      </c>
      <c r="U45" s="31">
        <v>3147.17</v>
      </c>
      <c r="V45" s="31">
        <v>3430.83</v>
      </c>
      <c r="W45" s="31">
        <v>2999.65</v>
      </c>
      <c r="X45" s="31">
        <v>3010.47</v>
      </c>
      <c r="Y45" s="31">
        <v>1999.97</v>
      </c>
      <c r="Z45" s="31">
        <v>3051.18</v>
      </c>
      <c r="AA45" s="31">
        <v>2809.32</v>
      </c>
      <c r="AB45" s="31">
        <v>2920.37</v>
      </c>
      <c r="AC45" s="31">
        <v>2188.11</v>
      </c>
      <c r="AD45" s="32">
        <v>2279.13</v>
      </c>
      <c r="AE45" s="32">
        <v>2779.98</v>
      </c>
      <c r="AF45" s="34">
        <v>1999.76</v>
      </c>
      <c r="AG45" s="32">
        <v>2947.75</v>
      </c>
      <c r="AH45" s="35">
        <f t="shared" si="0"/>
        <v>5121.2071875000001</v>
      </c>
      <c r="AI45" s="17">
        <f t="shared" si="8"/>
        <v>2889174.4964579111</v>
      </c>
      <c r="AJ45" s="17">
        <f t="shared" si="9"/>
        <v>2925766.4186016615</v>
      </c>
      <c r="AK45" s="17">
        <f t="shared" si="10"/>
        <v>4292923.7089454113</v>
      </c>
      <c r="AL45" s="17">
        <f t="shared" si="11"/>
        <v>753619.85522665945</v>
      </c>
      <c r="AM45" s="17">
        <f t="shared" si="12"/>
        <v>24364025.045051664</v>
      </c>
      <c r="AN45" s="17">
        <f t="shared" si="13"/>
        <v>7173091.6928204112</v>
      </c>
      <c r="AO45" s="17">
        <f t="shared" si="14"/>
        <v>15048447.213576663</v>
      </c>
      <c r="AP45" s="17">
        <f t="shared" si="15"/>
        <v>47327421.357239172</v>
      </c>
      <c r="AQ45" s="17">
        <f t="shared" si="16"/>
        <v>47323293.75155165</v>
      </c>
      <c r="AR45" s="17">
        <f t="shared" si="17"/>
        <v>3526218.5151454085</v>
      </c>
      <c r="AS45" s="17">
        <f t="shared" si="18"/>
        <v>62078842.89953915</v>
      </c>
      <c r="AT45" s="17">
        <f t="shared" si="19"/>
        <v>24712360.285226665</v>
      </c>
      <c r="AU45" s="17">
        <f t="shared" si="20"/>
        <v>2479499.9869579109</v>
      </c>
      <c r="AV45" s="17">
        <f t="shared" si="21"/>
        <v>19174001.646914162</v>
      </c>
      <c r="AW45" s="17">
        <f t="shared" si="22"/>
        <v>4719700.5798516618</v>
      </c>
      <c r="AX45" s="17">
        <f t="shared" si="23"/>
        <v>2632951.44225791</v>
      </c>
      <c r="AY45" s="17">
        <f t="shared" si="24"/>
        <v>5155611.5878829099</v>
      </c>
      <c r="AZ45" s="17">
        <f t="shared" si="25"/>
        <v>4717224.2693579113</v>
      </c>
      <c r="BA45" s="17">
        <f t="shared" si="26"/>
        <v>4284515.7648641597</v>
      </c>
      <c r="BB45" s="17">
        <f t="shared" si="27"/>
        <v>3896822.8176329103</v>
      </c>
      <c r="BC45" s="17">
        <f t="shared" si="28"/>
        <v>2857375.0360204107</v>
      </c>
      <c r="BD45" s="17">
        <f t="shared" si="29"/>
        <v>4501004.8998329099</v>
      </c>
      <c r="BE45" s="17">
        <f t="shared" si="30"/>
        <v>4455211.4746954115</v>
      </c>
      <c r="BF45" s="17">
        <f t="shared" si="31"/>
        <v>9742121.5806329101</v>
      </c>
      <c r="BG45" s="17">
        <f t="shared" si="32"/>
        <v>4285012.5569891613</v>
      </c>
      <c r="BH45" s="17">
        <f t="shared" si="33"/>
        <v>5344822.3677266603</v>
      </c>
      <c r="BI45" s="17">
        <f t="shared" si="34"/>
        <v>4843684.3258829117</v>
      </c>
      <c r="BJ45" s="17">
        <f t="shared" si="35"/>
        <v>8603059.1113204099</v>
      </c>
      <c r="BK45" s="17">
        <f t="shared" si="36"/>
        <v>8077402.7397079105</v>
      </c>
      <c r="BL45" s="17">
        <f t="shared" si="37"/>
        <v>5481344.7434891611</v>
      </c>
      <c r="BM45" s="17">
        <f t="shared" si="38"/>
        <v>9743432.5443516597</v>
      </c>
      <c r="BN45" s="17">
        <f t="shared" si="39"/>
        <v>4723916.1458954103</v>
      </c>
      <c r="BO45" s="36">
        <f t="shared" si="6"/>
        <v>2646.9839522296002</v>
      </c>
      <c r="BP45" s="52">
        <f t="shared" si="7"/>
        <v>7006524.0433610342</v>
      </c>
    </row>
    <row r="46" spans="1:68" ht="15" thickBot="1" x14ac:dyDescent="0.4">
      <c r="A46" s="19" t="s">
        <v>45</v>
      </c>
      <c r="B46" s="31">
        <v>3299.21</v>
      </c>
      <c r="C46" s="31">
        <v>3410.15</v>
      </c>
      <c r="D46" s="31">
        <v>3005.04</v>
      </c>
      <c r="E46" s="31">
        <v>5089.38</v>
      </c>
      <c r="F46" s="31">
        <v>8520.7099999999991</v>
      </c>
      <c r="G46" s="31">
        <v>6999.43</v>
      </c>
      <c r="H46" s="31">
        <v>9000.3700000000008</v>
      </c>
      <c r="I46" s="31">
        <v>12000.69</v>
      </c>
      <c r="J46" s="31">
        <v>12000.35</v>
      </c>
      <c r="K46" s="31">
        <v>6999.23</v>
      </c>
      <c r="L46" s="31">
        <v>12520.15</v>
      </c>
      <c r="M46" s="31">
        <v>10109.44</v>
      </c>
      <c r="N46" s="31">
        <v>7989.39</v>
      </c>
      <c r="O46" s="31">
        <v>8500.19</v>
      </c>
      <c r="P46" s="31">
        <v>2950.41</v>
      </c>
      <c r="Q46" s="31">
        <v>3500.11</v>
      </c>
      <c r="R46" s="31">
        <v>2720.28</v>
      </c>
      <c r="S46" s="31">
        <v>2948.39</v>
      </c>
      <c r="T46" s="31">
        <v>3075.75</v>
      </c>
      <c r="U46" s="31">
        <v>3149.59</v>
      </c>
      <c r="V46" s="31">
        <v>3500.29</v>
      </c>
      <c r="W46" s="31">
        <v>3000.63</v>
      </c>
      <c r="X46" s="31">
        <v>3051.82</v>
      </c>
      <c r="Y46" s="31">
        <v>1999.89</v>
      </c>
      <c r="Z46" s="31">
        <v>3051.67</v>
      </c>
      <c r="AA46" s="31">
        <v>2900.79</v>
      </c>
      <c r="AB46" s="31">
        <v>2899.07</v>
      </c>
      <c r="AC46" s="31">
        <v>2188.3200000000002</v>
      </c>
      <c r="AD46" s="32">
        <v>2279.16</v>
      </c>
      <c r="AE46" s="32">
        <v>2609.52</v>
      </c>
      <c r="AF46" s="34">
        <v>1999.26</v>
      </c>
      <c r="AG46" s="32">
        <v>2989.05</v>
      </c>
      <c r="AH46" s="35">
        <f t="shared" si="0"/>
        <v>5008.0540625000012</v>
      </c>
      <c r="AI46" s="17">
        <f t="shared" si="8"/>
        <v>2920148.0299415081</v>
      </c>
      <c r="AJ46" s="17">
        <f t="shared" si="9"/>
        <v>2553297.3929540077</v>
      </c>
      <c r="AK46" s="17">
        <f t="shared" si="10"/>
        <v>4012065.334572759</v>
      </c>
      <c r="AL46" s="17">
        <f t="shared" si="11"/>
        <v>6613.908110253723</v>
      </c>
      <c r="AM46" s="17">
        <f t="shared" si="12"/>
        <v>12338751.73525399</v>
      </c>
      <c r="AN46" s="17">
        <f t="shared" si="13"/>
        <v>3965578.124454</v>
      </c>
      <c r="AO46" s="17">
        <f t="shared" si="14"/>
        <v>15938586.5448165</v>
      </c>
      <c r="AP46" s="17">
        <f t="shared" si="15"/>
        <v>48896957.354416497</v>
      </c>
      <c r="AQ46" s="17">
        <f t="shared" si="16"/>
        <v>48892202.47757899</v>
      </c>
      <c r="AR46" s="17">
        <f t="shared" si="17"/>
        <v>3964781.6140789972</v>
      </c>
      <c r="AS46" s="17">
        <f t="shared" si="18"/>
        <v>56431585.37420398</v>
      </c>
      <c r="AT46" s="17">
        <f t="shared" si="19"/>
        <v>26024138.483322747</v>
      </c>
      <c r="AU46" s="17">
        <f t="shared" si="20"/>
        <v>8888363.9722289983</v>
      </c>
      <c r="AV46" s="17">
        <f t="shared" si="21"/>
        <v>12195013.405978998</v>
      </c>
      <c r="AW46" s="17">
        <f t="shared" si="22"/>
        <v>4233899.0879415097</v>
      </c>
      <c r="AX46" s="17">
        <f t="shared" si="23"/>
        <v>2273895.2956290073</v>
      </c>
      <c r="AY46" s="17">
        <f t="shared" si="24"/>
        <v>5233910.1610477585</v>
      </c>
      <c r="AZ46" s="17">
        <f t="shared" si="25"/>
        <v>4242216.0503540095</v>
      </c>
      <c r="BA46" s="17">
        <f t="shared" si="26"/>
        <v>3733798.9899540087</v>
      </c>
      <c r="BB46" s="17">
        <f t="shared" si="27"/>
        <v>3453888.6716040079</v>
      </c>
      <c r="BC46" s="17">
        <f t="shared" si="28"/>
        <v>2273352.4681665078</v>
      </c>
      <c r="BD46" s="17">
        <f t="shared" si="29"/>
        <v>4029751.3667040085</v>
      </c>
      <c r="BE46" s="17">
        <f t="shared" si="30"/>
        <v>3826851.707285258</v>
      </c>
      <c r="BF46" s="17">
        <f t="shared" si="31"/>
        <v>9049051.0269165095</v>
      </c>
      <c r="BG46" s="17">
        <f t="shared" si="32"/>
        <v>3827438.6000040085</v>
      </c>
      <c r="BH46" s="17">
        <f t="shared" si="33"/>
        <v>4440561.8291040091</v>
      </c>
      <c r="BI46" s="17">
        <f t="shared" si="34"/>
        <v>4447813.7758790087</v>
      </c>
      <c r="BJ46" s="17">
        <f t="shared" si="35"/>
        <v>7950900.1832227595</v>
      </c>
      <c r="BK46" s="17">
        <f t="shared" si="36"/>
        <v>7446862.8043477619</v>
      </c>
      <c r="BL46" s="17">
        <f t="shared" si="37"/>
        <v>5752965.64897276</v>
      </c>
      <c r="BM46" s="17">
        <f t="shared" si="38"/>
        <v>9052841.7105352599</v>
      </c>
      <c r="BN46" s="17">
        <f t="shared" si="39"/>
        <v>4076377.4043915081</v>
      </c>
      <c r="BO46" s="36">
        <f t="shared" si="6"/>
        <v>2565.5919184589397</v>
      </c>
      <c r="BP46" s="52">
        <f t="shared" si="7"/>
        <v>6582261.892061823</v>
      </c>
    </row>
    <row r="47" spans="1:68" ht="15" thickBot="1" x14ac:dyDescent="0.4">
      <c r="A47" s="19" t="s">
        <v>46</v>
      </c>
      <c r="B47" s="31">
        <v>3279.41</v>
      </c>
      <c r="C47" s="31">
        <v>3249.65</v>
      </c>
      <c r="D47" s="31">
        <v>2999</v>
      </c>
      <c r="E47" s="31">
        <v>5021.46</v>
      </c>
      <c r="F47" s="31">
        <v>8520.73</v>
      </c>
      <c r="G47" s="31">
        <v>6999.17</v>
      </c>
      <c r="H47" s="31">
        <v>9000.4599999999991</v>
      </c>
      <c r="I47" s="31">
        <v>12000.67</v>
      </c>
      <c r="J47" s="31">
        <v>8756.8799999999992</v>
      </c>
      <c r="K47" s="31">
        <v>6999.1</v>
      </c>
      <c r="L47" s="31">
        <v>12520.12</v>
      </c>
      <c r="M47" s="31">
        <v>10500.78</v>
      </c>
      <c r="N47" s="31">
        <v>6695.77</v>
      </c>
      <c r="O47" s="31">
        <v>9500.08</v>
      </c>
      <c r="P47" s="31">
        <v>2949.08</v>
      </c>
      <c r="Q47" s="31">
        <v>3485.57</v>
      </c>
      <c r="R47" s="31">
        <v>2499.5300000000002</v>
      </c>
      <c r="S47" s="31">
        <v>2945.85</v>
      </c>
      <c r="T47" s="31">
        <v>3100.03</v>
      </c>
      <c r="U47" s="31">
        <v>3148.2</v>
      </c>
      <c r="V47" s="31">
        <v>3500.84</v>
      </c>
      <c r="W47" s="31">
        <v>3000.49</v>
      </c>
      <c r="X47" s="31">
        <v>3051.77</v>
      </c>
      <c r="Y47" s="31">
        <v>1999.97</v>
      </c>
      <c r="Z47" s="31">
        <v>3051.86</v>
      </c>
      <c r="AA47" s="31">
        <v>2980.93</v>
      </c>
      <c r="AB47" s="31">
        <v>2900.07</v>
      </c>
      <c r="AC47" s="31">
        <v>2188.69</v>
      </c>
      <c r="AD47" s="32">
        <v>2249.94</v>
      </c>
      <c r="AE47" s="32">
        <v>2609.3200000000002</v>
      </c>
      <c r="AF47" s="34">
        <v>1999.35</v>
      </c>
      <c r="AG47" s="32">
        <v>2989.26</v>
      </c>
      <c r="AH47" s="35">
        <f t="shared" si="0"/>
        <v>4896.6884375000009</v>
      </c>
      <c r="AI47" s="17">
        <f t="shared" si="8"/>
        <v>2615589.5444024447</v>
      </c>
      <c r="AJ47" s="17">
        <f t="shared" si="9"/>
        <v>2712735.6146024438</v>
      </c>
      <c r="AK47" s="17">
        <f t="shared" si="10"/>
        <v>3601221.4058211949</v>
      </c>
      <c r="AL47" s="17">
        <f t="shared" si="11"/>
        <v>15567.942808691198</v>
      </c>
      <c r="AM47" s="17">
        <f t="shared" si="12"/>
        <v>13133677.246727431</v>
      </c>
      <c r="AN47" s="17">
        <f t="shared" si="13"/>
        <v>4420428.7206524378</v>
      </c>
      <c r="AO47" s="17">
        <f t="shared" si="14"/>
        <v>16840941.037183676</v>
      </c>
      <c r="AP47" s="17">
        <f t="shared" si="15"/>
        <v>50466554.040339932</v>
      </c>
      <c r="AQ47" s="17">
        <f t="shared" si="16"/>
        <v>14901078.899196178</v>
      </c>
      <c r="AR47" s="17">
        <f t="shared" si="17"/>
        <v>4420134.3781336891</v>
      </c>
      <c r="AS47" s="17">
        <f t="shared" si="18"/>
        <v>58116708.788121194</v>
      </c>
      <c r="AT47" s="17">
        <f t="shared" si="19"/>
        <v>31405842.240883689</v>
      </c>
      <c r="AU47" s="17">
        <f t="shared" si="20"/>
        <v>3236694.46852744</v>
      </c>
      <c r="AV47" s="17">
        <f t="shared" si="21"/>
        <v>21191213.877696183</v>
      </c>
      <c r="AW47" s="17">
        <f t="shared" si="22"/>
        <v>3793178.6258211951</v>
      </c>
      <c r="AX47" s="17">
        <f t="shared" si="23"/>
        <v>1991255.2446524433</v>
      </c>
      <c r="AY47" s="17">
        <f t="shared" si="24"/>
        <v>5746368.5744774444</v>
      </c>
      <c r="AZ47" s="17">
        <f t="shared" si="25"/>
        <v>3805770.609227445</v>
      </c>
      <c r="BA47" s="17">
        <f t="shared" si="26"/>
        <v>3227981.5410399437</v>
      </c>
      <c r="BB47" s="17">
        <f t="shared" si="27"/>
        <v>3057211.8160711951</v>
      </c>
      <c r="BC47" s="17">
        <f t="shared" si="28"/>
        <v>1948392.8604711934</v>
      </c>
      <c r="BD47" s="17">
        <f t="shared" si="29"/>
        <v>3595568.5143774454</v>
      </c>
      <c r="BE47" s="17">
        <f t="shared" si="30"/>
        <v>3403724.0410274449</v>
      </c>
      <c r="BF47" s="17">
        <f t="shared" si="31"/>
        <v>8390977.7061524447</v>
      </c>
      <c r="BG47" s="17">
        <f t="shared" si="32"/>
        <v>3403391.9638086944</v>
      </c>
      <c r="BH47" s="17">
        <f t="shared" si="33"/>
        <v>3670130.3908524453</v>
      </c>
      <c r="BI47" s="17">
        <f t="shared" si="34"/>
        <v>3986485.1849649441</v>
      </c>
      <c r="BJ47" s="17">
        <f t="shared" si="35"/>
        <v>7333255.5375024462</v>
      </c>
      <c r="BK47" s="17">
        <f t="shared" si="36"/>
        <v>7005277.2914086953</v>
      </c>
      <c r="BL47" s="17">
        <f t="shared" si="37"/>
        <v>5232054.3688711943</v>
      </c>
      <c r="BM47" s="17">
        <f t="shared" si="38"/>
        <v>8394570.0214149468</v>
      </c>
      <c r="BN47" s="17">
        <f t="shared" si="39"/>
        <v>3638283.244183694</v>
      </c>
      <c r="BO47" s="36">
        <f t="shared" si="6"/>
        <v>2463.2389716528992</v>
      </c>
      <c r="BP47" s="52">
        <f t="shared" si="7"/>
        <v>6067546.2314696321</v>
      </c>
    </row>
    <row r="48" spans="1:68" ht="15" thickBot="1" x14ac:dyDescent="0.4">
      <c r="A48" s="19" t="s">
        <v>47</v>
      </c>
      <c r="B48" s="31">
        <v>3279.58</v>
      </c>
      <c r="C48" s="31">
        <v>3255.07</v>
      </c>
      <c r="D48" s="31">
        <v>2980.91</v>
      </c>
      <c r="E48" s="31">
        <v>5021.6400000000003</v>
      </c>
      <c r="F48" s="31">
        <v>8520.81</v>
      </c>
      <c r="G48" s="31">
        <v>6999.05</v>
      </c>
      <c r="H48" s="31">
        <v>9000.2199999999993</v>
      </c>
      <c r="I48" s="31">
        <v>12000.51</v>
      </c>
      <c r="J48" s="31">
        <v>8756.76</v>
      </c>
      <c r="K48" s="31">
        <v>6999.06</v>
      </c>
      <c r="L48" s="31">
        <v>12520.12</v>
      </c>
      <c r="M48" s="31">
        <v>11727.67</v>
      </c>
      <c r="N48" s="31">
        <v>7989.48</v>
      </c>
      <c r="O48" s="31">
        <v>11000.73</v>
      </c>
      <c r="P48" s="31">
        <v>2998.18</v>
      </c>
      <c r="Q48" s="31">
        <v>3998.39</v>
      </c>
      <c r="R48" s="31">
        <v>2600.2600000000002</v>
      </c>
      <c r="S48" s="31">
        <v>2944.43</v>
      </c>
      <c r="T48" s="31">
        <v>3051.95</v>
      </c>
      <c r="U48" s="31">
        <v>3148.3</v>
      </c>
      <c r="V48" s="31">
        <v>3620.82</v>
      </c>
      <c r="W48" s="31">
        <v>2999.92</v>
      </c>
      <c r="X48" s="31">
        <v>3051.8</v>
      </c>
      <c r="Y48" s="31">
        <v>2179.4899999999998</v>
      </c>
      <c r="Z48" s="31">
        <v>3051.77</v>
      </c>
      <c r="AA48" s="31">
        <v>2809.94</v>
      </c>
      <c r="AB48" s="31">
        <v>2899.06</v>
      </c>
      <c r="AC48" s="31">
        <v>1999.93</v>
      </c>
      <c r="AD48" s="32">
        <v>2188.9699999999998</v>
      </c>
      <c r="AE48" s="32">
        <v>2609.4</v>
      </c>
      <c r="AF48" s="34">
        <v>1999.12</v>
      </c>
      <c r="AG48" s="32">
        <v>2949.86</v>
      </c>
      <c r="AH48" s="35">
        <f t="shared" si="0"/>
        <v>5036.0374999999976</v>
      </c>
      <c r="AI48" s="17">
        <f t="shared" si="8"/>
        <v>3085142.9493062422</v>
      </c>
      <c r="AJ48" s="17">
        <f t="shared" si="9"/>
        <v>3171845.2360562412</v>
      </c>
      <c r="AK48" s="17">
        <f t="shared" si="10"/>
        <v>4223549.0412562406</v>
      </c>
      <c r="AL48" s="17">
        <f t="shared" si="11"/>
        <v>207.28800624992249</v>
      </c>
      <c r="AM48" s="17">
        <f t="shared" si="12"/>
        <v>12143639.376756262</v>
      </c>
      <c r="AN48" s="17">
        <f t="shared" si="13"/>
        <v>3853418.0751562598</v>
      </c>
      <c r="AO48" s="17">
        <f t="shared" si="14"/>
        <v>15714742.893306263</v>
      </c>
      <c r="AP48" s="17">
        <f t="shared" si="15"/>
        <v>48503877.203256287</v>
      </c>
      <c r="AQ48" s="17">
        <f t="shared" si="16"/>
        <v>13843775.92200627</v>
      </c>
      <c r="AR48" s="17">
        <f t="shared" si="17"/>
        <v>3853457.3355062609</v>
      </c>
      <c r="AS48" s="17">
        <f t="shared" si="18"/>
        <v>56011490.866806298</v>
      </c>
      <c r="AT48" s="17">
        <f t="shared" si="19"/>
        <v>44777945.515056282</v>
      </c>
      <c r="AU48" s="17">
        <f t="shared" si="20"/>
        <v>8722822.6008062605</v>
      </c>
      <c r="AV48" s="17">
        <f t="shared" si="21"/>
        <v>35577556.619556271</v>
      </c>
      <c r="AW48" s="17">
        <f t="shared" si="22"/>
        <v>4152863.1903062412</v>
      </c>
      <c r="AX48" s="17">
        <f t="shared" si="23"/>
        <v>1076712.3342562453</v>
      </c>
      <c r="AY48" s="17">
        <f t="shared" si="24"/>
        <v>5933012.0295062372</v>
      </c>
      <c r="AZ48" s="17">
        <f t="shared" si="25"/>
        <v>4374821.9340562411</v>
      </c>
      <c r="BA48" s="17">
        <f t="shared" si="26"/>
        <v>3936603.2076562415</v>
      </c>
      <c r="BB48" s="17">
        <f t="shared" si="27"/>
        <v>3563552.8689062404</v>
      </c>
      <c r="BC48" s="17">
        <f t="shared" si="28"/>
        <v>2002840.5723062428</v>
      </c>
      <c r="BD48" s="17">
        <f t="shared" si="29"/>
        <v>4145774.4738062401</v>
      </c>
      <c r="BE48" s="17">
        <f t="shared" si="30"/>
        <v>3937198.4564062399</v>
      </c>
      <c r="BF48" s="17">
        <f t="shared" si="31"/>
        <v>8159863.6197562376</v>
      </c>
      <c r="BG48" s="17">
        <f t="shared" si="32"/>
        <v>3937317.5115562407</v>
      </c>
      <c r="BH48" s="17">
        <f t="shared" si="33"/>
        <v>4955510.0795062389</v>
      </c>
      <c r="BI48" s="17">
        <f t="shared" si="34"/>
        <v>4566672.8355062399</v>
      </c>
      <c r="BJ48" s="17">
        <f t="shared" si="35"/>
        <v>9217948.7515562344</v>
      </c>
      <c r="BK48" s="17">
        <f t="shared" si="36"/>
        <v>8105793.3495562375</v>
      </c>
      <c r="BL48" s="17">
        <f t="shared" si="37"/>
        <v>5888569.5564062381</v>
      </c>
      <c r="BM48" s="17">
        <f t="shared" si="38"/>
        <v>9222867.9018062372</v>
      </c>
      <c r="BN48" s="17">
        <f t="shared" si="39"/>
        <v>4352136.5615062397</v>
      </c>
      <c r="BO48" s="36">
        <f t="shared" si="6"/>
        <v>2625.3269972174394</v>
      </c>
      <c r="BP48" s="52">
        <f t="shared" si="7"/>
        <v>6892341.8423187369</v>
      </c>
    </row>
    <row r="49" spans="1:68" ht="15" thickBot="1" x14ac:dyDescent="0.4">
      <c r="A49" s="19" t="s">
        <v>48</v>
      </c>
      <c r="B49" s="31">
        <v>3279.46</v>
      </c>
      <c r="C49" s="31">
        <v>3249.73</v>
      </c>
      <c r="D49" s="31">
        <v>2971.68</v>
      </c>
      <c r="E49" s="31">
        <v>5021.7299999999996</v>
      </c>
      <c r="F49" s="31">
        <v>8520.84</v>
      </c>
      <c r="G49" s="31">
        <v>6793</v>
      </c>
      <c r="H49" s="31">
        <v>9000.11</v>
      </c>
      <c r="I49" s="31">
        <v>12000.59</v>
      </c>
      <c r="J49" s="31">
        <v>8756.67</v>
      </c>
      <c r="K49" s="31">
        <v>6999.24</v>
      </c>
      <c r="L49" s="31">
        <v>12520.48</v>
      </c>
      <c r="M49" s="31">
        <v>13000.02</v>
      </c>
      <c r="N49" s="31">
        <v>7989.41</v>
      </c>
      <c r="O49" s="31">
        <v>10000.73</v>
      </c>
      <c r="P49" s="31">
        <v>2948.6</v>
      </c>
      <c r="Q49" s="31">
        <v>3998.27</v>
      </c>
      <c r="R49" s="31">
        <v>2200.7600000000002</v>
      </c>
      <c r="S49" s="31">
        <v>2943.79</v>
      </c>
      <c r="T49" s="31">
        <v>3051.88</v>
      </c>
      <c r="U49" s="31">
        <v>3151.16</v>
      </c>
      <c r="V49" s="31">
        <v>3979.29</v>
      </c>
      <c r="W49" s="31">
        <v>3010.08</v>
      </c>
      <c r="X49" s="31">
        <v>3051.61</v>
      </c>
      <c r="Y49" s="31">
        <v>2000</v>
      </c>
      <c r="Z49" s="31">
        <v>3051.5</v>
      </c>
      <c r="AA49" s="31">
        <v>2800.3</v>
      </c>
      <c r="AB49" s="31">
        <v>2779.95</v>
      </c>
      <c r="AC49" s="31">
        <v>1999.68</v>
      </c>
      <c r="AD49" s="32">
        <v>2188.64</v>
      </c>
      <c r="AE49" s="32">
        <v>2500.88</v>
      </c>
      <c r="AF49" s="34">
        <v>1999.03</v>
      </c>
      <c r="AG49" s="32">
        <v>2948.51</v>
      </c>
      <c r="AH49" s="35">
        <f t="shared" si="0"/>
        <v>5022.1131249999999</v>
      </c>
      <c r="AI49" s="17">
        <f t="shared" si="8"/>
        <v>3036839.9140722649</v>
      </c>
      <c r="AJ49" s="17">
        <f t="shared" si="9"/>
        <v>3141341.9417847651</v>
      </c>
      <c r="AK49" s="17">
        <f t="shared" si="10"/>
        <v>4204276.0000972655</v>
      </c>
      <c r="AL49" s="17">
        <f t="shared" si="11"/>
        <v>0.146784765625223</v>
      </c>
      <c r="AM49" s="17">
        <f t="shared" si="12"/>
        <v>12241089.745847268</v>
      </c>
      <c r="AN49" s="17">
        <f t="shared" si="13"/>
        <v>3136040.324047266</v>
      </c>
      <c r="AO49" s="17">
        <f t="shared" si="14"/>
        <v>15824459.137509771</v>
      </c>
      <c r="AP49" s="17">
        <f t="shared" si="15"/>
        <v>48699139.494909771</v>
      </c>
      <c r="AQ49" s="17">
        <f t="shared" si="16"/>
        <v>13946915.052609768</v>
      </c>
      <c r="AR49" s="17">
        <f t="shared" si="17"/>
        <v>3909030.6798472651</v>
      </c>
      <c r="AS49" s="17">
        <f t="shared" si="18"/>
        <v>56225505.792097263</v>
      </c>
      <c r="AT49" s="17">
        <f t="shared" si="19"/>
        <v>63646998.106172279</v>
      </c>
      <c r="AU49" s="17">
        <f t="shared" si="20"/>
        <v>8804850.7443847656</v>
      </c>
      <c r="AV49" s="17">
        <f t="shared" si="21"/>
        <v>24786625.988034762</v>
      </c>
      <c r="AW49" s="17">
        <f t="shared" si="22"/>
        <v>4299456.6795472652</v>
      </c>
      <c r="AX49" s="17">
        <f t="shared" si="23"/>
        <v>1048254.7446097654</v>
      </c>
      <c r="AY49" s="17">
        <f t="shared" si="24"/>
        <v>7960033.4559472632</v>
      </c>
      <c r="AZ49" s="17">
        <f t="shared" si="25"/>
        <v>4319427.0119097652</v>
      </c>
      <c r="BA49" s="17">
        <f t="shared" si="26"/>
        <v>3881818.5668472648</v>
      </c>
      <c r="BB49" s="17">
        <f t="shared" si="27"/>
        <v>3500465.5959472656</v>
      </c>
      <c r="BC49" s="17">
        <f t="shared" si="28"/>
        <v>1087480.0700347654</v>
      </c>
      <c r="BD49" s="17">
        <f t="shared" si="29"/>
        <v>4048277.2960972656</v>
      </c>
      <c r="BE49" s="17">
        <f t="shared" si="30"/>
        <v>3882882.5656347647</v>
      </c>
      <c r="BF49" s="17">
        <f t="shared" si="31"/>
        <v>9133167.7402972654</v>
      </c>
      <c r="BG49" s="17">
        <f t="shared" si="32"/>
        <v>3883316.0884222649</v>
      </c>
      <c r="BH49" s="17">
        <f t="shared" si="33"/>
        <v>4936453.5624222644</v>
      </c>
      <c r="BI49" s="17">
        <f t="shared" si="34"/>
        <v>5027295.479109766</v>
      </c>
      <c r="BJ49" s="17">
        <f t="shared" si="35"/>
        <v>9135101.9950972628</v>
      </c>
      <c r="BK49" s="17">
        <f t="shared" si="36"/>
        <v>8028569.9500972657</v>
      </c>
      <c r="BL49" s="17">
        <f t="shared" si="37"/>
        <v>6356616.4705972644</v>
      </c>
      <c r="BM49" s="17">
        <f t="shared" si="38"/>
        <v>9139031.5806597658</v>
      </c>
      <c r="BN49" s="17">
        <f t="shared" si="39"/>
        <v>4299829.9200097639</v>
      </c>
      <c r="BO49" s="36">
        <f t="shared" si="6"/>
        <v>2637.4252558775984</v>
      </c>
      <c r="BP49" s="52">
        <f t="shared" si="7"/>
        <v>6956011.9803410154</v>
      </c>
    </row>
    <row r="50" spans="1:68" ht="15" thickBot="1" x14ac:dyDescent="0.4">
      <c r="A50" s="19" t="s">
        <v>49</v>
      </c>
      <c r="B50" s="31">
        <v>3149.37</v>
      </c>
      <c r="C50" s="31">
        <v>3103.56</v>
      </c>
      <c r="D50" s="31">
        <v>2844.53</v>
      </c>
      <c r="E50" s="31">
        <v>4783.3</v>
      </c>
      <c r="F50" s="31">
        <v>6695.86</v>
      </c>
      <c r="G50" s="31">
        <v>5999.09</v>
      </c>
      <c r="H50" s="31">
        <v>8520.5400000000009</v>
      </c>
      <c r="I50" s="31">
        <v>11520.7</v>
      </c>
      <c r="J50" s="31">
        <v>6999.9</v>
      </c>
      <c r="K50" s="31">
        <v>6999.02</v>
      </c>
      <c r="L50" s="31">
        <v>10000.219999999999</v>
      </c>
      <c r="M50" s="31">
        <v>13000.18</v>
      </c>
      <c r="N50" s="31">
        <v>7499.16</v>
      </c>
      <c r="O50" s="31">
        <v>9500.11</v>
      </c>
      <c r="P50" s="31">
        <v>2945.37</v>
      </c>
      <c r="Q50" s="31">
        <v>3500.27</v>
      </c>
      <c r="R50" s="31">
        <v>1999.13</v>
      </c>
      <c r="S50" s="31">
        <v>1999.6</v>
      </c>
      <c r="T50" s="31">
        <v>2899.54</v>
      </c>
      <c r="U50" s="31">
        <v>3010.78</v>
      </c>
      <c r="V50" s="31">
        <v>3500.28</v>
      </c>
      <c r="W50" s="31">
        <v>3000.58</v>
      </c>
      <c r="X50" s="31">
        <v>3051</v>
      </c>
      <c r="Y50" s="31">
        <v>1999.65</v>
      </c>
      <c r="Z50" s="31">
        <v>3050.37</v>
      </c>
      <c r="AA50" s="31">
        <v>2692.46</v>
      </c>
      <c r="AB50" s="31">
        <v>2500.5700000000002</v>
      </c>
      <c r="AC50" s="31">
        <v>1999.23</v>
      </c>
      <c r="AD50" s="32">
        <v>1999.81</v>
      </c>
      <c r="AE50" s="32">
        <v>2509.0300000000002</v>
      </c>
      <c r="AF50" s="34">
        <v>1710.42</v>
      </c>
      <c r="AG50" s="32">
        <v>2791.86</v>
      </c>
      <c r="AH50" s="35">
        <f t="shared" si="0"/>
        <v>4617.9840624999997</v>
      </c>
      <c r="AI50" s="17">
        <f t="shared" si="8"/>
        <v>2156827.2645727536</v>
      </c>
      <c r="AJ50" s="17">
        <f t="shared" si="9"/>
        <v>2293480.2410790031</v>
      </c>
      <c r="AK50" s="17">
        <f t="shared" si="10"/>
        <v>3145139.311797752</v>
      </c>
      <c r="AL50" s="17">
        <f t="shared" si="11"/>
        <v>27329.359191504063</v>
      </c>
      <c r="AM50" s="17">
        <f t="shared" si="12"/>
        <v>4317568.4116415037</v>
      </c>
      <c r="AN50" s="17">
        <f t="shared" si="13"/>
        <v>1907453.6105977551</v>
      </c>
      <c r="AO50" s="17">
        <f t="shared" si="14"/>
        <v>15229942.845316513</v>
      </c>
      <c r="AP50" s="17">
        <f t="shared" si="15"/>
        <v>47647487.313816518</v>
      </c>
      <c r="AQ50" s="17">
        <f t="shared" si="16"/>
        <v>5673523.5333165033</v>
      </c>
      <c r="AR50" s="17">
        <f t="shared" si="17"/>
        <v>5669332.1356665073</v>
      </c>
      <c r="AS50" s="17">
        <f t="shared" si="18"/>
        <v>28968463.6869165</v>
      </c>
      <c r="AT50" s="17">
        <f t="shared" si="19"/>
        <v>70261208.734641507</v>
      </c>
      <c r="AU50" s="17">
        <f t="shared" si="20"/>
        <v>8301174.7828290043</v>
      </c>
      <c r="AV50" s="17">
        <f t="shared" si="21"/>
        <v>23835153.669610262</v>
      </c>
      <c r="AW50" s="17">
        <f t="shared" si="22"/>
        <v>2797637.8020727532</v>
      </c>
      <c r="AX50" s="17">
        <f t="shared" si="23"/>
        <v>1249284.7255102533</v>
      </c>
      <c r="AY50" s="17">
        <f t="shared" si="24"/>
        <v>6858396.6006727517</v>
      </c>
      <c r="AZ50" s="17">
        <f t="shared" si="25"/>
        <v>6855935.0987540027</v>
      </c>
      <c r="BA50" s="17">
        <f t="shared" si="26"/>
        <v>2953049.995941503</v>
      </c>
      <c r="BB50" s="17">
        <f t="shared" si="27"/>
        <v>2583104.8985165022</v>
      </c>
      <c r="BC50" s="17">
        <f t="shared" si="28"/>
        <v>1249262.3713290028</v>
      </c>
      <c r="BD50" s="17">
        <f t="shared" si="29"/>
        <v>2615995.9013915034</v>
      </c>
      <c r="BE50" s="17">
        <f t="shared" si="30"/>
        <v>2455439.0521290032</v>
      </c>
      <c r="BF50" s="17">
        <f t="shared" si="31"/>
        <v>6855673.2628477523</v>
      </c>
      <c r="BG50" s="17">
        <f t="shared" si="32"/>
        <v>2457413.8489477532</v>
      </c>
      <c r="BH50" s="17">
        <f t="shared" si="33"/>
        <v>3707642.9152665026</v>
      </c>
      <c r="BI50" s="17">
        <f t="shared" si="34"/>
        <v>4483442.312072752</v>
      </c>
      <c r="BJ50" s="17">
        <f t="shared" si="35"/>
        <v>6857872.8398602521</v>
      </c>
      <c r="BK50" s="17">
        <f t="shared" si="36"/>
        <v>6854835.4215477528</v>
      </c>
      <c r="BL50" s="17">
        <f t="shared" si="37"/>
        <v>4447687.2377352519</v>
      </c>
      <c r="BM50" s="17">
        <f t="shared" si="38"/>
        <v>8453928.7775415014</v>
      </c>
      <c r="BN50" s="17">
        <f t="shared" si="39"/>
        <v>3334729.0916415025</v>
      </c>
      <c r="BO50" s="36">
        <f t="shared" si="6"/>
        <v>2402.6641738113344</v>
      </c>
      <c r="BP50" s="52">
        <f t="shared" si="7"/>
        <v>5772795.1321165022</v>
      </c>
    </row>
    <row r="51" spans="1:68" ht="15" thickBot="1" x14ac:dyDescent="0.4">
      <c r="A51" s="19" t="s">
        <v>50</v>
      </c>
      <c r="B51" s="31">
        <v>3109.12</v>
      </c>
      <c r="C51" s="31">
        <v>3041.8</v>
      </c>
      <c r="D51" s="31">
        <v>2843.19</v>
      </c>
      <c r="E51" s="31">
        <v>3503.73</v>
      </c>
      <c r="F51" s="31">
        <v>6695.71</v>
      </c>
      <c r="G51" s="31">
        <v>5999.21</v>
      </c>
      <c r="H51" s="31">
        <v>8520.64</v>
      </c>
      <c r="I51" s="31">
        <v>11520.57</v>
      </c>
      <c r="J51" s="31">
        <v>6999.87</v>
      </c>
      <c r="K51" s="31">
        <v>6100.18</v>
      </c>
      <c r="L51" s="31">
        <v>10500.84</v>
      </c>
      <c r="M51" s="31">
        <v>12000.78</v>
      </c>
      <c r="N51" s="31">
        <v>7989.16</v>
      </c>
      <c r="O51" s="31">
        <v>9500.11</v>
      </c>
      <c r="P51" s="31">
        <v>2944.67</v>
      </c>
      <c r="Q51" s="31">
        <v>3600.55</v>
      </c>
      <c r="R51" s="31">
        <v>1999.19</v>
      </c>
      <c r="S51" s="31">
        <v>1999.45</v>
      </c>
      <c r="T51" s="31">
        <v>2889.05</v>
      </c>
      <c r="U51" s="31">
        <v>3014.19</v>
      </c>
      <c r="V51" s="31">
        <v>3500.06</v>
      </c>
      <c r="W51" s="31">
        <v>2999.54</v>
      </c>
      <c r="X51" s="31">
        <v>3000.48</v>
      </c>
      <c r="Y51" s="31">
        <v>1999.63</v>
      </c>
      <c r="Z51" s="31">
        <v>3000.75</v>
      </c>
      <c r="AA51" s="31">
        <v>2700.5</v>
      </c>
      <c r="AB51" s="31">
        <v>2692.19</v>
      </c>
      <c r="AC51" s="31">
        <v>1999.31</v>
      </c>
      <c r="AD51" s="32">
        <v>1999.52</v>
      </c>
      <c r="AE51" s="32">
        <v>2430.25</v>
      </c>
      <c r="AF51" s="34">
        <v>1710.52</v>
      </c>
      <c r="AG51" s="32">
        <v>2790.51</v>
      </c>
      <c r="AH51" s="35">
        <f t="shared" si="0"/>
        <v>4549.8521874999997</v>
      </c>
      <c r="AI51" s="17">
        <f t="shared" si="8"/>
        <v>2075709.2360985344</v>
      </c>
      <c r="AJ51" s="17">
        <f t="shared" si="9"/>
        <v>2274221.4002235336</v>
      </c>
      <c r="AK51" s="17">
        <f t="shared" si="10"/>
        <v>2912695.8222422837</v>
      </c>
      <c r="AL51" s="17">
        <f t="shared" si="11"/>
        <v>1094371.6311797844</v>
      </c>
      <c r="AM51" s="17">
        <f t="shared" si="12"/>
        <v>4604705.7514672866</v>
      </c>
      <c r="AN51" s="17">
        <f t="shared" si="13"/>
        <v>2100638.0686547863</v>
      </c>
      <c r="AO51" s="17">
        <f t="shared" si="14"/>
        <v>15767155.851898532</v>
      </c>
      <c r="AP51" s="17">
        <f t="shared" si="15"/>
        <v>48590906.821504787</v>
      </c>
      <c r="AQ51" s="17">
        <f t="shared" si="16"/>
        <v>6002587.2815672858</v>
      </c>
      <c r="AR51" s="17">
        <f t="shared" si="17"/>
        <v>2403516.3262110371</v>
      </c>
      <c r="AS51" s="17">
        <f t="shared" si="18"/>
        <v>35414255.944523543</v>
      </c>
      <c r="AT51" s="17">
        <f t="shared" si="19"/>
        <v>55516325.267086051</v>
      </c>
      <c r="AU51" s="17">
        <f t="shared" si="20"/>
        <v>11828838.229123536</v>
      </c>
      <c r="AV51" s="17">
        <f t="shared" si="21"/>
        <v>24505052.410217293</v>
      </c>
      <c r="AW51" s="17">
        <f t="shared" si="22"/>
        <v>2576609.8550672838</v>
      </c>
      <c r="AX51" s="17">
        <f t="shared" si="23"/>
        <v>901174.64319228416</v>
      </c>
      <c r="AY51" s="17">
        <f t="shared" si="24"/>
        <v>6505877.5947422832</v>
      </c>
      <c r="AZ51" s="17">
        <f t="shared" si="25"/>
        <v>6504551.3180047842</v>
      </c>
      <c r="BA51" s="17">
        <f t="shared" si="26"/>
        <v>2758263.9060047837</v>
      </c>
      <c r="BB51" s="17">
        <f t="shared" si="27"/>
        <v>2358258.3541172841</v>
      </c>
      <c r="BC51" s="17">
        <f t="shared" si="28"/>
        <v>1102063.6369360345</v>
      </c>
      <c r="BD51" s="17">
        <f t="shared" si="29"/>
        <v>2403467.8787110341</v>
      </c>
      <c r="BE51" s="17">
        <f t="shared" si="30"/>
        <v>2400554.1753985342</v>
      </c>
      <c r="BF51" s="17">
        <f t="shared" si="31"/>
        <v>6503633.2056172825</v>
      </c>
      <c r="BG51" s="17">
        <f t="shared" si="32"/>
        <v>2399717.5873172842</v>
      </c>
      <c r="BH51" s="17">
        <f t="shared" si="33"/>
        <v>3420103.5134110339</v>
      </c>
      <c r="BI51" s="17">
        <f t="shared" si="34"/>
        <v>3450908.8028672836</v>
      </c>
      <c r="BJ51" s="17">
        <f t="shared" si="35"/>
        <v>6505265.4502172833</v>
      </c>
      <c r="BK51" s="17">
        <f t="shared" si="36"/>
        <v>6504194.2665985338</v>
      </c>
      <c r="BL51" s="17">
        <f t="shared" si="37"/>
        <v>4492713.433254784</v>
      </c>
      <c r="BM51" s="17">
        <f t="shared" si="38"/>
        <v>8061807.2709735334</v>
      </c>
      <c r="BN51" s="17">
        <f t="shared" si="39"/>
        <v>3095284.9327172833</v>
      </c>
      <c r="BO51" s="36">
        <f t="shared" si="6"/>
        <v>2353.4017880264373</v>
      </c>
      <c r="BP51" s="52">
        <f t="shared" si="7"/>
        <v>5538499.975886032</v>
      </c>
    </row>
    <row r="52" spans="1:68" ht="15" thickBot="1" x14ac:dyDescent="0.4">
      <c r="A52" s="19" t="s">
        <v>51</v>
      </c>
      <c r="B52" s="31">
        <v>3136.14</v>
      </c>
      <c r="C52" s="31">
        <v>3041.7</v>
      </c>
      <c r="D52" s="31">
        <v>2844.18</v>
      </c>
      <c r="E52" s="31">
        <v>4709.55</v>
      </c>
      <c r="F52" s="31">
        <v>6695.63</v>
      </c>
      <c r="G52" s="31">
        <v>5999.75</v>
      </c>
      <c r="H52" s="31">
        <v>8520.6</v>
      </c>
      <c r="I52" s="31">
        <v>10520.5</v>
      </c>
      <c r="J52" s="31">
        <v>6999.73</v>
      </c>
      <c r="K52" s="31">
        <v>5999.83</v>
      </c>
      <c r="L52" s="31">
        <v>10500.66</v>
      </c>
      <c r="M52" s="31">
        <v>13000.18</v>
      </c>
      <c r="N52" s="31">
        <v>7989.11</v>
      </c>
      <c r="O52" s="31">
        <v>7999.59</v>
      </c>
      <c r="P52" s="31">
        <v>2944.26</v>
      </c>
      <c r="Q52" s="31">
        <v>3437.04</v>
      </c>
      <c r="R52" s="31">
        <v>1999.2</v>
      </c>
      <c r="S52" s="31">
        <v>1999.59</v>
      </c>
      <c r="T52" s="31">
        <v>3000.05</v>
      </c>
      <c r="U52" s="31">
        <v>3051.95</v>
      </c>
      <c r="V52" s="31">
        <v>3500.43</v>
      </c>
      <c r="W52" s="31">
        <v>2999.66</v>
      </c>
      <c r="X52" s="31">
        <v>2900.25</v>
      </c>
      <c r="Y52" s="31">
        <v>1999.58</v>
      </c>
      <c r="Z52" s="31">
        <v>2900.83</v>
      </c>
      <c r="AA52" s="31">
        <v>2500.67</v>
      </c>
      <c r="AB52" s="31">
        <v>2279.11</v>
      </c>
      <c r="AC52" s="31">
        <v>1999.26</v>
      </c>
      <c r="AD52" s="32">
        <v>1999.42</v>
      </c>
      <c r="AE52" s="32">
        <v>2430.33</v>
      </c>
      <c r="AF52" s="34">
        <v>1369.74</v>
      </c>
      <c r="AG52" s="32">
        <v>2500.15</v>
      </c>
      <c r="AH52" s="35">
        <f t="shared" si="0"/>
        <v>4492.7709374999995</v>
      </c>
      <c r="AI52" s="17">
        <f t="shared" si="8"/>
        <v>1840447.5005821278</v>
      </c>
      <c r="AJ52" s="17">
        <f t="shared" si="9"/>
        <v>2105606.8656571279</v>
      </c>
      <c r="AK52" s="17">
        <f t="shared" si="10"/>
        <v>2717852.0792071279</v>
      </c>
      <c r="AL52" s="17">
        <f t="shared" si="11"/>
        <v>46993.161938379206</v>
      </c>
      <c r="AM52" s="17">
        <f t="shared" si="12"/>
        <v>4852588.0492383819</v>
      </c>
      <c r="AN52" s="17">
        <f t="shared" si="13"/>
        <v>2270985.8948133807</v>
      </c>
      <c r="AO52" s="17">
        <f t="shared" si="14"/>
        <v>16223406.956719635</v>
      </c>
      <c r="AP52" s="17">
        <f t="shared" si="15"/>
        <v>36333517.650907136</v>
      </c>
      <c r="AQ52" s="17">
        <f t="shared" si="16"/>
        <v>6284843.7410508795</v>
      </c>
      <c r="AR52" s="17">
        <f t="shared" si="17"/>
        <v>2271227.0178633803</v>
      </c>
      <c r="AS52" s="17">
        <f t="shared" si="18"/>
        <v>36094730.987307131</v>
      </c>
      <c r="AT52" s="17">
        <f t="shared" si="19"/>
        <v>72376008.95670715</v>
      </c>
      <c r="AU52" s="17">
        <f t="shared" si="20"/>
        <v>12224386.83996338</v>
      </c>
      <c r="AV52" s="17">
        <f t="shared" si="21"/>
        <v>12297779.937113384</v>
      </c>
      <c r="AW52" s="17">
        <f t="shared" si="22"/>
        <v>2397886.1235571266</v>
      </c>
      <c r="AX52" s="17">
        <f t="shared" si="23"/>
        <v>1114567.8123946278</v>
      </c>
      <c r="AY52" s="17">
        <f t="shared" si="24"/>
        <v>6217896.0203446271</v>
      </c>
      <c r="AZ52" s="17">
        <f t="shared" si="25"/>
        <v>6215951.1871133754</v>
      </c>
      <c r="BA52" s="17">
        <f t="shared" si="26"/>
        <v>2228215.7972508767</v>
      </c>
      <c r="BB52" s="17">
        <f t="shared" si="27"/>
        <v>2075964.973938378</v>
      </c>
      <c r="BC52" s="17">
        <f t="shared" si="28"/>
        <v>984740.53623837826</v>
      </c>
      <c r="BD52" s="17">
        <f t="shared" si="29"/>
        <v>2229380.2716821278</v>
      </c>
      <c r="BE52" s="17">
        <f t="shared" si="30"/>
        <v>2536122.9363758774</v>
      </c>
      <c r="BF52" s="17">
        <f t="shared" si="31"/>
        <v>6216001.0508321263</v>
      </c>
      <c r="BG52" s="17">
        <f t="shared" si="32"/>
        <v>2534275.9484883775</v>
      </c>
      <c r="BH52" s="17">
        <f t="shared" si="33"/>
        <v>3968466.1451883768</v>
      </c>
      <c r="BI52" s="17">
        <f t="shared" si="34"/>
        <v>4900294.7462133765</v>
      </c>
      <c r="BJ52" s="17">
        <f t="shared" si="35"/>
        <v>6217596.7954321252</v>
      </c>
      <c r="BK52" s="17">
        <f t="shared" si="36"/>
        <v>6216798.8975321259</v>
      </c>
      <c r="BL52" s="17">
        <f t="shared" si="37"/>
        <v>4253662.6206758767</v>
      </c>
      <c r="BM52" s="17">
        <f t="shared" si="38"/>
        <v>9753322.2365821265</v>
      </c>
      <c r="BN52" s="17">
        <f t="shared" si="39"/>
        <v>3970538.2005633763</v>
      </c>
      <c r="BO52" s="36">
        <f t="shared" si="6"/>
        <v>2459.3862016442995</v>
      </c>
      <c r="BP52" s="52">
        <f t="shared" si="7"/>
        <v>6048580.4888383746</v>
      </c>
    </row>
    <row r="53" spans="1:68" ht="15" thickBot="1" x14ac:dyDescent="0.4">
      <c r="A53" s="19" t="s">
        <v>52</v>
      </c>
      <c r="B53" s="31">
        <v>3149.12</v>
      </c>
      <c r="C53" s="31">
        <v>3049.01</v>
      </c>
      <c r="D53" s="31">
        <v>2844.3</v>
      </c>
      <c r="E53" s="31">
        <v>4789.2299999999996</v>
      </c>
      <c r="F53" s="31">
        <v>6695.79</v>
      </c>
      <c r="G53" s="31">
        <v>6695.23</v>
      </c>
      <c r="H53" s="31">
        <v>8520.6200000000008</v>
      </c>
      <c r="I53" s="31">
        <v>10520.89</v>
      </c>
      <c r="J53" s="31">
        <v>6999.97</v>
      </c>
      <c r="K53" s="31">
        <v>5999.7</v>
      </c>
      <c r="L53" s="31">
        <v>10000.299999999999</v>
      </c>
      <c r="M53" s="31">
        <v>13000.19</v>
      </c>
      <c r="N53" s="31">
        <v>7499.21</v>
      </c>
      <c r="O53" s="31">
        <v>7999.24</v>
      </c>
      <c r="P53" s="31">
        <v>2944.18</v>
      </c>
      <c r="Q53" s="31">
        <v>3450.67</v>
      </c>
      <c r="R53" s="31">
        <v>1999.15</v>
      </c>
      <c r="S53" s="31">
        <v>1999.49</v>
      </c>
      <c r="T53" s="31">
        <v>2999.95</v>
      </c>
      <c r="U53" s="31">
        <v>3051.35</v>
      </c>
      <c r="V53" s="31">
        <v>3430.64</v>
      </c>
      <c r="W53" s="31">
        <v>2948.76</v>
      </c>
      <c r="X53" s="31">
        <v>2815.6</v>
      </c>
      <c r="Y53" s="31">
        <v>1999.58</v>
      </c>
      <c r="Z53" s="31">
        <v>2859.07</v>
      </c>
      <c r="AA53" s="31">
        <v>2299.14</v>
      </c>
      <c r="AB53" s="31">
        <v>2279.79</v>
      </c>
      <c r="AC53" s="31">
        <v>1999.3</v>
      </c>
      <c r="AD53" s="32">
        <v>1999.34</v>
      </c>
      <c r="AE53" s="32">
        <v>2393.4299999999998</v>
      </c>
      <c r="AF53" s="34">
        <v>1369.49</v>
      </c>
      <c r="AG53" s="32">
        <v>2400.7800000000002</v>
      </c>
      <c r="AH53" s="35">
        <f t="shared" si="0"/>
        <v>4468.8284374999994</v>
      </c>
      <c r="AI53" s="17">
        <f t="shared" si="8"/>
        <v>1741630.36000869</v>
      </c>
      <c r="AJ53" s="17">
        <f t="shared" si="9"/>
        <v>2015884.3954649391</v>
      </c>
      <c r="AK53" s="17">
        <f t="shared" si="10"/>
        <v>2639092.6442461889</v>
      </c>
      <c r="AL53" s="17">
        <f t="shared" si="11"/>
        <v>102657.16125244152</v>
      </c>
      <c r="AM53" s="17">
        <f t="shared" si="12"/>
        <v>4959357.800852444</v>
      </c>
      <c r="AN53" s="17">
        <f t="shared" si="13"/>
        <v>4956863.9175024424</v>
      </c>
      <c r="AO53" s="17">
        <f t="shared" si="14"/>
        <v>16417014.865946203</v>
      </c>
      <c r="AP53" s="17">
        <f t="shared" si="15"/>
        <v>36627449.156289943</v>
      </c>
      <c r="AQ53" s="17">
        <f t="shared" si="16"/>
        <v>6406677.6094149463</v>
      </c>
      <c r="AR53" s="17">
        <f t="shared" si="17"/>
        <v>2343567.7408711929</v>
      </c>
      <c r="AS53" s="17">
        <f t="shared" si="18"/>
        <v>30597177.646746188</v>
      </c>
      <c r="AT53" s="17">
        <f t="shared" si="19"/>
        <v>72784130.110102475</v>
      </c>
      <c r="AU53" s="17">
        <f t="shared" si="20"/>
        <v>9183212.4143399447</v>
      </c>
      <c r="AV53" s="17">
        <f t="shared" si="21"/>
        <v>12463805.800633695</v>
      </c>
      <c r="AW53" s="17">
        <f t="shared" si="22"/>
        <v>2324552.85797119</v>
      </c>
      <c r="AX53" s="17">
        <f t="shared" si="23"/>
        <v>1036646.60385244</v>
      </c>
      <c r="AY53" s="17">
        <f t="shared" si="24"/>
        <v>6099311.5846524378</v>
      </c>
      <c r="AZ53" s="17">
        <f t="shared" si="25"/>
        <v>6097632.3189149396</v>
      </c>
      <c r="BA53" s="17">
        <f t="shared" si="26"/>
        <v>2157603.8641524403</v>
      </c>
      <c r="BB53" s="17">
        <f t="shared" si="27"/>
        <v>2009245.12077744</v>
      </c>
      <c r="BC53" s="17">
        <f t="shared" si="28"/>
        <v>1077835.2317586904</v>
      </c>
      <c r="BD53" s="17">
        <f t="shared" si="29"/>
        <v>2310608.054683689</v>
      </c>
      <c r="BE53" s="17">
        <f t="shared" si="30"/>
        <v>2733164.2665586895</v>
      </c>
      <c r="BF53" s="17">
        <f t="shared" si="31"/>
        <v>6097187.8460961888</v>
      </c>
      <c r="BG53" s="17">
        <f t="shared" si="32"/>
        <v>2591322.2271024389</v>
      </c>
      <c r="BH53" s="17">
        <f t="shared" si="33"/>
        <v>4707547.9158211891</v>
      </c>
      <c r="BI53" s="17">
        <f t="shared" si="34"/>
        <v>4791889.2808524389</v>
      </c>
      <c r="BJ53" s="17">
        <f t="shared" si="35"/>
        <v>6098570.7036211872</v>
      </c>
      <c r="BK53" s="17">
        <f t="shared" si="36"/>
        <v>6098373.1429461874</v>
      </c>
      <c r="BL53" s="17">
        <f t="shared" si="37"/>
        <v>4307278.6743774395</v>
      </c>
      <c r="BM53" s="17">
        <f t="shared" si="38"/>
        <v>9605898.7501649391</v>
      </c>
      <c r="BN53" s="17">
        <f t="shared" si="39"/>
        <v>4276824.3398461882</v>
      </c>
      <c r="BO53" s="36">
        <f t="shared" si="6"/>
        <v>2464.1618710696926</v>
      </c>
      <c r="BP53" s="52">
        <f t="shared" si="7"/>
        <v>6072093.7268336881</v>
      </c>
    </row>
    <row r="54" spans="1:68" ht="15" thickBot="1" x14ac:dyDescent="0.4">
      <c r="A54" s="19" t="s">
        <v>53</v>
      </c>
      <c r="B54" s="31">
        <v>3041.76</v>
      </c>
      <c r="C54" s="31">
        <v>3041.04</v>
      </c>
      <c r="D54" s="31">
        <v>2843.43</v>
      </c>
      <c r="E54" s="31">
        <v>3500.64</v>
      </c>
      <c r="F54" s="31">
        <v>6520.72</v>
      </c>
      <c r="G54" s="31">
        <v>6695.12</v>
      </c>
      <c r="H54" s="31">
        <v>8520.16</v>
      </c>
      <c r="I54" s="31">
        <v>10520.88</v>
      </c>
      <c r="J54" s="31">
        <v>6999.98</v>
      </c>
      <c r="K54" s="31">
        <v>6999.07</v>
      </c>
      <c r="L54" s="31">
        <v>7500.36</v>
      </c>
      <c r="M54" s="31">
        <v>13000.12</v>
      </c>
      <c r="N54" s="31">
        <v>6695.81</v>
      </c>
      <c r="O54" s="31">
        <v>6695.63</v>
      </c>
      <c r="P54" s="31">
        <v>2941.37</v>
      </c>
      <c r="Q54" s="31">
        <v>2946.02</v>
      </c>
      <c r="R54" s="31">
        <v>1499.99</v>
      </c>
      <c r="S54" s="31">
        <v>1999.17</v>
      </c>
      <c r="T54" s="31">
        <v>2900.11</v>
      </c>
      <c r="U54" s="31">
        <v>3050.46</v>
      </c>
      <c r="V54" s="31">
        <v>3409.1</v>
      </c>
      <c r="W54" s="31">
        <v>2946.2</v>
      </c>
      <c r="X54" s="31">
        <v>2700.68</v>
      </c>
      <c r="Y54" s="31">
        <v>1999.42</v>
      </c>
      <c r="Z54" s="31">
        <v>2609.3000000000002</v>
      </c>
      <c r="AA54" s="31">
        <v>2100.81</v>
      </c>
      <c r="AB54" s="31">
        <v>1999.69</v>
      </c>
      <c r="AC54" s="31">
        <v>1979.61</v>
      </c>
      <c r="AD54" s="32">
        <v>1999.14</v>
      </c>
      <c r="AE54" s="32">
        <v>2300.64</v>
      </c>
      <c r="AF54" s="34">
        <v>1011.08</v>
      </c>
      <c r="AG54" s="32">
        <v>2188.4299999999998</v>
      </c>
      <c r="AH54" s="35">
        <f t="shared" si="0"/>
        <v>4223.6231249999992</v>
      </c>
      <c r="AI54" s="17">
        <f t="shared" si="8"/>
        <v>1396800.4462347631</v>
      </c>
      <c r="AJ54" s="17">
        <f t="shared" si="9"/>
        <v>1398502.8475347636</v>
      </c>
      <c r="AK54" s="17">
        <f t="shared" si="10"/>
        <v>1904933.0622972639</v>
      </c>
      <c r="AL54" s="17">
        <f t="shared" si="11"/>
        <v>522704.59903476457</v>
      </c>
      <c r="AM54" s="17">
        <f t="shared" si="12"/>
        <v>5276654.0531347711</v>
      </c>
      <c r="AN54" s="17">
        <f t="shared" si="13"/>
        <v>6108296.8031347692</v>
      </c>
      <c r="AO54" s="17">
        <f t="shared" si="14"/>
        <v>18460229.118234772</v>
      </c>
      <c r="AP54" s="17">
        <f t="shared" si="15"/>
        <v>39655444.149734765</v>
      </c>
      <c r="AQ54" s="17">
        <f t="shared" si="16"/>
        <v>7708157.4973597676</v>
      </c>
      <c r="AR54" s="17">
        <f t="shared" si="17"/>
        <v>7703105.3559472682</v>
      </c>
      <c r="AS54" s="17">
        <f t="shared" si="18"/>
        <v>10737004.54798477</v>
      </c>
      <c r="AT54" s="17">
        <f t="shared" si="19"/>
        <v>77026897.396884784</v>
      </c>
      <c r="AU54" s="17">
        <f t="shared" si="20"/>
        <v>6111707.9449222721</v>
      </c>
      <c r="AV54" s="17">
        <f t="shared" si="21"/>
        <v>6110817.9900472704</v>
      </c>
      <c r="AW54" s="17">
        <f t="shared" si="22"/>
        <v>1644173.0765722638</v>
      </c>
      <c r="AX54" s="17">
        <f t="shared" si="23"/>
        <v>1632269.7450097636</v>
      </c>
      <c r="AY54" s="17">
        <f t="shared" si="24"/>
        <v>7418177.399597262</v>
      </c>
      <c r="AZ54" s="17">
        <f t="shared" si="25"/>
        <v>4948191.7053222619</v>
      </c>
      <c r="BA54" s="17">
        <f t="shared" si="26"/>
        <v>1751686.9920472631</v>
      </c>
      <c r="BB54" s="17">
        <f t="shared" si="27"/>
        <v>1376311.7178597637</v>
      </c>
      <c r="BC54" s="17">
        <f t="shared" si="28"/>
        <v>663447.9211597644</v>
      </c>
      <c r="BD54" s="17">
        <f t="shared" si="29"/>
        <v>1631809.8402847641</v>
      </c>
      <c r="BE54" s="17">
        <f t="shared" si="30"/>
        <v>2319355.7619847637</v>
      </c>
      <c r="BF54" s="17">
        <f t="shared" si="31"/>
        <v>4947079.5412597619</v>
      </c>
      <c r="BG54" s="17">
        <f t="shared" si="32"/>
        <v>2606039.1519097625</v>
      </c>
      <c r="BH54" s="17">
        <f t="shared" si="33"/>
        <v>4506335.5636722622</v>
      </c>
      <c r="BI54" s="17">
        <f t="shared" si="34"/>
        <v>4945878.5444722613</v>
      </c>
      <c r="BJ54" s="17">
        <f t="shared" si="35"/>
        <v>5035594.9051722633</v>
      </c>
      <c r="BK54" s="17">
        <f t="shared" si="36"/>
        <v>4948325.17340976</v>
      </c>
      <c r="BL54" s="17">
        <f t="shared" si="37"/>
        <v>3697864.0990347629</v>
      </c>
      <c r="BM54" s="17">
        <f t="shared" si="38"/>
        <v>10320433.32998476</v>
      </c>
      <c r="BN54" s="17">
        <f t="shared" si="39"/>
        <v>4142011.0560472631</v>
      </c>
      <c r="BO54" s="36">
        <f t="shared" si="6"/>
        <v>2403.5720115318236</v>
      </c>
      <c r="BP54" s="52">
        <f t="shared" si="7"/>
        <v>5777158.4146191366</v>
      </c>
    </row>
    <row r="55" spans="1:68" ht="15" thickBot="1" x14ac:dyDescent="0.4">
      <c r="A55" s="19" t="s">
        <v>54</v>
      </c>
      <c r="B55" s="31">
        <v>2980.33</v>
      </c>
      <c r="C55" s="31">
        <v>3041.12</v>
      </c>
      <c r="D55" s="31">
        <v>2843.16</v>
      </c>
      <c r="E55" s="31">
        <v>3510.17</v>
      </c>
      <c r="F55" s="31">
        <v>6520.71</v>
      </c>
      <c r="G55" s="31">
        <v>5645.57</v>
      </c>
      <c r="H55" s="31">
        <v>8520.81</v>
      </c>
      <c r="I55" s="31">
        <v>10520.98</v>
      </c>
      <c r="J55" s="31">
        <v>12000.31</v>
      </c>
      <c r="K55" s="31">
        <v>6999.16</v>
      </c>
      <c r="L55" s="31">
        <v>6999.98</v>
      </c>
      <c r="M55" s="31">
        <v>13000.25</v>
      </c>
      <c r="N55" s="31">
        <v>6695.83</v>
      </c>
      <c r="O55" s="31">
        <v>6695.63</v>
      </c>
      <c r="P55" s="31">
        <v>2859.15</v>
      </c>
      <c r="Q55" s="31">
        <v>2948.68</v>
      </c>
      <c r="R55" s="31">
        <v>1878.42</v>
      </c>
      <c r="S55" s="31">
        <v>1999.64</v>
      </c>
      <c r="T55" s="31">
        <v>2859.37</v>
      </c>
      <c r="U55" s="31">
        <v>3051.37</v>
      </c>
      <c r="V55" s="31">
        <v>3290.12</v>
      </c>
      <c r="W55" s="31">
        <v>2946.76</v>
      </c>
      <c r="X55" s="31">
        <v>2800.46</v>
      </c>
      <c r="Y55" s="31">
        <v>1999.44</v>
      </c>
      <c r="Z55" s="31">
        <v>2624.62</v>
      </c>
      <c r="AA55" s="31">
        <v>2188.29</v>
      </c>
      <c r="AB55" s="31">
        <v>1999.85</v>
      </c>
      <c r="AC55" s="31">
        <v>1750.91</v>
      </c>
      <c r="AD55" s="32">
        <v>1999.21</v>
      </c>
      <c r="AE55" s="32">
        <v>2199.79</v>
      </c>
      <c r="AF55" s="34">
        <v>999.9</v>
      </c>
      <c r="AG55" s="32">
        <v>2188.0500000000002</v>
      </c>
      <c r="AH55" s="35">
        <f t="shared" si="0"/>
        <v>4329.9387499999984</v>
      </c>
      <c r="AI55" s="17">
        <f t="shared" si="8"/>
        <v>1821443.7780765584</v>
      </c>
      <c r="AJ55" s="17">
        <f t="shared" si="9"/>
        <v>1661053.7703515587</v>
      </c>
      <c r="AK55" s="17">
        <f t="shared" si="10"/>
        <v>2210511.0514515582</v>
      </c>
      <c r="AL55" s="17">
        <f t="shared" si="11"/>
        <v>672020.80347655981</v>
      </c>
      <c r="AM55" s="17">
        <f t="shared" si="12"/>
        <v>4799478.66982657</v>
      </c>
      <c r="AN55" s="17">
        <f t="shared" si="13"/>
        <v>1730885.585976566</v>
      </c>
      <c r="AO55" s="17">
        <f t="shared" si="14"/>
        <v>17563401.834076572</v>
      </c>
      <c r="AP55" s="17">
        <f t="shared" si="15"/>
        <v>38328991.759201579</v>
      </c>
      <c r="AQ55" s="17">
        <f t="shared" si="16"/>
        <v>58834595.112826578</v>
      </c>
      <c r="AR55" s="17">
        <f t="shared" si="17"/>
        <v>7124742.0814515697</v>
      </c>
      <c r="AS55" s="17">
        <f t="shared" si="18"/>
        <v>7129120.2767015686</v>
      </c>
      <c r="AT55" s="17">
        <f t="shared" si="19"/>
        <v>75174297.171876609</v>
      </c>
      <c r="AU55" s="17">
        <f t="shared" si="20"/>
        <v>5597441.4068265697</v>
      </c>
      <c r="AV55" s="17">
        <f t="shared" si="21"/>
        <v>5596495.09032657</v>
      </c>
      <c r="AW55" s="17">
        <f t="shared" si="22"/>
        <v>2163219.5471265577</v>
      </c>
      <c r="AX55" s="17">
        <f t="shared" si="23"/>
        <v>1907875.7344515587</v>
      </c>
      <c r="AY55" s="17">
        <f t="shared" si="24"/>
        <v>6009944.1816015542</v>
      </c>
      <c r="AZ55" s="17">
        <f t="shared" si="25"/>
        <v>5430292.2642515535</v>
      </c>
      <c r="BA55" s="17">
        <f t="shared" si="26"/>
        <v>2162572.4484765581</v>
      </c>
      <c r="BB55" s="17">
        <f t="shared" si="27"/>
        <v>1634738.0484765589</v>
      </c>
      <c r="BC55" s="17">
        <f t="shared" si="28"/>
        <v>1081223.0328515596</v>
      </c>
      <c r="BD55" s="17">
        <f t="shared" si="29"/>
        <v>1913183.4544515575</v>
      </c>
      <c r="BE55" s="17">
        <f t="shared" si="30"/>
        <v>2339305.2467015577</v>
      </c>
      <c r="BF55" s="17">
        <f t="shared" si="31"/>
        <v>5431224.4237515554</v>
      </c>
      <c r="BG55" s="17">
        <f t="shared" si="32"/>
        <v>2908112.0391015573</v>
      </c>
      <c r="BH55" s="17">
        <f t="shared" si="33"/>
        <v>4586659.3683765559</v>
      </c>
      <c r="BI55" s="17">
        <f t="shared" si="34"/>
        <v>5429313.5828765556</v>
      </c>
      <c r="BJ55" s="17">
        <f t="shared" si="35"/>
        <v>6651389.2933265548</v>
      </c>
      <c r="BK55" s="17">
        <f t="shared" si="36"/>
        <v>5432296.5060765548</v>
      </c>
      <c r="BL55" s="17">
        <f t="shared" si="37"/>
        <v>4537533.6971265562</v>
      </c>
      <c r="BM55" s="17">
        <f t="shared" si="38"/>
        <v>11089158.076501552</v>
      </c>
      <c r="BN55" s="17">
        <f t="shared" si="39"/>
        <v>4587687.4173765546</v>
      </c>
      <c r="BO55" s="36">
        <f t="shared" si="6"/>
        <v>2532.1273515110383</v>
      </c>
      <c r="BP55" s="52">
        <f t="shared" si="7"/>
        <v>6411668.9242703058</v>
      </c>
    </row>
    <row r="56" spans="1:68" ht="15" thickBot="1" x14ac:dyDescent="0.4">
      <c r="A56" s="19" t="s">
        <v>55</v>
      </c>
      <c r="B56" s="31">
        <v>3136.18</v>
      </c>
      <c r="C56" s="31">
        <v>3049.37</v>
      </c>
      <c r="D56" s="31">
        <v>2845.25</v>
      </c>
      <c r="E56" s="31">
        <v>4989.75</v>
      </c>
      <c r="F56" s="31">
        <v>6695.56</v>
      </c>
      <c r="G56" s="31">
        <v>5999.83</v>
      </c>
      <c r="H56" s="31">
        <v>8520.86</v>
      </c>
      <c r="I56" s="31">
        <v>12000.01</v>
      </c>
      <c r="J56" s="31">
        <v>13000.26</v>
      </c>
      <c r="K56" s="31">
        <v>6999.56</v>
      </c>
      <c r="L56" s="31">
        <v>10000.65</v>
      </c>
      <c r="M56" s="31">
        <v>13000.61</v>
      </c>
      <c r="N56" s="31">
        <v>8000.57</v>
      </c>
      <c r="O56" s="31">
        <v>6696</v>
      </c>
      <c r="P56" s="31">
        <v>2943.49</v>
      </c>
      <c r="Q56" s="31">
        <v>3229.9</v>
      </c>
      <c r="R56" s="31">
        <v>1999.27</v>
      </c>
      <c r="S56" s="31">
        <v>2197.12</v>
      </c>
      <c r="T56" s="31">
        <v>3010.62</v>
      </c>
      <c r="U56" s="31">
        <v>3199.8</v>
      </c>
      <c r="V56" s="31">
        <v>3500.87</v>
      </c>
      <c r="W56" s="31">
        <v>2949.51</v>
      </c>
      <c r="X56" s="31">
        <v>2839.39</v>
      </c>
      <c r="Y56" s="31">
        <v>1999.52</v>
      </c>
      <c r="Z56" s="31">
        <v>2692.2</v>
      </c>
      <c r="AA56" s="31">
        <v>2188.67</v>
      </c>
      <c r="AB56" s="31">
        <v>2188.0500000000002</v>
      </c>
      <c r="AC56" s="31">
        <v>1999.07</v>
      </c>
      <c r="AD56" s="32">
        <v>1999.41</v>
      </c>
      <c r="AE56" s="32">
        <v>2249.5700000000002</v>
      </c>
      <c r="AF56" s="34">
        <v>1369.24</v>
      </c>
      <c r="AG56" s="32">
        <v>2188.3200000000002</v>
      </c>
      <c r="AH56" s="35">
        <f t="shared" si="0"/>
        <v>4677.4525000000003</v>
      </c>
      <c r="AI56" s="17">
        <f t="shared" si="8"/>
        <v>2375520.9192562513</v>
      </c>
      <c r="AJ56" s="17">
        <f t="shared" si="9"/>
        <v>2650652.6268062512</v>
      </c>
      <c r="AK56" s="17">
        <f t="shared" si="10"/>
        <v>3356966.0010062512</v>
      </c>
      <c r="AL56" s="17">
        <f t="shared" si="11"/>
        <v>97529.728506249798</v>
      </c>
      <c r="AM56" s="17">
        <f t="shared" si="12"/>
        <v>4072757.8815562502</v>
      </c>
      <c r="AN56" s="17">
        <f t="shared" si="13"/>
        <v>1748682.2525062489</v>
      </c>
      <c r="AO56" s="17">
        <f t="shared" si="14"/>
        <v>14771781.211056251</v>
      </c>
      <c r="AP56" s="17">
        <f t="shared" si="15"/>
        <v>53619848.340806246</v>
      </c>
      <c r="AQ56" s="17">
        <f t="shared" si="16"/>
        <v>69269124.682056233</v>
      </c>
      <c r="AR56" s="17">
        <f t="shared" si="17"/>
        <v>5392183.2415562505</v>
      </c>
      <c r="AS56" s="17">
        <f t="shared" si="18"/>
        <v>28336431.624006242</v>
      </c>
      <c r="AT56" s="17">
        <f t="shared" si="19"/>
        <v>69274950.769806266</v>
      </c>
      <c r="AU56" s="17">
        <f t="shared" si="20"/>
        <v>11043109.918806246</v>
      </c>
      <c r="AV56" s="17">
        <f t="shared" si="21"/>
        <v>4074534.0097562489</v>
      </c>
      <c r="AW56" s="17">
        <f t="shared" si="22"/>
        <v>3006625.9514062521</v>
      </c>
      <c r="AX56" s="17">
        <f t="shared" si="23"/>
        <v>2095408.2402562506</v>
      </c>
      <c r="AY56" s="17">
        <f t="shared" si="24"/>
        <v>7172661.503306252</v>
      </c>
      <c r="AZ56" s="17">
        <f t="shared" si="25"/>
        <v>6152049.3105562525</v>
      </c>
      <c r="BA56" s="17">
        <f t="shared" si="26"/>
        <v>2778330.5830562515</v>
      </c>
      <c r="BB56" s="17">
        <f t="shared" si="27"/>
        <v>2183456.9107562504</v>
      </c>
      <c r="BC56" s="17">
        <f t="shared" si="28"/>
        <v>1384346.379306251</v>
      </c>
      <c r="BD56" s="17">
        <f t="shared" si="29"/>
        <v>2985785.2833062503</v>
      </c>
      <c r="BE56" s="17">
        <f t="shared" si="30"/>
        <v>3378473.7539062519</v>
      </c>
      <c r="BF56" s="17">
        <f t="shared" si="31"/>
        <v>7171322.4745562514</v>
      </c>
      <c r="BG56" s="17">
        <f t="shared" si="32"/>
        <v>3941227.488756252</v>
      </c>
      <c r="BH56" s="17">
        <f t="shared" si="33"/>
        <v>6194038.3323062509</v>
      </c>
      <c r="BI56" s="17">
        <f t="shared" si="34"/>
        <v>6197124.8070062511</v>
      </c>
      <c r="BJ56" s="17">
        <f t="shared" si="35"/>
        <v>7173732.816306253</v>
      </c>
      <c r="BK56" s="17">
        <f t="shared" si="36"/>
        <v>7171911.6318062525</v>
      </c>
      <c r="BL56" s="17">
        <f t="shared" si="37"/>
        <v>5894613.4338062508</v>
      </c>
      <c r="BM56" s="17">
        <f t="shared" si="38"/>
        <v>10944269.945156254</v>
      </c>
      <c r="BN56" s="17">
        <f t="shared" si="39"/>
        <v>6195780.602556251</v>
      </c>
      <c r="BO56" s="36">
        <f t="shared" si="6"/>
        <v>2748.0254553644972</v>
      </c>
      <c r="BP56" s="52">
        <f t="shared" si="7"/>
        <v>7551643.9033312527</v>
      </c>
    </row>
    <row r="57" spans="1:68" ht="15" thickBot="1" x14ac:dyDescent="0.4">
      <c r="A57" s="19" t="s">
        <v>56</v>
      </c>
      <c r="B57" s="31">
        <v>3136.75</v>
      </c>
      <c r="C57" s="31">
        <v>3100.19</v>
      </c>
      <c r="D57" s="31">
        <v>2845.97</v>
      </c>
      <c r="E57" s="31">
        <v>4989.55</v>
      </c>
      <c r="F57" s="31">
        <v>6695.81</v>
      </c>
      <c r="G57" s="31">
        <v>6695.31</v>
      </c>
      <c r="H57" s="31">
        <v>8756.6200000000008</v>
      </c>
      <c r="I57" s="31">
        <v>12000.09</v>
      </c>
      <c r="J57" s="31">
        <v>13000.47</v>
      </c>
      <c r="K57" s="31">
        <v>6999.67</v>
      </c>
      <c r="L57" s="31">
        <v>13000.08</v>
      </c>
      <c r="M57" s="31">
        <v>16000.02</v>
      </c>
      <c r="N57" s="31">
        <v>9500.2099999999991</v>
      </c>
      <c r="O57" s="31">
        <v>9500.6200000000008</v>
      </c>
      <c r="P57" s="31">
        <v>2948.81</v>
      </c>
      <c r="Q57" s="31">
        <v>3297.91</v>
      </c>
      <c r="R57" s="31">
        <v>1999.48</v>
      </c>
      <c r="S57" s="31">
        <v>2249.46</v>
      </c>
      <c r="T57" s="31">
        <v>3010.02</v>
      </c>
      <c r="U57" s="31">
        <v>3600.41</v>
      </c>
      <c r="V57" s="31">
        <v>3488.45</v>
      </c>
      <c r="W57" s="31">
        <v>2999.89</v>
      </c>
      <c r="X57" s="31">
        <v>2999.9</v>
      </c>
      <c r="Y57" s="31">
        <v>1999.75</v>
      </c>
      <c r="Z57" s="31">
        <v>2800.27</v>
      </c>
      <c r="AA57" s="31">
        <v>2279.7399999999998</v>
      </c>
      <c r="AB57" s="31">
        <v>2188.5700000000002</v>
      </c>
      <c r="AC57" s="31">
        <v>1999.26</v>
      </c>
      <c r="AD57" s="32">
        <v>1999.47</v>
      </c>
      <c r="AE57" s="32">
        <v>2379.58</v>
      </c>
      <c r="AF57" s="34">
        <v>1369.12</v>
      </c>
      <c r="AG57" s="32">
        <v>2188.36</v>
      </c>
      <c r="AH57" s="35">
        <f t="shared" si="0"/>
        <v>5063.1190624999999</v>
      </c>
      <c r="AI57" s="17">
        <f t="shared" si="8"/>
        <v>3710897.7649571286</v>
      </c>
      <c r="AJ57" s="17">
        <f t="shared" si="9"/>
        <v>3853090.5044071283</v>
      </c>
      <c r="AK57" s="17">
        <f t="shared" si="10"/>
        <v>4915749.9653446293</v>
      </c>
      <c r="AL57" s="17">
        <f t="shared" si="11"/>
        <v>5412.4069571288692</v>
      </c>
      <c r="AM57" s="17">
        <f t="shared" si="12"/>
        <v>2665679.6973946304</v>
      </c>
      <c r="AN57" s="17">
        <f t="shared" si="13"/>
        <v>2664047.2564571304</v>
      </c>
      <c r="AO57" s="17">
        <f t="shared" si="14"/>
        <v>13641949.175313385</v>
      </c>
      <c r="AP57" s="17">
        <f t="shared" si="15"/>
        <v>48121565.78771963</v>
      </c>
      <c r="AQ57" s="17">
        <f t="shared" si="16"/>
        <v>63001539.905032121</v>
      </c>
      <c r="AR57" s="17">
        <f t="shared" si="17"/>
        <v>3750229.5335321296</v>
      </c>
      <c r="AS57" s="17">
        <f t="shared" si="18"/>
        <v>62995348.923400879</v>
      </c>
      <c r="AT57" s="17">
        <f t="shared" si="19"/>
        <v>119615802.11668839</v>
      </c>
      <c r="AU57" s="17">
        <f t="shared" si="20"/>
        <v>19687775.98764462</v>
      </c>
      <c r="AV57" s="17">
        <f t="shared" si="21"/>
        <v>19691414.570313387</v>
      </c>
      <c r="AW57" s="17">
        <f t="shared" si="22"/>
        <v>4470302.8117696289</v>
      </c>
      <c r="AX57" s="17">
        <f t="shared" si="23"/>
        <v>3115963.0343321292</v>
      </c>
      <c r="AY57" s="17">
        <f t="shared" si="24"/>
        <v>9385884.3052758779</v>
      </c>
      <c r="AZ57" s="17">
        <f t="shared" si="25"/>
        <v>7916677.3199883783</v>
      </c>
      <c r="BA57" s="17">
        <f t="shared" si="26"/>
        <v>4215215.7604383789</v>
      </c>
      <c r="BB57" s="17">
        <f t="shared" si="27"/>
        <v>2139517.8015196291</v>
      </c>
      <c r="BC57" s="17">
        <f t="shared" si="28"/>
        <v>2479582.6563946293</v>
      </c>
      <c r="BD57" s="17">
        <f t="shared" si="29"/>
        <v>4256914.1643446293</v>
      </c>
      <c r="BE57" s="17">
        <f t="shared" si="30"/>
        <v>4256872.8998633781</v>
      </c>
      <c r="BF57" s="17">
        <f t="shared" si="31"/>
        <v>9384230.013082128</v>
      </c>
      <c r="BG57" s="17">
        <f t="shared" si="32"/>
        <v>5120485.8796571288</v>
      </c>
      <c r="BH57" s="17">
        <f t="shared" si="33"/>
        <v>7747199.0055633793</v>
      </c>
      <c r="BI57" s="17">
        <f t="shared" si="34"/>
        <v>8263032.3127196273</v>
      </c>
      <c r="BJ57" s="17">
        <f t="shared" si="35"/>
        <v>9387232.3548633773</v>
      </c>
      <c r="BK57" s="17">
        <f t="shared" si="36"/>
        <v>9385945.5781571269</v>
      </c>
      <c r="BL57" s="17">
        <f t="shared" si="37"/>
        <v>7201381.8999633789</v>
      </c>
      <c r="BM57" s="17">
        <f t="shared" si="38"/>
        <v>13645629.07375088</v>
      </c>
      <c r="BN57" s="17">
        <f t="shared" si="39"/>
        <v>8264239.6674258774</v>
      </c>
      <c r="BO57" s="36">
        <f t="shared" si="6"/>
        <v>3102.3054418970928</v>
      </c>
      <c r="BP57" s="52">
        <f t="shared" si="7"/>
        <v>9624299.0548243169</v>
      </c>
    </row>
    <row r="58" spans="1:68" ht="15" thickBot="1" x14ac:dyDescent="0.4">
      <c r="A58" s="19" t="s">
        <v>57</v>
      </c>
      <c r="B58" s="31">
        <v>3279.93</v>
      </c>
      <c r="C58" s="31">
        <v>3410.32</v>
      </c>
      <c r="D58" s="31">
        <v>2846.76</v>
      </c>
      <c r="E58" s="31">
        <v>5021.16</v>
      </c>
      <c r="F58" s="31">
        <v>9100.7999999999993</v>
      </c>
      <c r="G58" s="31">
        <v>6695.83</v>
      </c>
      <c r="H58" s="31">
        <v>9000.3799999999992</v>
      </c>
      <c r="I58" s="31">
        <v>14520.5</v>
      </c>
      <c r="J58" s="31">
        <v>13000.87</v>
      </c>
      <c r="K58" s="31">
        <v>8000.86</v>
      </c>
      <c r="L58" s="31">
        <v>13000.17</v>
      </c>
      <c r="M58" s="31">
        <v>13000.64</v>
      </c>
      <c r="N58" s="31">
        <v>6695.97</v>
      </c>
      <c r="O58" s="31">
        <v>8550.0300000000007</v>
      </c>
      <c r="P58" s="31">
        <v>3040.07</v>
      </c>
      <c r="Q58" s="31">
        <v>3498.77</v>
      </c>
      <c r="R58" s="31">
        <v>2049.92</v>
      </c>
      <c r="S58" s="31">
        <v>2379.7199999999998</v>
      </c>
      <c r="T58" s="31">
        <v>3051.48</v>
      </c>
      <c r="U58" s="31">
        <v>3620.89</v>
      </c>
      <c r="V58" s="31">
        <v>3500.29</v>
      </c>
      <c r="W58" s="31">
        <v>3051.97</v>
      </c>
      <c r="X58" s="31">
        <v>3000.3</v>
      </c>
      <c r="Y58" s="31">
        <v>1999.4</v>
      </c>
      <c r="Z58" s="31">
        <v>2839.09</v>
      </c>
      <c r="AA58" s="31">
        <v>2379.48</v>
      </c>
      <c r="AB58" s="31">
        <v>2430.86</v>
      </c>
      <c r="AC58" s="31">
        <v>1999.89</v>
      </c>
      <c r="AD58" s="32">
        <v>1999.68</v>
      </c>
      <c r="AE58" s="32">
        <v>2500.9299999999998</v>
      </c>
      <c r="AF58" s="34">
        <v>1369.72</v>
      </c>
      <c r="AG58" s="32">
        <v>2430.0300000000002</v>
      </c>
      <c r="AH58" s="35">
        <f t="shared" si="0"/>
        <v>5102.0846874999997</v>
      </c>
      <c r="AI58" s="17">
        <f t="shared" si="8"/>
        <v>3320247.7051782222</v>
      </c>
      <c r="AJ58" s="17">
        <f t="shared" si="9"/>
        <v>2862067.7578719715</v>
      </c>
      <c r="AK58" s="17">
        <f t="shared" si="10"/>
        <v>5086489.4460469708</v>
      </c>
      <c r="AL58" s="17">
        <f t="shared" si="11"/>
        <v>6548.8050469726386</v>
      </c>
      <c r="AM58" s="17">
        <f t="shared" si="12"/>
        <v>15989724.15042197</v>
      </c>
      <c r="AN58" s="17">
        <f t="shared" si="13"/>
        <v>2540024.1211157232</v>
      </c>
      <c r="AO58" s="17">
        <f t="shared" si="14"/>
        <v>15196706.343459468</v>
      </c>
      <c r="AP58" s="17">
        <f t="shared" si="15"/>
        <v>88706546.998734489</v>
      </c>
      <c r="AQ58" s="17">
        <f t="shared" si="16"/>
        <v>62390809.412965737</v>
      </c>
      <c r="AR58" s="17">
        <f t="shared" si="17"/>
        <v>8402898.3123594727</v>
      </c>
      <c r="AS58" s="17">
        <f t="shared" si="18"/>
        <v>62379751.603528231</v>
      </c>
      <c r="AT58" s="17">
        <f t="shared" si="19"/>
        <v>62387176.024621971</v>
      </c>
      <c r="AU58" s="17">
        <f t="shared" si="20"/>
        <v>2540470.3894032245</v>
      </c>
      <c r="AV58" s="17">
        <f t="shared" si="21"/>
        <v>11888326.877990728</v>
      </c>
      <c r="AW58" s="17">
        <f t="shared" si="22"/>
        <v>4251904.5714657214</v>
      </c>
      <c r="AX58" s="17">
        <f t="shared" si="23"/>
        <v>2570617.9871532219</v>
      </c>
      <c r="AY58" s="17">
        <f t="shared" si="24"/>
        <v>9315709.2796219699</v>
      </c>
      <c r="AZ58" s="17">
        <f t="shared" si="25"/>
        <v>7411269.4917469723</v>
      </c>
      <c r="BA58" s="17">
        <f t="shared" si="26"/>
        <v>4204979.5843969714</v>
      </c>
      <c r="BB58" s="17">
        <f t="shared" si="27"/>
        <v>2193937.7022782224</v>
      </c>
      <c r="BC58" s="17">
        <f t="shared" si="28"/>
        <v>2565746.220903222</v>
      </c>
      <c r="BD58" s="17">
        <f t="shared" si="29"/>
        <v>4202970.2319032224</v>
      </c>
      <c r="BE58" s="17">
        <f t="shared" si="30"/>
        <v>4417498.872609471</v>
      </c>
      <c r="BF58" s="17">
        <f t="shared" si="31"/>
        <v>9626652.2700469699</v>
      </c>
      <c r="BG58" s="17">
        <f t="shared" si="32"/>
        <v>5121144.9556532204</v>
      </c>
      <c r="BH58" s="17">
        <f t="shared" si="33"/>
        <v>7412576.2843969716</v>
      </c>
      <c r="BI58" s="17">
        <f t="shared" si="34"/>
        <v>7135441.3311094707</v>
      </c>
      <c r="BJ58" s="17">
        <f t="shared" si="35"/>
        <v>9623611.8791532181</v>
      </c>
      <c r="BK58" s="17">
        <f t="shared" si="36"/>
        <v>9624914.8450219687</v>
      </c>
      <c r="BL58" s="17">
        <f t="shared" si="37"/>
        <v>6766005.7083032224</v>
      </c>
      <c r="BM58" s="17">
        <f t="shared" si="38"/>
        <v>13930546.160496969</v>
      </c>
      <c r="BN58" s="17">
        <f t="shared" si="39"/>
        <v>7139876.2529907199</v>
      </c>
      <c r="BO58" s="36">
        <f t="shared" si="6"/>
        <v>3060.2836047829323</v>
      </c>
      <c r="BP58" s="52">
        <f t="shared" si="7"/>
        <v>9365335.7417032197</v>
      </c>
    </row>
    <row r="59" spans="1:68" ht="15" thickBot="1" x14ac:dyDescent="0.4">
      <c r="A59" s="19" t="s">
        <v>58</v>
      </c>
      <c r="B59" s="31">
        <v>3410.49</v>
      </c>
      <c r="C59" s="31">
        <v>3410.83</v>
      </c>
      <c r="D59" s="31">
        <v>2850.79</v>
      </c>
      <c r="E59" s="31">
        <v>5520.15</v>
      </c>
      <c r="F59" s="31">
        <v>9614.77</v>
      </c>
      <c r="G59" s="31">
        <v>12000.44</v>
      </c>
      <c r="H59" s="31">
        <v>9000.84</v>
      </c>
      <c r="I59" s="31">
        <v>14520.72</v>
      </c>
      <c r="J59" s="31">
        <v>15000.8</v>
      </c>
      <c r="K59" s="31">
        <v>13000.14</v>
      </c>
      <c r="L59" s="31">
        <v>13000.5</v>
      </c>
      <c r="M59" s="31">
        <v>14999.28</v>
      </c>
      <c r="N59" s="31">
        <v>6695.94</v>
      </c>
      <c r="O59" s="31">
        <v>9500.83</v>
      </c>
      <c r="P59" s="31">
        <v>3075.6</v>
      </c>
      <c r="Q59" s="31">
        <v>3998.98</v>
      </c>
      <c r="R59" s="31">
        <v>2200.7199999999998</v>
      </c>
      <c r="S59" s="31">
        <v>2941.58</v>
      </c>
      <c r="T59" s="31">
        <v>3100.21</v>
      </c>
      <c r="U59" s="31">
        <v>4009.19</v>
      </c>
      <c r="V59" s="31">
        <v>4009.21</v>
      </c>
      <c r="W59" s="31">
        <v>3075.28</v>
      </c>
      <c r="X59" s="31">
        <v>3051.35</v>
      </c>
      <c r="Y59" s="31">
        <v>1999.4</v>
      </c>
      <c r="Z59" s="31">
        <v>2850.24</v>
      </c>
      <c r="AA59" s="31">
        <v>2709.11</v>
      </c>
      <c r="AB59" s="31">
        <v>2900.07</v>
      </c>
      <c r="AC59" s="31">
        <v>2509.37</v>
      </c>
      <c r="AD59" s="32">
        <v>1999.95</v>
      </c>
      <c r="AE59" s="32">
        <v>2510.81</v>
      </c>
      <c r="AF59" s="34">
        <v>1369.91</v>
      </c>
      <c r="AG59" s="32">
        <v>2430.29</v>
      </c>
      <c r="AH59" s="35">
        <f t="shared" si="0"/>
        <v>5727.1184374999993</v>
      </c>
      <c r="AI59" s="17">
        <f t="shared" si="8"/>
        <v>5366767.3174336897</v>
      </c>
      <c r="AJ59" s="17">
        <f t="shared" si="9"/>
        <v>5365192.1256961888</v>
      </c>
      <c r="AK59" s="17">
        <f t="shared" si="10"/>
        <v>8273265.2803711882</v>
      </c>
      <c r="AL59" s="17">
        <f t="shared" si="11"/>
        <v>42835.934121191283</v>
      </c>
      <c r="AM59" s="17">
        <f t="shared" si="12"/>
        <v>15113834.6714087</v>
      </c>
      <c r="AN59" s="17">
        <f t="shared" si="13"/>
        <v>39354563.426527455</v>
      </c>
      <c r="AO59" s="17">
        <f t="shared" si="14"/>
        <v>10717252.868777446</v>
      </c>
      <c r="AP59" s="17">
        <f t="shared" si="15"/>
        <v>77327428.440002441</v>
      </c>
      <c r="AQ59" s="17">
        <f t="shared" si="16"/>
        <v>86001169.722652435</v>
      </c>
      <c r="AR59" s="17">
        <f t="shared" si="17"/>
        <v>52896842.648589939</v>
      </c>
      <c r="AS59" s="17">
        <f t="shared" si="18"/>
        <v>52902079.35371495</v>
      </c>
      <c r="AT59" s="17">
        <f t="shared" si="19"/>
        <v>85972980.041102469</v>
      </c>
      <c r="AU59" s="17">
        <f t="shared" si="20"/>
        <v>938615.21996494185</v>
      </c>
      <c r="AV59" s="17">
        <f t="shared" si="21"/>
        <v>14240898.956946196</v>
      </c>
      <c r="AW59" s="17">
        <f t="shared" si="22"/>
        <v>7030550.0244024387</v>
      </c>
      <c r="AX59" s="17">
        <f t="shared" si="23"/>
        <v>2986462.4591649389</v>
      </c>
      <c r="AY59" s="17">
        <f t="shared" si="24"/>
        <v>12435485.940002438</v>
      </c>
      <c r="AZ59" s="17">
        <f t="shared" si="25"/>
        <v>7759224.3867899384</v>
      </c>
      <c r="BA59" s="17">
        <f t="shared" si="26"/>
        <v>6900647.9390086876</v>
      </c>
      <c r="BB59" s="17">
        <f t="shared" si="27"/>
        <v>2951278.1163711888</v>
      </c>
      <c r="BC59" s="17">
        <f t="shared" si="28"/>
        <v>2951209.3996336889</v>
      </c>
      <c r="BD59" s="17">
        <f t="shared" si="29"/>
        <v>7032247.0986024365</v>
      </c>
      <c r="BE59" s="17">
        <f t="shared" si="30"/>
        <v>7159736.731121188</v>
      </c>
      <c r="BF59" s="17">
        <f t="shared" si="31"/>
        <v>13895884.749277435</v>
      </c>
      <c r="BG59" s="17">
        <f t="shared" si="32"/>
        <v>8276429.5441524386</v>
      </c>
      <c r="BH59" s="17">
        <f t="shared" si="33"/>
        <v>9108374.9288211875</v>
      </c>
      <c r="BI59" s="17">
        <f t="shared" si="34"/>
        <v>7992202.8679711865</v>
      </c>
      <c r="BJ59" s="17">
        <f t="shared" si="35"/>
        <v>10353905.007033687</v>
      </c>
      <c r="BK59" s="17">
        <f t="shared" si="36"/>
        <v>13891784.561496187</v>
      </c>
      <c r="BL59" s="17">
        <f t="shared" si="37"/>
        <v>10344639.965133687</v>
      </c>
      <c r="BM59" s="17">
        <f t="shared" si="38"/>
        <v>18985265.367821187</v>
      </c>
      <c r="BN59" s="17">
        <f t="shared" si="39"/>
        <v>10869077.746308688</v>
      </c>
      <c r="BO59" s="36">
        <f t="shared" si="6"/>
        <v>3677.3212954798955</v>
      </c>
      <c r="BP59" s="52">
        <f t="shared" si="7"/>
        <v>13522691.910189938</v>
      </c>
    </row>
    <row r="60" spans="1:68" ht="15" thickBot="1" x14ac:dyDescent="0.4">
      <c r="A60" s="19" t="s">
        <v>59</v>
      </c>
      <c r="B60" s="31">
        <v>3610.9</v>
      </c>
      <c r="C60" s="31">
        <v>3999.15</v>
      </c>
      <c r="D60" s="31">
        <v>3147.1</v>
      </c>
      <c r="E60" s="31">
        <v>5520.58</v>
      </c>
      <c r="F60" s="31">
        <v>9629.18</v>
      </c>
      <c r="G60" s="31">
        <v>12520.5</v>
      </c>
      <c r="H60" s="31">
        <v>12520.99</v>
      </c>
      <c r="I60" s="31">
        <v>16000.51</v>
      </c>
      <c r="J60" s="31">
        <v>17000.8</v>
      </c>
      <c r="K60" s="31">
        <v>14000.68</v>
      </c>
      <c r="L60" s="31">
        <v>13000.91</v>
      </c>
      <c r="M60" s="31">
        <v>16000.14</v>
      </c>
      <c r="N60" s="31">
        <v>8009.91</v>
      </c>
      <c r="O60" s="31">
        <v>12000.38</v>
      </c>
      <c r="P60" s="31">
        <v>3160.4</v>
      </c>
      <c r="Q60" s="31">
        <v>4000</v>
      </c>
      <c r="R60" s="31">
        <v>2900.17</v>
      </c>
      <c r="S60" s="31">
        <v>2947.13</v>
      </c>
      <c r="T60" s="31">
        <v>3389.93</v>
      </c>
      <c r="U60" s="31">
        <v>4830</v>
      </c>
      <c r="V60" s="31">
        <v>4980.6499999999996</v>
      </c>
      <c r="W60" s="31">
        <v>3075.29</v>
      </c>
      <c r="X60" s="31">
        <v>3492.53</v>
      </c>
      <c r="Y60" s="31">
        <v>1999.76</v>
      </c>
      <c r="Z60" s="31">
        <v>3010.26</v>
      </c>
      <c r="AA60" s="31">
        <v>2980.11</v>
      </c>
      <c r="AB60" s="31">
        <v>3010.97</v>
      </c>
      <c r="AC60" s="31">
        <v>2990.26</v>
      </c>
      <c r="AD60" s="32">
        <v>2188.83</v>
      </c>
      <c r="AE60" s="32">
        <v>2692.07</v>
      </c>
      <c r="AF60" s="34">
        <v>1710.04</v>
      </c>
      <c r="AG60" s="32">
        <v>2483.9299999999998</v>
      </c>
      <c r="AH60" s="35">
        <f t="shared" si="0"/>
        <v>6337.6268750000008</v>
      </c>
      <c r="AI60" s="17">
        <f t="shared" si="8"/>
        <v>7435039.45084727</v>
      </c>
      <c r="AJ60" s="17">
        <f t="shared" si="9"/>
        <v>5468474.0949097695</v>
      </c>
      <c r="AK60" s="17">
        <f t="shared" si="10"/>
        <v>10179461.740097271</v>
      </c>
      <c r="AL60" s="17">
        <f t="shared" si="11"/>
        <v>667565.59594726714</v>
      </c>
      <c r="AM60" s="17">
        <f t="shared" si="12"/>
        <v>10834321.974697262</v>
      </c>
      <c r="AN60" s="17">
        <f t="shared" si="13"/>
        <v>38227920.079847254</v>
      </c>
      <c r="AO60" s="17">
        <f t="shared" si="14"/>
        <v>38233979.535609752</v>
      </c>
      <c r="AP60" s="17">
        <f t="shared" si="15"/>
        <v>93371310.287409768</v>
      </c>
      <c r="AQ60" s="17">
        <f t="shared" si="16"/>
        <v>113703261.09372221</v>
      </c>
      <c r="AR60" s="17">
        <f t="shared" si="17"/>
        <v>58722383.196572259</v>
      </c>
      <c r="AS60" s="17">
        <f t="shared" si="18"/>
        <v>44399342.003909752</v>
      </c>
      <c r="AT60" s="17">
        <f t="shared" si="19"/>
        <v>93364159.890797228</v>
      </c>
      <c r="AU60" s="17">
        <f t="shared" si="20"/>
        <v>2796530.8501597624</v>
      </c>
      <c r="AV60" s="17">
        <f t="shared" si="21"/>
        <v>32066772.954697248</v>
      </c>
      <c r="AW60" s="17">
        <f t="shared" si="22"/>
        <v>10094770.61522227</v>
      </c>
      <c r="AX60" s="17">
        <f t="shared" si="23"/>
        <v>5464499.40672227</v>
      </c>
      <c r="AY60" s="17">
        <f t="shared" si="24"/>
        <v>11816109.767484771</v>
      </c>
      <c r="AZ60" s="17">
        <f t="shared" si="25"/>
        <v>11495469.059384771</v>
      </c>
      <c r="BA60" s="17">
        <f t="shared" si="26"/>
        <v>8688916.8668847717</v>
      </c>
      <c r="BB60" s="17">
        <f t="shared" si="27"/>
        <v>2272938.7942222683</v>
      </c>
      <c r="BC60" s="17">
        <f t="shared" si="28"/>
        <v>1841386.2392847689</v>
      </c>
      <c r="BD60" s="17">
        <f t="shared" si="29"/>
        <v>10642841.885984771</v>
      </c>
      <c r="BE60" s="17">
        <f t="shared" si="30"/>
        <v>8094576.228134769</v>
      </c>
      <c r="BF60" s="17">
        <f t="shared" si="31"/>
        <v>18817089.025222272</v>
      </c>
      <c r="BG60" s="17">
        <f t="shared" si="32"/>
        <v>11071370.320847269</v>
      </c>
      <c r="BH60" s="17">
        <f t="shared" si="33"/>
        <v>11272919.565909771</v>
      </c>
      <c r="BI60" s="17">
        <f t="shared" si="34"/>
        <v>11066645.963984773</v>
      </c>
      <c r="BJ60" s="17">
        <f t="shared" si="35"/>
        <v>11204864.99584727</v>
      </c>
      <c r="BK60" s="17">
        <f t="shared" si="36"/>
        <v>17212515.510009773</v>
      </c>
      <c r="BL60" s="17">
        <f t="shared" si="37"/>
        <v>13290084.92885977</v>
      </c>
      <c r="BM60" s="17">
        <f t="shared" si="38"/>
        <v>21414560.285672273</v>
      </c>
      <c r="BN60" s="17">
        <f t="shared" si="39"/>
        <v>14850979.604384772</v>
      </c>
      <c r="BO60" s="36">
        <f t="shared" si="6"/>
        <v>4085.5887069346136</v>
      </c>
      <c r="BP60" s="52">
        <f t="shared" si="7"/>
        <v>16692035.082231648</v>
      </c>
    </row>
    <row r="61" spans="1:68" ht="15" thickBot="1" x14ac:dyDescent="0.4">
      <c r="A61" s="19" t="s">
        <v>60</v>
      </c>
      <c r="B61" s="31">
        <v>4500.25</v>
      </c>
      <c r="C61" s="31">
        <v>5021.1099999999997</v>
      </c>
      <c r="D61" s="31">
        <v>3136.97</v>
      </c>
      <c r="E61" s="31">
        <v>6153.09</v>
      </c>
      <c r="F61" s="31">
        <v>10225.549999999999</v>
      </c>
      <c r="G61" s="31">
        <v>12520.46</v>
      </c>
      <c r="H61" s="31">
        <v>14520.6</v>
      </c>
      <c r="I61" s="31">
        <v>16000.66</v>
      </c>
      <c r="J61" s="31">
        <v>17999.29</v>
      </c>
      <c r="K61" s="31">
        <v>12000.37</v>
      </c>
      <c r="L61" s="31">
        <v>13000.2</v>
      </c>
      <c r="M61" s="31">
        <v>16000.23</v>
      </c>
      <c r="N61" s="31">
        <v>8000.66</v>
      </c>
      <c r="O61" s="31">
        <v>12000.83</v>
      </c>
      <c r="P61" s="31">
        <v>3438.5</v>
      </c>
      <c r="Q61" s="31">
        <v>4980.47</v>
      </c>
      <c r="R61" s="31">
        <v>2989.63</v>
      </c>
      <c r="S61" s="31">
        <v>3000.82</v>
      </c>
      <c r="T61" s="31">
        <v>3729.31</v>
      </c>
      <c r="U61" s="31">
        <v>5500.01</v>
      </c>
      <c r="V61" s="31">
        <v>4989.6899999999996</v>
      </c>
      <c r="W61" s="31">
        <v>3500.9</v>
      </c>
      <c r="X61" s="31">
        <v>3496.8</v>
      </c>
      <c r="Y61" s="31">
        <v>2179.4</v>
      </c>
      <c r="Z61" s="31">
        <v>3051.52</v>
      </c>
      <c r="AA61" s="31">
        <v>3051.06</v>
      </c>
      <c r="AB61" s="31">
        <v>3505.05</v>
      </c>
      <c r="AC61" s="31">
        <v>3454.75</v>
      </c>
      <c r="AD61" s="32">
        <v>2299.46</v>
      </c>
      <c r="AE61" s="32">
        <v>2692.63</v>
      </c>
      <c r="AF61" s="34">
        <v>1710.89</v>
      </c>
      <c r="AG61" s="32">
        <v>2600.8200000000002</v>
      </c>
      <c r="AH61" s="35">
        <f t="shared" si="0"/>
        <v>6601.6243749999985</v>
      </c>
      <c r="AI61" s="17">
        <f t="shared" si="8"/>
        <v>4415774.2639066344</v>
      </c>
      <c r="AJ61" s="17">
        <f t="shared" si="9"/>
        <v>2498025.6895816368</v>
      </c>
      <c r="AK61" s="17">
        <f t="shared" si="10"/>
        <v>12003829.938206632</v>
      </c>
      <c r="AL61" s="17">
        <f t="shared" si="11"/>
        <v>201183.08555663915</v>
      </c>
      <c r="AM61" s="17">
        <f t="shared" si="12"/>
        <v>13132836.935531646</v>
      </c>
      <c r="AN61" s="17">
        <f t="shared" si="13"/>
        <v>35032615.155769147</v>
      </c>
      <c r="AO61" s="17">
        <f t="shared" si="14"/>
        <v>62710174.949344173</v>
      </c>
      <c r="AP61" s="17">
        <f t="shared" si="15"/>
        <v>88341870.680019155</v>
      </c>
      <c r="AQ61" s="17">
        <f t="shared" si="16"/>
        <v>129906781.69930667</v>
      </c>
      <c r="AR61" s="17">
        <f t="shared" si="17"/>
        <v>29146454.323456664</v>
      </c>
      <c r="AS61" s="17">
        <f t="shared" si="18"/>
        <v>40941770.02884417</v>
      </c>
      <c r="AT61" s="17">
        <f t="shared" si="19"/>
        <v>88333787.694281638</v>
      </c>
      <c r="AU61" s="17">
        <f t="shared" si="20"/>
        <v>1957300.6800191444</v>
      </c>
      <c r="AV61" s="17">
        <f t="shared" si="21"/>
        <v>29151421.381031655</v>
      </c>
      <c r="AW61" s="17">
        <f t="shared" si="22"/>
        <v>10005355.811719131</v>
      </c>
      <c r="AX61" s="17">
        <f t="shared" si="23"/>
        <v>2628141.5075816349</v>
      </c>
      <c r="AY61" s="17">
        <f t="shared" si="24"/>
        <v>13046503.36503163</v>
      </c>
      <c r="AZ61" s="17">
        <f t="shared" si="25"/>
        <v>12965792.147019129</v>
      </c>
      <c r="BA61" s="17">
        <f t="shared" si="26"/>
        <v>8250189.8688316327</v>
      </c>
      <c r="BB61" s="17">
        <f t="shared" si="27"/>
        <v>1213554.2312066369</v>
      </c>
      <c r="BC61" s="17">
        <f t="shared" si="28"/>
        <v>2598332.429306637</v>
      </c>
      <c r="BD61" s="17">
        <f t="shared" si="29"/>
        <v>9614491.6497191302</v>
      </c>
      <c r="BE61" s="17">
        <f t="shared" si="30"/>
        <v>9639934.39959413</v>
      </c>
      <c r="BF61" s="17">
        <f t="shared" si="31"/>
        <v>19556068.422844123</v>
      </c>
      <c r="BG61" s="17">
        <f t="shared" si="32"/>
        <v>12603241.073394131</v>
      </c>
      <c r="BH61" s="17">
        <f t="shared" si="33"/>
        <v>12606507.38101913</v>
      </c>
      <c r="BI61" s="17">
        <f t="shared" si="34"/>
        <v>9588772.8599066306</v>
      </c>
      <c r="BJ61" s="17">
        <f t="shared" si="35"/>
        <v>9902818.3320316318</v>
      </c>
      <c r="BK61" s="17">
        <f t="shared" si="36"/>
        <v>18508618.309519127</v>
      </c>
      <c r="BL61" s="17">
        <f t="shared" si="37"/>
        <v>15280237.023781627</v>
      </c>
      <c r="BM61" s="17">
        <f t="shared" si="38"/>
        <v>23919282.726806622</v>
      </c>
      <c r="BN61" s="17">
        <f t="shared" si="39"/>
        <v>16006435.647019127</v>
      </c>
      <c r="BO61" s="36">
        <f t="shared" si="6"/>
        <v>4292.859586194455</v>
      </c>
      <c r="BP61" s="52">
        <f t="shared" si="7"/>
        <v>18428643.426781628</v>
      </c>
    </row>
    <row r="62" spans="1:68" ht="15" thickBot="1" x14ac:dyDescent="0.4">
      <c r="A62" s="19" t="s">
        <v>61</v>
      </c>
      <c r="B62" s="31">
        <v>5021.54</v>
      </c>
      <c r="C62" s="31">
        <v>5021.34</v>
      </c>
      <c r="D62" s="31">
        <v>3410.68</v>
      </c>
      <c r="E62" s="31">
        <v>7137.12</v>
      </c>
      <c r="F62" s="31">
        <v>11244.59</v>
      </c>
      <c r="G62" s="31">
        <v>16719.8</v>
      </c>
      <c r="H62" s="31">
        <v>20000</v>
      </c>
      <c r="I62" s="31">
        <v>17000.75</v>
      </c>
      <c r="J62" s="31">
        <v>19000.099999999999</v>
      </c>
      <c r="K62" s="31">
        <v>17000.52</v>
      </c>
      <c r="L62" s="31">
        <v>17777.25</v>
      </c>
      <c r="M62" s="31">
        <v>17000.240000000002</v>
      </c>
      <c r="N62" s="31">
        <v>7499.97</v>
      </c>
      <c r="O62" s="31">
        <v>12000.21</v>
      </c>
      <c r="P62" s="31">
        <v>3075.03</v>
      </c>
      <c r="Q62" s="31">
        <v>3998.14</v>
      </c>
      <c r="R62" s="31">
        <v>3000.5</v>
      </c>
      <c r="S62" s="31">
        <v>2949.84</v>
      </c>
      <c r="T62" s="31">
        <v>3302.9</v>
      </c>
      <c r="U62" s="31">
        <v>3979.28</v>
      </c>
      <c r="V62" s="31">
        <v>4980.0600000000004</v>
      </c>
      <c r="W62" s="31">
        <v>3400.45</v>
      </c>
      <c r="X62" s="31">
        <v>3500.21</v>
      </c>
      <c r="Y62" s="31">
        <v>2430.98</v>
      </c>
      <c r="Z62" s="31">
        <v>3496.09</v>
      </c>
      <c r="AA62" s="31">
        <v>3349.32</v>
      </c>
      <c r="AB62" s="31">
        <v>3500.84</v>
      </c>
      <c r="AC62" s="31">
        <v>3051.01</v>
      </c>
      <c r="AD62" s="32">
        <v>2692.35</v>
      </c>
      <c r="AE62" s="32">
        <v>2945.31</v>
      </c>
      <c r="AF62" s="34">
        <v>1999.75</v>
      </c>
      <c r="AG62" s="32">
        <v>2520.73</v>
      </c>
      <c r="AH62" s="35">
        <f t="shared" si="0"/>
        <v>7312.7156250000007</v>
      </c>
      <c r="AI62" s="17">
        <f t="shared" si="8"/>
        <v>5249485.7445941437</v>
      </c>
      <c r="AJ62" s="17">
        <f t="shared" si="9"/>
        <v>5250402.2548441431</v>
      </c>
      <c r="AK62" s="17">
        <f t="shared" si="10"/>
        <v>15225882.018769147</v>
      </c>
      <c r="AL62" s="17">
        <f t="shared" si="11"/>
        <v>30833.823519140919</v>
      </c>
      <c r="AM62" s="17">
        <f t="shared" si="12"/>
        <v>15459636.100781636</v>
      </c>
      <c r="AN62" s="17">
        <f t="shared" si="13"/>
        <v>88493236.43836911</v>
      </c>
      <c r="AO62" s="17">
        <f t="shared" si="14"/>
        <v>160967184.81211913</v>
      </c>
      <c r="AP62" s="17">
        <f t="shared" si="15"/>
        <v>93858010.051181629</v>
      </c>
      <c r="AQ62" s="17">
        <f t="shared" si="16"/>
        <v>136594953.52899408</v>
      </c>
      <c r="AR62" s="17">
        <f t="shared" si="17"/>
        <v>93853553.60826914</v>
      </c>
      <c r="AS62" s="17">
        <f t="shared" si="18"/>
        <v>109506479.68555662</v>
      </c>
      <c r="AT62" s="17">
        <f t="shared" si="19"/>
        <v>93848128.516219154</v>
      </c>
      <c r="AU62" s="17">
        <f t="shared" si="20"/>
        <v>35064.200956640445</v>
      </c>
      <c r="AV62" s="17">
        <f t="shared" si="21"/>
        <v>21972603.515656624</v>
      </c>
      <c r="AW62" s="17">
        <f t="shared" si="22"/>
        <v>17957979.45633164</v>
      </c>
      <c r="AX62" s="17">
        <f t="shared" si="23"/>
        <v>10986411.573844146</v>
      </c>
      <c r="AY62" s="17">
        <f t="shared" si="24"/>
        <v>18595203.596494146</v>
      </c>
      <c r="AZ62" s="17">
        <f t="shared" si="25"/>
        <v>19034683.719219144</v>
      </c>
      <c r="BA62" s="17">
        <f t="shared" si="26"/>
        <v>16078621.346494146</v>
      </c>
      <c r="BB62" s="17">
        <f t="shared" si="27"/>
        <v>11111793.066019144</v>
      </c>
      <c r="BC62" s="17">
        <f t="shared" si="28"/>
        <v>5441282.2648441419</v>
      </c>
      <c r="BD62" s="17">
        <f t="shared" si="29"/>
        <v>15305822.320556648</v>
      </c>
      <c r="BE62" s="17">
        <f t="shared" si="30"/>
        <v>14535199.140656646</v>
      </c>
      <c r="BF62" s="17">
        <f t="shared" si="31"/>
        <v>23831342.712394152</v>
      </c>
      <c r="BG62" s="17">
        <f t="shared" si="32"/>
        <v>14566631.161406646</v>
      </c>
      <c r="BH62" s="17">
        <f t="shared" si="33"/>
        <v>15708504.880269146</v>
      </c>
      <c r="BI62" s="17">
        <f t="shared" si="34"/>
        <v>14530395.780469146</v>
      </c>
      <c r="BJ62" s="17">
        <f t="shared" si="35"/>
        <v>18162134.834156644</v>
      </c>
      <c r="BK62" s="17">
        <f t="shared" si="36"/>
        <v>21347778.508681644</v>
      </c>
      <c r="BL62" s="17">
        <f t="shared" si="37"/>
        <v>19074231.89328165</v>
      </c>
      <c r="BM62" s="17">
        <f t="shared" si="38"/>
        <v>28227603.73243165</v>
      </c>
      <c r="BN62" s="17">
        <f t="shared" si="39"/>
        <v>22963126.230206653</v>
      </c>
      <c r="BO62" s="36">
        <f t="shared" si="6"/>
        <v>4785.7272269896866</v>
      </c>
      <c r="BP62" s="52">
        <f t="shared" si="7"/>
        <v>22903185.091150396</v>
      </c>
    </row>
    <row r="63" spans="1:68" ht="15" thickBot="1" x14ac:dyDescent="0.4">
      <c r="A63" s="19" t="s">
        <v>62</v>
      </c>
      <c r="B63" s="31">
        <v>4989.59</v>
      </c>
      <c r="C63" s="31">
        <v>5000.9399999999996</v>
      </c>
      <c r="D63" s="31">
        <v>3421.34</v>
      </c>
      <c r="E63" s="31">
        <v>7018.84</v>
      </c>
      <c r="F63" s="31">
        <v>11148.59</v>
      </c>
      <c r="G63" s="31">
        <v>16000.98</v>
      </c>
      <c r="H63" s="31">
        <v>20000</v>
      </c>
      <c r="I63" s="31">
        <v>17000.580000000002</v>
      </c>
      <c r="J63" s="31">
        <v>17999.25</v>
      </c>
      <c r="K63" s="31">
        <v>14999.99</v>
      </c>
      <c r="L63" s="31">
        <v>17777.37</v>
      </c>
      <c r="M63" s="31">
        <v>16000.28</v>
      </c>
      <c r="N63" s="31">
        <v>9500.17</v>
      </c>
      <c r="O63" s="31">
        <v>12000.19</v>
      </c>
      <c r="P63" s="31">
        <v>3160.54</v>
      </c>
      <c r="Q63" s="31">
        <v>3998.37</v>
      </c>
      <c r="R63" s="31">
        <v>3075.18</v>
      </c>
      <c r="S63" s="31">
        <v>2949.5</v>
      </c>
      <c r="T63" s="31">
        <v>3349.64</v>
      </c>
      <c r="U63" s="31">
        <v>3800.58</v>
      </c>
      <c r="V63" s="31">
        <v>4989.04</v>
      </c>
      <c r="W63" s="31">
        <v>3349.34</v>
      </c>
      <c r="X63" s="31">
        <v>3540.33</v>
      </c>
      <c r="Y63" s="31">
        <v>2430.69</v>
      </c>
      <c r="Z63" s="31">
        <v>3499.64</v>
      </c>
      <c r="AA63" s="31">
        <v>3300.75</v>
      </c>
      <c r="AB63" s="31">
        <v>3349.96</v>
      </c>
      <c r="AC63" s="31">
        <v>3051</v>
      </c>
      <c r="AD63" s="32">
        <v>2950.96</v>
      </c>
      <c r="AE63" s="32">
        <v>2949.02</v>
      </c>
      <c r="AF63" s="34">
        <v>1999.87</v>
      </c>
      <c r="AG63" s="32">
        <v>2779.75</v>
      </c>
      <c r="AH63" s="35">
        <f t="shared" si="0"/>
        <v>7230.6959374999997</v>
      </c>
      <c r="AI63" s="17">
        <f t="shared" si="8"/>
        <v>5022555.8230977515</v>
      </c>
      <c r="AJ63" s="17">
        <f t="shared" si="9"/>
        <v>4971811.5408165045</v>
      </c>
      <c r="AK63" s="17">
        <f t="shared" si="10"/>
        <v>14511192.658566501</v>
      </c>
      <c r="AL63" s="17">
        <f t="shared" si="11"/>
        <v>44882.938254003704</v>
      </c>
      <c r="AM63" s="17">
        <f t="shared" si="12"/>
        <v>15349893.884972757</v>
      </c>
      <c r="AN63" s="17">
        <f t="shared" si="13"/>
        <v>76917882.536941484</v>
      </c>
      <c r="AO63" s="17">
        <f t="shared" si="14"/>
        <v>163055126.24057898</v>
      </c>
      <c r="AP63" s="17">
        <f t="shared" si="15"/>
        <v>95450634.59469153</v>
      </c>
      <c r="AQ63" s="17">
        <f t="shared" si="16"/>
        <v>115961756.59698524</v>
      </c>
      <c r="AR63" s="17">
        <f t="shared" si="17"/>
        <v>60361930.229597755</v>
      </c>
      <c r="AS63" s="17">
        <f t="shared" si="18"/>
        <v>111232333.78061022</v>
      </c>
      <c r="AT63" s="17">
        <f t="shared" si="19"/>
        <v>76905604.629254043</v>
      </c>
      <c r="AU63" s="17">
        <f t="shared" si="20"/>
        <v>5150512.5203602556</v>
      </c>
      <c r="AV63" s="17">
        <f t="shared" si="21"/>
        <v>22748073.612222761</v>
      </c>
      <c r="AW63" s="17">
        <f t="shared" si="22"/>
        <v>16566169.355566502</v>
      </c>
      <c r="AX63" s="17">
        <f t="shared" si="23"/>
        <v>10447930.966235252</v>
      </c>
      <c r="AY63" s="17">
        <f t="shared" si="24"/>
        <v>17268312.706816506</v>
      </c>
      <c r="AZ63" s="17">
        <f t="shared" si="25"/>
        <v>18328638.655266501</v>
      </c>
      <c r="BA63" s="17">
        <f t="shared" si="26"/>
        <v>15062595.190004002</v>
      </c>
      <c r="BB63" s="17">
        <f t="shared" si="27"/>
        <v>11765695.344691502</v>
      </c>
      <c r="BC63" s="17">
        <f t="shared" si="28"/>
        <v>5025021.3421290023</v>
      </c>
      <c r="BD63" s="17">
        <f t="shared" si="29"/>
        <v>15064923.9135665</v>
      </c>
      <c r="BE63" s="17">
        <f t="shared" si="30"/>
        <v>13618800.752660252</v>
      </c>
      <c r="BF63" s="17">
        <f t="shared" si="31"/>
        <v>23040057.000035256</v>
      </c>
      <c r="BG63" s="17">
        <f t="shared" si="32"/>
        <v>13920778.408754002</v>
      </c>
      <c r="BH63" s="17">
        <f t="shared" si="33"/>
        <v>15444475.071672751</v>
      </c>
      <c r="BI63" s="17">
        <f t="shared" si="34"/>
        <v>15060111.416604001</v>
      </c>
      <c r="BJ63" s="17">
        <f t="shared" si="35"/>
        <v>17469858.129954003</v>
      </c>
      <c r="BK63" s="17">
        <f t="shared" si="36"/>
        <v>18316139.694729</v>
      </c>
      <c r="BL63" s="17">
        <f t="shared" si="37"/>
        <v>18332748.833766505</v>
      </c>
      <c r="BM63" s="17">
        <f t="shared" si="38"/>
        <v>27361539.988422751</v>
      </c>
      <c r="BN63" s="17">
        <f t="shared" si="39"/>
        <v>19810919.73854775</v>
      </c>
      <c r="BO63" s="36">
        <f t="shared" si="6"/>
        <v>4577.699975300533</v>
      </c>
      <c r="BP63" s="52">
        <f t="shared" si="7"/>
        <v>20955337.0638665</v>
      </c>
    </row>
    <row r="64" spans="1:68" ht="15" thickBot="1" x14ac:dyDescent="0.4">
      <c r="A64" s="19" t="s">
        <v>63</v>
      </c>
      <c r="B64" s="31">
        <v>4530</v>
      </c>
      <c r="C64" s="31">
        <v>5404.64</v>
      </c>
      <c r="D64" s="31">
        <v>3421.64</v>
      </c>
      <c r="E64" s="31">
        <v>6889.07</v>
      </c>
      <c r="F64" s="31">
        <v>10956.99</v>
      </c>
      <c r="G64" s="31">
        <v>16000.34</v>
      </c>
      <c r="H64" s="31">
        <v>20000</v>
      </c>
      <c r="I64" s="31">
        <v>17000.63</v>
      </c>
      <c r="J64" s="31">
        <v>18500.310000000001</v>
      </c>
      <c r="K64" s="31">
        <v>18697.95</v>
      </c>
      <c r="L64" s="31">
        <v>20000</v>
      </c>
      <c r="M64" s="31">
        <v>17000.02</v>
      </c>
      <c r="N64" s="31">
        <v>9500.67</v>
      </c>
      <c r="O64" s="31">
        <v>12000.39</v>
      </c>
      <c r="P64" s="31">
        <v>3998.35</v>
      </c>
      <c r="Q64" s="31">
        <v>3999.02</v>
      </c>
      <c r="R64" s="31">
        <v>3488.19</v>
      </c>
      <c r="S64" s="31">
        <v>3051.02</v>
      </c>
      <c r="T64" s="31">
        <v>3389.71</v>
      </c>
      <c r="U64" s="31">
        <v>3979.81</v>
      </c>
      <c r="V64" s="31">
        <v>5467.55</v>
      </c>
      <c r="W64" s="31">
        <v>3500.27</v>
      </c>
      <c r="X64" s="31">
        <v>3979.91</v>
      </c>
      <c r="Y64" s="31">
        <v>2692.42</v>
      </c>
      <c r="Z64" s="31">
        <v>3600.49</v>
      </c>
      <c r="AA64" s="31">
        <v>3494.43</v>
      </c>
      <c r="AB64" s="31">
        <v>3349.18</v>
      </c>
      <c r="AC64" s="31">
        <v>3497.03</v>
      </c>
      <c r="AD64" s="32">
        <v>3051.05</v>
      </c>
      <c r="AE64" s="32">
        <v>3241.57</v>
      </c>
      <c r="AF64" s="34">
        <v>2188.14</v>
      </c>
      <c r="AG64" s="32">
        <v>3050.68</v>
      </c>
      <c r="AH64" s="35">
        <f t="shared" si="0"/>
        <v>7591.2959374999991</v>
      </c>
      <c r="AI64" s="17">
        <f t="shared" si="8"/>
        <v>9371532.8169539981</v>
      </c>
      <c r="AJ64" s="17">
        <f t="shared" si="9"/>
        <v>4781464.1890039984</v>
      </c>
      <c r="AK64" s="17">
        <f t="shared" si="10"/>
        <v>17386030.637129001</v>
      </c>
      <c r="AL64" s="17">
        <f t="shared" si="11"/>
        <v>493121.26729775307</v>
      </c>
      <c r="AM64" s="17">
        <f t="shared" si="12"/>
        <v>11327896.522347758</v>
      </c>
      <c r="AN64" s="17">
        <f t="shared" si="13"/>
        <v>70712022.045066521</v>
      </c>
      <c r="AO64" s="17">
        <f t="shared" si="14"/>
        <v>153975936.51070401</v>
      </c>
      <c r="AP64" s="17">
        <f t="shared" si="15"/>
        <v>88535567.499722794</v>
      </c>
      <c r="AQ64" s="17">
        <f t="shared" si="16"/>
        <v>119006587.8158228</v>
      </c>
      <c r="AR64" s="17">
        <f t="shared" si="17"/>
        <v>123357764.46404779</v>
      </c>
      <c r="AS64" s="17">
        <f t="shared" si="18"/>
        <v>153975936.51070401</v>
      </c>
      <c r="AT64" s="17">
        <f t="shared" si="19"/>
        <v>88524088.484266534</v>
      </c>
      <c r="AU64" s="17">
        <f t="shared" si="20"/>
        <v>3645709.3105477574</v>
      </c>
      <c r="AV64" s="17">
        <f t="shared" si="21"/>
        <v>19440110.451972757</v>
      </c>
      <c r="AW64" s="17">
        <f t="shared" si="22"/>
        <v>12909260.509797748</v>
      </c>
      <c r="AX64" s="17">
        <f t="shared" si="23"/>
        <v>12904446.411141498</v>
      </c>
      <c r="AY64" s="17">
        <f t="shared" si="24"/>
        <v>16835478.334347744</v>
      </c>
      <c r="AZ64" s="17">
        <f t="shared" si="25"/>
        <v>20614105.588641491</v>
      </c>
      <c r="BA64" s="17">
        <f t="shared" si="26"/>
        <v>17653324.390197746</v>
      </c>
      <c r="BB64" s="17">
        <f t="shared" si="27"/>
        <v>13042830.676760249</v>
      </c>
      <c r="BC64" s="17">
        <f t="shared" si="28"/>
        <v>4510296.8070477499</v>
      </c>
      <c r="BD64" s="17">
        <f t="shared" si="29"/>
        <v>16736493.221297747</v>
      </c>
      <c r="BE64" s="17">
        <f t="shared" si="30"/>
        <v>13042108.389572749</v>
      </c>
      <c r="BF64" s="17">
        <f t="shared" si="31"/>
        <v>23998985.451016493</v>
      </c>
      <c r="BG64" s="17">
        <f t="shared" si="32"/>
        <v>15926532.03078525</v>
      </c>
      <c r="BH64" s="17">
        <f t="shared" si="33"/>
        <v>16784310.509847745</v>
      </c>
      <c r="BI64" s="17">
        <f t="shared" si="34"/>
        <v>17995547.627191495</v>
      </c>
      <c r="BJ64" s="17">
        <f t="shared" si="35"/>
        <v>16763013.566972746</v>
      </c>
      <c r="BK64" s="17">
        <f t="shared" si="36"/>
        <v>20613833.172985245</v>
      </c>
      <c r="BL64" s="17">
        <f t="shared" si="37"/>
        <v>18920115.731360249</v>
      </c>
      <c r="BM64" s="17">
        <f t="shared" si="38"/>
        <v>29194094.084941499</v>
      </c>
      <c r="BN64" s="17">
        <f t="shared" si="39"/>
        <v>20617193.091878992</v>
      </c>
      <c r="BO64" s="36">
        <f t="shared" si="6"/>
        <v>4726.1304489287531</v>
      </c>
      <c r="BP64" s="52">
        <f t="shared" si="7"/>
        <v>22336309.020291496</v>
      </c>
    </row>
    <row r="65" spans="1:68" ht="15" thickBot="1" x14ac:dyDescent="0.4">
      <c r="A65" s="19" t="s">
        <v>64</v>
      </c>
      <c r="B65" s="31">
        <v>5021.3</v>
      </c>
      <c r="C65" s="31">
        <v>5021.0200000000004</v>
      </c>
      <c r="D65" s="31">
        <v>3488.08</v>
      </c>
      <c r="E65" s="31">
        <v>7154.31</v>
      </c>
      <c r="F65" s="31">
        <v>11247.55</v>
      </c>
      <c r="G65" s="31">
        <v>18212.39</v>
      </c>
      <c r="H65" s="31">
        <v>20000</v>
      </c>
      <c r="I65" s="31">
        <v>17000.830000000002</v>
      </c>
      <c r="J65" s="31">
        <v>18500.990000000002</v>
      </c>
      <c r="K65" s="31">
        <v>17999.439999999999</v>
      </c>
      <c r="L65" s="31">
        <v>20000</v>
      </c>
      <c r="M65" s="31">
        <v>17000.09</v>
      </c>
      <c r="N65" s="31">
        <v>9500.7099999999991</v>
      </c>
      <c r="O65" s="31">
        <v>12000.08</v>
      </c>
      <c r="P65" s="31">
        <v>4980.0200000000004</v>
      </c>
      <c r="Q65" s="31">
        <v>3999.59</v>
      </c>
      <c r="R65" s="31">
        <v>3504.61</v>
      </c>
      <c r="S65" s="31">
        <v>3051.72</v>
      </c>
      <c r="T65" s="31">
        <v>3350.02</v>
      </c>
      <c r="U65" s="31">
        <v>4000.92</v>
      </c>
      <c r="V65" s="31">
        <v>5500.28</v>
      </c>
      <c r="W65" s="31">
        <v>3750.77</v>
      </c>
      <c r="X65" s="31">
        <v>4500.1899999999996</v>
      </c>
      <c r="Y65" s="31">
        <v>2779.64</v>
      </c>
      <c r="Z65" s="31">
        <v>3800.1</v>
      </c>
      <c r="AA65" s="31">
        <v>3498.66</v>
      </c>
      <c r="AB65" s="31">
        <v>3249.47</v>
      </c>
      <c r="AC65" s="31">
        <v>3500.09</v>
      </c>
      <c r="AD65" s="32">
        <v>3300.91</v>
      </c>
      <c r="AE65" s="32">
        <v>3244.11</v>
      </c>
      <c r="AF65" s="34">
        <v>2188.9499999999998</v>
      </c>
      <c r="AG65" s="32">
        <v>3144.37</v>
      </c>
      <c r="AH65" s="35">
        <f t="shared" si="0"/>
        <v>7734.1003124999988</v>
      </c>
      <c r="AI65" s="17">
        <f t="shared" si="8"/>
        <v>7359285.5355000906</v>
      </c>
      <c r="AJ65" s="17">
        <f t="shared" si="9"/>
        <v>7360804.7820750894</v>
      </c>
      <c r="AK65" s="17">
        <f t="shared" si="10"/>
        <v>18028688.494162589</v>
      </c>
      <c r="AL65" s="17">
        <f t="shared" si="11"/>
        <v>336156.80646884587</v>
      </c>
      <c r="AM65" s="17">
        <f t="shared" si="12"/>
        <v>12344328.706593851</v>
      </c>
      <c r="AN65" s="17">
        <f t="shared" si="13"/>
        <v>109794554.77516887</v>
      </c>
      <c r="AO65" s="17">
        <f t="shared" si="14"/>
        <v>150452295.14381263</v>
      </c>
      <c r="AP65" s="17">
        <f t="shared" si="15"/>
        <v>85872279.101193905</v>
      </c>
      <c r="AQ65" s="17">
        <f t="shared" si="16"/>
        <v>115925913.5427939</v>
      </c>
      <c r="AR65" s="17">
        <f t="shared" si="17"/>
        <v>105377198.8997626</v>
      </c>
      <c r="AS65" s="17">
        <f t="shared" si="18"/>
        <v>150452295.14381263</v>
      </c>
      <c r="AT65" s="17">
        <f t="shared" si="19"/>
        <v>85858564.888856366</v>
      </c>
      <c r="AU65" s="17">
        <f t="shared" si="20"/>
        <v>3120909.7879688488</v>
      </c>
      <c r="AV65" s="17">
        <f t="shared" si="21"/>
        <v>18198582.694162607</v>
      </c>
      <c r="AW65" s="17">
        <f t="shared" si="22"/>
        <v>7584958.3677000888</v>
      </c>
      <c r="AX65" s="17">
        <f t="shared" si="23"/>
        <v>13946567.274168838</v>
      </c>
      <c r="AY65" s="17">
        <f t="shared" si="24"/>
        <v>17888588.303531334</v>
      </c>
      <c r="AZ65" s="17">
        <f t="shared" si="25"/>
        <v>21924685.390887592</v>
      </c>
      <c r="BA65" s="17">
        <f t="shared" si="26"/>
        <v>19220160.186450083</v>
      </c>
      <c r="BB65" s="17">
        <f t="shared" si="27"/>
        <v>13936635.245637588</v>
      </c>
      <c r="BC65" s="17">
        <f t="shared" si="28"/>
        <v>4989953.1885375939</v>
      </c>
      <c r="BD65" s="17">
        <f t="shared" si="29"/>
        <v>15866920.378481338</v>
      </c>
      <c r="BE65" s="17">
        <f t="shared" si="30"/>
        <v>10458175.909293843</v>
      </c>
      <c r="BF65" s="17">
        <f t="shared" si="31"/>
        <v>24546676.988137592</v>
      </c>
      <c r="BG65" s="17">
        <f t="shared" si="32"/>
        <v>15476358.45875009</v>
      </c>
      <c r="BH65" s="17">
        <f t="shared" si="33"/>
        <v>17938954.640750088</v>
      </c>
      <c r="BI65" s="17">
        <f t="shared" si="34"/>
        <v>20111909.039793842</v>
      </c>
      <c r="BJ65" s="17">
        <f t="shared" si="35"/>
        <v>17926843.326356336</v>
      </c>
      <c r="BK65" s="17">
        <f t="shared" si="36"/>
        <v>19653176.346843839</v>
      </c>
      <c r="BL65" s="17">
        <f t="shared" si="37"/>
        <v>20160013.00634383</v>
      </c>
      <c r="BM65" s="17">
        <f t="shared" si="38"/>
        <v>30748691.988218836</v>
      </c>
      <c r="BN65" s="17">
        <f t="shared" si="39"/>
        <v>21065624.341481339</v>
      </c>
      <c r="BO65" s="36">
        <f t="shared" si="6"/>
        <v>4786.1128717072643</v>
      </c>
      <c r="BP65" s="52">
        <f t="shared" si="7"/>
        <v>22906876.420721956</v>
      </c>
    </row>
    <row r="66" spans="1:68" ht="15" thickBot="1" x14ac:dyDescent="0.4">
      <c r="A66" s="19" t="s">
        <v>65</v>
      </c>
      <c r="B66" s="31">
        <v>4989.4399999999996</v>
      </c>
      <c r="C66" s="31">
        <v>5021.46</v>
      </c>
      <c r="D66" s="31">
        <v>3600.15</v>
      </c>
      <c r="E66" s="31">
        <v>8000.7</v>
      </c>
      <c r="F66" s="31">
        <v>12143.56</v>
      </c>
      <c r="G66" s="31">
        <v>20000</v>
      </c>
      <c r="H66" s="31">
        <v>20000</v>
      </c>
      <c r="I66" s="31">
        <v>17000.96</v>
      </c>
      <c r="J66" s="31">
        <v>19000.34</v>
      </c>
      <c r="K66" s="31">
        <v>17000.599999999999</v>
      </c>
      <c r="L66" s="31">
        <v>20000</v>
      </c>
      <c r="M66" s="31">
        <v>14999.63</v>
      </c>
      <c r="N66" s="31">
        <v>8000.94</v>
      </c>
      <c r="O66" s="31">
        <v>11000.62</v>
      </c>
      <c r="P66" s="31">
        <v>3998.52</v>
      </c>
      <c r="Q66" s="31">
        <v>3800.31</v>
      </c>
      <c r="R66" s="31">
        <v>3503.6</v>
      </c>
      <c r="S66" s="31">
        <v>3147.77</v>
      </c>
      <c r="T66" s="31">
        <v>3620.93</v>
      </c>
      <c r="U66" s="31">
        <v>4570.1099999999997</v>
      </c>
      <c r="V66" s="31">
        <v>4980.71</v>
      </c>
      <c r="W66" s="31">
        <v>3300.1</v>
      </c>
      <c r="X66" s="31">
        <v>4000.89</v>
      </c>
      <c r="Y66" s="31">
        <v>2989.05</v>
      </c>
      <c r="Z66" s="31">
        <v>3494.41</v>
      </c>
      <c r="AA66" s="31">
        <v>3500.03</v>
      </c>
      <c r="AB66" s="31">
        <v>3349.62</v>
      </c>
      <c r="AC66" s="31">
        <v>3496.63</v>
      </c>
      <c r="AD66" s="32">
        <v>3309.93</v>
      </c>
      <c r="AE66" s="32">
        <v>3243.11</v>
      </c>
      <c r="AF66" s="34">
        <v>2149.1</v>
      </c>
      <c r="AG66" s="32">
        <v>3144.62</v>
      </c>
      <c r="AH66" s="35">
        <f t="shared" si="0"/>
        <v>7636.1824999999981</v>
      </c>
      <c r="AI66" s="17">
        <f t="shared" si="8"/>
        <v>7005245.8613062417</v>
      </c>
      <c r="AJ66" s="17">
        <f t="shared" si="9"/>
        <v>6836773.7520062402</v>
      </c>
      <c r="AK66" s="17">
        <f t="shared" si="10"/>
        <v>16289558.341056233</v>
      </c>
      <c r="AL66" s="17">
        <f t="shared" si="11"/>
        <v>132873.00780625126</v>
      </c>
      <c r="AM66" s="17">
        <f t="shared" si="12"/>
        <v>20316451.927506264</v>
      </c>
      <c r="AN66" s="17">
        <f t="shared" si="13"/>
        <v>152863983.17330629</v>
      </c>
      <c r="AO66" s="17">
        <f t="shared" si="14"/>
        <v>152863983.17330629</v>
      </c>
      <c r="AP66" s="17">
        <f t="shared" si="15"/>
        <v>87699057.62450625</v>
      </c>
      <c r="AQ66" s="17">
        <f t="shared" si="16"/>
        <v>129144075.68480627</v>
      </c>
      <c r="AR66" s="17">
        <f t="shared" si="17"/>
        <v>87692315.114306241</v>
      </c>
      <c r="AS66" s="17">
        <f t="shared" si="18"/>
        <v>152863983.17330629</v>
      </c>
      <c r="AT66" s="17">
        <f t="shared" si="19"/>
        <v>54220359.085256264</v>
      </c>
      <c r="AU66" s="17">
        <f t="shared" si="20"/>
        <v>133048.03380625113</v>
      </c>
      <c r="AV66" s="17">
        <f t="shared" si="21"/>
        <v>11319439.691406269</v>
      </c>
      <c r="AW66" s="17">
        <f t="shared" si="22"/>
        <v>13232588.463906236</v>
      </c>
      <c r="AX66" s="17">
        <f t="shared" si="23"/>
        <v>14713917.836256236</v>
      </c>
      <c r="AY66" s="17">
        <f t="shared" si="24"/>
        <v>17078238.11930624</v>
      </c>
      <c r="AZ66" s="17">
        <f t="shared" si="25"/>
        <v>20145846.770156238</v>
      </c>
      <c r="BA66" s="17">
        <f t="shared" si="26"/>
        <v>16122252.638756236</v>
      </c>
      <c r="BB66" s="17">
        <f t="shared" si="27"/>
        <v>9400800.5752562396</v>
      </c>
      <c r="BC66" s="17">
        <f t="shared" si="28"/>
        <v>7051534.1982562393</v>
      </c>
      <c r="BD66" s="17">
        <f t="shared" si="29"/>
        <v>18801611.446806237</v>
      </c>
      <c r="BE66" s="17">
        <f t="shared" si="30"/>
        <v>13215351.560556237</v>
      </c>
      <c r="BF66" s="17">
        <f t="shared" si="31"/>
        <v>21595840.47255623</v>
      </c>
      <c r="BG66" s="17">
        <f t="shared" si="32"/>
        <v>17154279.441756234</v>
      </c>
      <c r="BH66" s="17">
        <f t="shared" si="33"/>
        <v>17107757.503256235</v>
      </c>
      <c r="BI66" s="17">
        <f t="shared" si="34"/>
        <v>18374618.066406235</v>
      </c>
      <c r="BJ66" s="17">
        <f t="shared" si="35"/>
        <v>17135894.900256231</v>
      </c>
      <c r="BK66" s="17">
        <f t="shared" si="36"/>
        <v>18716460.693756238</v>
      </c>
      <c r="BL66" s="17">
        <f t="shared" si="37"/>
        <v>19299085.990256235</v>
      </c>
      <c r="BM66" s="17">
        <f t="shared" si="38"/>
        <v>30108074.361806236</v>
      </c>
      <c r="BN66" s="17">
        <f t="shared" si="39"/>
        <v>20174133.691406235</v>
      </c>
      <c r="BO66" s="36">
        <f t="shared" si="6"/>
        <v>4698.344249233578</v>
      </c>
      <c r="BP66" s="52">
        <f t="shared" si="7"/>
        <v>22074438.684306234</v>
      </c>
    </row>
    <row r="67" spans="1:68" ht="15" thickBot="1" x14ac:dyDescent="0.4">
      <c r="A67" s="19" t="s">
        <v>66</v>
      </c>
      <c r="B67" s="31">
        <v>5000.72</v>
      </c>
      <c r="C67" s="31">
        <v>5922.01</v>
      </c>
      <c r="D67" s="31">
        <v>3999.84</v>
      </c>
      <c r="E67" s="31">
        <v>8000.6</v>
      </c>
      <c r="F67" s="31">
        <v>12144.86</v>
      </c>
      <c r="G67" s="31">
        <v>20000</v>
      </c>
      <c r="H67" s="31">
        <v>20000</v>
      </c>
      <c r="I67" s="31">
        <v>17999.78</v>
      </c>
      <c r="J67" s="31">
        <v>19000.39</v>
      </c>
      <c r="K67" s="31">
        <v>17000.96</v>
      </c>
      <c r="L67" s="31">
        <v>20000</v>
      </c>
      <c r="M67" s="31">
        <v>17000.169999999998</v>
      </c>
      <c r="N67" s="31">
        <v>7499.68</v>
      </c>
      <c r="O67" s="31">
        <v>12000.08</v>
      </c>
      <c r="P67" s="31">
        <v>4980.08</v>
      </c>
      <c r="Q67" s="31">
        <v>3998.42</v>
      </c>
      <c r="R67" s="31">
        <v>3508.5</v>
      </c>
      <c r="S67" s="31">
        <v>3487.22</v>
      </c>
      <c r="T67" s="31">
        <v>3600.96</v>
      </c>
      <c r="U67" s="31">
        <v>5000.5600000000004</v>
      </c>
      <c r="V67" s="31">
        <v>4250.76</v>
      </c>
      <c r="W67" s="31">
        <v>4009.68</v>
      </c>
      <c r="X67" s="31">
        <v>3600.56</v>
      </c>
      <c r="Y67" s="31">
        <v>2999.49</v>
      </c>
      <c r="Z67" s="31">
        <v>3509.23</v>
      </c>
      <c r="AA67" s="31">
        <v>3550.92</v>
      </c>
      <c r="AB67" s="31">
        <v>3509.04</v>
      </c>
      <c r="AC67" s="31">
        <v>3599.56</v>
      </c>
      <c r="AD67" s="32">
        <v>3700.56</v>
      </c>
      <c r="AE67" s="32">
        <v>3246.47</v>
      </c>
      <c r="AF67" s="34">
        <v>2188.1</v>
      </c>
      <c r="AG67" s="32">
        <v>3146.11</v>
      </c>
      <c r="AH67" s="35">
        <f t="shared" ref="AH67:AH97" si="40">AVERAGE(B67:AG67)</f>
        <v>7857.9784374999999</v>
      </c>
      <c r="AI67" s="17">
        <f t="shared" si="8"/>
        <v>8163925.7786649391</v>
      </c>
      <c r="AJ67" s="17">
        <f t="shared" si="9"/>
        <v>3747973.7909961902</v>
      </c>
      <c r="AK67" s="17">
        <f t="shared" si="10"/>
        <v>14885232.20291494</v>
      </c>
      <c r="AL67" s="17">
        <f t="shared" si="11"/>
        <v>20340.910089941532</v>
      </c>
      <c r="AM67" s="17">
        <f t="shared" si="12"/>
        <v>18377353.530902445</v>
      </c>
      <c r="AN67" s="17">
        <f t="shared" si="13"/>
        <v>147428687.62421495</v>
      </c>
      <c r="AO67" s="17">
        <f t="shared" si="14"/>
        <v>147428687.62421495</v>
      </c>
      <c r="AP67" s="17">
        <f t="shared" si="15"/>
        <v>102856138.93312742</v>
      </c>
      <c r="AQ67" s="17">
        <f t="shared" si="16"/>
        <v>124153335.42813368</v>
      </c>
      <c r="AR67" s="17">
        <f t="shared" si="17"/>
        <v>83594111.852214932</v>
      </c>
      <c r="AS67" s="17">
        <f t="shared" si="18"/>
        <v>147428687.62421495</v>
      </c>
      <c r="AT67" s="17">
        <f t="shared" si="19"/>
        <v>83579666.565446168</v>
      </c>
      <c r="AU67" s="17">
        <f t="shared" si="20"/>
        <v>128377.77031494114</v>
      </c>
      <c r="AV67" s="17">
        <f t="shared" si="21"/>
        <v>17157005.354064941</v>
      </c>
      <c r="AW67" s="17">
        <f t="shared" si="22"/>
        <v>8282299.4165649414</v>
      </c>
      <c r="AX67" s="17">
        <f t="shared" si="23"/>
        <v>14896191.332477441</v>
      </c>
      <c r="AY67" s="17">
        <f t="shared" si="24"/>
        <v>18917962.67827744</v>
      </c>
      <c r="AZ67" s="17">
        <f t="shared" si="25"/>
        <v>19103529.318977445</v>
      </c>
      <c r="BA67" s="17">
        <f t="shared" si="26"/>
        <v>18122205.97721494</v>
      </c>
      <c r="BB67" s="17">
        <f t="shared" si="27"/>
        <v>8164840.1269649388</v>
      </c>
      <c r="BC67" s="17">
        <f t="shared" si="28"/>
        <v>13012024.85583994</v>
      </c>
      <c r="BD67" s="17">
        <f t="shared" si="29"/>
        <v>14809400.864064941</v>
      </c>
      <c r="BE67" s="17">
        <f t="shared" si="30"/>
        <v>18125611.751964945</v>
      </c>
      <c r="BF67" s="17">
        <f t="shared" si="31"/>
        <v>23604909.897321194</v>
      </c>
      <c r="BG67" s="17">
        <f t="shared" si="32"/>
        <v>18911612.972658694</v>
      </c>
      <c r="BH67" s="17">
        <f t="shared" si="33"/>
        <v>18550752.384039938</v>
      </c>
      <c r="BI67" s="17">
        <f t="shared" si="34"/>
        <v>18913265.533164941</v>
      </c>
      <c r="BJ67" s="17">
        <f t="shared" si="35"/>
        <v>18134127.588839944</v>
      </c>
      <c r="BK67" s="17">
        <f t="shared" si="36"/>
        <v>17284128.064464945</v>
      </c>
      <c r="BL67" s="17">
        <f t="shared" si="37"/>
        <v>21266010.069133695</v>
      </c>
      <c r="BM67" s="17">
        <f t="shared" si="38"/>
        <v>32147521.496027436</v>
      </c>
      <c r="BN67" s="17">
        <f t="shared" si="39"/>
        <v>22201704.172308683</v>
      </c>
      <c r="BO67" s="36">
        <f t="shared" ref="BO67:BO97" si="41">SQRT((SUM(BK67:BN67))/4)</f>
        <v>4819.215802439614</v>
      </c>
      <c r="BP67" s="52">
        <f t="shared" ref="BP67:BP97" si="42">POWER(BO67,2)</f>
        <v>23224840.950483691</v>
      </c>
    </row>
    <row r="68" spans="1:68" ht="15" thickBot="1" x14ac:dyDescent="0.4">
      <c r="A68" s="19" t="s">
        <v>67</v>
      </c>
      <c r="B68" s="31">
        <v>5021.8</v>
      </c>
      <c r="C68" s="31">
        <v>5404.21</v>
      </c>
      <c r="D68" s="31">
        <v>4989.33</v>
      </c>
      <c r="E68" s="31">
        <v>7777.35</v>
      </c>
      <c r="F68" s="31">
        <v>11867.83</v>
      </c>
      <c r="G68" s="31">
        <v>19500.34</v>
      </c>
      <c r="H68" s="31">
        <v>20000</v>
      </c>
      <c r="I68" s="31">
        <v>17000.82</v>
      </c>
      <c r="J68" s="31">
        <v>19000.2</v>
      </c>
      <c r="K68" s="31">
        <v>13000.04</v>
      </c>
      <c r="L68" s="31">
        <v>17777.72</v>
      </c>
      <c r="M68" s="31">
        <v>12000.88</v>
      </c>
      <c r="N68" s="31">
        <v>6695.26</v>
      </c>
      <c r="O68" s="31">
        <v>9500.43</v>
      </c>
      <c r="P68" s="31">
        <v>5495.8</v>
      </c>
      <c r="Q68" s="31">
        <v>3998.94</v>
      </c>
      <c r="R68" s="31">
        <v>3609.61</v>
      </c>
      <c r="S68" s="31">
        <v>3500.7</v>
      </c>
      <c r="T68" s="31">
        <v>3729.43</v>
      </c>
      <c r="U68" s="31">
        <v>5520.33</v>
      </c>
      <c r="V68" s="31">
        <v>4250.4799999999996</v>
      </c>
      <c r="W68" s="31">
        <v>4500.58</v>
      </c>
      <c r="X68" s="31">
        <v>4000.37</v>
      </c>
      <c r="Y68" s="31">
        <v>2999.01</v>
      </c>
      <c r="Z68" s="31">
        <v>3486.42</v>
      </c>
      <c r="AA68" s="31">
        <v>3600.21</v>
      </c>
      <c r="AB68" s="31">
        <v>3650.53</v>
      </c>
      <c r="AC68" s="31">
        <v>3898.97</v>
      </c>
      <c r="AD68" s="32">
        <v>3993.9</v>
      </c>
      <c r="AE68" s="32">
        <v>3725.87</v>
      </c>
      <c r="AF68" s="34">
        <v>2188.5500000000002</v>
      </c>
      <c r="AG68" s="32">
        <v>3249.48</v>
      </c>
      <c r="AH68" s="35">
        <f t="shared" si="40"/>
        <v>7466.7309374999986</v>
      </c>
      <c r="AI68" s="17">
        <f t="shared" ref="AI68:AI97" si="43">(B68-AH68)*(B68-AH68)</f>
        <v>5977687.2891446212</v>
      </c>
      <c r="AJ68" s="17">
        <f t="shared" ref="AJ68:AJ97" si="44">(C68-AH68)*(C68-AH68)</f>
        <v>4253992.6176258726</v>
      </c>
      <c r="AK68" s="17">
        <f t="shared" ref="AK68:AK97" si="45">(D68-AH68)*(D68-AH68)</f>
        <v>6137515.4051258722</v>
      </c>
      <c r="AL68" s="17">
        <f t="shared" ref="AL68:AL97" si="46">(E68-AH68)*(E68-AH68)</f>
        <v>96484.201988379995</v>
      </c>
      <c r="AM68" s="17">
        <f t="shared" ref="AM68:AM97" si="47">(F68-AH68)*(F68-AH68)</f>
        <v>19369672.957938392</v>
      </c>
      <c r="AN68" s="17">
        <f t="shared" ref="AN68:AN97" si="48">(G68-AH68)*(G68-AH68)</f>
        <v>144807747.06908217</v>
      </c>
      <c r="AO68" s="17">
        <f t="shared" ref="AO68:AO97" si="49">(H68-AH68)*(H68-AH68)</f>
        <v>157082833.39301968</v>
      </c>
      <c r="AP68" s="17">
        <f t="shared" ref="AP68:AP97" si="50">(I68-AH68)*(I68-AH68)</f>
        <v>90898854.251682147</v>
      </c>
      <c r="AQ68" s="17">
        <f t="shared" ref="AQ68:AQ97" si="51">(J68-AH68)*(J68-AH68)</f>
        <v>133020908.61564468</v>
      </c>
      <c r="AR68" s="17">
        <f t="shared" ref="AR68:AR97" si="52">(K68-AH68)*(K68-AH68)</f>
        <v>30617509.181144655</v>
      </c>
      <c r="AS68" s="17">
        <f t="shared" ref="AS68:AS97" si="53">(L68-AH68)*(L68-AH68)</f>
        <v>106316495.44699468</v>
      </c>
      <c r="AT68" s="17">
        <f t="shared" ref="AT68:AT97" si="54">(M68-AH68)*(M68-AH68)</f>
        <v>20558507.720969636</v>
      </c>
      <c r="AU68" s="17">
        <f t="shared" ref="AU68:AU97" si="55">(N68-AH68)*(N68-AH68)</f>
        <v>595167.40740712639</v>
      </c>
      <c r="AV68" s="17">
        <f t="shared" ref="AV68:AV97" si="56">(O68-AH68)*(O68-AH68)</f>
        <v>4135931.8768133856</v>
      </c>
      <c r="AW68" s="17">
        <f t="shared" ref="AW68:AW97" si="57">(P68-AH68)*(P68-AH68)</f>
        <v>3884568.7603946226</v>
      </c>
      <c r="AX68" s="17">
        <f t="shared" ref="AX68:AX97" si="58">(Q68-AH68)*(Q68-AH68)</f>
        <v>12025573.986207118</v>
      </c>
      <c r="AY68" s="17">
        <f t="shared" ref="AY68:AY97" si="59">(R68-AH68)*(R68-AH68)</f>
        <v>14877381.926500868</v>
      </c>
      <c r="AZ68" s="17">
        <f t="shared" ref="AZ68:AZ97" si="60">(S68-AH68)*(S68-AH68)</f>
        <v>15729401.397207119</v>
      </c>
      <c r="BA68" s="17">
        <f t="shared" ref="BA68:BA97" si="61">(T68-AH68)*(T68-AH68)</f>
        <v>13967418.29743837</v>
      </c>
      <c r="BB68" s="17">
        <f t="shared" ref="BB68:BB97" si="62">(U68-AH68)*(U68-AH68)</f>
        <v>3788476.6095008738</v>
      </c>
      <c r="BC68" s="17">
        <f t="shared" ref="BC68:BC97" si="63">(V68-AH68)*(V68-AH68)</f>
        <v>10344270.092969622</v>
      </c>
      <c r="BD68" s="17">
        <f t="shared" ref="BD68:BD97" si="64">(W68-AH68)*(W68-AH68)</f>
        <v>8798051.3840321209</v>
      </c>
      <c r="BE68" s="17">
        <f t="shared" ref="BE68:BE97" si="65">(X68-AH68)*(X68-AH68)</f>
        <v>12015658.14902587</v>
      </c>
      <c r="BF68" s="17">
        <f t="shared" ref="BF68:BF97" si="66">(Y68-AH68)*(Y68-AH68)</f>
        <v>19960530.375375863</v>
      </c>
      <c r="BG68" s="17">
        <f t="shared" ref="BG68:BG97" si="67">(Z68-AH68)*(Z68-AH68)</f>
        <v>15842875.159182118</v>
      </c>
      <c r="BH68" s="17">
        <f t="shared" ref="BH68:BH97" si="68">(AA68-AH68)*(AA68-AH68)</f>
        <v>14949984.160125868</v>
      </c>
      <c r="BI68" s="17">
        <f t="shared" ref="BI68:BI97" si="69">(AB68-AH68)*(AB68-AH68)</f>
        <v>14563389.595375868</v>
      </c>
      <c r="BJ68" s="17">
        <f t="shared" ref="BJ68:BJ97" si="70">(AC68-AH68)*(AC68-AH68)</f>
        <v>12728918.107150871</v>
      </c>
      <c r="BK68" s="17">
        <f t="shared" ref="BK68:BK97" si="71">(AD68-AH68)*(AD68-AH68)</f>
        <v>12060554.720457118</v>
      </c>
      <c r="BL68" s="17">
        <f t="shared" ref="BL68:BL97" si="72">(AE68-AH68)*(AE68-AH68)</f>
        <v>13994040.55371337</v>
      </c>
      <c r="BM68" s="17">
        <f t="shared" ref="BM68:BM97" si="73">(AF68-AH68)*(AF68-AH68)</f>
        <v>27859194.008988362</v>
      </c>
      <c r="BN68" s="17">
        <f t="shared" ref="BN68:BN97" si="74">(AG68-AH68)*(AG68-AH68)</f>
        <v>17785205.469844621</v>
      </c>
      <c r="BO68" s="36">
        <f t="shared" si="41"/>
        <v>4233.7629466292592</v>
      </c>
      <c r="BP68" s="52">
        <f t="shared" si="42"/>
        <v>17924748.688250866</v>
      </c>
    </row>
    <row r="69" spans="1:68" ht="15" thickBot="1" x14ac:dyDescent="0.4">
      <c r="A69" s="19" t="s">
        <v>68</v>
      </c>
      <c r="B69" s="31">
        <v>7003.4</v>
      </c>
      <c r="C69" s="31">
        <v>5021.93</v>
      </c>
      <c r="D69" s="31">
        <v>4380.9399999999996</v>
      </c>
      <c r="E69" s="31">
        <v>10355.1</v>
      </c>
      <c r="F69" s="31">
        <v>14420.85</v>
      </c>
      <c r="G69" s="31">
        <v>19801.900000000001</v>
      </c>
      <c r="H69" s="31">
        <v>16000.98</v>
      </c>
      <c r="I69" s="31">
        <v>17000.91</v>
      </c>
      <c r="J69" s="31">
        <v>19000.23</v>
      </c>
      <c r="K69" s="31">
        <v>12000.92</v>
      </c>
      <c r="L69" s="31">
        <v>17999.080000000002</v>
      </c>
      <c r="M69" s="31">
        <v>12000.3</v>
      </c>
      <c r="N69" s="31">
        <v>6695.29</v>
      </c>
      <c r="O69" s="31">
        <v>8006.24</v>
      </c>
      <c r="P69" s="31">
        <v>6009.47</v>
      </c>
      <c r="Q69" s="31">
        <v>3620.58</v>
      </c>
      <c r="R69" s="31">
        <v>3609.01</v>
      </c>
      <c r="S69" s="31">
        <v>3499.75</v>
      </c>
      <c r="T69" s="31">
        <v>3729.61</v>
      </c>
      <c r="U69" s="31">
        <v>5520.44</v>
      </c>
      <c r="V69" s="31">
        <v>4009.96</v>
      </c>
      <c r="W69" s="31">
        <v>4980.1000000000004</v>
      </c>
      <c r="X69" s="31">
        <v>4200.7</v>
      </c>
      <c r="Y69" s="31">
        <v>3010.15</v>
      </c>
      <c r="Z69" s="31">
        <v>3500.14</v>
      </c>
      <c r="AA69" s="31">
        <v>4089.03</v>
      </c>
      <c r="AB69" s="31">
        <v>5000.25</v>
      </c>
      <c r="AC69" s="31">
        <v>4000.96</v>
      </c>
      <c r="AD69" s="32">
        <v>4749.53</v>
      </c>
      <c r="AE69" s="32">
        <v>4000.8</v>
      </c>
      <c r="AF69" s="34">
        <v>2430.35</v>
      </c>
      <c r="AG69" s="32">
        <v>3300.56</v>
      </c>
      <c r="AH69" s="35">
        <f t="shared" si="40"/>
        <v>7592.1706249999988</v>
      </c>
      <c r="AI69" s="17">
        <f t="shared" si="43"/>
        <v>346650.84886288969</v>
      </c>
      <c r="AJ69" s="17">
        <f t="shared" si="44"/>
        <v>6606136.8704003831</v>
      </c>
      <c r="AK69" s="17">
        <f t="shared" si="45"/>
        <v>10312002.126937885</v>
      </c>
      <c r="AL69" s="17">
        <f t="shared" si="46"/>
        <v>7633778.7312378995</v>
      </c>
      <c r="AM69" s="17">
        <f t="shared" si="47"/>
        <v>46630862.006550409</v>
      </c>
      <c r="AN69" s="17">
        <f t="shared" si="48"/>
        <v>149077491.41073796</v>
      </c>
      <c r="AO69" s="17">
        <f t="shared" si="49"/>
        <v>70708075.105087906</v>
      </c>
      <c r="AP69" s="17">
        <f t="shared" si="50"/>
        <v>88524376.626675412</v>
      </c>
      <c r="AQ69" s="17">
        <f t="shared" si="51"/>
        <v>130143818.70352541</v>
      </c>
      <c r="AR69" s="17">
        <f t="shared" si="52"/>
        <v>19437071.051562902</v>
      </c>
      <c r="AS69" s="17">
        <f t="shared" si="53"/>
        <v>108303762.73946296</v>
      </c>
      <c r="AT69" s="17">
        <f t="shared" si="54"/>
        <v>19431604.586737894</v>
      </c>
      <c r="AU69" s="17">
        <f t="shared" si="55"/>
        <v>804394.85550038866</v>
      </c>
      <c r="AV69" s="17">
        <f t="shared" si="56"/>
        <v>171453.4473128914</v>
      </c>
      <c r="AW69" s="17">
        <f t="shared" si="57"/>
        <v>2504941.268375386</v>
      </c>
      <c r="AX69" s="17">
        <f t="shared" si="58"/>
        <v>15773532.092587883</v>
      </c>
      <c r="AY69" s="17">
        <f t="shared" si="59"/>
        <v>15865568.564550379</v>
      </c>
      <c r="AZ69" s="17">
        <f t="shared" si="60"/>
        <v>16747906.571925381</v>
      </c>
      <c r="BA69" s="17">
        <f t="shared" si="61"/>
        <v>14919374.581800381</v>
      </c>
      <c r="BB69" s="17">
        <f t="shared" si="62"/>
        <v>4292067.7825628873</v>
      </c>
      <c r="BC69" s="17">
        <f t="shared" si="63"/>
        <v>12832232.961862883</v>
      </c>
      <c r="BD69" s="17">
        <f t="shared" si="64"/>
        <v>6822912.9499878827</v>
      </c>
      <c r="BE69" s="17">
        <f t="shared" si="65"/>
        <v>11502073.000237884</v>
      </c>
      <c r="BF69" s="17">
        <f t="shared" si="66"/>
        <v>20994913.007925384</v>
      </c>
      <c r="BG69" s="17">
        <f t="shared" si="67"/>
        <v>16744714.635937883</v>
      </c>
      <c r="BH69" s="17">
        <f t="shared" si="68"/>
        <v>12271994.238525381</v>
      </c>
      <c r="BI69" s="17">
        <f t="shared" si="69"/>
        <v>6718052.5263003847</v>
      </c>
      <c r="BJ69" s="17">
        <f t="shared" si="70"/>
        <v>12896793.753112882</v>
      </c>
      <c r="BK69" s="17">
        <f t="shared" si="71"/>
        <v>8080605.722900385</v>
      </c>
      <c r="BL69" s="17">
        <f t="shared" si="72"/>
        <v>12897942.96611288</v>
      </c>
      <c r="BM69" s="17">
        <f t="shared" si="73"/>
        <v>26644392.164675374</v>
      </c>
      <c r="BN69" s="17">
        <f t="shared" si="74"/>
        <v>18417921.756612886</v>
      </c>
      <c r="BO69" s="36">
        <f t="shared" si="41"/>
        <v>4063.2764676521065</v>
      </c>
      <c r="BP69" s="52">
        <f t="shared" si="42"/>
        <v>16510215.652575379</v>
      </c>
    </row>
    <row r="70" spans="1:68" ht="15" thickBot="1" x14ac:dyDescent="0.4">
      <c r="A70" s="19" t="s">
        <v>69</v>
      </c>
      <c r="B70" s="31">
        <v>8520.3799999999992</v>
      </c>
      <c r="C70" s="31">
        <v>10520.4</v>
      </c>
      <c r="D70" s="31">
        <v>3699.5</v>
      </c>
      <c r="E70" s="31">
        <v>12520.57</v>
      </c>
      <c r="F70" s="31">
        <v>19000.25</v>
      </c>
      <c r="G70" s="31">
        <v>20000</v>
      </c>
      <c r="H70" s="31">
        <v>20000</v>
      </c>
      <c r="I70" s="31">
        <v>17000.849999999999</v>
      </c>
      <c r="J70" s="31">
        <v>19000.43</v>
      </c>
      <c r="K70" s="31">
        <v>10000.43</v>
      </c>
      <c r="L70" s="31">
        <v>17999.23</v>
      </c>
      <c r="M70" s="31">
        <v>11735.06</v>
      </c>
      <c r="N70" s="31">
        <v>6695.75</v>
      </c>
      <c r="O70" s="31">
        <v>6695.74</v>
      </c>
      <c r="P70" s="31">
        <v>5497.7</v>
      </c>
      <c r="Q70" s="31">
        <v>3998.97</v>
      </c>
      <c r="R70" s="31">
        <v>3998.87</v>
      </c>
      <c r="S70" s="31">
        <v>3800.17</v>
      </c>
      <c r="T70" s="31">
        <v>4342</v>
      </c>
      <c r="U70" s="31">
        <v>5560.98</v>
      </c>
      <c r="V70" s="31">
        <v>8520.0300000000007</v>
      </c>
      <c r="W70" s="31">
        <v>3979.08</v>
      </c>
      <c r="X70" s="31">
        <v>4252.83</v>
      </c>
      <c r="Y70" s="31">
        <v>3051.11</v>
      </c>
      <c r="Z70" s="31">
        <v>3500.33</v>
      </c>
      <c r="AA70" s="31">
        <v>4009.07</v>
      </c>
      <c r="AB70" s="31">
        <v>4000.7</v>
      </c>
      <c r="AC70" s="31">
        <v>4252.1899999999996</v>
      </c>
      <c r="AD70" s="32">
        <v>4250.4799999999996</v>
      </c>
      <c r="AE70" s="32">
        <v>4500.46</v>
      </c>
      <c r="AF70" s="34">
        <v>2509.06</v>
      </c>
      <c r="AG70" s="32">
        <v>3500.91</v>
      </c>
      <c r="AH70" s="35">
        <f t="shared" si="40"/>
        <v>8153.5478125</v>
      </c>
      <c r="AI70" s="17">
        <f t="shared" si="43"/>
        <v>134565.8537860346</v>
      </c>
      <c r="AJ70" s="17">
        <f t="shared" si="44"/>
        <v>5601989.2774735335</v>
      </c>
      <c r="AK70" s="17">
        <f t="shared" si="45"/>
        <v>19838541.916036036</v>
      </c>
      <c r="AL70" s="17">
        <f t="shared" si="46"/>
        <v>19070882.786117282</v>
      </c>
      <c r="AM70" s="17">
        <f t="shared" si="47"/>
        <v>117650948.34431727</v>
      </c>
      <c r="AN70" s="17">
        <f t="shared" si="48"/>
        <v>140338429.43072352</v>
      </c>
      <c r="AO70" s="17">
        <f t="shared" si="49"/>
        <v>140338429.43072352</v>
      </c>
      <c r="AP70" s="17">
        <f t="shared" si="50"/>
        <v>78274755.996942237</v>
      </c>
      <c r="AQ70" s="17">
        <f t="shared" si="51"/>
        <v>117654853.18950477</v>
      </c>
      <c r="AR70" s="17">
        <f t="shared" si="52"/>
        <v>3410973.8145047864</v>
      </c>
      <c r="AS70" s="17">
        <f t="shared" si="53"/>
        <v>96937457.737254754</v>
      </c>
      <c r="AT70" s="17">
        <f t="shared" si="54"/>
        <v>12827229.549211033</v>
      </c>
      <c r="AU70" s="17">
        <f t="shared" si="55"/>
        <v>2125174.4621297852</v>
      </c>
      <c r="AV70" s="17">
        <f t="shared" si="56"/>
        <v>2125203.6181860357</v>
      </c>
      <c r="AW70" s="17">
        <f t="shared" si="57"/>
        <v>7053527.603161036</v>
      </c>
      <c r="AX70" s="17">
        <f t="shared" si="58"/>
        <v>17260516.800117284</v>
      </c>
      <c r="AY70" s="17">
        <f t="shared" si="59"/>
        <v>17261347.725679785</v>
      </c>
      <c r="AZ70" s="17">
        <f t="shared" si="60"/>
        <v>18951898.378367282</v>
      </c>
      <c r="BA70" s="17">
        <f t="shared" si="61"/>
        <v>14527896.726973535</v>
      </c>
      <c r="BB70" s="17">
        <f t="shared" si="62"/>
        <v>6721407.8624110371</v>
      </c>
      <c r="BC70" s="17">
        <f t="shared" si="63"/>
        <v>134309.19375478567</v>
      </c>
      <c r="BD70" s="17">
        <f t="shared" si="64"/>
        <v>17426181.517598536</v>
      </c>
      <c r="BE70" s="17">
        <f t="shared" si="65"/>
        <v>15215599.452754786</v>
      </c>
      <c r="BF70" s="17">
        <f t="shared" si="66"/>
        <v>26034871.630429789</v>
      </c>
      <c r="BG70" s="17">
        <f t="shared" si="67"/>
        <v>21652436.010567285</v>
      </c>
      <c r="BH70" s="17">
        <f t="shared" si="68"/>
        <v>17176696.33830478</v>
      </c>
      <c r="BI70" s="17">
        <f t="shared" si="69"/>
        <v>17246144.953786038</v>
      </c>
      <c r="BJ70" s="17">
        <f t="shared" si="70"/>
        <v>15220592.781154787</v>
      </c>
      <c r="BK70" s="17">
        <f t="shared" si="71"/>
        <v>15233938.348973539</v>
      </c>
      <c r="BL70" s="17">
        <f t="shared" si="72"/>
        <v>13345050.565836035</v>
      </c>
      <c r="BM70" s="17">
        <f t="shared" si="73"/>
        <v>31860242.66546103</v>
      </c>
      <c r="BN70" s="17">
        <f t="shared" si="74"/>
        <v>21647038.614304785</v>
      </c>
      <c r="BO70" s="36">
        <f t="shared" si="41"/>
        <v>4530.0736802665633</v>
      </c>
      <c r="BP70" s="52">
        <f t="shared" si="42"/>
        <v>20521567.548643846</v>
      </c>
    </row>
    <row r="71" spans="1:68" ht="15" thickBot="1" x14ac:dyDescent="0.4">
      <c r="A71" s="19" t="s">
        <v>70</v>
      </c>
      <c r="B71" s="31">
        <v>8520.49</v>
      </c>
      <c r="C71" s="31">
        <v>10520.37</v>
      </c>
      <c r="D71" s="31">
        <v>3739.95</v>
      </c>
      <c r="E71" s="31">
        <v>12520.27</v>
      </c>
      <c r="F71" s="31">
        <v>16000.97</v>
      </c>
      <c r="G71" s="31">
        <v>20000</v>
      </c>
      <c r="H71" s="31">
        <v>20000</v>
      </c>
      <c r="I71" s="31">
        <v>20000</v>
      </c>
      <c r="J71" s="31">
        <v>20000</v>
      </c>
      <c r="K71" s="31">
        <v>9787.82</v>
      </c>
      <c r="L71" s="31">
        <v>20000</v>
      </c>
      <c r="M71" s="31">
        <v>17000.41</v>
      </c>
      <c r="N71" s="31">
        <v>6695.34</v>
      </c>
      <c r="O71" s="31">
        <v>6695.87</v>
      </c>
      <c r="P71" s="31">
        <v>6500.28</v>
      </c>
      <c r="Q71" s="31">
        <v>4570.9399999999996</v>
      </c>
      <c r="R71" s="31">
        <v>4010.38</v>
      </c>
      <c r="S71" s="31">
        <v>3500.87</v>
      </c>
      <c r="T71" s="31">
        <v>5501.13</v>
      </c>
      <c r="U71" s="31">
        <v>6695.12</v>
      </c>
      <c r="V71" s="31">
        <v>8520.34</v>
      </c>
      <c r="W71" s="31">
        <v>4800.6000000000004</v>
      </c>
      <c r="X71" s="31">
        <v>6000.59</v>
      </c>
      <c r="Y71" s="31">
        <v>3493.99</v>
      </c>
      <c r="Z71" s="31">
        <v>3498</v>
      </c>
      <c r="AA71" s="31">
        <v>5999.3</v>
      </c>
      <c r="AB71" s="31">
        <v>3950.74</v>
      </c>
      <c r="AC71" s="31">
        <v>6300.49</v>
      </c>
      <c r="AD71" s="32">
        <v>5100.22</v>
      </c>
      <c r="AE71" s="32">
        <v>4999.32</v>
      </c>
      <c r="AF71" s="34">
        <v>2989.19</v>
      </c>
      <c r="AG71" s="32">
        <v>4282.79</v>
      </c>
      <c r="AH71" s="35">
        <f t="shared" si="40"/>
        <v>8818.6181249999972</v>
      </c>
      <c r="AI71" s="17">
        <f t="shared" si="43"/>
        <v>88880.378916014102</v>
      </c>
      <c r="AJ71" s="17">
        <f t="shared" si="44"/>
        <v>2895959.4440660276</v>
      </c>
      <c r="AK71" s="17">
        <f t="shared" si="45"/>
        <v>25792869.923890989</v>
      </c>
      <c r="AL71" s="17">
        <f t="shared" si="46"/>
        <v>13702226.60369104</v>
      </c>
      <c r="AM71" s="17">
        <f t="shared" si="47"/>
        <v>51586178.456316046</v>
      </c>
      <c r="AN71" s="17">
        <f t="shared" si="48"/>
        <v>125023300.63457857</v>
      </c>
      <c r="AO71" s="17">
        <f t="shared" si="49"/>
        <v>125023300.63457857</v>
      </c>
      <c r="AP71" s="17">
        <f t="shared" si="50"/>
        <v>125023300.63457857</v>
      </c>
      <c r="AQ71" s="17">
        <f t="shared" si="51"/>
        <v>125023300.63457857</v>
      </c>
      <c r="AR71" s="17">
        <f t="shared" si="52"/>
        <v>939352.27450352046</v>
      </c>
      <c r="AS71" s="17">
        <f t="shared" si="53"/>
        <v>125023300.63457857</v>
      </c>
      <c r="AT71" s="17">
        <f t="shared" si="54"/>
        <v>66941718.285816059</v>
      </c>
      <c r="AU71" s="17">
        <f t="shared" si="55"/>
        <v>4508309.9961035028</v>
      </c>
      <c r="AV71" s="17">
        <f t="shared" si="56"/>
        <v>4506059.602191004</v>
      </c>
      <c r="AW71" s="17">
        <f t="shared" si="57"/>
        <v>5374691.6618285039</v>
      </c>
      <c r="AX71" s="17">
        <f t="shared" si="58"/>
        <v>18042769.453603495</v>
      </c>
      <c r="AY71" s="17">
        <f t="shared" si="59"/>
        <v>23119153.866703488</v>
      </c>
      <c r="AZ71" s="17">
        <f t="shared" si="60"/>
        <v>28278445.120940987</v>
      </c>
      <c r="BA71" s="17">
        <f t="shared" si="61"/>
        <v>11005727.459515996</v>
      </c>
      <c r="BB71" s="17">
        <f t="shared" si="62"/>
        <v>4509244.2868785048</v>
      </c>
      <c r="BC71" s="17">
        <f t="shared" si="63"/>
        <v>88969.839853513884</v>
      </c>
      <c r="BD71" s="17">
        <f t="shared" si="64"/>
        <v>16144469.65282849</v>
      </c>
      <c r="BE71" s="17">
        <f t="shared" si="65"/>
        <v>7941282.5132909995</v>
      </c>
      <c r="BF71" s="17">
        <f t="shared" si="66"/>
        <v>28351664.66954099</v>
      </c>
      <c r="BG71" s="17">
        <f t="shared" si="67"/>
        <v>28308977.232078485</v>
      </c>
      <c r="BH71" s="17">
        <f t="shared" si="68"/>
        <v>7948554.6899534995</v>
      </c>
      <c r="BI71" s="17">
        <f t="shared" si="69"/>
        <v>23696237.439853489</v>
      </c>
      <c r="BJ71" s="17">
        <f t="shared" si="70"/>
        <v>6340969.2539160028</v>
      </c>
      <c r="BK71" s="17">
        <f t="shared" si="71"/>
        <v>13826484.616003493</v>
      </c>
      <c r="BL71" s="17">
        <f t="shared" si="72"/>
        <v>14587038.167628497</v>
      </c>
      <c r="BM71" s="17">
        <f t="shared" si="73"/>
        <v>33982232.264540978</v>
      </c>
      <c r="BN71" s="17">
        <f t="shared" si="74"/>
        <v>20573736.77954099</v>
      </c>
      <c r="BO71" s="36">
        <f t="shared" si="41"/>
        <v>4554.3795358894376</v>
      </c>
      <c r="BP71" s="52">
        <f t="shared" si="42"/>
        <v>20742372.956928488</v>
      </c>
    </row>
    <row r="72" spans="1:68" ht="15" thickBot="1" x14ac:dyDescent="0.4">
      <c r="A72" s="19" t="s">
        <v>71</v>
      </c>
      <c r="B72" s="31">
        <v>12520.69</v>
      </c>
      <c r="C72" s="31">
        <v>14520.64</v>
      </c>
      <c r="D72" s="31">
        <v>4299.57</v>
      </c>
      <c r="E72" s="31">
        <v>15638.47</v>
      </c>
      <c r="F72" s="31">
        <v>20000</v>
      </c>
      <c r="G72" s="31">
        <v>20000</v>
      </c>
      <c r="H72" s="31">
        <v>20000</v>
      </c>
      <c r="I72" s="31">
        <v>20000</v>
      </c>
      <c r="J72" s="31">
        <v>20000</v>
      </c>
      <c r="K72" s="31">
        <v>9787.83</v>
      </c>
      <c r="L72" s="31">
        <v>20000</v>
      </c>
      <c r="M72" s="31">
        <v>17000.740000000002</v>
      </c>
      <c r="N72" s="31">
        <v>9500.39</v>
      </c>
      <c r="O72" s="31">
        <v>9500.2999999999993</v>
      </c>
      <c r="P72" s="31">
        <v>6518.07</v>
      </c>
      <c r="Q72" s="31">
        <v>4989.3100000000004</v>
      </c>
      <c r="R72" s="31">
        <v>4500.4799999999996</v>
      </c>
      <c r="S72" s="31">
        <v>4800.33</v>
      </c>
      <c r="T72" s="31">
        <v>6695.38</v>
      </c>
      <c r="U72" s="31">
        <v>8999.85</v>
      </c>
      <c r="V72" s="31">
        <v>12285.77</v>
      </c>
      <c r="W72" s="31">
        <v>6695.07</v>
      </c>
      <c r="X72" s="31">
        <v>10000.299999999999</v>
      </c>
      <c r="Y72" s="31">
        <v>3609.07</v>
      </c>
      <c r="Z72" s="31">
        <v>4252.4799999999996</v>
      </c>
      <c r="AA72" s="31">
        <v>6695.26</v>
      </c>
      <c r="AB72" s="31">
        <v>5000.3100000000004</v>
      </c>
      <c r="AC72" s="31">
        <v>6695.68</v>
      </c>
      <c r="AD72" s="32">
        <v>5469.34</v>
      </c>
      <c r="AE72" s="32">
        <v>5501.01</v>
      </c>
      <c r="AF72" s="34">
        <v>2994.24</v>
      </c>
      <c r="AG72" s="32">
        <v>6550.87</v>
      </c>
      <c r="AH72" s="35">
        <f t="shared" si="40"/>
        <v>10156.920312499999</v>
      </c>
      <c r="AI72" s="17">
        <f t="shared" si="43"/>
        <v>5587407.1355438568</v>
      </c>
      <c r="AJ72" s="17">
        <f t="shared" si="44"/>
        <v>19042049.511075106</v>
      </c>
      <c r="AK72" s="17">
        <f t="shared" si="45"/>
        <v>34308552.683343835</v>
      </c>
      <c r="AL72" s="17">
        <f t="shared" si="46"/>
        <v>30047386.976531357</v>
      </c>
      <c r="AM72" s="17">
        <f t="shared" si="47"/>
        <v>96886217.734475121</v>
      </c>
      <c r="AN72" s="17">
        <f t="shared" si="48"/>
        <v>96886217.734475121</v>
      </c>
      <c r="AO72" s="17">
        <f t="shared" si="49"/>
        <v>96886217.734475121</v>
      </c>
      <c r="AP72" s="17">
        <f t="shared" si="50"/>
        <v>96886217.734475121</v>
      </c>
      <c r="AQ72" s="17">
        <f t="shared" si="51"/>
        <v>96886217.734475121</v>
      </c>
      <c r="AR72" s="17">
        <f t="shared" si="52"/>
        <v>136227.65878134663</v>
      </c>
      <c r="AS72" s="17">
        <f t="shared" si="53"/>
        <v>96886217.734475121</v>
      </c>
      <c r="AT72" s="17">
        <f t="shared" si="54"/>
        <v>46837867.915012643</v>
      </c>
      <c r="AU72" s="17">
        <f t="shared" si="55"/>
        <v>431032.0512313465</v>
      </c>
      <c r="AV72" s="17">
        <f t="shared" si="56"/>
        <v>431150.23478759668</v>
      </c>
      <c r="AW72" s="17">
        <f t="shared" si="57"/>
        <v>13241231.596781339</v>
      </c>
      <c r="AX72" s="17">
        <f t="shared" si="58"/>
        <v>26704196.341856327</v>
      </c>
      <c r="AY72" s="17">
        <f t="shared" si="59"/>
        <v>31995317.008875087</v>
      </c>
      <c r="AZ72" s="17">
        <f t="shared" si="60"/>
        <v>28693059.775968831</v>
      </c>
      <c r="BA72" s="17">
        <f t="shared" si="61"/>
        <v>11982261.335062588</v>
      </c>
      <c r="BB72" s="17">
        <f t="shared" si="62"/>
        <v>1338811.7080688435</v>
      </c>
      <c r="BC72" s="17">
        <f t="shared" si="63"/>
        <v>4532000.9919688553</v>
      </c>
      <c r="BD72" s="17">
        <f t="shared" si="64"/>
        <v>11984407.58615634</v>
      </c>
      <c r="BE72" s="17">
        <f t="shared" si="65"/>
        <v>24529.92228759743</v>
      </c>
      <c r="BF72" s="17">
        <f t="shared" si="66"/>
        <v>42874343.714906335</v>
      </c>
      <c r="BG72" s="17">
        <f t="shared" si="67"/>
        <v>34862415.403875083</v>
      </c>
      <c r="BH72" s="17">
        <f t="shared" si="68"/>
        <v>11983092.119137585</v>
      </c>
      <c r="BI72" s="17">
        <f t="shared" si="69"/>
        <v>26590629.914981328</v>
      </c>
      <c r="BJ72" s="17">
        <f t="shared" si="70"/>
        <v>11980184.500875086</v>
      </c>
      <c r="BK72" s="17">
        <f t="shared" si="71"/>
        <v>21973409.186137583</v>
      </c>
      <c r="BL72" s="17">
        <f t="shared" si="72"/>
        <v>21677500.838043831</v>
      </c>
      <c r="BM72" s="17">
        <f t="shared" si="73"/>
        <v>51303989.259075083</v>
      </c>
      <c r="BN72" s="17">
        <f t="shared" si="74"/>
        <v>13003598.856281338</v>
      </c>
      <c r="BO72" s="36">
        <f t="shared" si="41"/>
        <v>5195.1539471785109</v>
      </c>
      <c r="BP72" s="52">
        <f t="shared" si="42"/>
        <v>26989624.53488446</v>
      </c>
    </row>
    <row r="73" spans="1:68" ht="15" thickBot="1" x14ac:dyDescent="0.4">
      <c r="A73" s="19" t="s">
        <v>72</v>
      </c>
      <c r="B73" s="31">
        <v>14001.16</v>
      </c>
      <c r="C73" s="31">
        <v>19002.689999999999</v>
      </c>
      <c r="D73" s="31">
        <v>5343.68</v>
      </c>
      <c r="E73" s="31">
        <v>16000.93</v>
      </c>
      <c r="F73" s="31">
        <v>19999.88</v>
      </c>
      <c r="G73" s="31">
        <v>20000</v>
      </c>
      <c r="H73" s="31">
        <v>20000</v>
      </c>
      <c r="I73" s="31">
        <v>20000</v>
      </c>
      <c r="J73" s="31">
        <v>20000</v>
      </c>
      <c r="K73" s="31">
        <v>10989.27</v>
      </c>
      <c r="L73" s="31">
        <v>20000</v>
      </c>
      <c r="M73" s="31">
        <v>18000.14</v>
      </c>
      <c r="N73" s="31">
        <v>12000.17</v>
      </c>
      <c r="O73" s="31">
        <v>10050.34</v>
      </c>
      <c r="P73" s="31">
        <v>6695.22</v>
      </c>
      <c r="Q73" s="31">
        <v>4989.7</v>
      </c>
      <c r="R73" s="31">
        <v>4570.34</v>
      </c>
      <c r="S73" s="31">
        <v>4989.2</v>
      </c>
      <c r="T73" s="31">
        <v>6695.65</v>
      </c>
      <c r="U73" s="31">
        <v>12786.08</v>
      </c>
      <c r="V73" s="31">
        <v>16241.74</v>
      </c>
      <c r="W73" s="31">
        <v>6695.13</v>
      </c>
      <c r="X73" s="31">
        <v>12000.33</v>
      </c>
      <c r="Y73" s="31">
        <v>3979.05</v>
      </c>
      <c r="Z73" s="31">
        <v>5502.05</v>
      </c>
      <c r="AA73" s="31">
        <v>6695.42</v>
      </c>
      <c r="AB73" s="31">
        <v>6000.93</v>
      </c>
      <c r="AC73" s="31">
        <v>6695.86</v>
      </c>
      <c r="AD73" s="32">
        <v>5469.59</v>
      </c>
      <c r="AE73" s="32">
        <v>5989.73</v>
      </c>
      <c r="AF73" s="34">
        <v>2995.87</v>
      </c>
      <c r="AG73" s="32">
        <v>9999.08</v>
      </c>
      <c r="AH73" s="35">
        <f t="shared" si="40"/>
        <v>11074.350937499999</v>
      </c>
      <c r="AI73" s="17">
        <f t="shared" si="43"/>
        <v>8566211.2883321308</v>
      </c>
      <c r="AJ73" s="17">
        <f t="shared" si="44"/>
        <v>62858560.289963365</v>
      </c>
      <c r="AK73" s="17">
        <f t="shared" si="45"/>
        <v>32840589.393907119</v>
      </c>
      <c r="AL73" s="17">
        <f t="shared" si="46"/>
        <v>24271181.259063389</v>
      </c>
      <c r="AM73" s="17">
        <f t="shared" si="47"/>
        <v>79665069.045532152</v>
      </c>
      <c r="AN73" s="17">
        <f t="shared" si="48"/>
        <v>79667211.186907142</v>
      </c>
      <c r="AO73" s="17">
        <f t="shared" si="49"/>
        <v>79667211.186907142</v>
      </c>
      <c r="AP73" s="17">
        <f t="shared" si="50"/>
        <v>79667211.186907142</v>
      </c>
      <c r="AQ73" s="17">
        <f t="shared" si="51"/>
        <v>79667211.186907142</v>
      </c>
      <c r="AR73" s="17">
        <f t="shared" si="52"/>
        <v>7238.7659258787326</v>
      </c>
      <c r="AS73" s="17">
        <f t="shared" si="53"/>
        <v>79667211.186907142</v>
      </c>
      <c r="AT73" s="17">
        <f t="shared" si="54"/>
        <v>47966554.138244629</v>
      </c>
      <c r="AU73" s="17">
        <f t="shared" si="55"/>
        <v>857140.93648838007</v>
      </c>
      <c r="AV73" s="17">
        <f t="shared" si="56"/>
        <v>1048598.4001196274</v>
      </c>
      <c r="AW73" s="17">
        <f t="shared" si="57"/>
        <v>19176787.76776962</v>
      </c>
      <c r="AX73" s="17">
        <f t="shared" si="58"/>
        <v>37022977.031219624</v>
      </c>
      <c r="AY73" s="17">
        <f t="shared" si="59"/>
        <v>42302158.275119618</v>
      </c>
      <c r="AZ73" s="17">
        <f t="shared" si="60"/>
        <v>37029061.932157122</v>
      </c>
      <c r="BA73" s="17">
        <f t="shared" si="61"/>
        <v>19173021.900063377</v>
      </c>
      <c r="BB73" s="17">
        <f t="shared" si="62"/>
        <v>2930016.3834071308</v>
      </c>
      <c r="BC73" s="17">
        <f t="shared" si="63"/>
        <v>26701909.723244634</v>
      </c>
      <c r="BD73" s="17">
        <f t="shared" si="64"/>
        <v>19177576.019438371</v>
      </c>
      <c r="BE73" s="17">
        <f t="shared" si="65"/>
        <v>857437.22418837983</v>
      </c>
      <c r="BF73" s="17">
        <f t="shared" si="66"/>
        <v>50343295.393688366</v>
      </c>
      <c r="BG73" s="17">
        <f t="shared" si="67"/>
        <v>31050537.738063369</v>
      </c>
      <c r="BH73" s="17">
        <f t="shared" si="68"/>
        <v>19175036.155394625</v>
      </c>
      <c r="BI73" s="17">
        <f t="shared" si="69"/>
        <v>25739600.009063371</v>
      </c>
      <c r="BJ73" s="17">
        <f t="shared" si="70"/>
        <v>19171182.889769625</v>
      </c>
      <c r="BK73" s="17">
        <f t="shared" si="71"/>
        <v>31413345.166525871</v>
      </c>
      <c r="BL73" s="17">
        <f t="shared" si="72"/>
        <v>25853370.078063376</v>
      </c>
      <c r="BM73" s="17">
        <f t="shared" si="73"/>
        <v>65261854.257550873</v>
      </c>
      <c r="BN73" s="17">
        <f t="shared" si="74"/>
        <v>1156207.5890321278</v>
      </c>
      <c r="BO73" s="36">
        <f t="shared" si="41"/>
        <v>5560.682896263108</v>
      </c>
      <c r="BP73" s="52">
        <f t="shared" si="42"/>
        <v>30921194.272793066</v>
      </c>
    </row>
    <row r="74" spans="1:68" ht="15" thickBot="1" x14ac:dyDescent="0.4">
      <c r="A74" s="19" t="s">
        <v>73</v>
      </c>
      <c r="B74" s="31">
        <v>14520.49</v>
      </c>
      <c r="C74" s="31">
        <v>19998.3</v>
      </c>
      <c r="D74" s="31">
        <v>4000.56</v>
      </c>
      <c r="E74" s="31">
        <v>12000.46</v>
      </c>
      <c r="F74" s="31">
        <v>17777.07</v>
      </c>
      <c r="G74" s="31">
        <v>20000</v>
      </c>
      <c r="H74" s="31">
        <v>20000</v>
      </c>
      <c r="I74" s="31">
        <v>20000</v>
      </c>
      <c r="J74" s="31">
        <v>20000</v>
      </c>
      <c r="K74" s="31">
        <v>8000.65</v>
      </c>
      <c r="L74" s="31">
        <v>20000</v>
      </c>
      <c r="M74" s="31">
        <v>20000</v>
      </c>
      <c r="N74" s="31">
        <v>14999.89</v>
      </c>
      <c r="O74" s="31">
        <v>17770.46</v>
      </c>
      <c r="P74" s="31">
        <v>12989.09</v>
      </c>
      <c r="Q74" s="31">
        <v>11750.61</v>
      </c>
      <c r="R74" s="31">
        <v>5501.28</v>
      </c>
      <c r="S74" s="31">
        <v>4980.54</v>
      </c>
      <c r="T74" s="31">
        <v>5500.97</v>
      </c>
      <c r="U74" s="31">
        <v>10000.209999999999</v>
      </c>
      <c r="V74" s="31">
        <v>12520.47</v>
      </c>
      <c r="W74" s="31">
        <v>6695.36</v>
      </c>
      <c r="X74" s="31">
        <v>20000</v>
      </c>
      <c r="Y74" s="31">
        <v>5999.58</v>
      </c>
      <c r="Z74" s="31">
        <v>5999.83</v>
      </c>
      <c r="AA74" s="31">
        <v>8999.35</v>
      </c>
      <c r="AB74" s="31">
        <v>8000.36</v>
      </c>
      <c r="AC74" s="31">
        <v>6695.47</v>
      </c>
      <c r="AD74" s="32">
        <v>6695.18</v>
      </c>
      <c r="AE74" s="32">
        <v>6695.86</v>
      </c>
      <c r="AF74" s="34">
        <v>3397.09</v>
      </c>
      <c r="AG74" s="32">
        <v>5989.58</v>
      </c>
      <c r="AH74" s="35">
        <f t="shared" si="40"/>
        <v>11796.209687499997</v>
      </c>
      <c r="AI74" s="17">
        <f t="shared" si="43"/>
        <v>7421703.2210751129</v>
      </c>
      <c r="AJ74" s="17">
        <f t="shared" si="44"/>
        <v>67274285.494406387</v>
      </c>
      <c r="AK74" s="17">
        <f t="shared" si="45"/>
        <v>60772154.050218806</v>
      </c>
      <c r="AL74" s="17">
        <f t="shared" si="46"/>
        <v>41718.190156348515</v>
      </c>
      <c r="AM74" s="17">
        <f t="shared" si="47"/>
        <v>35770690.077637628</v>
      </c>
      <c r="AN74" s="17">
        <f t="shared" si="48"/>
        <v>67302175.491468892</v>
      </c>
      <c r="AO74" s="17">
        <f t="shared" si="49"/>
        <v>67302175.491468892</v>
      </c>
      <c r="AP74" s="17">
        <f t="shared" si="50"/>
        <v>67302175.491468892</v>
      </c>
      <c r="AQ74" s="17">
        <f t="shared" si="51"/>
        <v>67302175.491468892</v>
      </c>
      <c r="AR74" s="17">
        <f t="shared" si="52"/>
        <v>14406273.341375077</v>
      </c>
      <c r="AS74" s="17">
        <f t="shared" si="53"/>
        <v>67302175.491468892</v>
      </c>
      <c r="AT74" s="17">
        <f t="shared" si="54"/>
        <v>67302175.491468892</v>
      </c>
      <c r="AU74" s="17">
        <f t="shared" si="55"/>
        <v>10263567.544700112</v>
      </c>
      <c r="AV74" s="17">
        <f t="shared" si="56"/>
        <v>35691666.796406373</v>
      </c>
      <c r="AW74" s="17">
        <f t="shared" si="57"/>
        <v>1422963.439950105</v>
      </c>
      <c r="AX74" s="17">
        <f t="shared" si="58"/>
        <v>2079.3315000973312</v>
      </c>
      <c r="AY74" s="17">
        <f t="shared" si="59"/>
        <v>39626139.77056881</v>
      </c>
      <c r="AZ74" s="17">
        <f t="shared" si="60"/>
        <v>46453353.289106309</v>
      </c>
      <c r="BA74" s="17">
        <f t="shared" si="61"/>
        <v>39630042.723075055</v>
      </c>
      <c r="BB74" s="17">
        <f t="shared" si="62"/>
        <v>3225614.8775000903</v>
      </c>
      <c r="BC74" s="17">
        <f t="shared" si="63"/>
        <v>524553.00026260107</v>
      </c>
      <c r="BD74" s="17">
        <f t="shared" si="64"/>
        <v>26018667.534468822</v>
      </c>
      <c r="BE74" s="17">
        <f t="shared" si="65"/>
        <v>67302175.491468892</v>
      </c>
      <c r="BF74" s="17">
        <f t="shared" si="66"/>
        <v>33600915.734006315</v>
      </c>
      <c r="BG74" s="17">
        <f t="shared" si="67"/>
        <v>33598017.481662564</v>
      </c>
      <c r="BH74" s="17">
        <f t="shared" si="68"/>
        <v>7822424.1115625789</v>
      </c>
      <c r="BI74" s="17">
        <f t="shared" si="69"/>
        <v>14408474.850093827</v>
      </c>
      <c r="BJ74" s="17">
        <f t="shared" si="70"/>
        <v>26017545.359637566</v>
      </c>
      <c r="BK74" s="17">
        <f t="shared" si="71"/>
        <v>26020503.872756314</v>
      </c>
      <c r="BL74" s="17">
        <f t="shared" si="72"/>
        <v>26013566.93478132</v>
      </c>
      <c r="BM74" s="17">
        <f t="shared" si="73"/>
        <v>70545211.524950042</v>
      </c>
      <c r="BN74" s="17">
        <f t="shared" si="74"/>
        <v>33716948.327756315</v>
      </c>
      <c r="BO74" s="36">
        <f t="shared" si="41"/>
        <v>6250.9245448222291</v>
      </c>
      <c r="BP74" s="52">
        <f t="shared" si="42"/>
        <v>39074057.66506099</v>
      </c>
    </row>
    <row r="75" spans="1:68" ht="15" thickBot="1" x14ac:dyDescent="0.4">
      <c r="A75" s="19" t="s">
        <v>74</v>
      </c>
      <c r="B75" s="31">
        <v>19999.060000000001</v>
      </c>
      <c r="C75" s="31">
        <v>19999.310000000001</v>
      </c>
      <c r="D75" s="31">
        <v>5899.92</v>
      </c>
      <c r="E75" s="31">
        <v>16000.87</v>
      </c>
      <c r="F75" s="31">
        <v>17777.52</v>
      </c>
      <c r="G75" s="31">
        <v>20000</v>
      </c>
      <c r="H75" s="31">
        <v>20000</v>
      </c>
      <c r="I75" s="31">
        <v>19995.72</v>
      </c>
      <c r="J75" s="31">
        <v>20000</v>
      </c>
      <c r="K75" s="31">
        <v>9787.8799999999992</v>
      </c>
      <c r="L75" s="31">
        <v>20000</v>
      </c>
      <c r="M75" s="31">
        <v>20000</v>
      </c>
      <c r="N75" s="31">
        <v>20000</v>
      </c>
      <c r="O75" s="31">
        <v>20000</v>
      </c>
      <c r="P75" s="31">
        <v>19989.419999999998</v>
      </c>
      <c r="Q75" s="31">
        <v>14999.32</v>
      </c>
      <c r="R75" s="31">
        <v>5989.08</v>
      </c>
      <c r="S75" s="31">
        <v>5501.68</v>
      </c>
      <c r="T75" s="31">
        <v>6695.02</v>
      </c>
      <c r="U75" s="31">
        <v>10000.450000000001</v>
      </c>
      <c r="V75" s="31">
        <v>20000</v>
      </c>
      <c r="W75" s="31">
        <v>10000.33</v>
      </c>
      <c r="X75" s="31">
        <v>20000</v>
      </c>
      <c r="Y75" s="31">
        <v>5999.76</v>
      </c>
      <c r="Z75" s="31">
        <v>12000.49</v>
      </c>
      <c r="AA75" s="31">
        <v>8999.27</v>
      </c>
      <c r="AB75" s="31">
        <v>10000.17</v>
      </c>
      <c r="AC75" s="31">
        <v>8989.43</v>
      </c>
      <c r="AD75" s="32">
        <v>6695.95</v>
      </c>
      <c r="AE75" s="32">
        <v>6695.96</v>
      </c>
      <c r="AF75" s="34">
        <v>3420.67</v>
      </c>
      <c r="AG75" s="32">
        <v>6690.28</v>
      </c>
      <c r="AH75" s="35">
        <f t="shared" si="40"/>
        <v>13503.986250000004</v>
      </c>
      <c r="AI75" s="17">
        <f t="shared" si="43"/>
        <v>42185983.017939031</v>
      </c>
      <c r="AJ75" s="17">
        <f t="shared" si="44"/>
        <v>42189230.617314033</v>
      </c>
      <c r="AK75" s="17">
        <f t="shared" si="45"/>
        <v>57821823.534389116</v>
      </c>
      <c r="AL75" s="17">
        <f t="shared" si="46"/>
        <v>6234428.4610140491</v>
      </c>
      <c r="AM75" s="17">
        <f t="shared" si="47"/>
        <v>18263090.712389037</v>
      </c>
      <c r="AN75" s="17">
        <f t="shared" si="48"/>
        <v>42198194.640189014</v>
      </c>
      <c r="AO75" s="17">
        <f t="shared" si="49"/>
        <v>42198194.640189014</v>
      </c>
      <c r="AP75" s="17">
        <f t="shared" si="50"/>
        <v>42142607.080889031</v>
      </c>
      <c r="AQ75" s="17">
        <f t="shared" si="51"/>
        <v>42198194.640189014</v>
      </c>
      <c r="AR75" s="17">
        <f t="shared" si="52"/>
        <v>13809445.661289094</v>
      </c>
      <c r="AS75" s="17">
        <f t="shared" si="53"/>
        <v>42198194.640189014</v>
      </c>
      <c r="AT75" s="17">
        <f t="shared" si="54"/>
        <v>42198194.640189014</v>
      </c>
      <c r="AU75" s="17">
        <f t="shared" si="55"/>
        <v>42198194.640189014</v>
      </c>
      <c r="AV75" s="17">
        <f t="shared" si="56"/>
        <v>42198194.640189014</v>
      </c>
      <c r="AW75" s="17">
        <f t="shared" si="57"/>
        <v>42060850.925638996</v>
      </c>
      <c r="AX75" s="17">
        <f t="shared" si="58"/>
        <v>2236023.0238890508</v>
      </c>
      <c r="AY75" s="17">
        <f t="shared" si="59"/>
        <v>56473815.946289115</v>
      </c>
      <c r="AZ75" s="17">
        <f t="shared" si="60"/>
        <v>64036905.318789117</v>
      </c>
      <c r="BA75" s="17">
        <f t="shared" si="61"/>
        <v>46362021.393639103</v>
      </c>
      <c r="BB75" s="17">
        <f t="shared" si="62"/>
        <v>12274766.255064083</v>
      </c>
      <c r="BC75" s="17">
        <f t="shared" si="63"/>
        <v>42198194.640189014</v>
      </c>
      <c r="BD75" s="17">
        <f t="shared" si="64"/>
        <v>12275607.118164089</v>
      </c>
      <c r="BE75" s="17">
        <f t="shared" si="65"/>
        <v>42198194.640189014</v>
      </c>
      <c r="BF75" s="17">
        <f t="shared" si="66"/>
        <v>56313411.611189112</v>
      </c>
      <c r="BG75" s="17">
        <f t="shared" si="67"/>
        <v>2260500.973764074</v>
      </c>
      <c r="BH75" s="17">
        <f t="shared" si="68"/>
        <v>20292468.49301409</v>
      </c>
      <c r="BI75" s="17">
        <f t="shared" si="69"/>
        <v>12276728.313764088</v>
      </c>
      <c r="BJ75" s="17">
        <f t="shared" si="70"/>
        <v>20381218.134414092</v>
      </c>
      <c r="BK75" s="17">
        <f t="shared" si="71"/>
        <v>46349357.581314117</v>
      </c>
      <c r="BL75" s="17">
        <f t="shared" si="72"/>
        <v>46349221.420689113</v>
      </c>
      <c r="BM75" s="17">
        <f t="shared" si="73"/>
        <v>101673266.59751414</v>
      </c>
      <c r="BN75" s="17">
        <f t="shared" si="74"/>
        <v>46426592.861289114</v>
      </c>
      <c r="BO75" s="36">
        <f t="shared" si="41"/>
        <v>7758.8407391311757</v>
      </c>
      <c r="BP75" s="52">
        <f t="shared" si="42"/>
        <v>60199609.615201607</v>
      </c>
    </row>
    <row r="76" spans="1:68" ht="15" thickBot="1" x14ac:dyDescent="0.4">
      <c r="A76" s="19" t="s">
        <v>75</v>
      </c>
      <c r="B76" s="31">
        <v>19999.23</v>
      </c>
      <c r="C76" s="31">
        <v>19999.43</v>
      </c>
      <c r="D76" s="31">
        <v>12271.96</v>
      </c>
      <c r="E76" s="31">
        <v>20000</v>
      </c>
      <c r="F76" s="31">
        <v>20000</v>
      </c>
      <c r="G76" s="31">
        <v>20000</v>
      </c>
      <c r="H76" s="31">
        <v>20000</v>
      </c>
      <c r="I76" s="31">
        <v>20000</v>
      </c>
      <c r="J76" s="31">
        <v>20000</v>
      </c>
      <c r="K76" s="31">
        <v>10000.25</v>
      </c>
      <c r="L76" s="31">
        <v>20000</v>
      </c>
      <c r="M76" s="31">
        <v>20000</v>
      </c>
      <c r="N76" s="31">
        <v>20000</v>
      </c>
      <c r="O76" s="31">
        <v>20000</v>
      </c>
      <c r="P76" s="31">
        <v>18000.849999999999</v>
      </c>
      <c r="Q76" s="31">
        <v>15500.95</v>
      </c>
      <c r="R76" s="31">
        <v>8000.6</v>
      </c>
      <c r="S76" s="31">
        <v>8499.27</v>
      </c>
      <c r="T76" s="31">
        <v>9000.68</v>
      </c>
      <c r="U76" s="31">
        <v>20000</v>
      </c>
      <c r="V76" s="31">
        <v>20000</v>
      </c>
      <c r="W76" s="31">
        <v>16000.44</v>
      </c>
      <c r="X76" s="31">
        <v>20000</v>
      </c>
      <c r="Y76" s="31">
        <v>8000.03</v>
      </c>
      <c r="Z76" s="31">
        <v>12550.02</v>
      </c>
      <c r="AA76" s="31">
        <v>8999.6</v>
      </c>
      <c r="AB76" s="31">
        <v>8999.8799999999992</v>
      </c>
      <c r="AC76" s="31">
        <v>10000.459999999999</v>
      </c>
      <c r="AD76" s="32">
        <v>8000.62</v>
      </c>
      <c r="AE76" s="32">
        <v>6000.97</v>
      </c>
      <c r="AF76" s="34">
        <v>3500.74</v>
      </c>
      <c r="AG76" s="32">
        <v>8000.38</v>
      </c>
      <c r="AH76" s="35">
        <f t="shared" si="40"/>
        <v>14728.94875</v>
      </c>
      <c r="AI76" s="17">
        <f t="shared" si="43"/>
        <v>27775864.454101563</v>
      </c>
      <c r="AJ76" s="17">
        <f t="shared" si="44"/>
        <v>27777972.60660157</v>
      </c>
      <c r="AK76" s="17">
        <f t="shared" si="45"/>
        <v>6036793.7176265642</v>
      </c>
      <c r="AL76" s="17">
        <f t="shared" si="46"/>
        <v>27783981.280126568</v>
      </c>
      <c r="AM76" s="17">
        <f t="shared" si="47"/>
        <v>27783981.280126568</v>
      </c>
      <c r="AN76" s="17">
        <f t="shared" si="48"/>
        <v>27783981.280126568</v>
      </c>
      <c r="AO76" s="17">
        <f t="shared" si="49"/>
        <v>27783981.280126568</v>
      </c>
      <c r="AP76" s="17">
        <f t="shared" si="50"/>
        <v>27783981.280126568</v>
      </c>
      <c r="AQ76" s="17">
        <f t="shared" si="51"/>
        <v>27783981.280126568</v>
      </c>
      <c r="AR76" s="17">
        <f t="shared" si="52"/>
        <v>22360591.868251558</v>
      </c>
      <c r="AS76" s="17">
        <f t="shared" si="53"/>
        <v>27783981.280126568</v>
      </c>
      <c r="AT76" s="17">
        <f t="shared" si="54"/>
        <v>27783981.280126568</v>
      </c>
      <c r="AU76" s="17">
        <f t="shared" si="55"/>
        <v>27783981.280126568</v>
      </c>
      <c r="AV76" s="17">
        <f t="shared" si="56"/>
        <v>27783981.280126568</v>
      </c>
      <c r="AW76" s="17">
        <f t="shared" si="57"/>
        <v>10705337.789751556</v>
      </c>
      <c r="AX76" s="17">
        <f t="shared" si="58"/>
        <v>595985.93000156432</v>
      </c>
      <c r="AY76" s="17">
        <f t="shared" si="59"/>
        <v>45270676.90162655</v>
      </c>
      <c r="AZ76" s="17">
        <f t="shared" si="60"/>
        <v>38808897.328201555</v>
      </c>
      <c r="BA76" s="17">
        <f t="shared" si="61"/>
        <v>32813062.872226555</v>
      </c>
      <c r="BB76" s="17">
        <f t="shared" si="62"/>
        <v>27783981.280126568</v>
      </c>
      <c r="BC76" s="17">
        <f t="shared" si="63"/>
        <v>27783981.280126568</v>
      </c>
      <c r="BD76" s="17">
        <f t="shared" si="64"/>
        <v>1616689.998826565</v>
      </c>
      <c r="BE76" s="17">
        <f t="shared" si="65"/>
        <v>27783981.280126568</v>
      </c>
      <c r="BF76" s="17">
        <f t="shared" si="66"/>
        <v>45278347.544101559</v>
      </c>
      <c r="BG76" s="17">
        <f t="shared" si="67"/>
        <v>4747730.497576559</v>
      </c>
      <c r="BH76" s="17">
        <f t="shared" si="68"/>
        <v>32825437.099126555</v>
      </c>
      <c r="BI76" s="17">
        <f t="shared" si="69"/>
        <v>32822228.742226567</v>
      </c>
      <c r="BJ76" s="17">
        <f t="shared" si="70"/>
        <v>22358605.858876567</v>
      </c>
      <c r="BK76" s="17">
        <f t="shared" si="71"/>
        <v>45270407.768076561</v>
      </c>
      <c r="BL76" s="17">
        <f t="shared" si="72"/>
        <v>76177613.060451537</v>
      </c>
      <c r="BM76" s="17">
        <f t="shared" si="73"/>
        <v>126072671.73357655</v>
      </c>
      <c r="BN76" s="17">
        <f t="shared" si="74"/>
        <v>45273637.423476554</v>
      </c>
      <c r="BO76" s="36">
        <f t="shared" si="41"/>
        <v>8555.6170143593554</v>
      </c>
      <c r="BP76" s="52">
        <f t="shared" si="42"/>
        <v>73198582.49639529</v>
      </c>
    </row>
    <row r="77" spans="1:68" ht="15" thickBot="1" x14ac:dyDescent="0.4">
      <c r="A77" s="19" t="s">
        <v>76</v>
      </c>
      <c r="B77" s="31">
        <v>19999.259999999998</v>
      </c>
      <c r="C77" s="31">
        <v>19999.46</v>
      </c>
      <c r="D77" s="31">
        <v>16000.17</v>
      </c>
      <c r="E77" s="31">
        <v>20000</v>
      </c>
      <c r="F77" s="31">
        <v>20000</v>
      </c>
      <c r="G77" s="31">
        <v>20000</v>
      </c>
      <c r="H77" s="31">
        <v>20000</v>
      </c>
      <c r="I77" s="31">
        <v>20000</v>
      </c>
      <c r="J77" s="31">
        <v>20000</v>
      </c>
      <c r="K77" s="31">
        <v>12000.78</v>
      </c>
      <c r="L77" s="31">
        <v>20000</v>
      </c>
      <c r="M77" s="31">
        <v>20000</v>
      </c>
      <c r="N77" s="31">
        <v>20000</v>
      </c>
      <c r="O77" s="31">
        <v>20000</v>
      </c>
      <c r="P77" s="31">
        <v>18000.78</v>
      </c>
      <c r="Q77" s="31">
        <v>15750.44</v>
      </c>
      <c r="R77" s="31">
        <v>9000.16</v>
      </c>
      <c r="S77" s="31">
        <v>8000.08</v>
      </c>
      <c r="T77" s="31">
        <v>6695.47</v>
      </c>
      <c r="U77" s="31">
        <v>20000</v>
      </c>
      <c r="V77" s="31">
        <v>20000</v>
      </c>
      <c r="W77" s="31">
        <v>12000.91</v>
      </c>
      <c r="X77" s="31">
        <v>20000</v>
      </c>
      <c r="Y77" s="31">
        <v>6695.25</v>
      </c>
      <c r="Z77" s="31">
        <v>8999.8799999999992</v>
      </c>
      <c r="AA77" s="31">
        <v>7500.91</v>
      </c>
      <c r="AB77" s="31">
        <v>6695.47</v>
      </c>
      <c r="AC77" s="31">
        <v>6799.35</v>
      </c>
      <c r="AD77" s="32">
        <v>6000.51</v>
      </c>
      <c r="AE77" s="32">
        <v>5889.95</v>
      </c>
      <c r="AF77" s="34">
        <v>3500.05</v>
      </c>
      <c r="AG77" s="32">
        <v>6690.01</v>
      </c>
      <c r="AH77" s="35">
        <f t="shared" si="40"/>
        <v>14256.840312499999</v>
      </c>
      <c r="AI77" s="17">
        <f t="shared" si="43"/>
        <v>32975383.867387597</v>
      </c>
      <c r="AJ77" s="17">
        <f t="shared" si="44"/>
        <v>32977680.875262603</v>
      </c>
      <c r="AK77" s="17">
        <f t="shared" si="45"/>
        <v>3039198.3993188529</v>
      </c>
      <c r="AL77" s="17">
        <f t="shared" si="46"/>
        <v>32983883.196125112</v>
      </c>
      <c r="AM77" s="17">
        <f t="shared" si="47"/>
        <v>32983883.196125112</v>
      </c>
      <c r="AN77" s="17">
        <f t="shared" si="48"/>
        <v>32983883.196125112</v>
      </c>
      <c r="AO77" s="17">
        <f t="shared" si="49"/>
        <v>32983883.196125112</v>
      </c>
      <c r="AP77" s="17">
        <f t="shared" si="50"/>
        <v>32983883.196125112</v>
      </c>
      <c r="AQ77" s="17">
        <f t="shared" si="51"/>
        <v>32983883.196125112</v>
      </c>
      <c r="AR77" s="17">
        <f t="shared" si="52"/>
        <v>5089808.1336375885</v>
      </c>
      <c r="AS77" s="17">
        <f t="shared" si="53"/>
        <v>32983883.196125112</v>
      </c>
      <c r="AT77" s="17">
        <f t="shared" si="54"/>
        <v>32983883.196125112</v>
      </c>
      <c r="AU77" s="17">
        <f t="shared" si="55"/>
        <v>32983883.196125112</v>
      </c>
      <c r="AV77" s="17">
        <f t="shared" si="56"/>
        <v>32983883.196125112</v>
      </c>
      <c r="AW77" s="17">
        <f t="shared" si="57"/>
        <v>14017084.3836376</v>
      </c>
      <c r="AX77" s="17">
        <f t="shared" si="58"/>
        <v>2230840.0265001035</v>
      </c>
      <c r="AY77" s="17">
        <f t="shared" si="59"/>
        <v>27632687.907825086</v>
      </c>
      <c r="AZ77" s="17">
        <f t="shared" si="60"/>
        <v>39147049.608075082</v>
      </c>
      <c r="BA77" s="17">
        <f t="shared" si="61"/>
        <v>57174321.00275632</v>
      </c>
      <c r="BB77" s="17">
        <f t="shared" si="62"/>
        <v>32983883.196125112</v>
      </c>
      <c r="BC77" s="17">
        <f t="shared" si="63"/>
        <v>32983883.196125112</v>
      </c>
      <c r="BD77" s="17">
        <f t="shared" si="64"/>
        <v>5089221.5748563418</v>
      </c>
      <c r="BE77" s="17">
        <f t="shared" si="65"/>
        <v>32983883.196125112</v>
      </c>
      <c r="BF77" s="17">
        <f t="shared" si="66"/>
        <v>57177648.05409383</v>
      </c>
      <c r="BG77" s="17">
        <f t="shared" si="67"/>
        <v>27635631.727200091</v>
      </c>
      <c r="BH77" s="17">
        <f t="shared" si="68"/>
        <v>45642594.387356333</v>
      </c>
      <c r="BI77" s="17">
        <f t="shared" si="69"/>
        <v>57174321.00275632</v>
      </c>
      <c r="BJ77" s="17">
        <f t="shared" si="70"/>
        <v>55614161.761031322</v>
      </c>
      <c r="BK77" s="17">
        <f t="shared" si="71"/>
        <v>68166990.229106322</v>
      </c>
      <c r="BL77" s="17">
        <f t="shared" si="72"/>
        <v>70004853.501406342</v>
      </c>
      <c r="BM77" s="17">
        <f t="shared" si="73"/>
        <v>115708537.82709379</v>
      </c>
      <c r="BN77" s="17">
        <f t="shared" si="74"/>
        <v>57256920.978168823</v>
      </c>
      <c r="BO77" s="36">
        <f t="shared" si="41"/>
        <v>8819.5422576199398</v>
      </c>
      <c r="BP77" s="52">
        <f t="shared" si="42"/>
        <v>77784325.633943826</v>
      </c>
    </row>
    <row r="78" spans="1:68" ht="15" thickBot="1" x14ac:dyDescent="0.4">
      <c r="A78" s="19" t="s">
        <v>77</v>
      </c>
      <c r="B78" s="31">
        <v>19999.14</v>
      </c>
      <c r="C78" s="31">
        <v>19999.349999999999</v>
      </c>
      <c r="D78" s="31">
        <v>12000.69</v>
      </c>
      <c r="E78" s="31">
        <v>20000</v>
      </c>
      <c r="F78" s="31">
        <v>20000</v>
      </c>
      <c r="G78" s="31">
        <v>20000</v>
      </c>
      <c r="H78" s="31">
        <v>20000</v>
      </c>
      <c r="I78" s="31">
        <v>19998.87</v>
      </c>
      <c r="J78" s="31">
        <v>20000</v>
      </c>
      <c r="K78" s="31">
        <v>17000.18</v>
      </c>
      <c r="L78" s="31">
        <v>20000</v>
      </c>
      <c r="M78" s="31">
        <v>20000</v>
      </c>
      <c r="N78" s="31">
        <v>20000</v>
      </c>
      <c r="O78" s="31">
        <v>20000</v>
      </c>
      <c r="P78" s="31">
        <v>18000.84</v>
      </c>
      <c r="Q78" s="31">
        <v>16000.37</v>
      </c>
      <c r="R78" s="31">
        <v>8000.34</v>
      </c>
      <c r="S78" s="31">
        <v>8500.82</v>
      </c>
      <c r="T78" s="31">
        <v>6695.97</v>
      </c>
      <c r="U78" s="31">
        <v>20000</v>
      </c>
      <c r="V78" s="31">
        <v>20000</v>
      </c>
      <c r="W78" s="31">
        <v>12000.5</v>
      </c>
      <c r="X78" s="31">
        <v>20000</v>
      </c>
      <c r="Y78" s="31">
        <v>5999.52</v>
      </c>
      <c r="Z78" s="31">
        <v>8000.15</v>
      </c>
      <c r="AA78" s="31">
        <v>6695.66</v>
      </c>
      <c r="AB78" s="31">
        <v>6695.72</v>
      </c>
      <c r="AC78" s="31">
        <v>5504.57</v>
      </c>
      <c r="AD78" s="32">
        <v>6000.61</v>
      </c>
      <c r="AE78" s="32">
        <v>5504.63</v>
      </c>
      <c r="AF78" s="34">
        <v>3147.97</v>
      </c>
      <c r="AG78" s="32">
        <v>4444.0600000000004</v>
      </c>
      <c r="AH78" s="35">
        <f t="shared" si="40"/>
        <v>14068.436249999999</v>
      </c>
      <c r="AI78" s="17">
        <f t="shared" si="43"/>
        <v>35173246.97026407</v>
      </c>
      <c r="AJ78" s="17">
        <f t="shared" si="44"/>
        <v>35175737.909939058</v>
      </c>
      <c r="AK78" s="17">
        <f t="shared" si="45"/>
        <v>4275574.5543890558</v>
      </c>
      <c r="AL78" s="17">
        <f t="shared" si="46"/>
        <v>35183448.520314075</v>
      </c>
      <c r="AM78" s="17">
        <f t="shared" si="47"/>
        <v>35183448.520314075</v>
      </c>
      <c r="AN78" s="17">
        <f t="shared" si="48"/>
        <v>35183448.520314075</v>
      </c>
      <c r="AO78" s="17">
        <f t="shared" si="49"/>
        <v>35183448.520314075</v>
      </c>
      <c r="AP78" s="17">
        <f t="shared" si="50"/>
        <v>35170044.463139065</v>
      </c>
      <c r="AQ78" s="17">
        <f t="shared" si="51"/>
        <v>35183448.520314075</v>
      </c>
      <c r="AR78" s="17">
        <f t="shared" si="52"/>
        <v>8595121.4156640712</v>
      </c>
      <c r="AS78" s="17">
        <f t="shared" si="53"/>
        <v>35183448.520314075</v>
      </c>
      <c r="AT78" s="17">
        <f t="shared" si="54"/>
        <v>35183448.520314075</v>
      </c>
      <c r="AU78" s="17">
        <f t="shared" si="55"/>
        <v>35183448.520314075</v>
      </c>
      <c r="AV78" s="17">
        <f t="shared" si="56"/>
        <v>35183448.520314075</v>
      </c>
      <c r="AW78" s="17">
        <f t="shared" si="57"/>
        <v>15463799.253014073</v>
      </c>
      <c r="AX78" s="17">
        <f t="shared" si="58"/>
        <v>3732368.0143890702</v>
      </c>
      <c r="AY78" s="17">
        <f t="shared" si="59"/>
        <v>36821792.099264048</v>
      </c>
      <c r="AZ78" s="17">
        <f t="shared" si="60"/>
        <v>30998350.707264055</v>
      </c>
      <c r="BA78" s="17">
        <f t="shared" si="61"/>
        <v>54353258.60738904</v>
      </c>
      <c r="BB78" s="17">
        <f t="shared" si="62"/>
        <v>35183448.520314075</v>
      </c>
      <c r="BC78" s="17">
        <f t="shared" si="63"/>
        <v>35183448.520314075</v>
      </c>
      <c r="BD78" s="17">
        <f t="shared" si="64"/>
        <v>4276360.334064058</v>
      </c>
      <c r="BE78" s="17">
        <f t="shared" si="65"/>
        <v>35183448.520314075</v>
      </c>
      <c r="BF78" s="17">
        <f t="shared" si="66"/>
        <v>65107409.449514039</v>
      </c>
      <c r="BG78" s="17">
        <f t="shared" si="67"/>
        <v>36824098.011939056</v>
      </c>
      <c r="BH78" s="17">
        <f t="shared" si="68"/>
        <v>54357829.632564045</v>
      </c>
      <c r="BI78" s="17">
        <f t="shared" si="69"/>
        <v>54356944.903014041</v>
      </c>
      <c r="BJ78" s="17">
        <f t="shared" si="70"/>
        <v>73339805.147889048</v>
      </c>
      <c r="BK78" s="17">
        <f t="shared" si="71"/>
        <v>65089820.40018905</v>
      </c>
      <c r="BL78" s="17">
        <f t="shared" si="72"/>
        <v>73338777.487539023</v>
      </c>
      <c r="BM78" s="17">
        <f t="shared" si="73"/>
        <v>119256583.11738905</v>
      </c>
      <c r="BN78" s="17">
        <f t="shared" si="74"/>
        <v>92628618.201564014</v>
      </c>
      <c r="BO78" s="36">
        <f t="shared" si="41"/>
        <v>9358.335845740432</v>
      </c>
      <c r="BP78" s="52">
        <f t="shared" si="42"/>
        <v>87578449.801670283</v>
      </c>
    </row>
    <row r="79" spans="1:68" ht="15" thickBot="1" x14ac:dyDescent="0.4">
      <c r="A79" s="19" t="s">
        <v>78</v>
      </c>
      <c r="B79" s="31">
        <v>19999.13</v>
      </c>
      <c r="C79" s="31">
        <v>19999.349999999999</v>
      </c>
      <c r="D79" s="31">
        <v>9999.44</v>
      </c>
      <c r="E79" s="31">
        <v>20000</v>
      </c>
      <c r="F79" s="31">
        <v>20000</v>
      </c>
      <c r="G79" s="31">
        <v>20000</v>
      </c>
      <c r="H79" s="31">
        <v>20000</v>
      </c>
      <c r="I79" s="31">
        <v>18000.86</v>
      </c>
      <c r="J79" s="31">
        <v>20000</v>
      </c>
      <c r="K79" s="31">
        <v>17000.48</v>
      </c>
      <c r="L79" s="31">
        <v>20000</v>
      </c>
      <c r="M79" s="31">
        <v>20000</v>
      </c>
      <c r="N79" s="31">
        <v>20000</v>
      </c>
      <c r="O79" s="31">
        <v>20000</v>
      </c>
      <c r="P79" s="31">
        <v>18000.900000000001</v>
      </c>
      <c r="Q79" s="31">
        <v>15750.23</v>
      </c>
      <c r="R79" s="31">
        <v>6695.91</v>
      </c>
      <c r="S79" s="31">
        <v>6695.91</v>
      </c>
      <c r="T79" s="31">
        <v>6695.44</v>
      </c>
      <c r="U79" s="31">
        <v>20000</v>
      </c>
      <c r="V79" s="31">
        <v>20000</v>
      </c>
      <c r="W79" s="31">
        <v>10000.41</v>
      </c>
      <c r="X79" s="31">
        <v>20000</v>
      </c>
      <c r="Y79" s="31">
        <v>5999.25</v>
      </c>
      <c r="Z79" s="31">
        <v>6695.29</v>
      </c>
      <c r="AA79" s="31">
        <v>5999.82</v>
      </c>
      <c r="AB79" s="31">
        <v>6695.93</v>
      </c>
      <c r="AC79" s="31">
        <v>5100.59</v>
      </c>
      <c r="AD79" s="32">
        <v>4999.72</v>
      </c>
      <c r="AE79" s="32">
        <v>4989.16</v>
      </c>
      <c r="AF79" s="34">
        <v>3146.56</v>
      </c>
      <c r="AG79" s="32">
        <v>4163.7</v>
      </c>
      <c r="AH79" s="35">
        <f t="shared" si="40"/>
        <v>13644.627499999997</v>
      </c>
      <c r="AI79" s="17">
        <f t="shared" si="43"/>
        <v>40379702.022506304</v>
      </c>
      <c r="AJ79" s="17">
        <f t="shared" si="44"/>
        <v>40382498.052006274</v>
      </c>
      <c r="AK79" s="17">
        <f t="shared" si="45"/>
        <v>13287391.910156224</v>
      </c>
      <c r="AL79" s="17">
        <f t="shared" si="46"/>
        <v>40390759.613756292</v>
      </c>
      <c r="AM79" s="17">
        <f t="shared" si="47"/>
        <v>40390759.613756292</v>
      </c>
      <c r="AN79" s="17">
        <f t="shared" si="48"/>
        <v>40390759.613756292</v>
      </c>
      <c r="AO79" s="17">
        <f t="shared" si="49"/>
        <v>40390759.613756292</v>
      </c>
      <c r="AP79" s="17">
        <f t="shared" si="50"/>
        <v>18976761.594056282</v>
      </c>
      <c r="AQ79" s="17">
        <f t="shared" si="51"/>
        <v>40390759.613756292</v>
      </c>
      <c r="AR79" s="17">
        <f t="shared" si="52"/>
        <v>11261746.001756268</v>
      </c>
      <c r="AS79" s="17">
        <f t="shared" si="53"/>
        <v>40390759.613756292</v>
      </c>
      <c r="AT79" s="17">
        <f t="shared" si="54"/>
        <v>40390759.613756292</v>
      </c>
      <c r="AU79" s="17">
        <f t="shared" si="55"/>
        <v>40390759.613756292</v>
      </c>
      <c r="AV79" s="17">
        <f t="shared" si="56"/>
        <v>40390759.613756292</v>
      </c>
      <c r="AW79" s="17">
        <f t="shared" si="57"/>
        <v>18977110.094256289</v>
      </c>
      <c r="AX79" s="17">
        <f t="shared" si="58"/>
        <v>4433561.8880062615</v>
      </c>
      <c r="AY79" s="17">
        <f t="shared" si="59"/>
        <v>48284674.894806206</v>
      </c>
      <c r="AZ79" s="17">
        <f t="shared" si="60"/>
        <v>48284674.894806206</v>
      </c>
      <c r="BA79" s="17">
        <f t="shared" si="61"/>
        <v>48291206.910156213</v>
      </c>
      <c r="BB79" s="17">
        <f t="shared" si="62"/>
        <v>40390759.613756292</v>
      </c>
      <c r="BC79" s="17">
        <f t="shared" si="63"/>
        <v>40390759.613756292</v>
      </c>
      <c r="BD79" s="17">
        <f t="shared" si="64"/>
        <v>13280321.187306229</v>
      </c>
      <c r="BE79" s="17">
        <f t="shared" si="65"/>
        <v>40390759.613756292</v>
      </c>
      <c r="BF79" s="17">
        <f t="shared" si="66"/>
        <v>58451797.117506199</v>
      </c>
      <c r="BG79" s="17">
        <f t="shared" si="67"/>
        <v>48293291.688906208</v>
      </c>
      <c r="BH79" s="17">
        <f t="shared" si="68"/>
        <v>58443081.712056205</v>
      </c>
      <c r="BI79" s="17">
        <f t="shared" si="69"/>
        <v>48284396.946506202</v>
      </c>
      <c r="BJ79" s="17">
        <f t="shared" si="70"/>
        <v>73000576.80140619</v>
      </c>
      <c r="BK79" s="17">
        <f t="shared" si="71"/>
        <v>74734425.683556214</v>
      </c>
      <c r="BL79" s="17">
        <f t="shared" si="72"/>
        <v>74917117.643556193</v>
      </c>
      <c r="BM79" s="17">
        <f t="shared" si="73"/>
        <v>110209421.2345562</v>
      </c>
      <c r="BN79" s="17">
        <f t="shared" si="74"/>
        <v>89887986.260256216</v>
      </c>
      <c r="BO79" s="36">
        <f t="shared" si="41"/>
        <v>9350.7880793803251</v>
      </c>
      <c r="BP79" s="52">
        <f t="shared" si="42"/>
        <v>87437237.705481187</v>
      </c>
    </row>
    <row r="80" spans="1:68" ht="15" thickBot="1" x14ac:dyDescent="0.4">
      <c r="A80" s="19" t="s">
        <v>79</v>
      </c>
      <c r="B80" s="31">
        <v>19999.060000000001</v>
      </c>
      <c r="C80" s="31">
        <v>19999.18</v>
      </c>
      <c r="D80" s="31">
        <v>6999.94</v>
      </c>
      <c r="E80" s="31">
        <v>20000</v>
      </c>
      <c r="F80" s="31">
        <v>20000</v>
      </c>
      <c r="G80" s="31">
        <v>20000</v>
      </c>
      <c r="H80" s="31">
        <v>20000</v>
      </c>
      <c r="I80" s="31">
        <v>17999.28</v>
      </c>
      <c r="J80" s="31">
        <v>20000</v>
      </c>
      <c r="K80" s="31">
        <v>17000.28</v>
      </c>
      <c r="L80" s="31">
        <v>20000</v>
      </c>
      <c r="M80" s="31">
        <v>20000</v>
      </c>
      <c r="N80" s="31">
        <v>20000</v>
      </c>
      <c r="O80" s="31">
        <v>20000</v>
      </c>
      <c r="P80" s="31">
        <v>19501.560000000001</v>
      </c>
      <c r="Q80" s="31">
        <v>15250.93</v>
      </c>
      <c r="R80" s="31">
        <v>6499.03</v>
      </c>
      <c r="S80" s="31">
        <v>6695.23</v>
      </c>
      <c r="T80" s="31">
        <v>6499.49</v>
      </c>
      <c r="U80" s="31">
        <v>20000</v>
      </c>
      <c r="V80" s="31">
        <v>20000</v>
      </c>
      <c r="W80" s="31">
        <v>6695.24</v>
      </c>
      <c r="X80" s="31">
        <v>20000</v>
      </c>
      <c r="Y80" s="31">
        <v>5929.86</v>
      </c>
      <c r="Z80" s="31">
        <v>5999.81</v>
      </c>
      <c r="AA80" s="31">
        <v>5000.95</v>
      </c>
      <c r="AB80" s="31">
        <v>6695.04</v>
      </c>
      <c r="AC80" s="31">
        <v>5000.66</v>
      </c>
      <c r="AD80" s="32">
        <v>4470.4399999999996</v>
      </c>
      <c r="AE80" s="32">
        <v>4678.08</v>
      </c>
      <c r="AF80" s="34">
        <v>3144.88</v>
      </c>
      <c r="AG80" s="32">
        <v>3544.12</v>
      </c>
      <c r="AH80" s="35">
        <f t="shared" si="40"/>
        <v>13362.595625</v>
      </c>
      <c r="AI80" s="17">
        <f t="shared" si="43"/>
        <v>44042659.400644161</v>
      </c>
      <c r="AJ80" s="17">
        <f t="shared" si="44"/>
        <v>44044252.166494146</v>
      </c>
      <c r="AK80" s="17">
        <f t="shared" si="45"/>
        <v>40483386.602344148</v>
      </c>
      <c r="AL80" s="17">
        <f t="shared" si="46"/>
        <v>44055136.837269142</v>
      </c>
      <c r="AM80" s="17">
        <f t="shared" si="47"/>
        <v>44055136.837269142</v>
      </c>
      <c r="AN80" s="17">
        <f t="shared" si="48"/>
        <v>44055136.837269142</v>
      </c>
      <c r="AO80" s="17">
        <f t="shared" si="49"/>
        <v>44055136.837269142</v>
      </c>
      <c r="AP80" s="17">
        <f t="shared" si="50"/>
        <v>21498841.993369132</v>
      </c>
      <c r="AQ80" s="17">
        <f t="shared" si="51"/>
        <v>44055136.837269142</v>
      </c>
      <c r="AR80" s="17">
        <f t="shared" si="52"/>
        <v>13232747.612119133</v>
      </c>
      <c r="AS80" s="17">
        <f t="shared" si="53"/>
        <v>44055136.837269142</v>
      </c>
      <c r="AT80" s="17">
        <f t="shared" si="54"/>
        <v>44055136.837269142</v>
      </c>
      <c r="AU80" s="17">
        <f t="shared" si="55"/>
        <v>44055136.837269142</v>
      </c>
      <c r="AV80" s="17">
        <f t="shared" si="56"/>
        <v>44055136.837269142</v>
      </c>
      <c r="AW80" s="17">
        <f t="shared" si="57"/>
        <v>37686883.597519159</v>
      </c>
      <c r="AX80" s="17">
        <f t="shared" si="58"/>
        <v>3565806.7118066419</v>
      </c>
      <c r="AY80" s="17">
        <f t="shared" si="59"/>
        <v>47108533.088681646</v>
      </c>
      <c r="AZ80" s="17">
        <f t="shared" si="60"/>
        <v>44453764.377431646</v>
      </c>
      <c r="BA80" s="17">
        <f t="shared" si="61"/>
        <v>47102218.819906645</v>
      </c>
      <c r="BB80" s="17">
        <f t="shared" si="62"/>
        <v>44055136.837269142</v>
      </c>
      <c r="BC80" s="17">
        <f t="shared" si="63"/>
        <v>44055136.837269142</v>
      </c>
      <c r="BD80" s="17">
        <f t="shared" si="64"/>
        <v>44453631.030219145</v>
      </c>
      <c r="BE80" s="17">
        <f t="shared" si="65"/>
        <v>44055136.837269142</v>
      </c>
      <c r="BF80" s="17">
        <f t="shared" si="66"/>
        <v>55245558.871144146</v>
      </c>
      <c r="BG80" s="17">
        <f t="shared" si="67"/>
        <v>54210612.159706637</v>
      </c>
      <c r="BH80" s="17">
        <f t="shared" si="68"/>
        <v>69917117.558081657</v>
      </c>
      <c r="BI80" s="17">
        <f t="shared" si="69"/>
        <v>44456298.012469143</v>
      </c>
      <c r="BJ80" s="17">
        <f t="shared" si="70"/>
        <v>69921967.396644145</v>
      </c>
      <c r="BK80" s="17">
        <f t="shared" si="71"/>
        <v>79070431.659219131</v>
      </c>
      <c r="BL80" s="17">
        <f t="shared" si="72"/>
        <v>75420811.640869141</v>
      </c>
      <c r="BM80" s="17">
        <f t="shared" si="73"/>
        <v>104401712.59336916</v>
      </c>
      <c r="BN80" s="17">
        <f t="shared" si="74"/>
        <v>96402463.59871912</v>
      </c>
      <c r="BO80" s="36">
        <f t="shared" si="41"/>
        <v>9424.6408352278413</v>
      </c>
      <c r="BP80" s="52">
        <f t="shared" si="42"/>
        <v>88823854.873044148</v>
      </c>
    </row>
    <row r="81" spans="1:68" ht="15" thickBot="1" x14ac:dyDescent="0.4">
      <c r="A81" s="19" t="s">
        <v>80</v>
      </c>
      <c r="B81" s="31">
        <v>19999.009999999998</v>
      </c>
      <c r="C81" s="31">
        <v>19999.02</v>
      </c>
      <c r="D81" s="31">
        <v>6999.84</v>
      </c>
      <c r="E81" s="31">
        <v>20000</v>
      </c>
      <c r="F81" s="31">
        <v>20000</v>
      </c>
      <c r="G81" s="31">
        <v>20000</v>
      </c>
      <c r="H81" s="31">
        <v>16000.81</v>
      </c>
      <c r="I81" s="31">
        <v>17000.759999999998</v>
      </c>
      <c r="J81" s="31">
        <v>18000.560000000001</v>
      </c>
      <c r="K81" s="31">
        <v>13058.44</v>
      </c>
      <c r="L81" s="31">
        <v>20000</v>
      </c>
      <c r="M81" s="31">
        <v>20000</v>
      </c>
      <c r="N81" s="31">
        <v>20000</v>
      </c>
      <c r="O81" s="31">
        <v>20000</v>
      </c>
      <c r="P81" s="31">
        <v>20000</v>
      </c>
      <c r="Q81" s="31">
        <v>14999.51</v>
      </c>
      <c r="R81" s="31">
        <v>6695.05</v>
      </c>
      <c r="S81" s="31">
        <v>6301.67</v>
      </c>
      <c r="T81" s="31">
        <v>6499.4</v>
      </c>
      <c r="U81" s="31">
        <v>12000.78</v>
      </c>
      <c r="V81" s="31">
        <v>16000.35</v>
      </c>
      <c r="W81" s="31">
        <v>6301.83</v>
      </c>
      <c r="X81" s="31">
        <v>19989.439999999999</v>
      </c>
      <c r="Y81" s="31">
        <v>5501.64</v>
      </c>
      <c r="Z81" s="31">
        <v>5000.47</v>
      </c>
      <c r="AA81" s="31">
        <v>4250.7299999999996</v>
      </c>
      <c r="AB81" s="31">
        <v>6695.62</v>
      </c>
      <c r="AC81" s="31">
        <v>5353.08</v>
      </c>
      <c r="AD81" s="32">
        <v>3949.74</v>
      </c>
      <c r="AE81" s="32">
        <v>4151.3999999999996</v>
      </c>
      <c r="AF81" s="34">
        <v>3143.77</v>
      </c>
      <c r="AG81" s="32">
        <v>3499.44</v>
      </c>
      <c r="AH81" s="35">
        <f t="shared" si="40"/>
        <v>12543.511250000001</v>
      </c>
      <c r="AI81" s="17">
        <f t="shared" si="43"/>
        <v>55584461.611251518</v>
      </c>
      <c r="AJ81" s="17">
        <f t="shared" si="44"/>
        <v>55584610.721326545</v>
      </c>
      <c r="AK81" s="17">
        <f t="shared" si="45"/>
        <v>30732290.928076576</v>
      </c>
      <c r="AL81" s="17">
        <f t="shared" si="46"/>
        <v>55599224.478876539</v>
      </c>
      <c r="AM81" s="17">
        <f t="shared" si="47"/>
        <v>55599224.478876539</v>
      </c>
      <c r="AN81" s="17">
        <f t="shared" si="48"/>
        <v>55599224.478876539</v>
      </c>
      <c r="AO81" s="17">
        <f t="shared" si="49"/>
        <v>11952914.646751549</v>
      </c>
      <c r="AP81" s="17">
        <f t="shared" si="50"/>
        <v>19867066.419376537</v>
      </c>
      <c r="AQ81" s="17">
        <f t="shared" si="51"/>
        <v>29779381.059876561</v>
      </c>
      <c r="AR81" s="17">
        <f t="shared" si="52"/>
        <v>265151.61757656158</v>
      </c>
      <c r="AS81" s="17">
        <f t="shared" si="53"/>
        <v>55599224.478876539</v>
      </c>
      <c r="AT81" s="17">
        <f t="shared" si="54"/>
        <v>55599224.478876539</v>
      </c>
      <c r="AU81" s="17">
        <f t="shared" si="55"/>
        <v>55599224.478876539</v>
      </c>
      <c r="AV81" s="17">
        <f t="shared" si="56"/>
        <v>55599224.478876539</v>
      </c>
      <c r="AW81" s="17">
        <f t="shared" si="57"/>
        <v>55599224.478876539</v>
      </c>
      <c r="AX81" s="17">
        <f t="shared" si="58"/>
        <v>6031929.8600015566</v>
      </c>
      <c r="AY81" s="17">
        <f t="shared" si="59"/>
        <v>34204498.992751576</v>
      </c>
      <c r="AZ81" s="17">
        <f t="shared" si="60"/>
        <v>38960582.190201581</v>
      </c>
      <c r="BA81" s="17">
        <f t="shared" si="61"/>
        <v>36531280.802376583</v>
      </c>
      <c r="BB81" s="17">
        <f t="shared" si="62"/>
        <v>294557.20972656331</v>
      </c>
      <c r="BC81" s="17">
        <f t="shared" si="63"/>
        <v>11949734.143501556</v>
      </c>
      <c r="BD81" s="17">
        <f t="shared" si="64"/>
        <v>38958584.82660158</v>
      </c>
      <c r="BE81" s="17">
        <f t="shared" si="65"/>
        <v>55441854.95007652</v>
      </c>
      <c r="BF81" s="17">
        <f t="shared" si="66"/>
        <v>49587950.701576576</v>
      </c>
      <c r="BG81" s="17">
        <f t="shared" si="67"/>
        <v>56897471.299201578</v>
      </c>
      <c r="BH81" s="17">
        <f t="shared" si="68"/>
        <v>68770220.860351592</v>
      </c>
      <c r="BI81" s="17">
        <f t="shared" si="69"/>
        <v>34197832.071826577</v>
      </c>
      <c r="BJ81" s="17">
        <f t="shared" si="70"/>
        <v>51702301.56097658</v>
      </c>
      <c r="BK81" s="17">
        <f t="shared" si="71"/>
        <v>73852904.297326595</v>
      </c>
      <c r="BL81" s="17">
        <f t="shared" si="72"/>
        <v>70427531.23237659</v>
      </c>
      <c r="BM81" s="17">
        <f t="shared" si="73"/>
        <v>88355135.566951573</v>
      </c>
      <c r="BN81" s="17">
        <f t="shared" si="74"/>
        <v>81795224.775076583</v>
      </c>
      <c r="BO81" s="36">
        <f t="shared" si="41"/>
        <v>8866.0982945111118</v>
      </c>
      <c r="BP81" s="52">
        <f t="shared" si="42"/>
        <v>78607698.96793285</v>
      </c>
    </row>
    <row r="82" spans="1:68" ht="15" thickBot="1" x14ac:dyDescent="0.4">
      <c r="A82" s="19" t="s">
        <v>81</v>
      </c>
      <c r="B82" s="31">
        <v>16000.73</v>
      </c>
      <c r="C82" s="31">
        <v>14999.01</v>
      </c>
      <c r="D82" s="31">
        <v>6999.69</v>
      </c>
      <c r="E82" s="31">
        <v>16000.13</v>
      </c>
      <c r="F82" s="31">
        <v>14999.66</v>
      </c>
      <c r="G82" s="31">
        <v>20000</v>
      </c>
      <c r="H82" s="31">
        <v>15000.17</v>
      </c>
      <c r="I82" s="31">
        <v>17000.689999999999</v>
      </c>
      <c r="J82" s="31">
        <v>17999.939999999999</v>
      </c>
      <c r="K82" s="31">
        <v>12000.56</v>
      </c>
      <c r="L82" s="31">
        <v>20000</v>
      </c>
      <c r="M82" s="31">
        <v>20000</v>
      </c>
      <c r="N82" s="31">
        <v>20000</v>
      </c>
      <c r="O82" s="31">
        <v>20000</v>
      </c>
      <c r="P82" s="31">
        <v>18000.73</v>
      </c>
      <c r="Q82" s="31">
        <v>13500.55</v>
      </c>
      <c r="R82" s="31">
        <v>5009.2299999999996</v>
      </c>
      <c r="S82" s="31">
        <v>5343.19</v>
      </c>
      <c r="T82" s="31">
        <v>6499.46</v>
      </c>
      <c r="U82" s="31">
        <v>9000.76</v>
      </c>
      <c r="V82" s="31">
        <v>12000.45</v>
      </c>
      <c r="W82" s="31">
        <v>6695.09</v>
      </c>
      <c r="X82" s="31">
        <v>12000.87</v>
      </c>
      <c r="Y82" s="31">
        <v>4009.79</v>
      </c>
      <c r="Z82" s="31">
        <v>5929.41</v>
      </c>
      <c r="AA82" s="31">
        <v>5989.27</v>
      </c>
      <c r="AB82" s="31">
        <v>6695.33</v>
      </c>
      <c r="AC82" s="31">
        <v>5000.54</v>
      </c>
      <c r="AD82" s="32">
        <v>3898.45</v>
      </c>
      <c r="AE82" s="32">
        <v>3898.54</v>
      </c>
      <c r="AF82" s="34">
        <v>2943.23</v>
      </c>
      <c r="AG82" s="32">
        <v>3248.5</v>
      </c>
      <c r="AH82" s="35">
        <f t="shared" si="40"/>
        <v>11270.749062499999</v>
      </c>
      <c r="AI82" s="17">
        <f t="shared" si="43"/>
        <v>22372719.669113383</v>
      </c>
      <c r="AJ82" s="17">
        <f t="shared" si="44"/>
        <v>13899929.618088387</v>
      </c>
      <c r="AK82" s="17">
        <f t="shared" si="45"/>
        <v>18241945.515363377</v>
      </c>
      <c r="AL82" s="17">
        <f t="shared" si="46"/>
        <v>22367044.051988378</v>
      </c>
      <c r="AM82" s="17">
        <f t="shared" si="47"/>
        <v>13904776.779807134</v>
      </c>
      <c r="AN82" s="17">
        <f t="shared" si="48"/>
        <v>76199821.929844648</v>
      </c>
      <c r="AO82" s="17">
        <f t="shared" si="49"/>
        <v>13908580.529063387</v>
      </c>
      <c r="AP82" s="17">
        <f t="shared" si="50"/>
        <v>32832223.147238374</v>
      </c>
      <c r="AQ82" s="17">
        <f t="shared" si="51"/>
        <v>45282010.673332125</v>
      </c>
      <c r="AR82" s="17">
        <f t="shared" si="52"/>
        <v>532624.00449462945</v>
      </c>
      <c r="AS82" s="17">
        <f t="shared" si="53"/>
        <v>76199821.929844648</v>
      </c>
      <c r="AT82" s="17">
        <f t="shared" si="54"/>
        <v>76199821.929844648</v>
      </c>
      <c r="AU82" s="17">
        <f t="shared" si="55"/>
        <v>76199821.929844648</v>
      </c>
      <c r="AV82" s="17">
        <f t="shared" si="56"/>
        <v>76199821.929844648</v>
      </c>
      <c r="AW82" s="17">
        <f t="shared" si="57"/>
        <v>45292643.419113383</v>
      </c>
      <c r="AX82" s="17">
        <f t="shared" si="58"/>
        <v>4972012.2208758797</v>
      </c>
      <c r="AY82" s="17">
        <f t="shared" si="59"/>
        <v>39206620.970050871</v>
      </c>
      <c r="AZ82" s="17">
        <f t="shared" si="60"/>
        <v>35135956.439425871</v>
      </c>
      <c r="BA82" s="17">
        <f t="shared" si="61"/>
        <v>22765199.317932121</v>
      </c>
      <c r="BB82" s="17">
        <f t="shared" si="62"/>
        <v>5152850.3438696237</v>
      </c>
      <c r="BC82" s="17">
        <f t="shared" si="63"/>
        <v>532463.45818838128</v>
      </c>
      <c r="BD82" s="17">
        <f t="shared" si="64"/>
        <v>20936655.856238369</v>
      </c>
      <c r="BE82" s="17">
        <f t="shared" si="65"/>
        <v>533076.58337588131</v>
      </c>
      <c r="BF82" s="17">
        <f t="shared" si="66"/>
        <v>52721526.507300869</v>
      </c>
      <c r="BG82" s="17">
        <f t="shared" si="67"/>
        <v>28529902.980588373</v>
      </c>
      <c r="BH82" s="17">
        <f t="shared" si="68"/>
        <v>27894021.087625865</v>
      </c>
      <c r="BI82" s="17">
        <f t="shared" si="69"/>
        <v>20934459.59748837</v>
      </c>
      <c r="BJ82" s="17">
        <f t="shared" si="70"/>
        <v>39315521.687457122</v>
      </c>
      <c r="BK82" s="17">
        <f t="shared" si="71"/>
        <v>54350793.466938369</v>
      </c>
      <c r="BL82" s="17">
        <f t="shared" si="72"/>
        <v>54349466.461207114</v>
      </c>
      <c r="BM82" s="17">
        <f t="shared" si="73"/>
        <v>69347573.736300871</v>
      </c>
      <c r="BN82" s="17">
        <f t="shared" si="74"/>
        <v>64356480.020782113</v>
      </c>
      <c r="BO82" s="36">
        <f t="shared" si="41"/>
        <v>7784.6694484292084</v>
      </c>
      <c r="BP82" s="52">
        <f t="shared" si="42"/>
        <v>60601078.421307117</v>
      </c>
    </row>
    <row r="83" spans="1:68" ht="15" thickBot="1" x14ac:dyDescent="0.4">
      <c r="A83" s="19" t="s">
        <v>82</v>
      </c>
      <c r="B83" s="31">
        <v>15000.71</v>
      </c>
      <c r="C83" s="31">
        <v>8100.92</v>
      </c>
      <c r="D83" s="31">
        <v>6999.9</v>
      </c>
      <c r="E83" s="31">
        <v>14999.32</v>
      </c>
      <c r="F83" s="31">
        <v>12000.81</v>
      </c>
      <c r="G83" s="31">
        <v>16000.18</v>
      </c>
      <c r="H83" s="31">
        <v>12000.95</v>
      </c>
      <c r="I83" s="31">
        <v>17000.48</v>
      </c>
      <c r="J83" s="31">
        <v>18000.27</v>
      </c>
      <c r="K83" s="31">
        <v>10930.9</v>
      </c>
      <c r="L83" s="31">
        <v>20000</v>
      </c>
      <c r="M83" s="31">
        <v>20000</v>
      </c>
      <c r="N83" s="31">
        <v>20000</v>
      </c>
      <c r="O83" s="31">
        <v>20000</v>
      </c>
      <c r="P83" s="31">
        <v>18000.759999999998</v>
      </c>
      <c r="Q83" s="31">
        <v>12989.11</v>
      </c>
      <c r="R83" s="31">
        <v>5009.09</v>
      </c>
      <c r="S83" s="31">
        <v>5343.91</v>
      </c>
      <c r="T83" s="31">
        <v>6499.1</v>
      </c>
      <c r="U83" s="31">
        <v>6695.16</v>
      </c>
      <c r="V83" s="31">
        <v>7520.89</v>
      </c>
      <c r="W83" s="31">
        <v>5000.58</v>
      </c>
      <c r="X83" s="31">
        <v>7500.64</v>
      </c>
      <c r="Y83" s="31">
        <v>3949.99</v>
      </c>
      <c r="Z83" s="31">
        <v>4009.66</v>
      </c>
      <c r="AA83" s="31">
        <v>5000.71</v>
      </c>
      <c r="AB83" s="31">
        <v>5100.0600000000004</v>
      </c>
      <c r="AC83" s="31">
        <v>3989.16</v>
      </c>
      <c r="AD83" s="32">
        <v>3750.4</v>
      </c>
      <c r="AE83" s="32">
        <v>3819.35</v>
      </c>
      <c r="AF83" s="34">
        <v>2942.76</v>
      </c>
      <c r="AG83" s="32">
        <v>3249.79</v>
      </c>
      <c r="AH83" s="35">
        <f t="shared" si="40"/>
        <v>10043.92375</v>
      </c>
      <c r="AI83" s="17">
        <f t="shared" si="43"/>
        <v>24569729.928189054</v>
      </c>
      <c r="AJ83" s="17">
        <f t="shared" si="44"/>
        <v>3775263.5725140618</v>
      </c>
      <c r="AK83" s="17">
        <f t="shared" si="45"/>
        <v>9266080.5905640647</v>
      </c>
      <c r="AL83" s="17">
        <f t="shared" si="46"/>
        <v>24555951.994514059</v>
      </c>
      <c r="AM83" s="17">
        <f t="shared" si="47"/>
        <v>3829403.7954390608</v>
      </c>
      <c r="AN83" s="17">
        <f t="shared" si="48"/>
        <v>35476988.515664063</v>
      </c>
      <c r="AO83" s="17">
        <f t="shared" si="49"/>
        <v>3829951.7431890657</v>
      </c>
      <c r="AP83" s="17">
        <f t="shared" si="50"/>
        <v>48393674.859414056</v>
      </c>
      <c r="AQ83" s="17">
        <f t="shared" si="51"/>
        <v>63303445.649889074</v>
      </c>
      <c r="AR83" s="17">
        <f t="shared" si="52"/>
        <v>786726.86806406197</v>
      </c>
      <c r="AS83" s="17">
        <f t="shared" si="53"/>
        <v>99123454.295814067</v>
      </c>
      <c r="AT83" s="17">
        <f t="shared" si="54"/>
        <v>99123454.295814067</v>
      </c>
      <c r="AU83" s="17">
        <f t="shared" si="55"/>
        <v>99123454.295814067</v>
      </c>
      <c r="AV83" s="17">
        <f t="shared" si="56"/>
        <v>99123454.295814067</v>
      </c>
      <c r="AW83" s="17">
        <f t="shared" si="57"/>
        <v>63311243.109314039</v>
      </c>
      <c r="AX83" s="17">
        <f t="shared" si="58"/>
        <v>8674122.0471890662</v>
      </c>
      <c r="AY83" s="17">
        <f t="shared" si="59"/>
        <v>25349550.890139062</v>
      </c>
      <c r="AZ83" s="17">
        <f t="shared" si="60"/>
        <v>22090129.250189062</v>
      </c>
      <c r="BA83" s="17">
        <f t="shared" si="61"/>
        <v>12565775.418564059</v>
      </c>
      <c r="BB83" s="17">
        <f t="shared" si="62"/>
        <v>11214218.653314063</v>
      </c>
      <c r="BC83" s="17">
        <f t="shared" si="63"/>
        <v>6365699.3036390608</v>
      </c>
      <c r="BD83" s="17">
        <f t="shared" si="64"/>
        <v>25435316.180664063</v>
      </c>
      <c r="BE83" s="17">
        <f t="shared" si="65"/>
        <v>6468292.2330140602</v>
      </c>
      <c r="BF83" s="17">
        <f t="shared" si="66"/>
        <v>37136028.549389064</v>
      </c>
      <c r="BG83" s="17">
        <f t="shared" si="67"/>
        <v>36412339.004564062</v>
      </c>
      <c r="BH83" s="17">
        <f t="shared" si="68"/>
        <v>25434004.928189062</v>
      </c>
      <c r="BI83" s="17">
        <f t="shared" si="69"/>
        <v>24441788.778564058</v>
      </c>
      <c r="BJ83" s="17">
        <f t="shared" si="70"/>
        <v>36660164.068314061</v>
      </c>
      <c r="BK83" s="17">
        <f t="shared" si="71"/>
        <v>39608441.191814065</v>
      </c>
      <c r="BL83" s="17">
        <f t="shared" si="72"/>
        <v>38745318.369189054</v>
      </c>
      <c r="BM83" s="17">
        <f t="shared" si="73"/>
        <v>50426526.604314059</v>
      </c>
      <c r="BN83" s="17">
        <f t="shared" si="74"/>
        <v>46160253.412889063</v>
      </c>
      <c r="BO83" s="36">
        <f t="shared" si="41"/>
        <v>6613.254485845192</v>
      </c>
      <c r="BP83" s="52">
        <f t="shared" si="42"/>
        <v>43735134.894551553</v>
      </c>
    </row>
    <row r="84" spans="1:68" ht="15" thickBot="1" x14ac:dyDescent="0.4">
      <c r="A84" s="19" t="s">
        <v>83</v>
      </c>
      <c r="B84" s="31">
        <v>15000.91</v>
      </c>
      <c r="C84" s="31">
        <v>7999.02</v>
      </c>
      <c r="D84" s="31">
        <v>6999.99</v>
      </c>
      <c r="E84" s="31">
        <v>14999.46</v>
      </c>
      <c r="F84" s="31">
        <v>12000.78</v>
      </c>
      <c r="G84" s="31">
        <v>14999.45</v>
      </c>
      <c r="H84" s="31">
        <v>9500.9500000000007</v>
      </c>
      <c r="I84" s="31">
        <v>17000.27</v>
      </c>
      <c r="J84" s="31">
        <v>18000.96</v>
      </c>
      <c r="K84" s="31">
        <v>12000.94</v>
      </c>
      <c r="L84" s="31">
        <v>20000</v>
      </c>
      <c r="M84" s="31">
        <v>20000</v>
      </c>
      <c r="N84" s="31">
        <v>20000</v>
      </c>
      <c r="O84" s="31">
        <v>20000</v>
      </c>
      <c r="P84" s="31">
        <v>18000.48</v>
      </c>
      <c r="Q84" s="31">
        <v>12989.23</v>
      </c>
      <c r="R84" s="31">
        <v>4980.2299999999996</v>
      </c>
      <c r="S84" s="31">
        <v>5502.34</v>
      </c>
      <c r="T84" s="31">
        <v>5504.58</v>
      </c>
      <c r="U84" s="31">
        <v>6000.82</v>
      </c>
      <c r="V84" s="31">
        <v>7520.68</v>
      </c>
      <c r="W84" s="31">
        <v>4980.13</v>
      </c>
      <c r="X84" s="31">
        <v>6000.32</v>
      </c>
      <c r="Y84" s="31">
        <v>3819.14</v>
      </c>
      <c r="Z84" s="31">
        <v>4009.51</v>
      </c>
      <c r="AA84" s="31">
        <v>5000.2299999999996</v>
      </c>
      <c r="AB84" s="31">
        <v>4999.22</v>
      </c>
      <c r="AC84" s="31">
        <v>3800.17</v>
      </c>
      <c r="AD84" s="32">
        <v>3660.25</v>
      </c>
      <c r="AE84" s="32">
        <v>3759.48</v>
      </c>
      <c r="AF84" s="34">
        <v>2942.46</v>
      </c>
      <c r="AG84" s="32">
        <v>3248.87</v>
      </c>
      <c r="AH84" s="35">
        <f t="shared" si="40"/>
        <v>9850.6521874999999</v>
      </c>
      <c r="AI84" s="17">
        <f t="shared" si="43"/>
        <v>26525155.535217285</v>
      </c>
      <c r="AJ84" s="17">
        <f t="shared" si="44"/>
        <v>3428541.7577860332</v>
      </c>
      <c r="AK84" s="17">
        <f t="shared" si="45"/>
        <v>8126274.907242286</v>
      </c>
      <c r="AL84" s="17">
        <f t="shared" si="46"/>
        <v>26510221.890061028</v>
      </c>
      <c r="AM84" s="17">
        <f t="shared" si="47"/>
        <v>4623049.6100860387</v>
      </c>
      <c r="AN84" s="17">
        <f t="shared" si="48"/>
        <v>26510118.914004795</v>
      </c>
      <c r="AO84" s="17">
        <f t="shared" si="49"/>
        <v>122291.61994228454</v>
      </c>
      <c r="AP84" s="17">
        <f t="shared" si="50"/>
        <v>51117034.864817291</v>
      </c>
      <c r="AQ84" s="17">
        <f t="shared" si="51"/>
        <v>66427517.438498527</v>
      </c>
      <c r="AR84" s="17">
        <f t="shared" si="52"/>
        <v>4623737.6765860384</v>
      </c>
      <c r="AS84" s="17">
        <f t="shared" si="53"/>
        <v>103009261.01909854</v>
      </c>
      <c r="AT84" s="17">
        <f t="shared" si="54"/>
        <v>103009261.01909854</v>
      </c>
      <c r="AU84" s="17">
        <f t="shared" si="55"/>
        <v>103009261.01909854</v>
      </c>
      <c r="AV84" s="17">
        <f t="shared" si="56"/>
        <v>103009261.01909854</v>
      </c>
      <c r="AW84" s="17">
        <f t="shared" si="57"/>
        <v>66419693.373398528</v>
      </c>
      <c r="AX84" s="17">
        <f t="shared" si="58"/>
        <v>9850670.6851172838</v>
      </c>
      <c r="AY84" s="17">
        <f t="shared" si="59"/>
        <v>23721012.284492288</v>
      </c>
      <c r="AZ84" s="17">
        <f t="shared" si="60"/>
        <v>18907818.879961032</v>
      </c>
      <c r="BA84" s="17">
        <f t="shared" si="61"/>
        <v>18888343.458961036</v>
      </c>
      <c r="BB84" s="17">
        <f t="shared" si="62"/>
        <v>14821207.871911036</v>
      </c>
      <c r="BC84" s="17">
        <f t="shared" si="63"/>
        <v>5428770.3945235331</v>
      </c>
      <c r="BD84" s="17">
        <f t="shared" si="64"/>
        <v>23721986.378929783</v>
      </c>
      <c r="BE84" s="17">
        <f t="shared" si="65"/>
        <v>14825057.954098536</v>
      </c>
      <c r="BF84" s="17">
        <f t="shared" si="66"/>
        <v>36379139.26796104</v>
      </c>
      <c r="BG84" s="17">
        <f t="shared" si="67"/>
        <v>34118942.054592282</v>
      </c>
      <c r="BH84" s="17">
        <f t="shared" si="68"/>
        <v>23526595.396992289</v>
      </c>
      <c r="BI84" s="17">
        <f t="shared" si="69"/>
        <v>23536394.269911032</v>
      </c>
      <c r="BJ84" s="17">
        <f t="shared" si="70"/>
        <v>36608334.701254785</v>
      </c>
      <c r="BK84" s="17">
        <f t="shared" si="71"/>
        <v>38321079.243004784</v>
      </c>
      <c r="BL84" s="17">
        <f t="shared" si="72"/>
        <v>37102378.61777354</v>
      </c>
      <c r="BM84" s="17">
        <f t="shared" si="73"/>
        <v>47723119.299436033</v>
      </c>
      <c r="BN84" s="17">
        <f t="shared" si="74"/>
        <v>43583528.051192284</v>
      </c>
      <c r="BO84" s="36">
        <f t="shared" si="41"/>
        <v>6456.2006089380202</v>
      </c>
      <c r="BP84" s="52">
        <f t="shared" si="42"/>
        <v>41682526.302851662</v>
      </c>
    </row>
    <row r="85" spans="1:68" ht="15" thickBot="1" x14ac:dyDescent="0.4">
      <c r="A85" s="19" t="s">
        <v>84</v>
      </c>
      <c r="B85" s="31">
        <v>16000.03</v>
      </c>
      <c r="C85" s="31">
        <v>6999.9</v>
      </c>
      <c r="D85" s="31">
        <v>6999.77</v>
      </c>
      <c r="E85" s="31">
        <v>14999.23</v>
      </c>
      <c r="F85" s="31">
        <v>12000.45</v>
      </c>
      <c r="G85" s="31">
        <v>12000.59</v>
      </c>
      <c r="H85" s="31">
        <v>9999.4</v>
      </c>
      <c r="I85" s="31">
        <v>17000.12</v>
      </c>
      <c r="J85" s="31">
        <v>18000.66</v>
      </c>
      <c r="K85" s="31">
        <v>12000.8</v>
      </c>
      <c r="L85" s="31">
        <v>20000</v>
      </c>
      <c r="M85" s="31">
        <v>20000</v>
      </c>
      <c r="N85" s="31">
        <v>20000</v>
      </c>
      <c r="O85" s="31">
        <v>20000</v>
      </c>
      <c r="P85" s="31">
        <v>18000.490000000002</v>
      </c>
      <c r="Q85" s="31">
        <v>14000.47</v>
      </c>
      <c r="R85" s="31">
        <v>4500.7</v>
      </c>
      <c r="S85" s="31">
        <v>5503.15</v>
      </c>
      <c r="T85" s="31">
        <v>5500.78</v>
      </c>
      <c r="U85" s="31">
        <v>5560.46</v>
      </c>
      <c r="V85" s="31">
        <v>7500.07</v>
      </c>
      <c r="W85" s="31">
        <v>4980.3599999999997</v>
      </c>
      <c r="X85" s="31">
        <v>5500.49</v>
      </c>
      <c r="Y85" s="31">
        <v>3500.94</v>
      </c>
      <c r="Z85" s="31">
        <v>3979.6</v>
      </c>
      <c r="AA85" s="31">
        <v>4300.8500000000004</v>
      </c>
      <c r="AB85" s="31">
        <v>4069.43</v>
      </c>
      <c r="AC85" s="31">
        <v>3509.92</v>
      </c>
      <c r="AD85" s="32">
        <v>3500.66</v>
      </c>
      <c r="AE85" s="32">
        <v>3725.92</v>
      </c>
      <c r="AF85" s="34">
        <v>2941.19</v>
      </c>
      <c r="AG85" s="32">
        <v>3246.93</v>
      </c>
      <c r="AH85" s="35">
        <f t="shared" si="40"/>
        <v>9681.9799999999959</v>
      </c>
      <c r="AI85" s="17">
        <f t="shared" si="43"/>
        <v>39917755.802500062</v>
      </c>
      <c r="AJ85" s="17">
        <f t="shared" si="44"/>
        <v>7193553.1263999799</v>
      </c>
      <c r="AK85" s="17">
        <f t="shared" si="45"/>
        <v>7194250.4840999758</v>
      </c>
      <c r="AL85" s="17">
        <f t="shared" si="46"/>
        <v>28273147.562500037</v>
      </c>
      <c r="AM85" s="17">
        <f t="shared" si="47"/>
        <v>5375303.1409000224</v>
      </c>
      <c r="AN85" s="17">
        <f t="shared" si="48"/>
        <v>5375952.3321000198</v>
      </c>
      <c r="AO85" s="17">
        <f t="shared" si="49"/>
        <v>100755.45640000235</v>
      </c>
      <c r="AP85" s="17">
        <f t="shared" si="50"/>
        <v>53555173.059600048</v>
      </c>
      <c r="AQ85" s="17">
        <f t="shared" si="51"/>
        <v>69200436.942400068</v>
      </c>
      <c r="AR85" s="17">
        <f t="shared" si="52"/>
        <v>5376926.1924000159</v>
      </c>
      <c r="AS85" s="17">
        <f t="shared" si="53"/>
        <v>106461536.72040008</v>
      </c>
      <c r="AT85" s="17">
        <f t="shared" si="54"/>
        <v>106461536.72040008</v>
      </c>
      <c r="AU85" s="17">
        <f t="shared" si="55"/>
        <v>106461536.72040008</v>
      </c>
      <c r="AV85" s="17">
        <f t="shared" si="56"/>
        <v>106461536.72040008</v>
      </c>
      <c r="AW85" s="17">
        <f t="shared" si="57"/>
        <v>69197608.620100096</v>
      </c>
      <c r="AX85" s="17">
        <f t="shared" si="58"/>
        <v>18649355.88010003</v>
      </c>
      <c r="AY85" s="17">
        <f t="shared" si="59"/>
        <v>26845662.438399959</v>
      </c>
      <c r="AZ85" s="17">
        <f t="shared" si="60"/>
        <v>17462620.168899968</v>
      </c>
      <c r="BA85" s="17">
        <f t="shared" si="61"/>
        <v>17482433.439999968</v>
      </c>
      <c r="BB85" s="17">
        <f t="shared" si="62"/>
        <v>16986927.110399965</v>
      </c>
      <c r="BC85" s="17">
        <f t="shared" si="63"/>
        <v>4760731.2480999837</v>
      </c>
      <c r="BD85" s="17">
        <f t="shared" si="64"/>
        <v>22105230.624399964</v>
      </c>
      <c r="BE85" s="17">
        <f t="shared" si="65"/>
        <v>17484858.620099969</v>
      </c>
      <c r="BF85" s="17">
        <f t="shared" si="66"/>
        <v>38205255.481599942</v>
      </c>
      <c r="BG85" s="17">
        <f t="shared" si="67"/>
        <v>32517137.664399948</v>
      </c>
      <c r="BH85" s="17">
        <f t="shared" si="68"/>
        <v>28956560.076899953</v>
      </c>
      <c r="BI85" s="17">
        <f t="shared" si="69"/>
        <v>31500717.502499949</v>
      </c>
      <c r="BJ85" s="17">
        <f t="shared" si="70"/>
        <v>38094324.64359995</v>
      </c>
      <c r="BK85" s="17">
        <f t="shared" si="71"/>
        <v>38208716.942399949</v>
      </c>
      <c r="BL85" s="17">
        <f t="shared" si="72"/>
        <v>35474650.723599948</v>
      </c>
      <c r="BM85" s="17">
        <f t="shared" si="73"/>
        <v>45438249.824099936</v>
      </c>
      <c r="BN85" s="17">
        <f t="shared" si="74"/>
        <v>41409868.502499945</v>
      </c>
      <c r="BO85" s="36">
        <f t="shared" si="41"/>
        <v>6335.0510256942634</v>
      </c>
      <c r="BP85" s="52">
        <f t="shared" si="42"/>
        <v>40132871.498149939</v>
      </c>
    </row>
    <row r="86" spans="1:68" ht="15" thickBot="1" x14ac:dyDescent="0.4">
      <c r="A86" s="19" t="s">
        <v>85</v>
      </c>
      <c r="B86" s="31">
        <v>14999.87</v>
      </c>
      <c r="C86" s="31">
        <v>6999.8</v>
      </c>
      <c r="D86" s="31">
        <v>6999.77</v>
      </c>
      <c r="E86" s="31">
        <v>12000.17</v>
      </c>
      <c r="F86" s="31">
        <v>10500.44</v>
      </c>
      <c r="G86" s="31">
        <v>11750.75</v>
      </c>
      <c r="H86" s="31">
        <v>9000.7000000000007</v>
      </c>
      <c r="I86" s="31">
        <v>14000.98</v>
      </c>
      <c r="J86" s="31">
        <v>18000.97</v>
      </c>
      <c r="K86" s="31">
        <v>9787.9</v>
      </c>
      <c r="L86" s="31">
        <v>20000</v>
      </c>
      <c r="M86" s="31">
        <v>20000</v>
      </c>
      <c r="N86" s="31">
        <v>20000</v>
      </c>
      <c r="O86" s="31">
        <v>20000</v>
      </c>
      <c r="P86" s="31">
        <v>18000.37</v>
      </c>
      <c r="Q86" s="31">
        <v>14999.12</v>
      </c>
      <c r="R86" s="31">
        <v>4699.3500000000004</v>
      </c>
      <c r="S86" s="31">
        <v>5500.04</v>
      </c>
      <c r="T86" s="31">
        <v>6695.1</v>
      </c>
      <c r="U86" s="31">
        <v>5560.44</v>
      </c>
      <c r="V86" s="31">
        <v>6499.57</v>
      </c>
      <c r="W86" s="31">
        <v>4980.47</v>
      </c>
      <c r="X86" s="31">
        <v>5500.36</v>
      </c>
      <c r="Y86" s="31">
        <v>3499.36</v>
      </c>
      <c r="Z86" s="31">
        <v>3898.91</v>
      </c>
      <c r="AA86" s="31">
        <v>4151.45</v>
      </c>
      <c r="AB86" s="31">
        <v>3898.65</v>
      </c>
      <c r="AC86" s="31">
        <v>3500.32</v>
      </c>
      <c r="AD86" s="32">
        <v>3479.22</v>
      </c>
      <c r="AE86" s="32">
        <v>3725.6</v>
      </c>
      <c r="AF86" s="34">
        <v>2941.38</v>
      </c>
      <c r="AG86" s="32">
        <v>3247.81</v>
      </c>
      <c r="AH86" s="35">
        <f t="shared" si="40"/>
        <v>9338.089687499998</v>
      </c>
      <c r="AI86" s="17">
        <f t="shared" si="43"/>
        <v>32055756.307012629</v>
      </c>
      <c r="AJ86" s="17">
        <f t="shared" si="44"/>
        <v>5467598.6626688372</v>
      </c>
      <c r="AK86" s="17">
        <f t="shared" si="45"/>
        <v>5467738.9609500868</v>
      </c>
      <c r="AL86" s="17">
        <f t="shared" si="46"/>
        <v>7086671.5902001085</v>
      </c>
      <c r="AM86" s="17">
        <f t="shared" si="47"/>
        <v>1351058.2489688534</v>
      </c>
      <c r="AN86" s="17">
        <f t="shared" si="48"/>
        <v>5820929.7835126072</v>
      </c>
      <c r="AO86" s="17">
        <f t="shared" si="49"/>
        <v>113831.80123134585</v>
      </c>
      <c r="AP86" s="17">
        <f t="shared" si="50"/>
        <v>21742546.066406362</v>
      </c>
      <c r="AQ86" s="17">
        <f t="shared" si="51"/>
        <v>75045495.308700159</v>
      </c>
      <c r="AR86" s="17">
        <f t="shared" si="52"/>
        <v>202329.31723134909</v>
      </c>
      <c r="AS86" s="17">
        <f t="shared" si="53"/>
        <v>113676331.5117939</v>
      </c>
      <c r="AT86" s="17">
        <f t="shared" si="54"/>
        <v>113676331.5117939</v>
      </c>
      <c r="AU86" s="17">
        <f t="shared" si="55"/>
        <v>113676331.5117939</v>
      </c>
      <c r="AV86" s="17">
        <f t="shared" si="56"/>
        <v>113676331.5117939</v>
      </c>
      <c r="AW86" s="17">
        <f t="shared" si="57"/>
        <v>75035100.212325111</v>
      </c>
      <c r="AX86" s="17">
        <f t="shared" si="58"/>
        <v>32047264.199043877</v>
      </c>
      <c r="AY86" s="17">
        <f t="shared" si="59"/>
        <v>21517905.888387576</v>
      </c>
      <c r="AZ86" s="17">
        <f t="shared" si="60"/>
        <v>14730625.403718833</v>
      </c>
      <c r="BA86" s="17">
        <f t="shared" si="61"/>
        <v>6985394.4882313358</v>
      </c>
      <c r="BB86" s="17">
        <f t="shared" si="62"/>
        <v>14270637.161468836</v>
      </c>
      <c r="BC86" s="17">
        <f t="shared" si="63"/>
        <v>8057194.0163250882</v>
      </c>
      <c r="BD86" s="17">
        <f t="shared" si="64"/>
        <v>18988849.34088758</v>
      </c>
      <c r="BE86" s="17">
        <f t="shared" si="65"/>
        <v>14728169.154318836</v>
      </c>
      <c r="BF86" s="17">
        <f t="shared" si="66"/>
        <v>34090764.363693818</v>
      </c>
      <c r="BG86" s="17">
        <f t="shared" si="67"/>
        <v>29584675.672912579</v>
      </c>
      <c r="BH86" s="17">
        <f t="shared" si="68"/>
        <v>26901231.247950081</v>
      </c>
      <c r="BI86" s="17">
        <f t="shared" si="69"/>
        <v>29587504.113950081</v>
      </c>
      <c r="BJ86" s="17">
        <f t="shared" si="70"/>
        <v>34079554.924293831</v>
      </c>
      <c r="BK86" s="17">
        <f t="shared" si="71"/>
        <v>34326354.015106335</v>
      </c>
      <c r="BL86" s="17">
        <f t="shared" si="72"/>
        <v>31500040.49229382</v>
      </c>
      <c r="BM86" s="17">
        <f t="shared" si="73"/>
        <v>40917894.826156318</v>
      </c>
      <c r="BN86" s="17">
        <f t="shared" si="74"/>
        <v>37091506.671975084</v>
      </c>
      <c r="BO86" s="36">
        <f t="shared" si="41"/>
        <v>5996.5781076696476</v>
      </c>
      <c r="BP86" s="52">
        <f t="shared" si="42"/>
        <v>35958949.001382895</v>
      </c>
    </row>
    <row r="87" spans="1:68" ht="15" thickBot="1" x14ac:dyDescent="0.4">
      <c r="A87" s="19" t="s">
        <v>86</v>
      </c>
      <c r="B87" s="31">
        <v>14000.71</v>
      </c>
      <c r="C87" s="31">
        <v>6999.71</v>
      </c>
      <c r="D87" s="31">
        <v>6999.66</v>
      </c>
      <c r="E87" s="31">
        <v>12000.39</v>
      </c>
      <c r="F87" s="31">
        <v>10000.129999999999</v>
      </c>
      <c r="G87" s="31">
        <v>11750.57</v>
      </c>
      <c r="H87" s="31">
        <v>9000.73</v>
      </c>
      <c r="I87" s="31">
        <v>14000.99</v>
      </c>
      <c r="J87" s="31">
        <v>19000.05</v>
      </c>
      <c r="K87" s="31">
        <v>9787.83</v>
      </c>
      <c r="L87" s="31">
        <v>20000</v>
      </c>
      <c r="M87" s="31">
        <v>20000</v>
      </c>
      <c r="N87" s="31">
        <v>20000</v>
      </c>
      <c r="O87" s="31">
        <v>20000</v>
      </c>
      <c r="P87" s="31">
        <v>18000.12</v>
      </c>
      <c r="Q87" s="31">
        <v>12500.51</v>
      </c>
      <c r="R87" s="31">
        <v>4499.32</v>
      </c>
      <c r="S87" s="31">
        <v>5009.34</v>
      </c>
      <c r="T87" s="31">
        <v>6695</v>
      </c>
      <c r="U87" s="31">
        <v>5560.76</v>
      </c>
      <c r="V87" s="31">
        <v>5467.28</v>
      </c>
      <c r="W87" s="31">
        <v>4967</v>
      </c>
      <c r="X87" s="31">
        <v>4989.3</v>
      </c>
      <c r="Y87" s="31">
        <v>3498.32</v>
      </c>
      <c r="Z87" s="31">
        <v>3770.52</v>
      </c>
      <c r="AA87" s="31">
        <v>3898.21</v>
      </c>
      <c r="AB87" s="31">
        <v>3700.47</v>
      </c>
      <c r="AC87" s="31">
        <v>3499.09</v>
      </c>
      <c r="AD87" s="32">
        <v>3479.03</v>
      </c>
      <c r="AE87" s="32">
        <v>3586.41</v>
      </c>
      <c r="AF87" s="34">
        <v>2815.5</v>
      </c>
      <c r="AG87" s="32">
        <v>3245.58</v>
      </c>
      <c r="AH87" s="35">
        <f t="shared" si="40"/>
        <v>9147.5790625000027</v>
      </c>
      <c r="AI87" s="17">
        <f t="shared" si="43"/>
        <v>23552879.896519594</v>
      </c>
      <c r="AJ87" s="17">
        <f t="shared" si="44"/>
        <v>4613341.5096446406</v>
      </c>
      <c r="AK87" s="17">
        <f t="shared" si="45"/>
        <v>4613556.2990508908</v>
      </c>
      <c r="AL87" s="17">
        <f t="shared" si="46"/>
        <v>8138530.2451196099</v>
      </c>
      <c r="AM87" s="17">
        <f t="shared" si="47"/>
        <v>726843.10103212297</v>
      </c>
      <c r="AN87" s="17">
        <f t="shared" si="48"/>
        <v>6775561.8207071135</v>
      </c>
      <c r="AO87" s="17">
        <f t="shared" si="49"/>
        <v>21564.647157129824</v>
      </c>
      <c r="AP87" s="17">
        <f t="shared" si="50"/>
        <v>23555597.728244599</v>
      </c>
      <c r="AQ87" s="17">
        <f t="shared" si="51"/>
        <v>97071183.574282065</v>
      </c>
      <c r="AR87" s="17">
        <f t="shared" si="52"/>
        <v>409921.26296962536</v>
      </c>
      <c r="AS87" s="17">
        <f t="shared" si="53"/>
        <v>117775040.20468833</v>
      </c>
      <c r="AT87" s="17">
        <f t="shared" si="54"/>
        <v>117775040.20468833</v>
      </c>
      <c r="AU87" s="17">
        <f t="shared" si="55"/>
        <v>117775040.20468833</v>
      </c>
      <c r="AV87" s="17">
        <f t="shared" si="56"/>
        <v>117775040.20468833</v>
      </c>
      <c r="AW87" s="17">
        <f t="shared" si="57"/>
        <v>78367481.05011332</v>
      </c>
      <c r="AX87" s="17">
        <f t="shared" si="58"/>
        <v>11242145.871644612</v>
      </c>
      <c r="AY87" s="17">
        <f t="shared" si="59"/>
        <v>21606312.312113408</v>
      </c>
      <c r="AZ87" s="17">
        <f t="shared" si="60"/>
        <v>17125022.5384009</v>
      </c>
      <c r="BA87" s="17">
        <f t="shared" si="61"/>
        <v>6015144.057813392</v>
      </c>
      <c r="BB87" s="17">
        <f t="shared" si="62"/>
        <v>12865270.987113398</v>
      </c>
      <c r="BC87" s="17">
        <f t="shared" si="63"/>
        <v>13544601.189438401</v>
      </c>
      <c r="BD87" s="17">
        <f t="shared" si="64"/>
        <v>17477241.297813401</v>
      </c>
      <c r="BE87" s="17">
        <f t="shared" si="65"/>
        <v>17291284.761625901</v>
      </c>
      <c r="BF87" s="17">
        <f t="shared" si="66"/>
        <v>31914127.955238413</v>
      </c>
      <c r="BG87" s="17">
        <f t="shared" si="67"/>
        <v>28912764.161613405</v>
      </c>
      <c r="BH87" s="17">
        <f t="shared" si="68"/>
        <v>27555875.554332156</v>
      </c>
      <c r="BI87" s="17">
        <f t="shared" si="69"/>
        <v>29670997.138769664</v>
      </c>
      <c r="BJ87" s="17">
        <f t="shared" si="70"/>
        <v>31905428.689182159</v>
      </c>
      <c r="BK87" s="17">
        <f t="shared" si="71"/>
        <v>32132448.473969653</v>
      </c>
      <c r="BL87" s="17">
        <f t="shared" si="72"/>
        <v>30926601.341707159</v>
      </c>
      <c r="BM87" s="17">
        <f t="shared" si="73"/>
        <v>40095225.253750913</v>
      </c>
      <c r="BN87" s="17">
        <f t="shared" si="74"/>
        <v>34833592.933750913</v>
      </c>
      <c r="BO87" s="36">
        <f t="shared" si="41"/>
        <v>5873.4118705225046</v>
      </c>
      <c r="BP87" s="52">
        <f t="shared" si="42"/>
        <v>34496967.000794664</v>
      </c>
    </row>
    <row r="88" spans="1:68" ht="15" thickBot="1" x14ac:dyDescent="0.4">
      <c r="A88" s="19" t="s">
        <v>87</v>
      </c>
      <c r="B88" s="31">
        <v>12000.95</v>
      </c>
      <c r="C88" s="31">
        <v>6999.91</v>
      </c>
      <c r="D88" s="31">
        <v>6999.81</v>
      </c>
      <c r="E88" s="31">
        <v>12000.46</v>
      </c>
      <c r="F88" s="31">
        <v>11900.82</v>
      </c>
      <c r="G88" s="31">
        <v>12000.41</v>
      </c>
      <c r="H88" s="31">
        <v>9000.84</v>
      </c>
      <c r="I88" s="31">
        <v>15000.48</v>
      </c>
      <c r="J88" s="31">
        <v>19000.54</v>
      </c>
      <c r="K88" s="31">
        <v>11881.48</v>
      </c>
      <c r="L88" s="31">
        <v>20000</v>
      </c>
      <c r="M88" s="31">
        <v>20000</v>
      </c>
      <c r="N88" s="31">
        <v>20000</v>
      </c>
      <c r="O88" s="31">
        <v>20000</v>
      </c>
      <c r="P88" s="31">
        <v>18000.07</v>
      </c>
      <c r="Q88" s="31">
        <v>9500.74</v>
      </c>
      <c r="R88" s="31">
        <v>4000.97</v>
      </c>
      <c r="S88" s="31">
        <v>5197.2700000000004</v>
      </c>
      <c r="T88" s="31">
        <v>6499.1</v>
      </c>
      <c r="U88" s="31">
        <v>6695.77</v>
      </c>
      <c r="V88" s="31">
        <v>6499.3</v>
      </c>
      <c r="W88" s="31">
        <v>5467.02</v>
      </c>
      <c r="X88" s="31">
        <v>6000.88</v>
      </c>
      <c r="Y88" s="31">
        <v>3498.35</v>
      </c>
      <c r="Z88" s="31">
        <v>3811.27</v>
      </c>
      <c r="AA88" s="31">
        <v>3795.37</v>
      </c>
      <c r="AB88" s="31">
        <v>3555.99</v>
      </c>
      <c r="AC88" s="31">
        <v>3498.05</v>
      </c>
      <c r="AD88" s="32">
        <v>3477.3</v>
      </c>
      <c r="AE88" s="32">
        <v>3249.08</v>
      </c>
      <c r="AF88" s="34">
        <v>2778.28</v>
      </c>
      <c r="AG88" s="32">
        <v>3244.75</v>
      </c>
      <c r="AH88" s="35">
        <f t="shared" si="40"/>
        <v>9236.1018749999985</v>
      </c>
      <c r="AI88" s="17">
        <f t="shared" si="43"/>
        <v>7644385.1543160276</v>
      </c>
      <c r="AJ88" s="17">
        <f t="shared" si="44"/>
        <v>5000554.1018160097</v>
      </c>
      <c r="AK88" s="17">
        <f t="shared" si="45"/>
        <v>5001001.3501910074</v>
      </c>
      <c r="AL88" s="17">
        <f t="shared" si="46"/>
        <v>7641675.8432535194</v>
      </c>
      <c r="AM88" s="17">
        <f t="shared" si="47"/>
        <v>7100722.6857035225</v>
      </c>
      <c r="AN88" s="17">
        <f t="shared" si="48"/>
        <v>7641399.4099410232</v>
      </c>
      <c r="AO88" s="17">
        <f t="shared" si="49"/>
        <v>55348.149828514841</v>
      </c>
      <c r="AP88" s="17">
        <f t="shared" si="50"/>
        <v>33228055.167978529</v>
      </c>
      <c r="AQ88" s="17">
        <f t="shared" si="51"/>
        <v>95344251.896953568</v>
      </c>
      <c r="AR88" s="17">
        <f t="shared" si="52"/>
        <v>6998025.4242285211</v>
      </c>
      <c r="AS88" s="17">
        <f t="shared" si="53"/>
        <v>115861502.84537855</v>
      </c>
      <c r="AT88" s="17">
        <f t="shared" si="54"/>
        <v>115861502.84537855</v>
      </c>
      <c r="AU88" s="17">
        <f t="shared" si="55"/>
        <v>115861502.84537855</v>
      </c>
      <c r="AV88" s="17">
        <f t="shared" si="56"/>
        <v>115861502.84537855</v>
      </c>
      <c r="AW88" s="17">
        <f t="shared" si="57"/>
        <v>76807137.296016037</v>
      </c>
      <c r="AX88" s="17">
        <f t="shared" si="58"/>
        <v>70033.337203516319</v>
      </c>
      <c r="AY88" s="17">
        <f t="shared" si="59"/>
        <v>27406605.748641007</v>
      </c>
      <c r="AZ88" s="17">
        <f t="shared" si="60"/>
        <v>16312162.914516</v>
      </c>
      <c r="BA88" s="17">
        <f t="shared" si="61"/>
        <v>7491179.2637535054</v>
      </c>
      <c r="BB88" s="17">
        <f t="shared" si="62"/>
        <v>6453286.0351410052</v>
      </c>
      <c r="BC88" s="17">
        <f t="shared" si="63"/>
        <v>7490084.503003506</v>
      </c>
      <c r="BD88" s="17">
        <f t="shared" si="64"/>
        <v>14205978.180453502</v>
      </c>
      <c r="BE88" s="17">
        <f t="shared" si="65"/>
        <v>10466660.580478504</v>
      </c>
      <c r="BF88" s="17">
        <f t="shared" si="66"/>
        <v>32921796.579065993</v>
      </c>
      <c r="BG88" s="17">
        <f t="shared" si="67"/>
        <v>29428800.872015994</v>
      </c>
      <c r="BH88" s="17">
        <f t="shared" si="68"/>
        <v>29601563.335641</v>
      </c>
      <c r="BI88" s="17">
        <f t="shared" si="69"/>
        <v>32263670.912516002</v>
      </c>
      <c r="BJ88" s="17">
        <f t="shared" si="70"/>
        <v>32925239.320190996</v>
      </c>
      <c r="BK88" s="17">
        <f t="shared" si="71"/>
        <v>33163799.035503495</v>
      </c>
      <c r="BL88" s="17">
        <f t="shared" si="72"/>
        <v>35844430.931728497</v>
      </c>
      <c r="BM88" s="17">
        <f t="shared" si="73"/>
        <v>41703463.36922849</v>
      </c>
      <c r="BN88" s="17">
        <f t="shared" si="74"/>
        <v>35896297.290065996</v>
      </c>
      <c r="BO88" s="36">
        <f t="shared" si="41"/>
        <v>6054.0893333871127</v>
      </c>
      <c r="BP88" s="52">
        <f t="shared" si="42"/>
        <v>36651997.656631611</v>
      </c>
    </row>
    <row r="89" spans="1:68" ht="15" thickBot="1" x14ac:dyDescent="0.4">
      <c r="A89" s="19" t="s">
        <v>88</v>
      </c>
      <c r="B89" s="31">
        <v>12000.34</v>
      </c>
      <c r="C89" s="31">
        <v>7999.06</v>
      </c>
      <c r="D89" s="31">
        <v>6999.91</v>
      </c>
      <c r="E89" s="31">
        <v>12000.42</v>
      </c>
      <c r="F89" s="31">
        <v>11900.59</v>
      </c>
      <c r="G89" s="31">
        <v>12000.38</v>
      </c>
      <c r="H89" s="31">
        <v>9000.86</v>
      </c>
      <c r="I89" s="31">
        <v>17000</v>
      </c>
      <c r="J89" s="31">
        <v>19000.55</v>
      </c>
      <c r="K89" s="31">
        <v>13959.43</v>
      </c>
      <c r="L89" s="31">
        <v>20000</v>
      </c>
      <c r="M89" s="31">
        <v>20000</v>
      </c>
      <c r="N89" s="31">
        <v>20000</v>
      </c>
      <c r="O89" s="31">
        <v>20000</v>
      </c>
      <c r="P89" s="31">
        <v>14999.95</v>
      </c>
      <c r="Q89" s="31">
        <v>6695.99</v>
      </c>
      <c r="R89" s="31">
        <v>3998.16</v>
      </c>
      <c r="S89" s="31">
        <v>5009.1099999999997</v>
      </c>
      <c r="T89" s="31">
        <v>5999.45</v>
      </c>
      <c r="U89" s="31">
        <v>5650.69</v>
      </c>
      <c r="V89" s="31">
        <v>5504.36</v>
      </c>
      <c r="W89" s="31">
        <v>4980.0200000000004</v>
      </c>
      <c r="X89" s="31">
        <v>5999.05</v>
      </c>
      <c r="Y89" s="31">
        <v>3497.9</v>
      </c>
      <c r="Z89" s="31">
        <v>3699.23</v>
      </c>
      <c r="AA89" s="31">
        <v>3750.33</v>
      </c>
      <c r="AB89" s="31">
        <v>3500.72</v>
      </c>
      <c r="AC89" s="31">
        <v>3497.37</v>
      </c>
      <c r="AD89" s="32">
        <v>3476.15</v>
      </c>
      <c r="AE89" s="32">
        <v>3099.23</v>
      </c>
      <c r="AF89" s="34">
        <v>2479.5100000000002</v>
      </c>
      <c r="AG89" s="32">
        <v>3242.79</v>
      </c>
      <c r="AH89" s="35">
        <f t="shared" si="40"/>
        <v>9091.9234374999978</v>
      </c>
      <c r="AI89" s="17">
        <f t="shared" si="43"/>
        <v>8458886.9010243304</v>
      </c>
      <c r="AJ89" s="17">
        <f t="shared" si="44"/>
        <v>1194350.4930243108</v>
      </c>
      <c r="AK89" s="17">
        <f t="shared" si="45"/>
        <v>4376520.2226805575</v>
      </c>
      <c r="AL89" s="17">
        <f t="shared" si="46"/>
        <v>8459352.2540743295</v>
      </c>
      <c r="AM89" s="17">
        <f t="shared" si="47"/>
        <v>7888607.8593055792</v>
      </c>
      <c r="AN89" s="17">
        <f t="shared" si="48"/>
        <v>8459119.5759493243</v>
      </c>
      <c r="AO89" s="17">
        <f t="shared" si="49"/>
        <v>8292.5496493159026</v>
      </c>
      <c r="AP89" s="17">
        <f t="shared" si="50"/>
        <v>62537674.91836185</v>
      </c>
      <c r="AQ89" s="17">
        <f t="shared" si="51"/>
        <v>98180880.35508059</v>
      </c>
      <c r="AR89" s="17">
        <f t="shared" si="52"/>
        <v>23692620.135980591</v>
      </c>
      <c r="AS89" s="17">
        <f t="shared" si="53"/>
        <v>118986134.29336186</v>
      </c>
      <c r="AT89" s="17">
        <f t="shared" si="54"/>
        <v>118986134.29336186</v>
      </c>
      <c r="AU89" s="17">
        <f t="shared" si="55"/>
        <v>118986134.29336186</v>
      </c>
      <c r="AV89" s="17">
        <f t="shared" si="56"/>
        <v>118986134.29336186</v>
      </c>
      <c r="AW89" s="17">
        <f t="shared" si="57"/>
        <v>34904777.863205604</v>
      </c>
      <c r="AX89" s="17">
        <f t="shared" si="58"/>
        <v>5740497.0369305573</v>
      </c>
      <c r="AY89" s="17">
        <f t="shared" si="59"/>
        <v>25946425.957211796</v>
      </c>
      <c r="AZ89" s="17">
        <f t="shared" si="60"/>
        <v>16669365.565430552</v>
      </c>
      <c r="BA89" s="17">
        <f t="shared" si="61"/>
        <v>9563391.9616430532</v>
      </c>
      <c r="BB89" s="17">
        <f t="shared" si="62"/>
        <v>11842087.571368054</v>
      </c>
      <c r="BC89" s="17">
        <f t="shared" si="63"/>
        <v>12870611.418086803</v>
      </c>
      <c r="BD89" s="17">
        <f t="shared" si="64"/>
        <v>16907749.879324295</v>
      </c>
      <c r="BE89" s="17">
        <f t="shared" si="65"/>
        <v>9565866.1003930513</v>
      </c>
      <c r="BF89" s="17">
        <f t="shared" si="66"/>
        <v>31293098.219299298</v>
      </c>
      <c r="BG89" s="17">
        <f t="shared" si="67"/>
        <v>29081142.510855548</v>
      </c>
      <c r="BH89" s="17">
        <f t="shared" si="68"/>
        <v>28532620.451543044</v>
      </c>
      <c r="BI89" s="17">
        <f t="shared" si="69"/>
        <v>31261555.8795118</v>
      </c>
      <c r="BJ89" s="17">
        <f t="shared" si="70"/>
        <v>31299028.165043045</v>
      </c>
      <c r="BK89" s="17">
        <f t="shared" si="71"/>
        <v>31536911.301330548</v>
      </c>
      <c r="BL89" s="17">
        <f t="shared" si="72"/>
        <v>35912374.635855548</v>
      </c>
      <c r="BM89" s="17">
        <f t="shared" si="73"/>
        <v>43724011.468430534</v>
      </c>
      <c r="BN89" s="17">
        <f t="shared" si="74"/>
        <v>34212361.96968054</v>
      </c>
      <c r="BO89" s="36">
        <f t="shared" si="41"/>
        <v>6028.7987894624821</v>
      </c>
      <c r="BP89" s="52">
        <f t="shared" si="42"/>
        <v>36346414.84382429</v>
      </c>
    </row>
    <row r="90" spans="1:68" ht="15" thickBot="1" x14ac:dyDescent="0.4">
      <c r="A90" s="19" t="s">
        <v>89</v>
      </c>
      <c r="B90" s="31">
        <v>11920.01</v>
      </c>
      <c r="C90" s="31">
        <v>9789.07</v>
      </c>
      <c r="D90" s="31">
        <v>7999.28</v>
      </c>
      <c r="E90" s="31">
        <v>14520.02</v>
      </c>
      <c r="F90" s="31">
        <v>12000.62</v>
      </c>
      <c r="G90" s="31">
        <v>16000.39</v>
      </c>
      <c r="H90" s="31">
        <v>12000.15</v>
      </c>
      <c r="I90" s="31">
        <v>17000.07</v>
      </c>
      <c r="J90" s="31">
        <v>20000</v>
      </c>
      <c r="K90" s="31">
        <v>18499.22</v>
      </c>
      <c r="L90" s="31">
        <v>20000</v>
      </c>
      <c r="M90" s="31">
        <v>20000</v>
      </c>
      <c r="N90" s="31">
        <v>20000</v>
      </c>
      <c r="O90" s="31">
        <v>20000</v>
      </c>
      <c r="P90" s="31">
        <v>15537.51</v>
      </c>
      <c r="Q90" s="31">
        <v>6695.8</v>
      </c>
      <c r="R90" s="31">
        <v>3500.39</v>
      </c>
      <c r="S90" s="31">
        <v>4980.68</v>
      </c>
      <c r="T90" s="31">
        <v>6499.03</v>
      </c>
      <c r="U90" s="31">
        <v>6695.08</v>
      </c>
      <c r="V90" s="31">
        <v>6500.65</v>
      </c>
      <c r="W90" s="31">
        <v>4509.8900000000003</v>
      </c>
      <c r="X90" s="31">
        <v>6695.63</v>
      </c>
      <c r="Y90" s="31">
        <v>3494.19</v>
      </c>
      <c r="Z90" s="31">
        <v>3499.99</v>
      </c>
      <c r="AA90" s="31">
        <v>3509.35</v>
      </c>
      <c r="AB90" s="31">
        <v>3499.22</v>
      </c>
      <c r="AC90" s="31">
        <v>3495.92</v>
      </c>
      <c r="AD90" s="32">
        <v>3475.25</v>
      </c>
      <c r="AE90" s="32">
        <v>3096.97</v>
      </c>
      <c r="AF90" s="34">
        <v>2430.52</v>
      </c>
      <c r="AG90" s="32">
        <v>3100.48</v>
      </c>
      <c r="AH90" s="35">
        <f t="shared" si="40"/>
        <v>9717.0431249999983</v>
      </c>
      <c r="AI90" s="17">
        <f t="shared" si="43"/>
        <v>4853063.0523472736</v>
      </c>
      <c r="AJ90" s="17">
        <f t="shared" si="44"/>
        <v>5187.870722265824</v>
      </c>
      <c r="AK90" s="17">
        <f t="shared" si="45"/>
        <v>2950710.1536097606</v>
      </c>
      <c r="AL90" s="17">
        <f t="shared" si="46"/>
        <v>23068586.861784786</v>
      </c>
      <c r="AM90" s="17">
        <f t="shared" si="47"/>
        <v>5214723.344034777</v>
      </c>
      <c r="AN90" s="17">
        <f t="shared" si="48"/>
        <v>39480447.951572277</v>
      </c>
      <c r="AO90" s="17">
        <f t="shared" si="49"/>
        <v>5212577.0026722718</v>
      </c>
      <c r="AP90" s="17">
        <f t="shared" si="50"/>
        <v>53042480.461972289</v>
      </c>
      <c r="AQ90" s="17">
        <f t="shared" si="51"/>
        <v>105739202.0931098</v>
      </c>
      <c r="AR90" s="17">
        <f t="shared" si="52"/>
        <v>77126630.663784817</v>
      </c>
      <c r="AS90" s="17">
        <f t="shared" si="53"/>
        <v>105739202.0931098</v>
      </c>
      <c r="AT90" s="17">
        <f t="shared" si="54"/>
        <v>105739202.0931098</v>
      </c>
      <c r="AU90" s="17">
        <f t="shared" si="55"/>
        <v>105739202.0931098</v>
      </c>
      <c r="AV90" s="17">
        <f t="shared" si="56"/>
        <v>105739202.0931098</v>
      </c>
      <c r="AW90" s="17">
        <f t="shared" si="57"/>
        <v>33877834.642972291</v>
      </c>
      <c r="AX90" s="17">
        <f t="shared" si="58"/>
        <v>9127910.0203597546</v>
      </c>
      <c r="AY90" s="17">
        <f t="shared" si="59"/>
        <v>38646776.076572254</v>
      </c>
      <c r="AZ90" s="17">
        <f t="shared" si="60"/>
        <v>22433135.651859745</v>
      </c>
      <c r="BA90" s="17">
        <f t="shared" si="61"/>
        <v>10355608.472672256</v>
      </c>
      <c r="BB90" s="17">
        <f t="shared" si="62"/>
        <v>9132261.1288597565</v>
      </c>
      <c r="BC90" s="17">
        <f t="shared" si="63"/>
        <v>10345184.734547257</v>
      </c>
      <c r="BD90" s="17">
        <f t="shared" si="64"/>
        <v>27114443.667197246</v>
      </c>
      <c r="BE90" s="17">
        <f t="shared" si="65"/>
        <v>9128937.2719222549</v>
      </c>
      <c r="BF90" s="17">
        <f t="shared" si="66"/>
        <v>38723901.015322238</v>
      </c>
      <c r="BG90" s="17">
        <f t="shared" si="67"/>
        <v>38651749.559072249</v>
      </c>
      <c r="BH90" s="17">
        <f t="shared" si="68"/>
        <v>38535453.934172243</v>
      </c>
      <c r="BI90" s="17">
        <f t="shared" si="69"/>
        <v>38661324.41378475</v>
      </c>
      <c r="BJ90" s="17">
        <f t="shared" si="70"/>
        <v>38702372.936409742</v>
      </c>
      <c r="BK90" s="17">
        <f t="shared" si="71"/>
        <v>38959981.415297247</v>
      </c>
      <c r="BL90" s="17">
        <f t="shared" si="72"/>
        <v>43825368.180347249</v>
      </c>
      <c r="BM90" s="17">
        <f t="shared" si="73"/>
        <v>53093419.251159735</v>
      </c>
      <c r="BN90" s="17">
        <f t="shared" si="74"/>
        <v>43778907.587109752</v>
      </c>
      <c r="BO90" s="36">
        <f t="shared" si="41"/>
        <v>6701.8220737705724</v>
      </c>
      <c r="BP90" s="52">
        <f t="shared" si="42"/>
        <v>44914419.108478494</v>
      </c>
    </row>
    <row r="91" spans="1:68" ht="15" thickBot="1" x14ac:dyDescent="0.4">
      <c r="A91" s="19" t="s">
        <v>90</v>
      </c>
      <c r="B91" s="31">
        <v>9789.5499999999993</v>
      </c>
      <c r="C91" s="31">
        <v>7999.43</v>
      </c>
      <c r="D91" s="31">
        <v>9999.7000000000007</v>
      </c>
      <c r="E91" s="31">
        <v>12000.77</v>
      </c>
      <c r="F91" s="31">
        <v>12000.52</v>
      </c>
      <c r="G91" s="31">
        <v>16000.35</v>
      </c>
      <c r="H91" s="31">
        <v>9999.67</v>
      </c>
      <c r="I91" s="31">
        <v>17000.09</v>
      </c>
      <c r="J91" s="31">
        <v>20000</v>
      </c>
      <c r="K91" s="31">
        <v>17999.73</v>
      </c>
      <c r="L91" s="31">
        <v>20000</v>
      </c>
      <c r="M91" s="31">
        <v>20000</v>
      </c>
      <c r="N91" s="31">
        <v>20000</v>
      </c>
      <c r="O91" s="31">
        <v>20000</v>
      </c>
      <c r="P91" s="31">
        <v>17306.55</v>
      </c>
      <c r="Q91" s="31">
        <v>6695.9</v>
      </c>
      <c r="R91" s="31">
        <v>3500.41</v>
      </c>
      <c r="S91" s="31">
        <v>5343.64</v>
      </c>
      <c r="T91" s="31">
        <v>6499.49</v>
      </c>
      <c r="U91" s="31">
        <v>6695.31</v>
      </c>
      <c r="V91" s="31">
        <v>6695.58</v>
      </c>
      <c r="W91" s="31">
        <v>4980.87</v>
      </c>
      <c r="X91" s="31">
        <v>6695.47</v>
      </c>
      <c r="Y91" s="31">
        <v>3494.38</v>
      </c>
      <c r="Z91" s="31">
        <v>3500.76</v>
      </c>
      <c r="AA91" s="31">
        <v>3509.54</v>
      </c>
      <c r="AB91" s="31">
        <v>3499.27</v>
      </c>
      <c r="AC91" s="31">
        <v>3496.7</v>
      </c>
      <c r="AD91" s="32">
        <v>3475.6</v>
      </c>
      <c r="AE91" s="32">
        <v>3097.67</v>
      </c>
      <c r="AF91" s="34">
        <v>2469.89</v>
      </c>
      <c r="AG91" s="32">
        <v>3242.6</v>
      </c>
      <c r="AH91" s="35">
        <f t="shared" si="40"/>
        <v>9593.4199999999983</v>
      </c>
      <c r="AI91" s="17">
        <f t="shared" si="43"/>
        <v>38466.976900000402</v>
      </c>
      <c r="AJ91" s="17">
        <f t="shared" si="44"/>
        <v>2540804.1200999934</v>
      </c>
      <c r="AK91" s="17">
        <f t="shared" si="45"/>
        <v>165063.43840000202</v>
      </c>
      <c r="AL91" s="17">
        <f t="shared" si="46"/>
        <v>5795334.0225000102</v>
      </c>
      <c r="AM91" s="17">
        <f t="shared" si="47"/>
        <v>5794130.4100000104</v>
      </c>
      <c r="AN91" s="17">
        <f t="shared" si="48"/>
        <v>41048752.024900027</v>
      </c>
      <c r="AO91" s="17">
        <f t="shared" si="49"/>
        <v>165039.06250000148</v>
      </c>
      <c r="AP91" s="17">
        <f t="shared" si="50"/>
        <v>54858760.488900028</v>
      </c>
      <c r="AQ91" s="17">
        <f t="shared" si="51"/>
        <v>108296907.29640004</v>
      </c>
      <c r="AR91" s="17">
        <f t="shared" si="52"/>
        <v>70666047.816100016</v>
      </c>
      <c r="AS91" s="17">
        <f t="shared" si="53"/>
        <v>108296907.29640004</v>
      </c>
      <c r="AT91" s="17">
        <f t="shared" si="54"/>
        <v>108296907.29640004</v>
      </c>
      <c r="AU91" s="17">
        <f t="shared" si="55"/>
        <v>108296907.29640004</v>
      </c>
      <c r="AV91" s="17">
        <f t="shared" si="56"/>
        <v>108296907.29640004</v>
      </c>
      <c r="AW91" s="17">
        <f t="shared" si="57"/>
        <v>59492374.396900013</v>
      </c>
      <c r="AX91" s="17">
        <f t="shared" si="58"/>
        <v>8395622.1503999922</v>
      </c>
      <c r="AY91" s="17">
        <f t="shared" si="59"/>
        <v>37124770.860099979</v>
      </c>
      <c r="AZ91" s="17">
        <f t="shared" si="60"/>
        <v>18060630.048399981</v>
      </c>
      <c r="BA91" s="17">
        <f t="shared" si="61"/>
        <v>9572402.8448999897</v>
      </c>
      <c r="BB91" s="17">
        <f t="shared" si="62"/>
        <v>8399041.5720999874</v>
      </c>
      <c r="BC91" s="17">
        <f t="shared" si="63"/>
        <v>8397476.6655999906</v>
      </c>
      <c r="BD91" s="17">
        <f t="shared" si="64"/>
        <v>21275617.502499986</v>
      </c>
      <c r="BE91" s="17">
        <f t="shared" si="65"/>
        <v>8398114.2024999876</v>
      </c>
      <c r="BF91" s="17">
        <f t="shared" si="66"/>
        <v>37198288.921599977</v>
      </c>
      <c r="BG91" s="17">
        <f t="shared" si="67"/>
        <v>37120505.875599973</v>
      </c>
      <c r="BH91" s="17">
        <f t="shared" si="68"/>
        <v>37013595.854399979</v>
      </c>
      <c r="BI91" s="17">
        <f t="shared" si="69"/>
        <v>37138664.222499974</v>
      </c>
      <c r="BJ91" s="17">
        <f t="shared" si="70"/>
        <v>37169994.758399978</v>
      </c>
      <c r="BK91" s="17">
        <f t="shared" si="71"/>
        <v>37427721.552399971</v>
      </c>
      <c r="BL91" s="17">
        <f t="shared" si="72"/>
        <v>42194768.062499978</v>
      </c>
      <c r="BM91" s="17">
        <f t="shared" si="73"/>
        <v>50744679.660899982</v>
      </c>
      <c r="BN91" s="17">
        <f t="shared" si="74"/>
        <v>40332914.672399975</v>
      </c>
      <c r="BO91" s="36">
        <f t="shared" si="41"/>
        <v>6532.6121105611328</v>
      </c>
      <c r="BP91" s="52">
        <f t="shared" si="42"/>
        <v>42675020.987049975</v>
      </c>
    </row>
    <row r="92" spans="1:68" ht="15" thickBot="1" x14ac:dyDescent="0.4">
      <c r="A92" s="19" t="s">
        <v>91</v>
      </c>
      <c r="B92" s="31">
        <v>6999.97</v>
      </c>
      <c r="C92" s="31">
        <v>6999.82</v>
      </c>
      <c r="D92" s="31">
        <v>9989.7900000000009</v>
      </c>
      <c r="E92" s="31">
        <v>10021.120000000001</v>
      </c>
      <c r="F92" s="31">
        <v>12000.4</v>
      </c>
      <c r="G92" s="31">
        <v>16000.38</v>
      </c>
      <c r="H92" s="31">
        <v>12000.7</v>
      </c>
      <c r="I92" s="31">
        <v>17000.09</v>
      </c>
      <c r="J92" s="31">
        <v>19000.849999999999</v>
      </c>
      <c r="K92" s="31">
        <v>17000.759999999998</v>
      </c>
      <c r="L92" s="31">
        <v>20000</v>
      </c>
      <c r="M92" s="31">
        <v>20000</v>
      </c>
      <c r="N92" s="31">
        <v>20000</v>
      </c>
      <c r="O92" s="31">
        <v>20000</v>
      </c>
      <c r="P92" s="31">
        <v>13000.42</v>
      </c>
      <c r="Q92" s="31">
        <v>6695.06</v>
      </c>
      <c r="R92" s="31">
        <v>3498.7</v>
      </c>
      <c r="S92" s="31">
        <v>5009.17</v>
      </c>
      <c r="T92" s="31">
        <v>5504.39</v>
      </c>
      <c r="U92" s="31">
        <v>5999.25</v>
      </c>
      <c r="V92" s="31">
        <v>6499.1</v>
      </c>
      <c r="W92" s="31">
        <v>4509.1499999999996</v>
      </c>
      <c r="X92" s="31">
        <v>5500.47</v>
      </c>
      <c r="Y92" s="31">
        <v>3493.02</v>
      </c>
      <c r="Z92" s="31">
        <v>3499.97</v>
      </c>
      <c r="AA92" s="31">
        <v>3499.6</v>
      </c>
      <c r="AB92" s="31">
        <v>3478.05</v>
      </c>
      <c r="AC92" s="31">
        <v>3496.5</v>
      </c>
      <c r="AD92" s="32">
        <v>3475.92</v>
      </c>
      <c r="AE92" s="32">
        <v>3097.03</v>
      </c>
      <c r="AF92" s="34">
        <v>2469.65</v>
      </c>
      <c r="AG92" s="32">
        <v>3241.95</v>
      </c>
      <c r="AH92" s="35">
        <f t="shared" si="40"/>
        <v>9155.6650000000009</v>
      </c>
      <c r="AI92" s="17">
        <f t="shared" si="43"/>
        <v>4647020.9330250025</v>
      </c>
      <c r="AJ92" s="17">
        <f t="shared" si="44"/>
        <v>4647667.664025005</v>
      </c>
      <c r="AK92" s="17">
        <f t="shared" si="45"/>
        <v>695764.515625</v>
      </c>
      <c r="AL92" s="17">
        <f t="shared" si="46"/>
        <v>749012.35702499992</v>
      </c>
      <c r="AM92" s="17">
        <f t="shared" si="47"/>
        <v>8092517.2202249933</v>
      </c>
      <c r="AN92" s="17">
        <f t="shared" si="48"/>
        <v>46850123.431224979</v>
      </c>
      <c r="AO92" s="17">
        <f t="shared" si="49"/>
        <v>8094224.1512249988</v>
      </c>
      <c r="AP92" s="17">
        <f t="shared" si="50"/>
        <v>61535003.58062499</v>
      </c>
      <c r="AQ92" s="17">
        <f t="shared" si="51"/>
        <v>96927667.684224948</v>
      </c>
      <c r="AR92" s="17">
        <f t="shared" si="52"/>
        <v>61545515.55902496</v>
      </c>
      <c r="AS92" s="17">
        <f t="shared" si="53"/>
        <v>117599601.59222499</v>
      </c>
      <c r="AT92" s="17">
        <f t="shared" si="54"/>
        <v>117599601.59222499</v>
      </c>
      <c r="AU92" s="17">
        <f t="shared" si="55"/>
        <v>117599601.59222499</v>
      </c>
      <c r="AV92" s="17">
        <f t="shared" si="56"/>
        <v>117599601.59222499</v>
      </c>
      <c r="AW92" s="17">
        <f t="shared" si="57"/>
        <v>14782141.010024995</v>
      </c>
      <c r="AX92" s="17">
        <f t="shared" si="58"/>
        <v>6054576.9660250023</v>
      </c>
      <c r="AY92" s="17">
        <f t="shared" si="59"/>
        <v>32001253.011225011</v>
      </c>
      <c r="AZ92" s="17">
        <f t="shared" si="60"/>
        <v>17193420.785025008</v>
      </c>
      <c r="BA92" s="17">
        <f t="shared" si="61"/>
        <v>13331809.125625003</v>
      </c>
      <c r="BB92" s="17">
        <f t="shared" si="62"/>
        <v>9962955.6522250064</v>
      </c>
      <c r="BC92" s="17">
        <f t="shared" si="63"/>
        <v>7057337.5992250023</v>
      </c>
      <c r="BD92" s="17">
        <f t="shared" si="64"/>
        <v>21590101.645225011</v>
      </c>
      <c r="BE92" s="17">
        <f t="shared" si="65"/>
        <v>13360450.488025004</v>
      </c>
      <c r="BF92" s="17">
        <f t="shared" si="66"/>
        <v>32065548.396025006</v>
      </c>
      <c r="BG92" s="17">
        <f t="shared" si="67"/>
        <v>31986885.933025017</v>
      </c>
      <c r="BH92" s="17">
        <f t="shared" si="68"/>
        <v>31991071.284225006</v>
      </c>
      <c r="BI92" s="17">
        <f t="shared" si="69"/>
        <v>32235312.088225007</v>
      </c>
      <c r="BJ92" s="17">
        <f t="shared" si="70"/>
        <v>32026148.497225009</v>
      </c>
      <c r="BK92" s="17">
        <f t="shared" si="71"/>
        <v>32259503.265025008</v>
      </c>
      <c r="BL92" s="17">
        <f t="shared" si="72"/>
        <v>36707058.063225001</v>
      </c>
      <c r="BM92" s="17">
        <f t="shared" si="73"/>
        <v>44702796.580225013</v>
      </c>
      <c r="BN92" s="17">
        <f t="shared" si="74"/>
        <v>34972025.101225011</v>
      </c>
      <c r="BO92" s="36">
        <f t="shared" si="41"/>
        <v>6095.9286210080418</v>
      </c>
      <c r="BP92" s="52">
        <f t="shared" si="42"/>
        <v>37160345.752425008</v>
      </c>
    </row>
    <row r="93" spans="1:68" ht="15" thickBot="1" x14ac:dyDescent="0.4">
      <c r="A93" s="19" t="s">
        <v>92</v>
      </c>
      <c r="B93" s="31">
        <v>6999.39</v>
      </c>
      <c r="C93" s="31">
        <v>6999.71</v>
      </c>
      <c r="D93" s="31">
        <v>7999.19</v>
      </c>
      <c r="E93" s="31">
        <v>10013.31</v>
      </c>
      <c r="F93" s="31">
        <v>12000.28</v>
      </c>
      <c r="G93" s="31">
        <v>16000.4</v>
      </c>
      <c r="H93" s="31">
        <v>13000.71</v>
      </c>
      <c r="I93" s="31">
        <v>17000.16</v>
      </c>
      <c r="J93" s="31">
        <v>19000.77</v>
      </c>
      <c r="K93" s="31">
        <v>17778.669999999998</v>
      </c>
      <c r="L93" s="31">
        <v>20000</v>
      </c>
      <c r="M93" s="31">
        <v>20000</v>
      </c>
      <c r="N93" s="31">
        <v>20000</v>
      </c>
      <c r="O93" s="31">
        <v>20000</v>
      </c>
      <c r="P93" s="31">
        <v>12000.86</v>
      </c>
      <c r="Q93" s="31">
        <v>6499.66</v>
      </c>
      <c r="R93" s="31">
        <v>3498.82</v>
      </c>
      <c r="S93" s="31">
        <v>4980.99</v>
      </c>
      <c r="T93" s="31">
        <v>6000.3</v>
      </c>
      <c r="U93" s="31">
        <v>5560.3</v>
      </c>
      <c r="V93" s="31">
        <v>5467.35</v>
      </c>
      <c r="W93" s="31">
        <v>4009.34</v>
      </c>
      <c r="X93" s="31">
        <v>4500.6099999999997</v>
      </c>
      <c r="Y93" s="31">
        <v>3491.62</v>
      </c>
      <c r="Z93" s="31">
        <v>3499.12</v>
      </c>
      <c r="AA93" s="31">
        <v>3498.34</v>
      </c>
      <c r="AB93" s="31">
        <v>3477.12</v>
      </c>
      <c r="AC93" s="31">
        <v>3495.72</v>
      </c>
      <c r="AD93" s="32">
        <v>3474.51</v>
      </c>
      <c r="AE93" s="32">
        <v>3095.96</v>
      </c>
      <c r="AF93" s="34">
        <v>2469.5100000000002</v>
      </c>
      <c r="AG93" s="32">
        <v>3199.66</v>
      </c>
      <c r="AH93" s="35">
        <f t="shared" si="40"/>
        <v>9031.6368750000001</v>
      </c>
      <c r="AI93" s="17">
        <f t="shared" si="43"/>
        <v>4130027.3609472648</v>
      </c>
      <c r="AJ93" s="17">
        <f t="shared" si="44"/>
        <v>4128726.8253472662</v>
      </c>
      <c r="AK93" s="17">
        <f t="shared" si="45"/>
        <v>1065946.5496972667</v>
      </c>
      <c r="AL93" s="17">
        <f t="shared" si="46"/>
        <v>963682.1243472643</v>
      </c>
      <c r="AM93" s="17">
        <f t="shared" si="47"/>
        <v>8812842.003609769</v>
      </c>
      <c r="AN93" s="17">
        <f t="shared" si="48"/>
        <v>48563659.492359757</v>
      </c>
      <c r="AO93" s="17">
        <f t="shared" si="49"/>
        <v>15753541.471597258</v>
      </c>
      <c r="AP93" s="17">
        <f t="shared" si="50"/>
        <v>63497360.793659762</v>
      </c>
      <c r="AQ93" s="17">
        <f t="shared" si="51"/>
        <v>99383615.263972268</v>
      </c>
      <c r="AR93" s="17">
        <f t="shared" si="52"/>
        <v>76510588.489847228</v>
      </c>
      <c r="AS93" s="17">
        <f t="shared" si="53"/>
        <v>120304989.64185977</v>
      </c>
      <c r="AT93" s="17">
        <f t="shared" si="54"/>
        <v>120304989.64185977</v>
      </c>
      <c r="AU93" s="17">
        <f t="shared" si="55"/>
        <v>120304989.64185977</v>
      </c>
      <c r="AV93" s="17">
        <f t="shared" si="56"/>
        <v>120304989.64185977</v>
      </c>
      <c r="AW93" s="17">
        <f t="shared" si="57"/>
        <v>8816285.9660347681</v>
      </c>
      <c r="AX93" s="17">
        <f t="shared" si="58"/>
        <v>6410906.8955347668</v>
      </c>
      <c r="AY93" s="17">
        <f t="shared" si="59"/>
        <v>30612062.572284769</v>
      </c>
      <c r="AZ93" s="17">
        <f t="shared" si="60"/>
        <v>16407740.105947269</v>
      </c>
      <c r="BA93" s="17">
        <f t="shared" si="61"/>
        <v>9189003.2497347649</v>
      </c>
      <c r="BB93" s="17">
        <f t="shared" si="62"/>
        <v>12050179.699734766</v>
      </c>
      <c r="BC93" s="17">
        <f t="shared" si="63"/>
        <v>12704140.927297264</v>
      </c>
      <c r="BD93" s="17">
        <f t="shared" si="64"/>
        <v>25223465.900634766</v>
      </c>
      <c r="BE93" s="17">
        <f t="shared" si="65"/>
        <v>20530204.541972268</v>
      </c>
      <c r="BF93" s="17">
        <f t="shared" si="66"/>
        <v>30691786.97528477</v>
      </c>
      <c r="BG93" s="17">
        <f t="shared" si="67"/>
        <v>30608742.972159769</v>
      </c>
      <c r="BH93" s="17">
        <f t="shared" si="68"/>
        <v>30617374.306884766</v>
      </c>
      <c r="BI93" s="17">
        <f t="shared" si="69"/>
        <v>30852657.714659769</v>
      </c>
      <c r="BJ93" s="17">
        <f t="shared" si="70"/>
        <v>30646375.646909773</v>
      </c>
      <c r="BK93" s="17">
        <f t="shared" si="71"/>
        <v>30881659.104847264</v>
      </c>
      <c r="BL93" s="17">
        <f t="shared" si="72"/>
        <v>35232259.964409769</v>
      </c>
      <c r="BM93" s="17">
        <f t="shared" si="73"/>
        <v>43061509.123597264</v>
      </c>
      <c r="BN93" s="17">
        <f t="shared" si="74"/>
        <v>34011954.270534769</v>
      </c>
      <c r="BO93" s="36">
        <f t="shared" si="41"/>
        <v>5983.0465162697228</v>
      </c>
      <c r="BP93" s="52">
        <f t="shared" si="42"/>
        <v>35796845.615847267</v>
      </c>
    </row>
    <row r="94" spans="1:68" ht="15" thickBot="1" x14ac:dyDescent="0.4">
      <c r="A94" s="19" t="s">
        <v>93</v>
      </c>
      <c r="B94" s="31">
        <v>8000.65</v>
      </c>
      <c r="C94" s="31">
        <v>9789.7000000000007</v>
      </c>
      <c r="D94" s="31">
        <v>10000.77</v>
      </c>
      <c r="E94" s="31">
        <v>11161.2</v>
      </c>
      <c r="F94" s="31">
        <v>14445.34</v>
      </c>
      <c r="G94" s="31">
        <v>16000.62</v>
      </c>
      <c r="H94" s="31">
        <v>15000.59</v>
      </c>
      <c r="I94" s="31">
        <v>17000.099999999999</v>
      </c>
      <c r="J94" s="31">
        <v>19000.77</v>
      </c>
      <c r="K94" s="31">
        <v>20000</v>
      </c>
      <c r="L94" s="31">
        <v>20000</v>
      </c>
      <c r="M94" s="31">
        <v>17000.73</v>
      </c>
      <c r="N94" s="31">
        <v>20000</v>
      </c>
      <c r="O94" s="31">
        <v>20000</v>
      </c>
      <c r="P94" s="31">
        <v>12000.76</v>
      </c>
      <c r="Q94" s="31">
        <v>6695.26</v>
      </c>
      <c r="R94" s="31">
        <v>3496.33</v>
      </c>
      <c r="S94" s="31">
        <v>4980.75</v>
      </c>
      <c r="T94" s="31">
        <v>5504.02</v>
      </c>
      <c r="U94" s="31">
        <v>6520.33</v>
      </c>
      <c r="V94" s="31">
        <v>6695.31</v>
      </c>
      <c r="W94" s="31">
        <v>4700.34</v>
      </c>
      <c r="X94" s="31">
        <v>4509.92</v>
      </c>
      <c r="Y94" s="31">
        <v>3295.31</v>
      </c>
      <c r="Z94" s="31">
        <v>3498.02</v>
      </c>
      <c r="AA94" s="31">
        <v>3496.3</v>
      </c>
      <c r="AB94" s="31">
        <v>3477.02</v>
      </c>
      <c r="AC94" s="31">
        <v>3473.36</v>
      </c>
      <c r="AD94" s="32">
        <v>3441.32</v>
      </c>
      <c r="AE94" s="32">
        <v>3095.42</v>
      </c>
      <c r="AF94" s="34">
        <v>2188.9</v>
      </c>
      <c r="AG94" s="32">
        <v>2968.26</v>
      </c>
      <c r="AH94" s="35">
        <f t="shared" si="40"/>
        <v>9419.9187500000007</v>
      </c>
      <c r="AI94" s="17">
        <f t="shared" si="43"/>
        <v>2014323.7847265657</v>
      </c>
      <c r="AJ94" s="17">
        <f t="shared" si="44"/>
        <v>136738.1728515625</v>
      </c>
      <c r="AK94" s="17">
        <f t="shared" si="45"/>
        <v>337388.17462656216</v>
      </c>
      <c r="AL94" s="17">
        <f t="shared" si="46"/>
        <v>3032060.3916015625</v>
      </c>
      <c r="AM94" s="17">
        <f t="shared" si="47"/>
        <v>25254858.739951558</v>
      </c>
      <c r="AN94" s="17">
        <f t="shared" si="48"/>
        <v>43305628.941751562</v>
      </c>
      <c r="AO94" s="17">
        <f t="shared" si="49"/>
        <v>31143891.600576557</v>
      </c>
      <c r="AP94" s="17">
        <f t="shared" si="50"/>
        <v>57459147.782851532</v>
      </c>
      <c r="AQ94" s="17">
        <f t="shared" si="51"/>
        <v>91792710.674626559</v>
      </c>
      <c r="AR94" s="17">
        <f t="shared" si="52"/>
        <v>111938119.25660154</v>
      </c>
      <c r="AS94" s="17">
        <f t="shared" si="53"/>
        <v>111938119.25660154</v>
      </c>
      <c r="AT94" s="17">
        <f t="shared" si="54"/>
        <v>57468699.208126545</v>
      </c>
      <c r="AU94" s="17">
        <f t="shared" si="55"/>
        <v>111938119.25660154</v>
      </c>
      <c r="AV94" s="17">
        <f t="shared" si="56"/>
        <v>111938119.25660154</v>
      </c>
      <c r="AW94" s="17">
        <f t="shared" si="57"/>
        <v>6660741.5577015597</v>
      </c>
      <c r="AX94" s="17">
        <f t="shared" si="58"/>
        <v>7423765.3039515652</v>
      </c>
      <c r="AY94" s="17">
        <f t="shared" si="59"/>
        <v>35088903.679126576</v>
      </c>
      <c r="AZ94" s="17">
        <f t="shared" si="60"/>
        <v>19706219.190976568</v>
      </c>
      <c r="BA94" s="17">
        <f t="shared" si="61"/>
        <v>15334263.020251565</v>
      </c>
      <c r="BB94" s="17">
        <f t="shared" si="62"/>
        <v>8407614.9191265665</v>
      </c>
      <c r="BC94" s="17">
        <f t="shared" si="63"/>
        <v>7423492.840576564</v>
      </c>
      <c r="BD94" s="17">
        <f t="shared" si="64"/>
        <v>22274423.577451568</v>
      </c>
      <c r="BE94" s="17">
        <f t="shared" si="65"/>
        <v>24108087.72500157</v>
      </c>
      <c r="BF94" s="17">
        <f t="shared" si="66"/>
        <v>37510832.340576574</v>
      </c>
      <c r="BG94" s="17">
        <f t="shared" si="67"/>
        <v>35068884.805251569</v>
      </c>
      <c r="BH94" s="17">
        <f t="shared" si="68"/>
        <v>35089259.095351569</v>
      </c>
      <c r="BI94" s="17">
        <f t="shared" si="69"/>
        <v>35318045.552751563</v>
      </c>
      <c r="BJ94" s="17">
        <f t="shared" si="70"/>
        <v>35361560.967201561</v>
      </c>
      <c r="BK94" s="17">
        <f t="shared" si="71"/>
        <v>35743643.013501577</v>
      </c>
      <c r="BL94" s="17">
        <f t="shared" si="72"/>
        <v>39999284.438751571</v>
      </c>
      <c r="BM94" s="17">
        <f t="shared" si="73"/>
        <v>52287632.162851579</v>
      </c>
      <c r="BN94" s="17">
        <f t="shared" si="74"/>
        <v>41623900.626451567</v>
      </c>
      <c r="BO94" s="36">
        <f t="shared" si="41"/>
        <v>6512.573612665662</v>
      </c>
      <c r="BP94" s="52">
        <f t="shared" si="42"/>
        <v>42413615.060389072</v>
      </c>
    </row>
    <row r="95" spans="1:68" ht="15" thickBot="1" x14ac:dyDescent="0.4">
      <c r="A95" s="19" t="s">
        <v>94</v>
      </c>
      <c r="B95" s="31">
        <v>6999.85</v>
      </c>
      <c r="C95" s="31">
        <v>7999.4</v>
      </c>
      <c r="D95" s="31">
        <v>9999.2999999999993</v>
      </c>
      <c r="E95" s="31">
        <v>10067.35</v>
      </c>
      <c r="F95" s="31">
        <v>14445.38</v>
      </c>
      <c r="G95" s="31">
        <v>16000.65</v>
      </c>
      <c r="H95" s="31">
        <v>14999.04</v>
      </c>
      <c r="I95" s="31">
        <v>17000.169999999998</v>
      </c>
      <c r="J95" s="31">
        <v>19000.830000000002</v>
      </c>
      <c r="K95" s="31">
        <v>20000</v>
      </c>
      <c r="L95" s="31">
        <v>20000</v>
      </c>
      <c r="M95" s="31">
        <v>17000.73</v>
      </c>
      <c r="N95" s="31">
        <v>20000</v>
      </c>
      <c r="O95" s="31">
        <v>20000</v>
      </c>
      <c r="P95" s="31">
        <v>12000.52</v>
      </c>
      <c r="Q95" s="31">
        <v>6000.23</v>
      </c>
      <c r="R95" s="31">
        <v>3498.43</v>
      </c>
      <c r="S95" s="31">
        <v>4500.29</v>
      </c>
      <c r="T95" s="31">
        <v>5501.61</v>
      </c>
      <c r="U95" s="31">
        <v>5560.91</v>
      </c>
      <c r="V95" s="31">
        <v>6695.1</v>
      </c>
      <c r="W95" s="31">
        <v>4350.6099999999997</v>
      </c>
      <c r="X95" s="31">
        <v>3989.8</v>
      </c>
      <c r="Y95" s="31">
        <v>3064.34</v>
      </c>
      <c r="Z95" s="31">
        <v>3497.19</v>
      </c>
      <c r="AA95" s="31">
        <v>3495.16</v>
      </c>
      <c r="AB95" s="31">
        <v>3476.17</v>
      </c>
      <c r="AC95" s="31">
        <v>3472.89</v>
      </c>
      <c r="AD95" s="32">
        <v>3369.54</v>
      </c>
      <c r="AE95" s="32">
        <v>3094.16</v>
      </c>
      <c r="AF95" s="34">
        <v>2188.36</v>
      </c>
      <c r="AG95" s="32">
        <v>2815.48</v>
      </c>
      <c r="AH95" s="35">
        <f t="shared" si="40"/>
        <v>9190.1090624999979</v>
      </c>
      <c r="AI95" s="17">
        <f t="shared" si="43"/>
        <v>4797234.7608633684</v>
      </c>
      <c r="AJ95" s="17">
        <f t="shared" si="44"/>
        <v>1417788.0715196247</v>
      </c>
      <c r="AK95" s="17">
        <f t="shared" si="45"/>
        <v>654789.97333213117</v>
      </c>
      <c r="AL95" s="17">
        <f t="shared" si="46"/>
        <v>769551.66242588323</v>
      </c>
      <c r="AM95" s="17">
        <f t="shared" si="47"/>
        <v>27617872.626532141</v>
      </c>
      <c r="AN95" s="17">
        <f t="shared" si="48"/>
        <v>46383467.861363403</v>
      </c>
      <c r="AO95" s="17">
        <f t="shared" si="49"/>
        <v>33743678.636644661</v>
      </c>
      <c r="AP95" s="17">
        <f t="shared" si="50"/>
        <v>60997051.847463384</v>
      </c>
      <c r="AQ95" s="17">
        <f t="shared" si="51"/>
        <v>96250245.313500956</v>
      </c>
      <c r="AR95" s="17">
        <f t="shared" si="52"/>
        <v>116853742.08064467</v>
      </c>
      <c r="AS95" s="17">
        <f t="shared" si="53"/>
        <v>116853742.08064467</v>
      </c>
      <c r="AT95" s="17">
        <f t="shared" si="54"/>
        <v>61005799.429313406</v>
      </c>
      <c r="AU95" s="17">
        <f t="shared" si="55"/>
        <v>116853742.08064467</v>
      </c>
      <c r="AV95" s="17">
        <f t="shared" si="56"/>
        <v>116853742.08064467</v>
      </c>
      <c r="AW95" s="17">
        <f t="shared" si="57"/>
        <v>7898409.6376196435</v>
      </c>
      <c r="AX95" s="17">
        <f t="shared" si="58"/>
        <v>10175328.433375869</v>
      </c>
      <c r="AY95" s="17">
        <f t="shared" si="59"/>
        <v>32395210.550500851</v>
      </c>
      <c r="AZ95" s="17">
        <f t="shared" si="60"/>
        <v>21994402.83898836</v>
      </c>
      <c r="BA95" s="17">
        <f t="shared" si="61"/>
        <v>13605025.334063366</v>
      </c>
      <c r="BB95" s="17">
        <f t="shared" si="62"/>
        <v>13171085.835250864</v>
      </c>
      <c r="BC95" s="17">
        <f t="shared" si="63"/>
        <v>6225070.2219571164</v>
      </c>
      <c r="BD95" s="17">
        <f t="shared" si="64"/>
        <v>23420751.17593836</v>
      </c>
      <c r="BE95" s="17">
        <f t="shared" si="65"/>
        <v>27043214.345519606</v>
      </c>
      <c r="BF95" s="17">
        <f t="shared" si="66"/>
        <v>37525046.607082099</v>
      </c>
      <c r="BG95" s="17">
        <f t="shared" si="67"/>
        <v>32409327.452175848</v>
      </c>
      <c r="BH95" s="17">
        <f t="shared" si="68"/>
        <v>32432444.824469607</v>
      </c>
      <c r="BI95" s="17">
        <f t="shared" si="69"/>
        <v>32649099.609963354</v>
      </c>
      <c r="BJ95" s="17">
        <f t="shared" si="70"/>
        <v>32686593.80861336</v>
      </c>
      <c r="BK95" s="17">
        <f t="shared" si="71"/>
        <v>33879024.211332105</v>
      </c>
      <c r="BL95" s="17">
        <f t="shared" si="72"/>
        <v>37160594.972594604</v>
      </c>
      <c r="BM95" s="17">
        <f t="shared" si="73"/>
        <v>49024489.934219591</v>
      </c>
      <c r="BN95" s="17">
        <f t="shared" si="74"/>
        <v>40635895.68446961</v>
      </c>
      <c r="BO95" s="36">
        <f t="shared" si="41"/>
        <v>6338.3752808313566</v>
      </c>
      <c r="BP95" s="52">
        <f t="shared" si="42"/>
        <v>40175001.200653978</v>
      </c>
    </row>
    <row r="96" spans="1:68" ht="15" thickBot="1" x14ac:dyDescent="0.4">
      <c r="A96" s="19" t="s">
        <v>95</v>
      </c>
      <c r="B96" s="31">
        <v>6999.53</v>
      </c>
      <c r="C96" s="31">
        <v>6999.91</v>
      </c>
      <c r="D96" s="31">
        <v>7999</v>
      </c>
      <c r="E96" s="31">
        <v>10047.23</v>
      </c>
      <c r="F96" s="31">
        <v>14444.68</v>
      </c>
      <c r="G96" s="31">
        <v>16000.29</v>
      </c>
      <c r="H96" s="31">
        <v>13500.27</v>
      </c>
      <c r="I96" s="31">
        <v>17000.009999999998</v>
      </c>
      <c r="J96" s="31">
        <v>19000.62</v>
      </c>
      <c r="K96" s="31">
        <v>20000</v>
      </c>
      <c r="L96" s="31">
        <v>20000</v>
      </c>
      <c r="M96" s="31">
        <v>17000.560000000001</v>
      </c>
      <c r="N96" s="31">
        <v>16989.650000000001</v>
      </c>
      <c r="O96" s="31">
        <v>20000</v>
      </c>
      <c r="P96" s="31">
        <v>11999.82</v>
      </c>
      <c r="Q96" s="31">
        <v>6695.41</v>
      </c>
      <c r="R96" s="31">
        <v>3500.37</v>
      </c>
      <c r="S96" s="31">
        <v>4252.8500000000004</v>
      </c>
      <c r="T96" s="31">
        <v>5394.78</v>
      </c>
      <c r="U96" s="31">
        <v>6499.45</v>
      </c>
      <c r="V96" s="31">
        <v>5502.44</v>
      </c>
      <c r="W96" s="31">
        <v>4009.05</v>
      </c>
      <c r="X96" s="31">
        <v>3898.53</v>
      </c>
      <c r="Y96" s="31">
        <v>2999.9</v>
      </c>
      <c r="Z96" s="31">
        <v>3495.96</v>
      </c>
      <c r="AA96" s="31">
        <v>3493.33</v>
      </c>
      <c r="AB96" s="31">
        <v>3474.98</v>
      </c>
      <c r="AC96" s="31">
        <v>3409.53</v>
      </c>
      <c r="AD96" s="32">
        <v>3249.47</v>
      </c>
      <c r="AE96" s="32">
        <v>2945.43</v>
      </c>
      <c r="AF96" s="34">
        <v>2188.19</v>
      </c>
      <c r="AG96" s="32">
        <v>2779.73</v>
      </c>
      <c r="AH96" s="35">
        <f t="shared" si="40"/>
        <v>8930.3428124999991</v>
      </c>
      <c r="AI96" s="17">
        <f t="shared" si="43"/>
        <v>3728038.1169141578</v>
      </c>
      <c r="AJ96" s="17">
        <f t="shared" si="44"/>
        <v>3726570.8435766571</v>
      </c>
      <c r="AK96" s="17">
        <f t="shared" si="45"/>
        <v>867399.43439540849</v>
      </c>
      <c r="AL96" s="17">
        <f t="shared" si="46"/>
        <v>1247436.9896016612</v>
      </c>
      <c r="AM96" s="17">
        <f t="shared" si="47"/>
        <v>30407914.617445424</v>
      </c>
      <c r="AN96" s="17">
        <f t="shared" si="48"/>
        <v>49984153.234039187</v>
      </c>
      <c r="AO96" s="17">
        <f t="shared" si="49"/>
        <v>20884234.499051671</v>
      </c>
      <c r="AP96" s="17">
        <f t="shared" si="50"/>
        <v>65119528.517014146</v>
      </c>
      <c r="AQ96" s="17">
        <f t="shared" si="51"/>
        <v>101410482.63308291</v>
      </c>
      <c r="AR96" s="17">
        <f t="shared" si="52"/>
        <v>122537310.24877043</v>
      </c>
      <c r="AS96" s="17">
        <f t="shared" si="53"/>
        <v>122537310.24877043</v>
      </c>
      <c r="AT96" s="17">
        <f t="shared" si="54"/>
        <v>65128405.453420445</v>
      </c>
      <c r="AU96" s="17">
        <f t="shared" si="55"/>
        <v>64952432.342489198</v>
      </c>
      <c r="AV96" s="17">
        <f t="shared" si="56"/>
        <v>122537310.24877043</v>
      </c>
      <c r="AW96" s="17">
        <f t="shared" si="57"/>
        <v>9421690.2045829128</v>
      </c>
      <c r="AX96" s="17">
        <f t="shared" si="58"/>
        <v>4994924.6763891568</v>
      </c>
      <c r="AY96" s="17">
        <f t="shared" si="59"/>
        <v>29484604.744489152</v>
      </c>
      <c r="AZ96" s="17">
        <f t="shared" si="60"/>
        <v>21878939.010989148</v>
      </c>
      <c r="BA96" s="17">
        <f t="shared" si="61"/>
        <v>12500204.401132906</v>
      </c>
      <c r="BB96" s="17">
        <f t="shared" si="62"/>
        <v>5909239.8658641567</v>
      </c>
      <c r="BC96" s="17">
        <f t="shared" si="63"/>
        <v>11750517.691945408</v>
      </c>
      <c r="BD96" s="17">
        <f t="shared" si="64"/>
        <v>24219122.946364149</v>
      </c>
      <c r="BE96" s="17">
        <f t="shared" si="65"/>
        <v>25319140.180039145</v>
      </c>
      <c r="BF96" s="17">
        <f t="shared" si="66"/>
        <v>35170151.952332906</v>
      </c>
      <c r="BG96" s="17">
        <f t="shared" si="67"/>
        <v>29532516.552795399</v>
      </c>
      <c r="BH96" s="17">
        <f t="shared" si="68"/>
        <v>29561108.323289152</v>
      </c>
      <c r="BI96" s="17">
        <f t="shared" si="69"/>
        <v>29760983.416007906</v>
      </c>
      <c r="BJ96" s="17">
        <f t="shared" si="70"/>
        <v>30479374.110664144</v>
      </c>
      <c r="BK96" s="17">
        <f t="shared" si="71"/>
        <v>32272315.911801659</v>
      </c>
      <c r="BL96" s="17">
        <f t="shared" si="72"/>
        <v>35819181.373226643</v>
      </c>
      <c r="BM96" s="17">
        <f t="shared" si="73"/>
        <v>45456624.547101639</v>
      </c>
      <c r="BN96" s="17">
        <f t="shared" si="74"/>
        <v>37830037.969289154</v>
      </c>
      <c r="BO96" s="36">
        <f t="shared" si="41"/>
        <v>6151.7916049192354</v>
      </c>
      <c r="BP96" s="52">
        <f t="shared" si="42"/>
        <v>37844539.950354785</v>
      </c>
    </row>
    <row r="97" spans="1:68" ht="15" thickBot="1" x14ac:dyDescent="0.4">
      <c r="A97" s="19" t="s">
        <v>96</v>
      </c>
      <c r="B97" s="31">
        <v>6999.03</v>
      </c>
      <c r="C97" s="31">
        <v>6999.57</v>
      </c>
      <c r="D97" s="31">
        <v>6999.5</v>
      </c>
      <c r="E97" s="31">
        <v>10030.120000000001</v>
      </c>
      <c r="F97" s="31">
        <v>12000.65</v>
      </c>
      <c r="G97" s="31">
        <v>16000.14</v>
      </c>
      <c r="H97" s="31">
        <v>12500.36</v>
      </c>
      <c r="I97" s="31">
        <v>16000.69</v>
      </c>
      <c r="J97" s="31">
        <v>19000.57</v>
      </c>
      <c r="K97" s="31">
        <v>20000</v>
      </c>
      <c r="L97" s="31">
        <v>20000</v>
      </c>
      <c r="M97" s="31">
        <v>17000.669999999998</v>
      </c>
      <c r="N97" s="31">
        <v>16989.099999999999</v>
      </c>
      <c r="O97" s="31">
        <v>20000</v>
      </c>
      <c r="P97" s="31">
        <v>8499.98</v>
      </c>
      <c r="Q97" s="31">
        <v>6499.97</v>
      </c>
      <c r="R97" s="31">
        <v>3500.58</v>
      </c>
      <c r="S97" s="31">
        <v>3499.4</v>
      </c>
      <c r="T97" s="31">
        <v>4980.5</v>
      </c>
      <c r="U97" s="31">
        <v>5560.02</v>
      </c>
      <c r="V97" s="31">
        <v>4980.97</v>
      </c>
      <c r="W97" s="31">
        <v>3898.77</v>
      </c>
      <c r="X97" s="31">
        <v>3501</v>
      </c>
      <c r="Y97" s="31">
        <v>2986.16</v>
      </c>
      <c r="Z97" s="31">
        <v>3494</v>
      </c>
      <c r="AA97" s="31">
        <v>3491.21</v>
      </c>
      <c r="AB97" s="31">
        <v>3473.35</v>
      </c>
      <c r="AC97" s="31">
        <v>3249.37</v>
      </c>
      <c r="AD97" s="32">
        <v>3000.24</v>
      </c>
      <c r="AE97" s="32">
        <v>2944.62</v>
      </c>
      <c r="AF97" s="34">
        <v>2066.7399999999998</v>
      </c>
      <c r="AG97" s="32">
        <v>2692.89</v>
      </c>
      <c r="AH97" s="35">
        <f t="shared" si="40"/>
        <v>8526.2553124999995</v>
      </c>
      <c r="AI97" s="17">
        <f t="shared" si="43"/>
        <v>2332417.1551407217</v>
      </c>
      <c r="AJ97" s="17">
        <f t="shared" si="44"/>
        <v>2330768.0434032218</v>
      </c>
      <c r="AK97" s="17">
        <f t="shared" si="45"/>
        <v>2330981.7842469709</v>
      </c>
      <c r="AL97" s="17">
        <f t="shared" si="46"/>
        <v>2261608.9983094768</v>
      </c>
      <c r="AM97" s="17">
        <f t="shared" si="47"/>
        <v>12071418.444528224</v>
      </c>
      <c r="AN97" s="17">
        <f t="shared" si="48"/>
        <v>55858952.322046973</v>
      </c>
      <c r="AO97" s="17">
        <f t="shared" si="49"/>
        <v>15793508.067209482</v>
      </c>
      <c r="AP97" s="17">
        <f t="shared" si="50"/>
        <v>55867173.897703238</v>
      </c>
      <c r="AQ97" s="17">
        <f t="shared" si="51"/>
        <v>109711268.17277823</v>
      </c>
      <c r="AR97" s="17">
        <f t="shared" si="52"/>
        <v>131646817.15393448</v>
      </c>
      <c r="AS97" s="17">
        <f t="shared" si="53"/>
        <v>131646817.15393448</v>
      </c>
      <c r="AT97" s="17">
        <f t="shared" si="54"/>
        <v>71815704.295715705</v>
      </c>
      <c r="AU97" s="17">
        <f t="shared" si="55"/>
        <v>71619740.204746962</v>
      </c>
      <c r="AV97" s="17">
        <f t="shared" si="56"/>
        <v>131646817.15393448</v>
      </c>
      <c r="AW97" s="17">
        <f t="shared" si="57"/>
        <v>690.39204697265245</v>
      </c>
      <c r="AX97" s="17">
        <f t="shared" si="58"/>
        <v>4105832.1676532198</v>
      </c>
      <c r="AY97" s="17">
        <f t="shared" si="59"/>
        <v>25257412.346671969</v>
      </c>
      <c r="AZ97" s="17">
        <f t="shared" si="60"/>
        <v>25269274.332809471</v>
      </c>
      <c r="BA97" s="17">
        <f t="shared" si="61"/>
        <v>12572380.736121969</v>
      </c>
      <c r="BB97" s="17">
        <f t="shared" si="62"/>
        <v>8798551.9291219674</v>
      </c>
      <c r="BC97" s="17">
        <f t="shared" si="63"/>
        <v>12569047.947028218</v>
      </c>
      <c r="BD97" s="17">
        <f t="shared" si="64"/>
        <v>21413620.317403212</v>
      </c>
      <c r="BE97" s="17">
        <f t="shared" si="65"/>
        <v>25253190.955809467</v>
      </c>
      <c r="BF97" s="17">
        <f t="shared" si="66"/>
        <v>30692656.071584467</v>
      </c>
      <c r="BG97" s="17">
        <f t="shared" si="67"/>
        <v>25323593.530184466</v>
      </c>
      <c r="BH97" s="17">
        <f t="shared" si="68"/>
        <v>25351681.298928216</v>
      </c>
      <c r="BI97" s="17">
        <f t="shared" si="69"/>
        <v>25531852.097090714</v>
      </c>
      <c r="BJ97" s="17">
        <f t="shared" si="70"/>
        <v>27845518.601278219</v>
      </c>
      <c r="BK97" s="17">
        <f t="shared" si="71"/>
        <v>30536845.23398447</v>
      </c>
      <c r="BL97" s="17">
        <f t="shared" si="72"/>
        <v>31154652.761746969</v>
      </c>
      <c r="BM97" s="17">
        <f t="shared" si="73"/>
        <v>41725338.072421968</v>
      </c>
      <c r="BN97" s="17">
        <f t="shared" si="74"/>
        <v>34028150.869078226</v>
      </c>
      <c r="BO97" s="36">
        <f t="shared" si="41"/>
        <v>5861.8467000005985</v>
      </c>
      <c r="BP97" s="52">
        <f t="shared" si="42"/>
        <v>34361246.734307908</v>
      </c>
    </row>
  </sheetData>
  <mergeCells count="1">
    <mergeCell ref="AI1:B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750-BAD9-4A8B-AE19-7F441046A54C}">
  <dimension ref="A1:BP97"/>
  <sheetViews>
    <sheetView topLeftCell="X80" workbookViewId="0">
      <selection activeCell="AH2" sqref="AH2:AH97"/>
    </sheetView>
  </sheetViews>
  <sheetFormatPr defaultRowHeight="14.5" x14ac:dyDescent="0.35"/>
  <sheetData>
    <row r="1" spans="1:68" ht="32" customHeight="1" thickBot="1" x14ac:dyDescent="0.4">
      <c r="A1" s="40" t="s">
        <v>97</v>
      </c>
      <c r="B1" s="41" t="s">
        <v>242</v>
      </c>
      <c r="C1" s="41" t="s">
        <v>243</v>
      </c>
      <c r="D1" s="41" t="s">
        <v>244</v>
      </c>
      <c r="E1" s="41" t="s">
        <v>245</v>
      </c>
      <c r="F1" s="41" t="s">
        <v>246</v>
      </c>
      <c r="G1" s="41" t="s">
        <v>247</v>
      </c>
      <c r="H1" s="41" t="s">
        <v>248</v>
      </c>
      <c r="I1" s="41" t="s">
        <v>249</v>
      </c>
      <c r="J1" s="41" t="s">
        <v>250</v>
      </c>
      <c r="K1" s="41" t="s">
        <v>251</v>
      </c>
      <c r="L1" s="41" t="s">
        <v>252</v>
      </c>
      <c r="M1" s="41" t="s">
        <v>253</v>
      </c>
      <c r="N1" s="41" t="s">
        <v>254</v>
      </c>
      <c r="O1" s="41" t="s">
        <v>255</v>
      </c>
      <c r="P1" s="41" t="s">
        <v>256</v>
      </c>
      <c r="Q1" s="41" t="s">
        <v>257</v>
      </c>
      <c r="R1" s="41" t="s">
        <v>258</v>
      </c>
      <c r="S1" s="41" t="s">
        <v>259</v>
      </c>
      <c r="T1" s="41" t="s">
        <v>260</v>
      </c>
      <c r="U1" s="41" t="s">
        <v>261</v>
      </c>
      <c r="V1" s="41" t="s">
        <v>262</v>
      </c>
      <c r="W1" s="41" t="s">
        <v>263</v>
      </c>
      <c r="X1" s="41" t="s">
        <v>264</v>
      </c>
      <c r="Y1" s="41" t="s">
        <v>265</v>
      </c>
      <c r="Z1" s="41" t="s">
        <v>266</v>
      </c>
      <c r="AA1" s="41" t="s">
        <v>267</v>
      </c>
      <c r="AB1" s="41" t="s">
        <v>268</v>
      </c>
      <c r="AC1" s="41" t="s">
        <v>269</v>
      </c>
      <c r="AD1" s="41" t="s">
        <v>237</v>
      </c>
      <c r="AE1" s="41" t="s">
        <v>236</v>
      </c>
      <c r="AF1" s="41" t="s">
        <v>235</v>
      </c>
      <c r="AG1" s="41" t="s">
        <v>238</v>
      </c>
      <c r="AH1" s="49" t="s">
        <v>239</v>
      </c>
      <c r="AI1" s="64" t="s">
        <v>271</v>
      </c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49" t="s">
        <v>270</v>
      </c>
      <c r="BP1" s="49" t="s">
        <v>240</v>
      </c>
    </row>
    <row r="2" spans="1:68" ht="15" thickBot="1" x14ac:dyDescent="0.4">
      <c r="A2" s="42" t="s">
        <v>208</v>
      </c>
      <c r="B2" s="45">
        <v>10000.280000000001</v>
      </c>
      <c r="C2" s="45">
        <v>16000.75</v>
      </c>
      <c r="D2" s="45">
        <v>11600.5</v>
      </c>
      <c r="E2" s="45">
        <v>6999.12</v>
      </c>
      <c r="F2" s="45">
        <v>20000</v>
      </c>
      <c r="G2" s="45">
        <v>16000.9</v>
      </c>
      <c r="H2" s="45">
        <v>16000.09</v>
      </c>
      <c r="I2" s="45">
        <v>16000.68</v>
      </c>
      <c r="J2" s="45">
        <v>17000.650000000001</v>
      </c>
      <c r="K2" s="45">
        <v>12000.15</v>
      </c>
      <c r="L2" s="45">
        <v>6999.06</v>
      </c>
      <c r="M2" s="45">
        <v>17999.46</v>
      </c>
      <c r="N2" s="45">
        <v>20000</v>
      </c>
      <c r="O2" s="45">
        <v>17912.349999999999</v>
      </c>
      <c r="P2" s="45">
        <v>6504.59</v>
      </c>
      <c r="Q2" s="45">
        <v>3500.28</v>
      </c>
      <c r="R2" s="45">
        <v>6000.36</v>
      </c>
      <c r="S2" s="45">
        <v>2638</v>
      </c>
      <c r="T2" s="45">
        <v>3200.49</v>
      </c>
      <c r="U2" s="45">
        <v>6769.95</v>
      </c>
      <c r="V2" s="45">
        <v>3250.26</v>
      </c>
      <c r="W2" s="45">
        <v>3500.15</v>
      </c>
      <c r="X2" s="45">
        <v>2702.75</v>
      </c>
      <c r="Y2" s="45">
        <v>2600.88</v>
      </c>
      <c r="Z2" s="45">
        <v>2835.2</v>
      </c>
      <c r="AA2" s="45">
        <v>3000.43</v>
      </c>
      <c r="AB2" s="45">
        <v>3777.19</v>
      </c>
      <c r="AC2" s="45">
        <v>2470.86</v>
      </c>
      <c r="AD2" s="46">
        <v>3000.7</v>
      </c>
      <c r="AE2" s="46">
        <v>3000.58</v>
      </c>
      <c r="AF2" s="43">
        <v>2495.8200000000002</v>
      </c>
      <c r="AG2" s="46">
        <v>2500.48</v>
      </c>
      <c r="AH2" s="48">
        <f>AVERAGE(B2:AG2)</f>
        <v>8383.2174999999988</v>
      </c>
      <c r="AI2" s="44">
        <f t="shared" ref="AI2:BN2" si="0">(B2-$AH2)*(B2-$AH2)</f>
        <v>2614891.1289062561</v>
      </c>
      <c r="AJ2" s="44">
        <f t="shared" si="0"/>
        <v>58026801.388556264</v>
      </c>
      <c r="AK2" s="44">
        <f t="shared" si="0"/>
        <v>10350906.684806257</v>
      </c>
      <c r="AL2" s="44">
        <f t="shared" si="0"/>
        <v>1915725.8895062471</v>
      </c>
      <c r="AM2" s="44">
        <f t="shared" si="0"/>
        <v>134949635.65230629</v>
      </c>
      <c r="AN2" s="44">
        <f t="shared" si="0"/>
        <v>58029086.670806259</v>
      </c>
      <c r="AO2" s="44">
        <f t="shared" si="0"/>
        <v>58016746.681256272</v>
      </c>
      <c r="AP2" s="44">
        <f t="shared" si="0"/>
        <v>58025734.938906275</v>
      </c>
      <c r="AQ2" s="44">
        <f t="shared" si="0"/>
        <v>74260142.892056301</v>
      </c>
      <c r="AR2" s="44">
        <f t="shared" si="0"/>
        <v>13082200.709556255</v>
      </c>
      <c r="AS2" s="44">
        <f t="shared" si="0"/>
        <v>1915891.9848062457</v>
      </c>
      <c r="AT2" s="44">
        <f t="shared" si="0"/>
        <v>92472119.818806261</v>
      </c>
      <c r="AU2" s="44">
        <f t="shared" si="0"/>
        <v>134949635.65230629</v>
      </c>
      <c r="AV2" s="44">
        <f t="shared" si="0"/>
        <v>90804366.202556238</v>
      </c>
      <c r="AW2" s="44">
        <f t="shared" si="0"/>
        <v>3529241.2837562449</v>
      </c>
      <c r="AX2" s="44">
        <f t="shared" si="0"/>
        <v>23843078.628906231</v>
      </c>
      <c r="AY2" s="44">
        <f t="shared" si="0"/>
        <v>5678009.8653062461</v>
      </c>
      <c r="AZ2" s="44">
        <f t="shared" si="0"/>
        <v>33007524.122306235</v>
      </c>
      <c r="BA2" s="44">
        <f t="shared" si="0"/>
        <v>26860664.339256242</v>
      </c>
      <c r="BB2" s="44">
        <f t="shared" si="0"/>
        <v>2602632.0265562469</v>
      </c>
      <c r="BC2" s="44">
        <f t="shared" si="0"/>
        <v>26347252.696806237</v>
      </c>
      <c r="BD2" s="44">
        <f t="shared" si="0"/>
        <v>23844348.209556241</v>
      </c>
      <c r="BE2" s="44">
        <f t="shared" si="0"/>
        <v>32267711.018556237</v>
      </c>
      <c r="BF2" s="44">
        <f t="shared" si="0"/>
        <v>33435426.963906236</v>
      </c>
      <c r="BG2" s="44">
        <f t="shared" si="0"/>
        <v>30780498.180306241</v>
      </c>
      <c r="BH2" s="44">
        <f t="shared" si="0"/>
        <v>28974401.270156235</v>
      </c>
      <c r="BI2" s="44">
        <f t="shared" si="0"/>
        <v>21215489.330756236</v>
      </c>
      <c r="BJ2" s="44">
        <f t="shared" si="0"/>
        <v>34955971.20780623</v>
      </c>
      <c r="BK2" s="44">
        <f t="shared" si="0"/>
        <v>28971494.63780624</v>
      </c>
      <c r="BL2" s="44">
        <f t="shared" si="0"/>
        <v>28972786.456406239</v>
      </c>
      <c r="BM2" s="44">
        <f t="shared" si="0"/>
        <v>34661449.323006243</v>
      </c>
      <c r="BN2" s="44">
        <f t="shared" si="0"/>
        <v>34606600.493906245</v>
      </c>
      <c r="BO2" s="50">
        <f>SQRT((SUM(AI2:BN2))/32)</f>
        <v>6234.9029321589078</v>
      </c>
      <c r="BP2" s="51">
        <f>POWER(BO2,2)</f>
        <v>38874014.573443748</v>
      </c>
    </row>
    <row r="3" spans="1:68" ht="15" thickBot="1" x14ac:dyDescent="0.4">
      <c r="A3" s="42" t="s">
        <v>207</v>
      </c>
      <c r="B3" s="45">
        <v>10000.15</v>
      </c>
      <c r="C3" s="45">
        <v>16000.72</v>
      </c>
      <c r="D3" s="45">
        <v>11600.49</v>
      </c>
      <c r="E3" s="45">
        <v>6999.19</v>
      </c>
      <c r="F3" s="45">
        <v>20000</v>
      </c>
      <c r="G3" s="45">
        <v>16000.9</v>
      </c>
      <c r="H3" s="45">
        <v>15637.27</v>
      </c>
      <c r="I3" s="45">
        <v>16000.61</v>
      </c>
      <c r="J3" s="45">
        <v>17000.09</v>
      </c>
      <c r="K3" s="45">
        <v>12000.3</v>
      </c>
      <c r="L3" s="45">
        <v>6999.12</v>
      </c>
      <c r="M3" s="45">
        <v>17999.939999999999</v>
      </c>
      <c r="N3" s="45">
        <v>20000</v>
      </c>
      <c r="O3" s="45">
        <v>17498.07</v>
      </c>
      <c r="P3" s="45">
        <v>6502.97</v>
      </c>
      <c r="Q3" s="45">
        <v>3399.82</v>
      </c>
      <c r="R3" s="45">
        <v>5969.03</v>
      </c>
      <c r="S3" s="45">
        <v>2902.78</v>
      </c>
      <c r="T3" s="45">
        <v>3500.64</v>
      </c>
      <c r="U3" s="45">
        <v>7316.63</v>
      </c>
      <c r="V3" s="45">
        <v>3140.92</v>
      </c>
      <c r="W3" s="45">
        <v>3000.91</v>
      </c>
      <c r="X3" s="45">
        <v>3000.37</v>
      </c>
      <c r="Y3" s="45">
        <v>2700.5</v>
      </c>
      <c r="Z3" s="45">
        <v>3000.81</v>
      </c>
      <c r="AA3" s="45">
        <v>3250.31</v>
      </c>
      <c r="AB3" s="45">
        <v>3779.87</v>
      </c>
      <c r="AC3" s="45">
        <v>2470.33</v>
      </c>
      <c r="AD3" s="46">
        <v>2900.93</v>
      </c>
      <c r="AE3" s="46">
        <v>2852.8</v>
      </c>
      <c r="AF3" s="43">
        <v>2496.66</v>
      </c>
      <c r="AG3" s="46">
        <v>2500.06</v>
      </c>
      <c r="AH3" s="48">
        <f t="shared" ref="AH3:AH66" si="1">AVERAGE(B3:AG3)</f>
        <v>8388.2246875000001</v>
      </c>
      <c r="AI3" s="44">
        <f t="shared" ref="AI3:AI66" si="2">(B3-$AH3)*(B3-$AH3)</f>
        <v>2598303.2130782213</v>
      </c>
      <c r="AJ3" s="44">
        <f t="shared" ref="AJ3:AJ66" si="3">(C3-$AH3)*(C3-$AH3)</f>
        <v>57950084.882834464</v>
      </c>
      <c r="AK3" s="44">
        <f t="shared" ref="AK3:AK66" si="4">(D3-$AH3)*(D3-$AH3)</f>
        <v>10318648.437890721</v>
      </c>
      <c r="AL3" s="44">
        <f t="shared" ref="AL3:AL66" si="5">(E3-$AH3)*(E3-$AH3)</f>
        <v>1929417.363078224</v>
      </c>
      <c r="AM3" s="44">
        <f t="shared" ref="AM3:AM66" si="6">(F3-$AH3)*(F3-$AH3)</f>
        <v>134833325.90798447</v>
      </c>
      <c r="AN3" s="44">
        <f t="shared" ref="AN3:AN66" si="7">(G3-$AH3)*(G3-$AH3)</f>
        <v>57952825.413546965</v>
      </c>
      <c r="AO3" s="44">
        <f t="shared" ref="AO3:AO66" si="8">(H3-$AH3)*(H3-$AH3)</f>
        <v>52548657.942678228</v>
      </c>
      <c r="AP3" s="44">
        <f t="shared" ref="AP3:AP66" si="9">(I3-$AH3)*(I3-$AH3)</f>
        <v>57948410.145965733</v>
      </c>
      <c r="AQ3" s="44">
        <f t="shared" ref="AQ3:AQ66" si="10">(J3-$AH3)*(J3-$AH3)</f>
        <v>74164224.160640717</v>
      </c>
      <c r="AR3" s="44">
        <f t="shared" ref="AR3:AR66" si="11">(K3-$AH3)*(K3-$AH3)</f>
        <v>13047088.063171966</v>
      </c>
      <c r="AS3" s="44">
        <f t="shared" ref="AS3:AS66" si="12">(L3-$AH3)*(L3-$AH3)</f>
        <v>1929611.8328344731</v>
      </c>
      <c r="AT3" s="44">
        <f t="shared" ref="AT3:AT66" si="13">(M3-$AH3)*(M3-$AH3)</f>
        <v>92385071.248546943</v>
      </c>
      <c r="AU3" s="44">
        <f t="shared" ref="AU3:AU66" si="14">(N3-$AH3)*(N3-$AH3)</f>
        <v>134833325.90798447</v>
      </c>
      <c r="AV3" s="44">
        <f t="shared" ref="AV3:AV66" si="15">(O3-$AH3)*(O3-$AH3)</f>
        <v>82989281.61767821</v>
      </c>
      <c r="AW3" s="44">
        <f t="shared" ref="AW3:AW66" si="16">(P3-$AH3)*(P3-$AH3)</f>
        <v>3554185.2367407219</v>
      </c>
      <c r="AX3" s="44">
        <f t="shared" ref="AX3:AX66" si="17">(Q3-$AH3)*(Q3-$AH3)</f>
        <v>24884181.326271977</v>
      </c>
      <c r="AY3" s="44">
        <f t="shared" ref="AY3:AY66" si="18">(R3-$AH3)*(R3-$AH3)</f>
        <v>5852502.9360282244</v>
      </c>
      <c r="AZ3" s="44">
        <f t="shared" ref="AZ3:AZ66" si="19">(S3-$AH3)*(S3-$AH3)</f>
        <v>30090103.419621967</v>
      </c>
      <c r="BA3" s="44">
        <f t="shared" ref="BA3:BA66" si="20">(T3-$AH3)*(T3-$AH3)</f>
        <v>23888484.077484477</v>
      </c>
      <c r="BB3" s="44">
        <f t="shared" ref="BB3:BB66" si="21">(U3-$AH3)*(U3-$AH3)</f>
        <v>1148315.1742782225</v>
      </c>
      <c r="BC3" s="44">
        <f t="shared" ref="BC3:BC66" si="22">(V3-$AH3)*(V3-$AH3)</f>
        <v>27534206.483459473</v>
      </c>
      <c r="BD3" s="44">
        <f t="shared" ref="BD3:BD66" si="23">(W3-$AH3)*(W3-$AH3)</f>
        <v>29023159.542153224</v>
      </c>
      <c r="BE3" s="44">
        <f t="shared" ref="BE3:BE66" si="24">(X3-$AH3)*(X3-$AH3)</f>
        <v>29028978.133615725</v>
      </c>
      <c r="BF3" s="44">
        <f t="shared" ref="BF3:BF66" si="25">(Y3-$AH3)*(Y3-$AH3)</f>
        <v>32350212.120796975</v>
      </c>
      <c r="BG3" s="44">
        <f t="shared" ref="BG3:BG66" si="26">(Z3-$AH3)*(Z3-$AH3)</f>
        <v>29024237.01509073</v>
      </c>
      <c r="BH3" s="44">
        <f t="shared" ref="BH3:BH66" si="27">(AA3-$AH3)*(AA3-$AH3)</f>
        <v>26398167.336028229</v>
      </c>
      <c r="BI3" s="44">
        <f t="shared" ref="BI3:BI66" si="28">(AB3-$AH3)*(AB3-$AH3)</f>
        <v>21236932.925803225</v>
      </c>
      <c r="BJ3" s="44">
        <f t="shared" ref="BJ3:BJ66" si="29">(AC3-$AH3)*(AC3-$AH3)</f>
        <v>35021477.532340728</v>
      </c>
      <c r="BK3" s="44">
        <f t="shared" ref="BK3:BK66" si="30">(AD3-$AH3)*(AD3-$AH3)</f>
        <v>30110402.987465721</v>
      </c>
      <c r="BL3" s="44">
        <f t="shared" ref="BL3:BL66" si="31">(AE3-$AH3)*(AE3-$AH3)</f>
        <v>30640926.47098447</v>
      </c>
      <c r="BM3" s="44">
        <f t="shared" ref="BM3:BM66" si="32">(AF3-$AH3)*(AF3-$AH3)</f>
        <v>34710534.466996975</v>
      </c>
      <c r="BN3" s="44">
        <f t="shared" ref="BN3:BN66" si="33">(AG3-$AH3)*(AG3-$AH3)</f>
        <v>34670483.387121983</v>
      </c>
      <c r="BO3" s="50">
        <f t="shared" ref="BO3:BO66" si="34">SQRT((SUM(AI3:BN3))/32)</f>
        <v>6186.1634079365895</v>
      </c>
      <c r="BP3" s="51">
        <f t="shared" ref="BP3:BP66" si="35">POWER(BO3,2)</f>
        <v>38268617.70969364</v>
      </c>
    </row>
    <row r="4" spans="1:68" ht="15" thickBot="1" x14ac:dyDescent="0.4">
      <c r="A4" s="42" t="s">
        <v>206</v>
      </c>
      <c r="B4" s="45">
        <v>8007.75</v>
      </c>
      <c r="C4" s="45">
        <v>16007.12</v>
      </c>
      <c r="D4" s="45">
        <v>13620.03</v>
      </c>
      <c r="E4" s="45">
        <v>6999.39</v>
      </c>
      <c r="F4" s="45">
        <v>20000</v>
      </c>
      <c r="G4" s="45">
        <v>16000.61</v>
      </c>
      <c r="H4" s="45">
        <v>16000.18</v>
      </c>
      <c r="I4" s="45">
        <v>16000.65</v>
      </c>
      <c r="J4" s="45">
        <v>15998.99</v>
      </c>
      <c r="K4" s="45">
        <v>12000.06</v>
      </c>
      <c r="L4" s="45">
        <v>5750.03</v>
      </c>
      <c r="M4" s="45">
        <v>20000</v>
      </c>
      <c r="N4" s="45">
        <v>20000</v>
      </c>
      <c r="O4" s="45">
        <v>20000</v>
      </c>
      <c r="P4" s="45">
        <v>7956.68</v>
      </c>
      <c r="Q4" s="45">
        <v>3999.78</v>
      </c>
      <c r="R4" s="45">
        <v>6000.82</v>
      </c>
      <c r="S4" s="45">
        <v>2499.62</v>
      </c>
      <c r="T4" s="45">
        <v>2702.78</v>
      </c>
      <c r="U4" s="45">
        <v>6695.15</v>
      </c>
      <c r="V4" s="45">
        <v>3200.39</v>
      </c>
      <c r="W4" s="45">
        <v>3500.74</v>
      </c>
      <c r="X4" s="45">
        <v>4000.9</v>
      </c>
      <c r="Y4" s="45">
        <v>2839.21</v>
      </c>
      <c r="Z4" s="45">
        <v>2029.79</v>
      </c>
      <c r="AA4" s="45">
        <v>3250.5</v>
      </c>
      <c r="AB4" s="45">
        <v>3250.12</v>
      </c>
      <c r="AC4" s="45">
        <v>2600.63</v>
      </c>
      <c r="AD4" s="46">
        <v>3199.4</v>
      </c>
      <c r="AE4" s="46">
        <v>2499.86</v>
      </c>
      <c r="AF4" s="43">
        <v>2779.46</v>
      </c>
      <c r="AG4" s="46">
        <v>1871.6</v>
      </c>
      <c r="AH4" s="48">
        <f t="shared" si="1"/>
        <v>8476.9449999999997</v>
      </c>
      <c r="AI4" s="44">
        <f t="shared" si="2"/>
        <v>220143.94802499973</v>
      </c>
      <c r="AJ4" s="44">
        <f t="shared" si="3"/>
        <v>56703535.530625015</v>
      </c>
      <c r="AK4" s="44">
        <f t="shared" si="4"/>
        <v>26451323.317225009</v>
      </c>
      <c r="AL4" s="44">
        <f t="shared" si="5"/>
        <v>2183168.778024998</v>
      </c>
      <c r="AM4" s="44">
        <f t="shared" si="6"/>
        <v>132780796.53302501</v>
      </c>
      <c r="AN4" s="44">
        <f t="shared" si="7"/>
        <v>56605535.032225013</v>
      </c>
      <c r="AO4" s="44">
        <f t="shared" si="8"/>
        <v>56599064.86522501</v>
      </c>
      <c r="AP4" s="44">
        <f t="shared" si="9"/>
        <v>56606136.927024998</v>
      </c>
      <c r="AQ4" s="44">
        <f t="shared" si="10"/>
        <v>56581160.982024997</v>
      </c>
      <c r="AR4" s="44">
        <f t="shared" si="11"/>
        <v>12412339.303224998</v>
      </c>
      <c r="AS4" s="44">
        <f t="shared" si="12"/>
        <v>7436065.4172249995</v>
      </c>
      <c r="AT4" s="44">
        <f t="shared" si="13"/>
        <v>132780796.53302501</v>
      </c>
      <c r="AU4" s="44">
        <f t="shared" si="14"/>
        <v>132780796.53302501</v>
      </c>
      <c r="AV4" s="44">
        <f t="shared" si="15"/>
        <v>132780796.53302501</v>
      </c>
      <c r="AW4" s="44">
        <f t="shared" si="16"/>
        <v>270675.67022499937</v>
      </c>
      <c r="AX4" s="44">
        <f t="shared" si="17"/>
        <v>20045006.437224992</v>
      </c>
      <c r="AY4" s="44">
        <f t="shared" si="18"/>
        <v>6131195.015625</v>
      </c>
      <c r="AZ4" s="44">
        <f t="shared" si="19"/>
        <v>35728414.155625001</v>
      </c>
      <c r="BA4" s="44">
        <f t="shared" si="20"/>
        <v>33340981.44722499</v>
      </c>
      <c r="BB4" s="44">
        <f t="shared" si="21"/>
        <v>3174793.4220250002</v>
      </c>
      <c r="BC4" s="44">
        <f t="shared" si="22"/>
        <v>27842032.668025002</v>
      </c>
      <c r="BD4" s="44">
        <f t="shared" si="23"/>
        <v>24762616.202025</v>
      </c>
      <c r="BE4" s="44">
        <f t="shared" si="24"/>
        <v>20034978.842025001</v>
      </c>
      <c r="BF4" s="44">
        <f t="shared" si="25"/>
        <v>31784055.930224996</v>
      </c>
      <c r="BG4" s="44">
        <f t="shared" si="26"/>
        <v>41565807.594024993</v>
      </c>
      <c r="BH4" s="44">
        <f t="shared" si="27"/>
        <v>27315727.338024996</v>
      </c>
      <c r="BI4" s="44">
        <f t="shared" si="28"/>
        <v>27319699.580624998</v>
      </c>
      <c r="BJ4" s="44">
        <f t="shared" si="29"/>
        <v>34531077.979224995</v>
      </c>
      <c r="BK4" s="44">
        <f t="shared" si="30"/>
        <v>27852481.227025002</v>
      </c>
      <c r="BL4" s="44">
        <f t="shared" si="31"/>
        <v>35725545.097224988</v>
      </c>
      <c r="BM4" s="44">
        <f t="shared" si="32"/>
        <v>32461335.325224996</v>
      </c>
      <c r="BN4" s="44">
        <f t="shared" si="33"/>
        <v>43630582.569024995</v>
      </c>
      <c r="BO4" s="50">
        <f t="shared" si="34"/>
        <v>6462.4846874422074</v>
      </c>
      <c r="BP4" s="51">
        <f t="shared" si="35"/>
        <v>41763708.335425004</v>
      </c>
    </row>
    <row r="5" spans="1:68" ht="15" thickBot="1" x14ac:dyDescent="0.4">
      <c r="A5" s="42" t="s">
        <v>205</v>
      </c>
      <c r="B5" s="45">
        <v>8004.06</v>
      </c>
      <c r="C5" s="45">
        <v>16006.78</v>
      </c>
      <c r="D5" s="45">
        <v>13620.03</v>
      </c>
      <c r="E5" s="45">
        <v>6999.28</v>
      </c>
      <c r="F5" s="45">
        <v>20000</v>
      </c>
      <c r="G5" s="45">
        <v>16000.55</v>
      </c>
      <c r="H5" s="45">
        <v>16000.01</v>
      </c>
      <c r="I5" s="45">
        <v>16000.74</v>
      </c>
      <c r="J5" s="45">
        <v>15998.05</v>
      </c>
      <c r="K5" s="45">
        <v>10000.74</v>
      </c>
      <c r="L5" s="45">
        <v>4782</v>
      </c>
      <c r="M5" s="45">
        <v>20000</v>
      </c>
      <c r="N5" s="45">
        <v>20000</v>
      </c>
      <c r="O5" s="45">
        <v>20000</v>
      </c>
      <c r="P5" s="45">
        <v>6000.88</v>
      </c>
      <c r="Q5" s="45">
        <v>3999.5</v>
      </c>
      <c r="R5" s="45">
        <v>6000.77</v>
      </c>
      <c r="S5" s="45">
        <v>2499.71</v>
      </c>
      <c r="T5" s="45">
        <v>3200.07</v>
      </c>
      <c r="U5" s="45">
        <v>6695</v>
      </c>
      <c r="V5" s="45">
        <v>3049.59</v>
      </c>
      <c r="W5" s="45">
        <v>3449.96</v>
      </c>
      <c r="X5" s="45">
        <v>4000.19</v>
      </c>
      <c r="Y5" s="45">
        <v>2600.9299999999998</v>
      </c>
      <c r="Z5" s="45">
        <v>2029.72</v>
      </c>
      <c r="AA5" s="45">
        <v>3000.73</v>
      </c>
      <c r="AB5" s="45">
        <v>2999.93</v>
      </c>
      <c r="AC5" s="45">
        <v>2600.2199999999998</v>
      </c>
      <c r="AD5" s="46">
        <v>3511.19</v>
      </c>
      <c r="AE5" s="46">
        <v>2300.2199999999998</v>
      </c>
      <c r="AF5" s="43">
        <v>2499.83</v>
      </c>
      <c r="AG5" s="46">
        <v>1989.05</v>
      </c>
      <c r="AH5" s="48">
        <f t="shared" si="1"/>
        <v>8307.4915624999994</v>
      </c>
      <c r="AI5" s="44">
        <f t="shared" si="2"/>
        <v>92070.713121190813</v>
      </c>
      <c r="AJ5" s="44">
        <f t="shared" si="3"/>
        <v>59279042.443821214</v>
      </c>
      <c r="AK5" s="44">
        <f t="shared" si="4"/>
        <v>28223064.649914954</v>
      </c>
      <c r="AL5" s="44">
        <f t="shared" si="5"/>
        <v>1711417.4922586905</v>
      </c>
      <c r="AM5" s="44">
        <f t="shared" si="6"/>
        <v>136714753.56100869</v>
      </c>
      <c r="AN5" s="44">
        <f t="shared" si="7"/>
        <v>59183148.122789942</v>
      </c>
      <c r="AO5" s="44">
        <f t="shared" si="8"/>
        <v>59174839.911277451</v>
      </c>
      <c r="AP5" s="44">
        <f t="shared" si="9"/>
        <v>59186071.5210962</v>
      </c>
      <c r="AQ5" s="44">
        <f t="shared" si="10"/>
        <v>59144689.080602437</v>
      </c>
      <c r="AR5" s="44">
        <f t="shared" si="11"/>
        <v>2867090.2710961928</v>
      </c>
      <c r="AS5" s="44">
        <f t="shared" si="12"/>
        <v>12429090.757258687</v>
      </c>
      <c r="AT5" s="44">
        <f t="shared" si="13"/>
        <v>136714753.56100869</v>
      </c>
      <c r="AU5" s="44">
        <f t="shared" si="14"/>
        <v>136714753.56100869</v>
      </c>
      <c r="AV5" s="44">
        <f t="shared" si="15"/>
        <v>136714753.56100869</v>
      </c>
      <c r="AW5" s="44">
        <f t="shared" si="16"/>
        <v>5320456.9002586883</v>
      </c>
      <c r="AX5" s="44">
        <f t="shared" si="17"/>
        <v>18558791.302571185</v>
      </c>
      <c r="AY5" s="44">
        <f t="shared" si="18"/>
        <v>5320964.3669024371</v>
      </c>
      <c r="AZ5" s="44">
        <f t="shared" si="19"/>
        <v>33730326.677714936</v>
      </c>
      <c r="BA5" s="44">
        <f t="shared" si="20"/>
        <v>26085755.017089937</v>
      </c>
      <c r="BB5" s="44">
        <f t="shared" si="21"/>
        <v>2600129.0391336894</v>
      </c>
      <c r="BC5" s="44">
        <f t="shared" si="22"/>
        <v>27645528.840939935</v>
      </c>
      <c r="BD5" s="44">
        <f t="shared" si="23"/>
        <v>23595612.880683687</v>
      </c>
      <c r="BE5" s="44">
        <f t="shared" si="24"/>
        <v>18552846.750314932</v>
      </c>
      <c r="BF5" s="44">
        <f t="shared" si="25"/>
        <v>32564844.866602432</v>
      </c>
      <c r="BG5" s="44">
        <f t="shared" si="26"/>
        <v>39410415.790933684</v>
      </c>
      <c r="BH5" s="44">
        <f t="shared" si="27"/>
        <v>28161718.28122744</v>
      </c>
      <c r="BI5" s="44">
        <f t="shared" si="28"/>
        <v>28170209.739727434</v>
      </c>
      <c r="BJ5" s="44">
        <f t="shared" si="29"/>
        <v>32572948.688121192</v>
      </c>
      <c r="BK5" s="44">
        <f t="shared" si="30"/>
        <v>23004508.67843993</v>
      </c>
      <c r="BL5" s="44">
        <f t="shared" si="31"/>
        <v>36087311.625621192</v>
      </c>
      <c r="BM5" s="44">
        <f t="shared" si="32"/>
        <v>33728932.824539937</v>
      </c>
      <c r="BN5" s="44">
        <f t="shared" si="33"/>
        <v>39922703.778727435</v>
      </c>
      <c r="BO5" s="50">
        <f t="shared" si="34"/>
        <v>6478.7719352725844</v>
      </c>
      <c r="BP5" s="51">
        <f t="shared" si="35"/>
        <v>41974485.789275669</v>
      </c>
    </row>
    <row r="6" spans="1:68" ht="15" thickBot="1" x14ac:dyDescent="0.4">
      <c r="A6" s="42" t="s">
        <v>204</v>
      </c>
      <c r="B6" s="45">
        <v>6999.36</v>
      </c>
      <c r="C6" s="45">
        <v>16004.11</v>
      </c>
      <c r="D6" s="45">
        <v>6999.57</v>
      </c>
      <c r="E6" s="45">
        <v>6999.27</v>
      </c>
      <c r="F6" s="45">
        <v>20000</v>
      </c>
      <c r="G6" s="45">
        <v>15654.55</v>
      </c>
      <c r="H6" s="45">
        <v>12000.93</v>
      </c>
      <c r="I6" s="45">
        <v>16000.67</v>
      </c>
      <c r="J6" s="45">
        <v>15400</v>
      </c>
      <c r="K6" s="45">
        <v>10000.370000000001</v>
      </c>
      <c r="L6" s="45">
        <v>6999.67</v>
      </c>
      <c r="M6" s="45">
        <v>20000</v>
      </c>
      <c r="N6" s="45">
        <v>20000</v>
      </c>
      <c r="O6" s="45">
        <v>20000</v>
      </c>
      <c r="P6" s="45">
        <v>6000.51</v>
      </c>
      <c r="Q6" s="45">
        <v>4999.1099999999997</v>
      </c>
      <c r="R6" s="45">
        <v>7000.43</v>
      </c>
      <c r="S6" s="45">
        <v>2199.2399999999998</v>
      </c>
      <c r="T6" s="45">
        <v>2089.87</v>
      </c>
      <c r="U6" s="45">
        <v>3799.79</v>
      </c>
      <c r="V6" s="45">
        <v>2790.01</v>
      </c>
      <c r="W6" s="45">
        <v>2700.52</v>
      </c>
      <c r="X6" s="45">
        <v>2961.22</v>
      </c>
      <c r="Y6" s="45">
        <v>2507.02</v>
      </c>
      <c r="Z6" s="45">
        <v>2450.75</v>
      </c>
      <c r="AA6" s="45">
        <v>2900.75</v>
      </c>
      <c r="AB6" s="45">
        <v>3250.66</v>
      </c>
      <c r="AC6" s="45">
        <v>2500.98</v>
      </c>
      <c r="AD6" s="46">
        <v>2256.67</v>
      </c>
      <c r="AE6" s="46">
        <v>3010.08</v>
      </c>
      <c r="AF6" s="43">
        <v>2403.09</v>
      </c>
      <c r="AG6" s="46">
        <v>2379.34</v>
      </c>
      <c r="AH6" s="48">
        <f t="shared" si="1"/>
        <v>7851.8293749999993</v>
      </c>
      <c r="AI6" s="44">
        <f t="shared" si="2"/>
        <v>726704.03531289008</v>
      </c>
      <c r="AJ6" s="44">
        <f t="shared" si="3"/>
        <v>66459679.388750412</v>
      </c>
      <c r="AK6" s="44">
        <f t="shared" si="4"/>
        <v>726346.04227539001</v>
      </c>
      <c r="AL6" s="44">
        <f t="shared" si="5"/>
        <v>726857.48790038878</v>
      </c>
      <c r="AM6" s="44">
        <f t="shared" si="6"/>
        <v>147578049.5341129</v>
      </c>
      <c r="AN6" s="44">
        <f t="shared" si="7"/>
        <v>60882449.151800387</v>
      </c>
      <c r="AO6" s="44">
        <f t="shared" si="8"/>
        <v>17215035.996375397</v>
      </c>
      <c r="AP6" s="44">
        <f t="shared" si="9"/>
        <v>66403603.531650402</v>
      </c>
      <c r="AQ6" s="44">
        <f t="shared" si="10"/>
        <v>56974879.7841129</v>
      </c>
      <c r="AR6" s="44">
        <f t="shared" si="11"/>
        <v>4616226.8172753965</v>
      </c>
      <c r="AS6" s="44">
        <f t="shared" si="12"/>
        <v>726175.6004003894</v>
      </c>
      <c r="AT6" s="44">
        <f t="shared" si="13"/>
        <v>147578049.5341129</v>
      </c>
      <c r="AU6" s="44">
        <f t="shared" si="14"/>
        <v>147578049.5341129</v>
      </c>
      <c r="AV6" s="44">
        <f t="shared" si="15"/>
        <v>147578049.5341129</v>
      </c>
      <c r="AW6" s="44">
        <f t="shared" si="16"/>
        <v>3427383.4282503873</v>
      </c>
      <c r="AX6" s="44">
        <f t="shared" si="17"/>
        <v>8138007.8325003888</v>
      </c>
      <c r="AY6" s="44">
        <f t="shared" si="18"/>
        <v>724880.89575038897</v>
      </c>
      <c r="AZ6" s="44">
        <f t="shared" si="19"/>
        <v>31951766.642362885</v>
      </c>
      <c r="BA6" s="44">
        <f t="shared" si="20"/>
        <v>33200175.839150384</v>
      </c>
      <c r="BB6" s="44">
        <f t="shared" si="21"/>
        <v>16419023.096550386</v>
      </c>
      <c r="BC6" s="44">
        <f t="shared" si="22"/>
        <v>25622015.38512538</v>
      </c>
      <c r="BD6" s="44">
        <f t="shared" si="23"/>
        <v>26535988.27696288</v>
      </c>
      <c r="BE6" s="44">
        <f t="shared" si="24"/>
        <v>23918060.058837891</v>
      </c>
      <c r="BF6" s="44">
        <f t="shared" si="25"/>
        <v>28566987.255087879</v>
      </c>
      <c r="BG6" s="44">
        <f t="shared" si="26"/>
        <v>29171658.415050384</v>
      </c>
      <c r="BH6" s="44">
        <f t="shared" si="27"/>
        <v>24513186.977550384</v>
      </c>
      <c r="BI6" s="44">
        <f t="shared" si="28"/>
        <v>21170759.617437884</v>
      </c>
      <c r="BJ6" s="44">
        <f t="shared" si="29"/>
        <v>28631589.03393789</v>
      </c>
      <c r="BK6" s="44">
        <f t="shared" si="30"/>
        <v>31305808.431650382</v>
      </c>
      <c r="BL6" s="44">
        <f t="shared" si="31"/>
        <v>23442537.010312885</v>
      </c>
      <c r="BM6" s="44">
        <f t="shared" si="32"/>
        <v>29688760.776675381</v>
      </c>
      <c r="BN6" s="44">
        <f t="shared" si="33"/>
        <v>29948139.959487882</v>
      </c>
      <c r="BO6" s="50">
        <f t="shared" si="34"/>
        <v>6329.8570405089604</v>
      </c>
      <c r="BP6" s="51">
        <f t="shared" si="35"/>
        <v>40067090.153280854</v>
      </c>
    </row>
    <row r="7" spans="1:68" ht="15" thickBot="1" x14ac:dyDescent="0.4">
      <c r="A7" s="42" t="s">
        <v>203</v>
      </c>
      <c r="B7" s="45">
        <v>6500.46</v>
      </c>
      <c r="C7" s="45">
        <v>16006.19</v>
      </c>
      <c r="D7" s="45">
        <v>6999.36</v>
      </c>
      <c r="E7" s="45">
        <v>6500.91</v>
      </c>
      <c r="F7" s="45">
        <v>20000</v>
      </c>
      <c r="G7" s="45">
        <v>14999.85</v>
      </c>
      <c r="H7" s="45">
        <v>12000.91</v>
      </c>
      <c r="I7" s="45">
        <v>16000.7</v>
      </c>
      <c r="J7" s="45">
        <v>14999.18</v>
      </c>
      <c r="K7" s="45">
        <v>11750.64</v>
      </c>
      <c r="L7" s="45">
        <v>6999.54</v>
      </c>
      <c r="M7" s="45">
        <v>20000</v>
      </c>
      <c r="N7" s="45">
        <v>20000</v>
      </c>
      <c r="O7" s="45">
        <v>20000</v>
      </c>
      <c r="P7" s="45">
        <v>5999.22</v>
      </c>
      <c r="Q7" s="45">
        <v>4746.9399999999996</v>
      </c>
      <c r="R7" s="45">
        <v>7000.03</v>
      </c>
      <c r="S7" s="45">
        <v>2199.0500000000002</v>
      </c>
      <c r="T7" s="45">
        <v>2174.83</v>
      </c>
      <c r="U7" s="45">
        <v>3979.88</v>
      </c>
      <c r="V7" s="45">
        <v>2950.27</v>
      </c>
      <c r="W7" s="45">
        <v>2750.7</v>
      </c>
      <c r="X7" s="45">
        <v>2499.94</v>
      </c>
      <c r="Y7" s="45">
        <v>2506.56</v>
      </c>
      <c r="Z7" s="45">
        <v>2500.58</v>
      </c>
      <c r="AA7" s="45">
        <v>3081.02</v>
      </c>
      <c r="AB7" s="45">
        <v>2900.89</v>
      </c>
      <c r="AC7" s="45">
        <v>2300.2199999999998</v>
      </c>
      <c r="AD7" s="46">
        <v>2300.2199999999998</v>
      </c>
      <c r="AE7" s="46">
        <v>2896.87</v>
      </c>
      <c r="AF7" s="43">
        <v>2400.71</v>
      </c>
      <c r="AG7" s="46">
        <v>2300.36</v>
      </c>
      <c r="AH7" s="48">
        <f t="shared" si="1"/>
        <v>7820.1884374999981</v>
      </c>
      <c r="AI7" s="44">
        <f t="shared" si="2"/>
        <v>1741683.1487461864</v>
      </c>
      <c r="AJ7" s="44">
        <f t="shared" si="3"/>
        <v>67010621.581252478</v>
      </c>
      <c r="AK7" s="44">
        <f t="shared" si="4"/>
        <v>673759.3238086889</v>
      </c>
      <c r="AL7" s="44">
        <f t="shared" si="5"/>
        <v>1740495.5956524368</v>
      </c>
      <c r="AM7" s="44">
        <f t="shared" si="6"/>
        <v>148347809.69800875</v>
      </c>
      <c r="AN7" s="44">
        <f t="shared" si="7"/>
        <v>51547540.152039975</v>
      </c>
      <c r="AO7" s="44">
        <f t="shared" si="8"/>
        <v>17478432.783152457</v>
      </c>
      <c r="AP7" s="44">
        <f t="shared" si="9"/>
        <v>66920769.424196236</v>
      </c>
      <c r="AQ7" s="44">
        <f t="shared" si="10"/>
        <v>51537919.854446225</v>
      </c>
      <c r="AR7" s="44">
        <f t="shared" si="11"/>
        <v>15448449.4851587</v>
      </c>
      <c r="AS7" s="44">
        <f t="shared" si="12"/>
        <v>673463.85797118838</v>
      </c>
      <c r="AT7" s="44">
        <f t="shared" si="13"/>
        <v>148347809.69800875</v>
      </c>
      <c r="AU7" s="44">
        <f t="shared" si="14"/>
        <v>148347809.69800875</v>
      </c>
      <c r="AV7" s="44">
        <f t="shared" si="15"/>
        <v>148347809.69800875</v>
      </c>
      <c r="AW7" s="44">
        <f t="shared" si="16"/>
        <v>3315926.0503711835</v>
      </c>
      <c r="AX7" s="44">
        <f t="shared" si="17"/>
        <v>9444855.958596183</v>
      </c>
      <c r="AY7" s="44">
        <f t="shared" si="18"/>
        <v>672659.86260243878</v>
      </c>
      <c r="AZ7" s="44">
        <f t="shared" si="19"/>
        <v>31597197.333539918</v>
      </c>
      <c r="BA7" s="44">
        <f t="shared" si="20"/>
        <v>31870071.887852423</v>
      </c>
      <c r="BB7" s="44">
        <f t="shared" si="21"/>
        <v>14747968.895133676</v>
      </c>
      <c r="BC7" s="44">
        <f t="shared" si="22"/>
        <v>23716105.587902427</v>
      </c>
      <c r="BD7" s="44">
        <f t="shared" si="23"/>
        <v>25699713.017946176</v>
      </c>
      <c r="BE7" s="44">
        <f t="shared" si="24"/>
        <v>28305043.436721176</v>
      </c>
      <c r="BF7" s="44">
        <f t="shared" si="25"/>
        <v>28234647.171808667</v>
      </c>
      <c r="BG7" s="44">
        <f t="shared" si="26"/>
        <v>28298233.928321172</v>
      </c>
      <c r="BH7" s="44">
        <f t="shared" si="27"/>
        <v>22459717.47899618</v>
      </c>
      <c r="BI7" s="44">
        <f t="shared" si="28"/>
        <v>24199497.117189921</v>
      </c>
      <c r="BJ7" s="44">
        <f t="shared" si="29"/>
        <v>30470051.550996169</v>
      </c>
      <c r="BK7" s="44">
        <f t="shared" si="30"/>
        <v>30470051.550996169</v>
      </c>
      <c r="BL7" s="44">
        <f t="shared" si="31"/>
        <v>24239064.437027425</v>
      </c>
      <c r="BM7" s="44">
        <f t="shared" si="32"/>
        <v>29370746.534527421</v>
      </c>
      <c r="BN7" s="44">
        <f t="shared" si="33"/>
        <v>30468505.979433674</v>
      </c>
      <c r="BO7" s="50">
        <f t="shared" si="34"/>
        <v>6338.7312210785285</v>
      </c>
      <c r="BP7" s="51">
        <f t="shared" si="35"/>
        <v>40179513.493075691</v>
      </c>
    </row>
    <row r="8" spans="1:68" ht="15" thickBot="1" x14ac:dyDescent="0.4">
      <c r="A8" s="42" t="s">
        <v>202</v>
      </c>
      <c r="B8" s="45">
        <v>5404.64</v>
      </c>
      <c r="C8" s="45">
        <v>16001</v>
      </c>
      <c r="D8" s="45">
        <v>6999.33</v>
      </c>
      <c r="E8" s="45">
        <v>6999.22</v>
      </c>
      <c r="F8" s="45">
        <v>20000</v>
      </c>
      <c r="G8" s="45">
        <v>12000.29</v>
      </c>
      <c r="H8" s="45">
        <v>12000.89</v>
      </c>
      <c r="I8" s="45">
        <v>16000.08</v>
      </c>
      <c r="J8" s="45">
        <v>19999.13</v>
      </c>
      <c r="K8" s="45">
        <v>9000.24</v>
      </c>
      <c r="L8" s="45">
        <v>6999.51</v>
      </c>
      <c r="M8" s="45">
        <v>20000</v>
      </c>
      <c r="N8" s="45">
        <v>20000</v>
      </c>
      <c r="O8" s="45">
        <v>12000.98</v>
      </c>
      <c r="P8" s="45">
        <v>5999.98</v>
      </c>
      <c r="Q8" s="45">
        <v>3700.3</v>
      </c>
      <c r="R8" s="45">
        <v>6000.5</v>
      </c>
      <c r="S8" s="45">
        <v>2189.5100000000002</v>
      </c>
      <c r="T8" s="45">
        <v>2477</v>
      </c>
      <c r="U8" s="45">
        <v>4284.6400000000003</v>
      </c>
      <c r="V8" s="45">
        <v>2189.11</v>
      </c>
      <c r="W8" s="45">
        <v>2253</v>
      </c>
      <c r="X8" s="45">
        <v>2369.36</v>
      </c>
      <c r="Y8" s="45">
        <v>2029.94</v>
      </c>
      <c r="Z8" s="45">
        <v>1549.99</v>
      </c>
      <c r="AA8" s="45">
        <v>2746.3</v>
      </c>
      <c r="AB8" s="45">
        <v>2489.75</v>
      </c>
      <c r="AC8" s="45">
        <v>2240.7800000000002</v>
      </c>
      <c r="AD8" s="46">
        <v>2800.62</v>
      </c>
      <c r="AE8" s="46">
        <v>2481.12</v>
      </c>
      <c r="AF8" s="43">
        <v>2406.06</v>
      </c>
      <c r="AG8" s="46">
        <v>1279.99</v>
      </c>
      <c r="AH8" s="48">
        <f t="shared" si="1"/>
        <v>7340.4143749999994</v>
      </c>
      <c r="AI8" s="44">
        <f t="shared" si="2"/>
        <v>3747222.4309066371</v>
      </c>
      <c r="AJ8" s="44">
        <f t="shared" si="3"/>
        <v>75005743.367956638</v>
      </c>
      <c r="AK8" s="44">
        <f t="shared" si="4"/>
        <v>116338.55086914025</v>
      </c>
      <c r="AL8" s="44">
        <f t="shared" si="5"/>
        <v>116413.60153164003</v>
      </c>
      <c r="AM8" s="44">
        <f t="shared" si="6"/>
        <v>160265108.19670662</v>
      </c>
      <c r="AN8" s="44">
        <f t="shared" si="7"/>
        <v>21714440.840469155</v>
      </c>
      <c r="AO8" s="44">
        <f t="shared" si="8"/>
        <v>21720033.051219139</v>
      </c>
      <c r="AP8" s="44">
        <f t="shared" si="9"/>
        <v>74989808.736806661</v>
      </c>
      <c r="AQ8" s="44">
        <f t="shared" si="10"/>
        <v>160243081.27461916</v>
      </c>
      <c r="AR8" s="44">
        <f t="shared" si="11"/>
        <v>2755021.105406642</v>
      </c>
      <c r="AS8" s="44">
        <f t="shared" si="12"/>
        <v>116215.79289414006</v>
      </c>
      <c r="AT8" s="44">
        <f t="shared" si="13"/>
        <v>160265108.19670662</v>
      </c>
      <c r="AU8" s="44">
        <f t="shared" si="14"/>
        <v>160265108.19670662</v>
      </c>
      <c r="AV8" s="44">
        <f t="shared" si="15"/>
        <v>21720871.944931641</v>
      </c>
      <c r="AW8" s="44">
        <f t="shared" si="16"/>
        <v>1796764.3136816402</v>
      </c>
      <c r="AX8" s="44">
        <f t="shared" si="17"/>
        <v>13250432.663081635</v>
      </c>
      <c r="AY8" s="44">
        <f t="shared" si="18"/>
        <v>1795370.532331639</v>
      </c>
      <c r="AZ8" s="44">
        <f t="shared" si="19"/>
        <v>26531815.880394131</v>
      </c>
      <c r="BA8" s="44">
        <f t="shared" si="20"/>
        <v>23652799.382956635</v>
      </c>
      <c r="BB8" s="44">
        <f t="shared" si="21"/>
        <v>9337757.0309066344</v>
      </c>
      <c r="BC8" s="44">
        <f t="shared" si="22"/>
        <v>26535936.763894137</v>
      </c>
      <c r="BD8" s="44">
        <f t="shared" si="23"/>
        <v>25881785.022956636</v>
      </c>
      <c r="BE8" s="44">
        <f t="shared" si="24"/>
        <v>24711381.599206638</v>
      </c>
      <c r="BF8" s="44">
        <f t="shared" si="25"/>
        <v>28201138.087531637</v>
      </c>
      <c r="BG8" s="44">
        <f t="shared" si="26"/>
        <v>33529014.442594137</v>
      </c>
      <c r="BH8" s="44">
        <f t="shared" si="27"/>
        <v>21105886.890581634</v>
      </c>
      <c r="BI8" s="44">
        <f t="shared" si="28"/>
        <v>23528944.878894135</v>
      </c>
      <c r="BJ8" s="44">
        <f t="shared" si="29"/>
        <v>26006270.758681636</v>
      </c>
      <c r="BK8" s="44">
        <f t="shared" si="30"/>
        <v>20609732.967281636</v>
      </c>
      <c r="BL8" s="44">
        <f t="shared" si="31"/>
        <v>23612741.822906636</v>
      </c>
      <c r="BM8" s="44">
        <f t="shared" si="32"/>
        <v>24347853.09808163</v>
      </c>
      <c r="BN8" s="44">
        <f t="shared" si="33"/>
        <v>36728743.605094135</v>
      </c>
      <c r="BO8" s="50">
        <f t="shared" si="34"/>
        <v>6260.5033868810897</v>
      </c>
      <c r="BP8" s="51">
        <f t="shared" si="35"/>
        <v>39193902.657149598</v>
      </c>
    </row>
    <row r="9" spans="1:68" ht="15" thickBot="1" x14ac:dyDescent="0.4">
      <c r="A9" s="42" t="s">
        <v>201</v>
      </c>
      <c r="B9" s="45">
        <v>5000.0200000000004</v>
      </c>
      <c r="C9" s="45">
        <v>18000.43</v>
      </c>
      <c r="D9" s="45">
        <v>6999.25</v>
      </c>
      <c r="E9" s="45">
        <v>6500.5</v>
      </c>
      <c r="F9" s="45">
        <v>20000</v>
      </c>
      <c r="G9" s="45">
        <v>12000.29</v>
      </c>
      <c r="H9" s="45">
        <v>12000.9</v>
      </c>
      <c r="I9" s="45">
        <v>13911.82</v>
      </c>
      <c r="J9" s="45">
        <v>13000.89</v>
      </c>
      <c r="K9" s="45">
        <v>9000.15</v>
      </c>
      <c r="L9" s="45">
        <v>6999.33</v>
      </c>
      <c r="M9" s="45">
        <v>20000</v>
      </c>
      <c r="N9" s="45">
        <v>20000</v>
      </c>
      <c r="O9" s="45">
        <v>12000.73</v>
      </c>
      <c r="P9" s="45">
        <v>5000.58</v>
      </c>
      <c r="Q9" s="45">
        <v>3399.93</v>
      </c>
      <c r="R9" s="45">
        <v>5989.42</v>
      </c>
      <c r="S9" s="45">
        <v>2069.86</v>
      </c>
      <c r="T9" s="45">
        <v>2089.67</v>
      </c>
      <c r="U9" s="45">
        <v>4079.6</v>
      </c>
      <c r="V9" s="45">
        <v>2369.19</v>
      </c>
      <c r="W9" s="45">
        <v>2902.57</v>
      </c>
      <c r="X9" s="45">
        <v>2369.2399999999998</v>
      </c>
      <c r="Y9" s="45">
        <v>2029.43</v>
      </c>
      <c r="Z9" s="45">
        <v>2250.7600000000002</v>
      </c>
      <c r="AA9" s="45">
        <v>2299.71</v>
      </c>
      <c r="AB9" s="45">
        <v>2487.48</v>
      </c>
      <c r="AC9" s="45">
        <v>2240.11</v>
      </c>
      <c r="AD9" s="46">
        <v>2537.85</v>
      </c>
      <c r="AE9" s="46">
        <v>2482.1999999999998</v>
      </c>
      <c r="AF9" s="43">
        <v>2369.48</v>
      </c>
      <c r="AG9" s="46">
        <v>1871.16</v>
      </c>
      <c r="AH9" s="48">
        <f t="shared" si="1"/>
        <v>7070.3921875000005</v>
      </c>
      <c r="AI9" s="44">
        <f t="shared" si="2"/>
        <v>4286440.994773536</v>
      </c>
      <c r="AJ9" s="44">
        <f t="shared" si="3"/>
        <v>119465726.58267976</v>
      </c>
      <c r="AK9" s="44">
        <f t="shared" si="4"/>
        <v>5061.2108422852343</v>
      </c>
      <c r="AL9" s="44">
        <f t="shared" si="5"/>
        <v>324777.10537353577</v>
      </c>
      <c r="AM9" s="44">
        <f t="shared" si="6"/>
        <v>167174758.18506101</v>
      </c>
      <c r="AN9" s="44">
        <f t="shared" si="7"/>
        <v>24303892.441692289</v>
      </c>
      <c r="AO9" s="44">
        <f t="shared" si="8"/>
        <v>24309907.289123528</v>
      </c>
      <c r="AP9" s="44">
        <f t="shared" si="9"/>
        <v>46805134.513648525</v>
      </c>
      <c r="AQ9" s="44">
        <f t="shared" si="10"/>
        <v>35170804.304067269</v>
      </c>
      <c r="AR9" s="44">
        <f t="shared" si="11"/>
        <v>3723965.2149047814</v>
      </c>
      <c r="AS9" s="44">
        <f t="shared" si="12"/>
        <v>5049.8344922852439</v>
      </c>
      <c r="AT9" s="44">
        <f t="shared" si="13"/>
        <v>167174758.18506101</v>
      </c>
      <c r="AU9" s="44">
        <f t="shared" si="14"/>
        <v>167174758.18506101</v>
      </c>
      <c r="AV9" s="44">
        <f t="shared" si="15"/>
        <v>24308230.945367277</v>
      </c>
      <c r="AW9" s="44">
        <f t="shared" si="16"/>
        <v>4284122.4915235378</v>
      </c>
      <c r="AX9" s="44">
        <f t="shared" si="17"/>
        <v>13472292.66986729</v>
      </c>
      <c r="AY9" s="44">
        <f t="shared" si="18"/>
        <v>1168500.8701485363</v>
      </c>
      <c r="AZ9" s="44">
        <f t="shared" si="19"/>
        <v>25005322.158223543</v>
      </c>
      <c r="BA9" s="44">
        <f t="shared" si="20"/>
        <v>24807593.509054791</v>
      </c>
      <c r="BB9" s="44">
        <f t="shared" si="21"/>
        <v>8944837.9088110384</v>
      </c>
      <c r="BC9" s="44">
        <f t="shared" si="22"/>
        <v>22101302.007754795</v>
      </c>
      <c r="BD9" s="44">
        <f t="shared" si="23"/>
        <v>17370741.786617283</v>
      </c>
      <c r="BE9" s="44">
        <f t="shared" si="24"/>
        <v>22100831.890036043</v>
      </c>
      <c r="BF9" s="44">
        <f t="shared" si="25"/>
        <v>25411299.775804788</v>
      </c>
      <c r="BG9" s="44">
        <f t="shared" si="26"/>
        <v>23228854.422786038</v>
      </c>
      <c r="BH9" s="44">
        <f t="shared" si="27"/>
        <v>22759408.534129791</v>
      </c>
      <c r="BI9" s="44">
        <f t="shared" si="28"/>
        <v>21003084.118336037</v>
      </c>
      <c r="BJ9" s="44">
        <f t="shared" si="29"/>
        <v>23331626.010879792</v>
      </c>
      <c r="BK9" s="44">
        <f t="shared" si="30"/>
        <v>20543938.681467295</v>
      </c>
      <c r="BL9" s="44">
        <f t="shared" si="31"/>
        <v>21051507.54943604</v>
      </c>
      <c r="BM9" s="44">
        <f t="shared" si="32"/>
        <v>22098575.394586034</v>
      </c>
      <c r="BN9" s="44">
        <f t="shared" si="33"/>
        <v>27032015.339536041</v>
      </c>
      <c r="BO9" s="50">
        <f t="shared" si="34"/>
        <v>5942.2983771831359</v>
      </c>
      <c r="BP9" s="51">
        <f t="shared" si="35"/>
        <v>35310910.003473334</v>
      </c>
    </row>
    <row r="10" spans="1:68" ht="15" thickBot="1" x14ac:dyDescent="0.4">
      <c r="A10" s="42" t="s">
        <v>200</v>
      </c>
      <c r="B10" s="45">
        <v>4049.44</v>
      </c>
      <c r="C10" s="45">
        <v>19500.14</v>
      </c>
      <c r="D10" s="45">
        <v>5399.92</v>
      </c>
      <c r="E10" s="45">
        <v>4998.28</v>
      </c>
      <c r="F10" s="45">
        <v>9999.4500000000007</v>
      </c>
      <c r="G10" s="45">
        <v>9000.6</v>
      </c>
      <c r="H10" s="45">
        <v>12001.99</v>
      </c>
      <c r="I10" s="45">
        <v>16000.29</v>
      </c>
      <c r="J10" s="45">
        <v>13000.5</v>
      </c>
      <c r="K10" s="45">
        <v>6999.51</v>
      </c>
      <c r="L10" s="45">
        <v>4749.08</v>
      </c>
      <c r="M10" s="45">
        <v>20000</v>
      </c>
      <c r="N10" s="45">
        <v>20000</v>
      </c>
      <c r="O10" s="45">
        <v>12000.46</v>
      </c>
      <c r="P10" s="45">
        <v>4012.07</v>
      </c>
      <c r="Q10" s="45">
        <v>3399.06</v>
      </c>
      <c r="R10" s="45">
        <v>7000.35</v>
      </c>
      <c r="S10" s="45">
        <v>1871.21</v>
      </c>
      <c r="T10" s="45">
        <v>2130.62</v>
      </c>
      <c r="U10" s="45">
        <v>4250.37</v>
      </c>
      <c r="V10" s="45">
        <v>2300.5700000000002</v>
      </c>
      <c r="W10" s="45">
        <v>3040.97</v>
      </c>
      <c r="X10" s="45">
        <v>2049.33</v>
      </c>
      <c r="Y10" s="45">
        <v>1959.54</v>
      </c>
      <c r="Z10" s="45">
        <v>2652.38</v>
      </c>
      <c r="AA10" s="45">
        <v>2099.5700000000002</v>
      </c>
      <c r="AB10" s="45">
        <v>2395.75</v>
      </c>
      <c r="AC10" s="45">
        <v>2500.14</v>
      </c>
      <c r="AD10" s="46">
        <v>2800.69</v>
      </c>
      <c r="AE10" s="46">
        <v>2000.87</v>
      </c>
      <c r="AF10" s="43">
        <v>2257.4299999999998</v>
      </c>
      <c r="AG10" s="46">
        <v>1959.22</v>
      </c>
      <c r="AH10" s="48">
        <f t="shared" si="1"/>
        <v>6511.8687499999996</v>
      </c>
      <c r="AI10" s="44">
        <f t="shared" si="2"/>
        <v>6063555.3488265602</v>
      </c>
      <c r="AJ10" s="44">
        <f t="shared" si="3"/>
        <v>168695190.06357655</v>
      </c>
      <c r="AK10" s="44">
        <f t="shared" si="4"/>
        <v>1236430.0226265616</v>
      </c>
      <c r="AL10" s="44">
        <f t="shared" si="5"/>
        <v>2290950.9041265622</v>
      </c>
      <c r="AM10" s="44">
        <f t="shared" si="6"/>
        <v>12163222.97535157</v>
      </c>
      <c r="AN10" s="44">
        <f t="shared" si="7"/>
        <v>6193783.2347265659</v>
      </c>
      <c r="AO10" s="44">
        <f t="shared" si="8"/>
        <v>30141431.339701563</v>
      </c>
      <c r="AP10" s="44">
        <f t="shared" si="9"/>
        <v>90030137.817451581</v>
      </c>
      <c r="AQ10" s="44">
        <f t="shared" si="10"/>
        <v>42102335.498476565</v>
      </c>
      <c r="AR10" s="44">
        <f t="shared" si="11"/>
        <v>237793.98870156307</v>
      </c>
      <c r="AS10" s="44">
        <f t="shared" si="12"/>
        <v>3107424.1771265613</v>
      </c>
      <c r="AT10" s="44">
        <f t="shared" si="13"/>
        <v>181929684.61722657</v>
      </c>
      <c r="AU10" s="44">
        <f t="shared" si="14"/>
        <v>181929684.61722657</v>
      </c>
      <c r="AV10" s="44">
        <f t="shared" si="15"/>
        <v>30124633.909576558</v>
      </c>
      <c r="AW10" s="44">
        <f t="shared" si="16"/>
        <v>6248993.7905015601</v>
      </c>
      <c r="AX10" s="44">
        <f t="shared" si="17"/>
        <v>9689578.3140765615</v>
      </c>
      <c r="AY10" s="44">
        <f t="shared" si="18"/>
        <v>238613.93160156321</v>
      </c>
      <c r="AZ10" s="44">
        <f t="shared" si="19"/>
        <v>21535713.63395156</v>
      </c>
      <c r="BA10" s="44">
        <f t="shared" si="20"/>
        <v>19195340.609376561</v>
      </c>
      <c r="BB10" s="44">
        <f t="shared" si="21"/>
        <v>5114376.5962515613</v>
      </c>
      <c r="BC10" s="44">
        <f t="shared" si="22"/>
        <v>17735037.161751561</v>
      </c>
      <c r="BD10" s="44">
        <f t="shared" si="23"/>
        <v>12047138.132751562</v>
      </c>
      <c r="BE10" s="44">
        <f t="shared" si="24"/>
        <v>19914252.09525156</v>
      </c>
      <c r="BF10" s="44">
        <f t="shared" si="25"/>
        <v>20723697.048076559</v>
      </c>
      <c r="BG10" s="44">
        <f t="shared" si="26"/>
        <v>14895653.411376558</v>
      </c>
      <c r="BH10" s="44">
        <f t="shared" si="27"/>
        <v>19468380.259251561</v>
      </c>
      <c r="BI10" s="44">
        <f t="shared" si="28"/>
        <v>16942433.564101558</v>
      </c>
      <c r="BJ10" s="44">
        <f t="shared" si="29"/>
        <v>16093967.56357656</v>
      </c>
      <c r="BK10" s="44">
        <f t="shared" si="30"/>
        <v>13772847.714451559</v>
      </c>
      <c r="BL10" s="44">
        <f t="shared" si="31"/>
        <v>20349109.722501561</v>
      </c>
      <c r="BM10" s="44">
        <f t="shared" si="32"/>
        <v>18100249.077501558</v>
      </c>
      <c r="BN10" s="44">
        <f t="shared" si="33"/>
        <v>20726610.640876558</v>
      </c>
      <c r="BO10" s="50">
        <f t="shared" si="34"/>
        <v>5670.7535097362443</v>
      </c>
      <c r="BP10" s="51">
        <f t="shared" si="35"/>
        <v>32157445.368185934</v>
      </c>
    </row>
    <row r="11" spans="1:68" ht="15" thickBot="1" x14ac:dyDescent="0.4">
      <c r="A11" s="42" t="s">
        <v>199</v>
      </c>
      <c r="B11" s="45">
        <v>4049.86</v>
      </c>
      <c r="C11" s="45">
        <v>16000.73</v>
      </c>
      <c r="D11" s="45">
        <v>4998.82</v>
      </c>
      <c r="E11" s="45">
        <v>6500.33</v>
      </c>
      <c r="F11" s="45">
        <v>8000.27</v>
      </c>
      <c r="G11" s="45">
        <v>9000.25</v>
      </c>
      <c r="H11" s="45">
        <v>12001.94</v>
      </c>
      <c r="I11" s="45">
        <v>15637.63</v>
      </c>
      <c r="J11" s="45">
        <v>13000.32</v>
      </c>
      <c r="K11" s="45">
        <v>6999.52</v>
      </c>
      <c r="L11" s="45">
        <v>4500.17</v>
      </c>
      <c r="M11" s="45">
        <v>20000</v>
      </c>
      <c r="N11" s="45">
        <v>20000</v>
      </c>
      <c r="O11" s="45">
        <v>11750.26</v>
      </c>
      <c r="P11" s="45">
        <v>4000.41</v>
      </c>
      <c r="Q11" s="45">
        <v>2999.51</v>
      </c>
      <c r="R11" s="45">
        <v>7000.14</v>
      </c>
      <c r="S11" s="45">
        <v>1700.58</v>
      </c>
      <c r="T11" s="45">
        <v>1998.92</v>
      </c>
      <c r="U11" s="45">
        <v>4079.87</v>
      </c>
      <c r="V11" s="45">
        <v>2329.13</v>
      </c>
      <c r="W11" s="45">
        <v>3075.52</v>
      </c>
      <c r="X11" s="45">
        <v>2319.1799999999998</v>
      </c>
      <c r="Y11" s="45">
        <v>1959.42</v>
      </c>
      <c r="Z11" s="45">
        <v>2652.17</v>
      </c>
      <c r="AA11" s="45">
        <v>2099.5300000000002</v>
      </c>
      <c r="AB11" s="45">
        <v>2395.34</v>
      </c>
      <c r="AC11" s="45">
        <v>2500.19</v>
      </c>
      <c r="AD11" s="46">
        <v>2900.12</v>
      </c>
      <c r="AE11" s="46">
        <v>2000.38</v>
      </c>
      <c r="AF11" s="43">
        <v>2255.37</v>
      </c>
      <c r="AG11" s="46">
        <v>1959.09</v>
      </c>
      <c r="AH11" s="48">
        <f t="shared" si="1"/>
        <v>6333.2803125000009</v>
      </c>
      <c r="AI11" s="44">
        <f t="shared" si="2"/>
        <v>5214008.3235376012</v>
      </c>
      <c r="AJ11" s="44">
        <f t="shared" si="3"/>
        <v>93459583.460343823</v>
      </c>
      <c r="AK11" s="44">
        <f t="shared" si="4"/>
        <v>1780784.3256376009</v>
      </c>
      <c r="AL11" s="44">
        <f t="shared" si="5"/>
        <v>27905.598093847315</v>
      </c>
      <c r="AM11" s="44">
        <f t="shared" si="6"/>
        <v>2778854.6182313459</v>
      </c>
      <c r="AN11" s="44">
        <f t="shared" si="7"/>
        <v>7112727.3140438423</v>
      </c>
      <c r="AO11" s="44">
        <f t="shared" si="8"/>
        <v>32133702.652687594</v>
      </c>
      <c r="AP11" s="44">
        <f t="shared" si="9"/>
        <v>86570923.107281312</v>
      </c>
      <c r="AQ11" s="44">
        <f t="shared" si="10"/>
        <v>44449418.194700085</v>
      </c>
      <c r="AR11" s="44">
        <f t="shared" si="11"/>
        <v>443875.32120009698</v>
      </c>
      <c r="AS11" s="44">
        <f t="shared" si="12"/>
        <v>3360293.4177938509</v>
      </c>
      <c r="AT11" s="44">
        <f t="shared" si="13"/>
        <v>186779227.01670006</v>
      </c>
      <c r="AU11" s="44">
        <f t="shared" si="14"/>
        <v>186779227.01670006</v>
      </c>
      <c r="AV11" s="44">
        <f t="shared" si="15"/>
        <v>29343668.93478759</v>
      </c>
      <c r="AW11" s="44">
        <f t="shared" si="16"/>
        <v>5442283.8949438529</v>
      </c>
      <c r="AX11" s="44">
        <f t="shared" si="17"/>
        <v>11114024.496506352</v>
      </c>
      <c r="AY11" s="44">
        <f t="shared" si="18"/>
        <v>444701.84281259682</v>
      </c>
      <c r="AZ11" s="44">
        <f t="shared" si="19"/>
        <v>21461912.185437609</v>
      </c>
      <c r="BA11" s="44">
        <f t="shared" si="20"/>
        <v>18786679.318575107</v>
      </c>
      <c r="BB11" s="44">
        <f t="shared" si="21"/>
        <v>5077858.0364813525</v>
      </c>
      <c r="BC11" s="44">
        <f t="shared" si="22"/>
        <v>16033219.725093855</v>
      </c>
      <c r="BD11" s="44">
        <f t="shared" si="23"/>
        <v>10613002.253700104</v>
      </c>
      <c r="BE11" s="44">
        <f t="shared" si="24"/>
        <v>16113001.318812607</v>
      </c>
      <c r="BF11" s="44">
        <f t="shared" si="25"/>
        <v>19130654.033262607</v>
      </c>
      <c r="BG11" s="44">
        <f t="shared" si="26"/>
        <v>13550573.132793855</v>
      </c>
      <c r="BH11" s="44">
        <f t="shared" si="27"/>
        <v>17924641.708593849</v>
      </c>
      <c r="BI11" s="44">
        <f t="shared" si="28"/>
        <v>15507373.904812604</v>
      </c>
      <c r="BJ11" s="44">
        <f t="shared" si="29"/>
        <v>14692581.343781354</v>
      </c>
      <c r="BK11" s="44">
        <f t="shared" si="30"/>
        <v>11786589.731325105</v>
      </c>
      <c r="BL11" s="44">
        <f t="shared" si="31"/>
        <v>18774025.118062604</v>
      </c>
      <c r="BM11" s="44">
        <f t="shared" si="32"/>
        <v>16629352.516793856</v>
      </c>
      <c r="BN11" s="44">
        <f t="shared" si="33"/>
        <v>19133540.889968853</v>
      </c>
      <c r="BO11" s="50">
        <f t="shared" si="34"/>
        <v>5398.061616084683</v>
      </c>
      <c r="BP11" s="51">
        <f t="shared" si="35"/>
        <v>29139069.211046781</v>
      </c>
    </row>
    <row r="12" spans="1:68" ht="15" thickBot="1" x14ac:dyDescent="0.4">
      <c r="A12" s="42" t="s">
        <v>198</v>
      </c>
      <c r="B12" s="45">
        <v>5000.53</v>
      </c>
      <c r="C12" s="45">
        <v>16000.46</v>
      </c>
      <c r="D12" s="45">
        <v>3999.7</v>
      </c>
      <c r="E12" s="45">
        <v>4573.7700000000004</v>
      </c>
      <c r="F12" s="45">
        <v>7998.61</v>
      </c>
      <c r="G12" s="45">
        <v>7233.78</v>
      </c>
      <c r="H12" s="45">
        <v>12044.14</v>
      </c>
      <c r="I12" s="45">
        <v>16000.46</v>
      </c>
      <c r="J12" s="45">
        <v>17860.82</v>
      </c>
      <c r="K12" s="45">
        <v>6999.52</v>
      </c>
      <c r="L12" s="45">
        <v>6999.51</v>
      </c>
      <c r="M12" s="45">
        <v>20000</v>
      </c>
      <c r="N12" s="45">
        <v>20000</v>
      </c>
      <c r="O12" s="45">
        <v>8000.27</v>
      </c>
      <c r="P12" s="45">
        <v>4989.38</v>
      </c>
      <c r="Q12" s="45">
        <v>3500.51</v>
      </c>
      <c r="R12" s="45">
        <v>7000.05</v>
      </c>
      <c r="S12" s="45">
        <v>999.85</v>
      </c>
      <c r="T12" s="45">
        <v>2419.46</v>
      </c>
      <c r="U12" s="45">
        <v>3999.18</v>
      </c>
      <c r="V12" s="45">
        <v>2499.62</v>
      </c>
      <c r="W12" s="45">
        <v>3000.16</v>
      </c>
      <c r="X12" s="45">
        <v>2300.2600000000002</v>
      </c>
      <c r="Y12" s="45">
        <v>1959.45</v>
      </c>
      <c r="Z12" s="45">
        <v>2656.4</v>
      </c>
      <c r="AA12" s="45">
        <v>1859.81</v>
      </c>
      <c r="AB12" s="45">
        <v>2359.86</v>
      </c>
      <c r="AC12" s="45">
        <v>2500.13</v>
      </c>
      <c r="AD12" s="46">
        <v>2671.5</v>
      </c>
      <c r="AE12" s="46">
        <v>2450.87</v>
      </c>
      <c r="AF12" s="43">
        <v>2319.5</v>
      </c>
      <c r="AG12" s="46">
        <v>1923.53</v>
      </c>
      <c r="AH12" s="48">
        <f t="shared" si="1"/>
        <v>6378.784062499999</v>
      </c>
      <c r="AI12" s="44">
        <f t="shared" si="2"/>
        <v>1899584.2607977518</v>
      </c>
      <c r="AJ12" s="44">
        <f t="shared" si="3"/>
        <v>92576647.846266508</v>
      </c>
      <c r="AK12" s="44">
        <f t="shared" si="4"/>
        <v>5660040.9764414998</v>
      </c>
      <c r="AL12" s="44">
        <f t="shared" si="5"/>
        <v>3258075.7658227487</v>
      </c>
      <c r="AM12" s="44">
        <f t="shared" si="6"/>
        <v>2623836.0677977563</v>
      </c>
      <c r="AN12" s="44">
        <f t="shared" si="7"/>
        <v>731018.05314150522</v>
      </c>
      <c r="AO12" s="44">
        <f t="shared" si="8"/>
        <v>32096257.898566511</v>
      </c>
      <c r="AP12" s="44">
        <f t="shared" si="9"/>
        <v>92576647.846266508</v>
      </c>
      <c r="AQ12" s="44">
        <f t="shared" si="10"/>
        <v>131837149.27004153</v>
      </c>
      <c r="AR12" s="44">
        <f t="shared" si="11"/>
        <v>385313.10410400573</v>
      </c>
      <c r="AS12" s="44">
        <f t="shared" si="12"/>
        <v>385300.68948525545</v>
      </c>
      <c r="AT12" s="44">
        <f t="shared" si="13"/>
        <v>185537523.61600402</v>
      </c>
      <c r="AU12" s="44">
        <f t="shared" si="14"/>
        <v>185537523.61600402</v>
      </c>
      <c r="AV12" s="44">
        <f t="shared" si="15"/>
        <v>2629216.6455102586</v>
      </c>
      <c r="AW12" s="44">
        <f t="shared" si="16"/>
        <v>1930443.6488915007</v>
      </c>
      <c r="AX12" s="44">
        <f t="shared" si="17"/>
        <v>8284461.5788602466</v>
      </c>
      <c r="AY12" s="44">
        <f t="shared" si="18"/>
        <v>385971.36509775539</v>
      </c>
      <c r="AZ12" s="44">
        <f t="shared" si="19"/>
        <v>28932931.648722738</v>
      </c>
      <c r="BA12" s="44">
        <f t="shared" si="20"/>
        <v>15676247.031891495</v>
      </c>
      <c r="BB12" s="44">
        <f t="shared" si="21"/>
        <v>5662515.4942664998</v>
      </c>
      <c r="BC12" s="44">
        <f t="shared" si="22"/>
        <v>15047913.823791496</v>
      </c>
      <c r="BD12" s="44">
        <f t="shared" si="23"/>
        <v>11415100.555703998</v>
      </c>
      <c r="BE12" s="44">
        <f t="shared" si="24"/>
        <v>16634358.528391493</v>
      </c>
      <c r="BF12" s="44">
        <f t="shared" si="25"/>
        <v>19530513.555972748</v>
      </c>
      <c r="BG12" s="44">
        <f t="shared" si="26"/>
        <v>13856143.108753996</v>
      </c>
      <c r="BH12" s="44">
        <f t="shared" si="27"/>
        <v>20421126.577547748</v>
      </c>
      <c r="BI12" s="44">
        <f t="shared" si="28"/>
        <v>16151750.620141495</v>
      </c>
      <c r="BJ12" s="44">
        <f t="shared" si="29"/>
        <v>15043957.336547745</v>
      </c>
      <c r="BK12" s="44">
        <f t="shared" si="30"/>
        <v>13743955.120066496</v>
      </c>
      <c r="BL12" s="44">
        <f t="shared" si="31"/>
        <v>15428508.882385246</v>
      </c>
      <c r="BM12" s="44">
        <f t="shared" si="32"/>
        <v>16477787.100066496</v>
      </c>
      <c r="BN12" s="44">
        <f t="shared" si="33"/>
        <v>19849288.761422746</v>
      </c>
      <c r="BO12" s="50">
        <f t="shared" si="34"/>
        <v>5568.3455531994978</v>
      </c>
      <c r="BP12" s="51">
        <f t="shared" si="35"/>
        <v>31006472.199836619</v>
      </c>
    </row>
    <row r="13" spans="1:68" ht="15" thickBot="1" x14ac:dyDescent="0.4">
      <c r="A13" s="42" t="s">
        <v>197</v>
      </c>
      <c r="B13" s="45">
        <v>4989.58</v>
      </c>
      <c r="C13" s="45">
        <v>16000.34</v>
      </c>
      <c r="D13" s="45">
        <v>3500.38</v>
      </c>
      <c r="E13" s="45">
        <v>4500.41</v>
      </c>
      <c r="F13" s="45">
        <v>7998.11</v>
      </c>
      <c r="G13" s="45">
        <v>6999.94</v>
      </c>
      <c r="H13" s="45">
        <v>10000.91</v>
      </c>
      <c r="I13" s="45">
        <v>16000.5</v>
      </c>
      <c r="J13" s="45">
        <v>13000.87</v>
      </c>
      <c r="K13" s="45">
        <v>6999.68</v>
      </c>
      <c r="L13" s="45">
        <v>6999.67</v>
      </c>
      <c r="M13" s="45">
        <v>20000</v>
      </c>
      <c r="N13" s="45">
        <v>20000</v>
      </c>
      <c r="O13" s="45">
        <v>6999.18</v>
      </c>
      <c r="P13" s="45">
        <v>5000.82</v>
      </c>
      <c r="Q13" s="45">
        <v>2999.34</v>
      </c>
      <c r="R13" s="45">
        <v>6927.43</v>
      </c>
      <c r="S13" s="45">
        <v>999.69</v>
      </c>
      <c r="T13" s="45">
        <v>2229.84</v>
      </c>
      <c r="U13" s="45">
        <v>3499.24</v>
      </c>
      <c r="V13" s="45">
        <v>2499.77</v>
      </c>
      <c r="W13" s="45">
        <v>2900.89</v>
      </c>
      <c r="X13" s="45">
        <v>2369.5300000000002</v>
      </c>
      <c r="Y13" s="45">
        <v>1959.73</v>
      </c>
      <c r="Z13" s="45">
        <v>2653.23</v>
      </c>
      <c r="AA13" s="45">
        <v>1859.74</v>
      </c>
      <c r="AB13" s="45">
        <v>2359.77</v>
      </c>
      <c r="AC13" s="45">
        <v>2258.34</v>
      </c>
      <c r="AD13" s="46">
        <v>2163.91</v>
      </c>
      <c r="AE13" s="46">
        <v>2100.96</v>
      </c>
      <c r="AF13" s="43">
        <v>2308.1</v>
      </c>
      <c r="AG13" s="46">
        <v>1699.54</v>
      </c>
      <c r="AH13" s="48">
        <f t="shared" si="1"/>
        <v>6024.3575000000001</v>
      </c>
      <c r="AI13" s="44">
        <f t="shared" si="2"/>
        <v>1070764.4745062503</v>
      </c>
      <c r="AJ13" s="44">
        <f t="shared" si="3"/>
        <v>99520226.840306252</v>
      </c>
      <c r="AK13" s="44">
        <f t="shared" si="4"/>
        <v>6370462.4205062501</v>
      </c>
      <c r="AL13" s="44">
        <f t="shared" si="5"/>
        <v>2322415.9827562505</v>
      </c>
      <c r="AM13" s="44">
        <f t="shared" si="6"/>
        <v>3895698.9312562486</v>
      </c>
      <c r="AN13" s="44">
        <f t="shared" si="7"/>
        <v>951761.21430624905</v>
      </c>
      <c r="AO13" s="44">
        <f t="shared" si="8"/>
        <v>15812969.785256248</v>
      </c>
      <c r="AP13" s="44">
        <f t="shared" si="9"/>
        <v>99523419.180306256</v>
      </c>
      <c r="AQ13" s="44">
        <f t="shared" si="10"/>
        <v>48671726.662656263</v>
      </c>
      <c r="AR13" s="44">
        <f t="shared" si="11"/>
        <v>951253.97900625039</v>
      </c>
      <c r="AS13" s="44">
        <f t="shared" si="12"/>
        <v>951234.47265625</v>
      </c>
      <c r="AT13" s="44">
        <f t="shared" si="13"/>
        <v>195318583.28780624</v>
      </c>
      <c r="AU13" s="44">
        <f t="shared" si="14"/>
        <v>195318583.28780624</v>
      </c>
      <c r="AV13" s="44">
        <f t="shared" si="15"/>
        <v>950278.90650625038</v>
      </c>
      <c r="AW13" s="44">
        <f t="shared" si="16"/>
        <v>1047629.0139062507</v>
      </c>
      <c r="AX13" s="44">
        <f t="shared" si="17"/>
        <v>9150730.8753062487</v>
      </c>
      <c r="AY13" s="44">
        <f t="shared" si="18"/>
        <v>815539.94025625044</v>
      </c>
      <c r="AZ13" s="44">
        <f t="shared" si="19"/>
        <v>25247283.485556245</v>
      </c>
      <c r="BA13" s="44">
        <f t="shared" si="20"/>
        <v>14398363.05780625</v>
      </c>
      <c r="BB13" s="44">
        <f t="shared" si="21"/>
        <v>6376218.3888062518</v>
      </c>
      <c r="BC13" s="44">
        <f t="shared" si="22"/>
        <v>12422717.04515625</v>
      </c>
      <c r="BD13" s="44">
        <f t="shared" si="23"/>
        <v>9756049.2235562503</v>
      </c>
      <c r="BE13" s="44">
        <f t="shared" si="24"/>
        <v>13357764.054756248</v>
      </c>
      <c r="BF13" s="44">
        <f t="shared" si="25"/>
        <v>16521196.71375625</v>
      </c>
      <c r="BG13" s="44">
        <f t="shared" si="26"/>
        <v>11364500.621256251</v>
      </c>
      <c r="BH13" s="44">
        <f t="shared" si="27"/>
        <v>17344038.921306252</v>
      </c>
      <c r="BI13" s="44">
        <f t="shared" si="28"/>
        <v>13429201.54515625</v>
      </c>
      <c r="BJ13" s="44">
        <f t="shared" si="29"/>
        <v>14182887.810306249</v>
      </c>
      <c r="BK13" s="44">
        <f t="shared" si="30"/>
        <v>14903054.900256252</v>
      </c>
      <c r="BL13" s="44">
        <f t="shared" si="31"/>
        <v>15393047.943006251</v>
      </c>
      <c r="BM13" s="44">
        <f t="shared" si="32"/>
        <v>13810569.80630625</v>
      </c>
      <c r="BN13" s="44">
        <f t="shared" si="33"/>
        <v>18704046.408306252</v>
      </c>
      <c r="BO13" s="50">
        <f t="shared" si="34"/>
        <v>5302.8713306460213</v>
      </c>
      <c r="BP13" s="51">
        <f t="shared" si="35"/>
        <v>28120444.349387504</v>
      </c>
    </row>
    <row r="14" spans="1:68" ht="15" thickBot="1" x14ac:dyDescent="0.4">
      <c r="A14" s="42" t="s">
        <v>196</v>
      </c>
      <c r="B14" s="45">
        <v>4272.8900000000003</v>
      </c>
      <c r="C14" s="45">
        <v>6500.68</v>
      </c>
      <c r="D14" s="45">
        <v>3800.18</v>
      </c>
      <c r="E14" s="45">
        <v>4998.3900000000003</v>
      </c>
      <c r="F14" s="45">
        <v>6999.77</v>
      </c>
      <c r="G14" s="45">
        <v>6999.98</v>
      </c>
      <c r="H14" s="45">
        <v>12010.14</v>
      </c>
      <c r="I14" s="45">
        <v>16000.39</v>
      </c>
      <c r="J14" s="45">
        <v>13000.37</v>
      </c>
      <c r="K14" s="45">
        <v>6999.48</v>
      </c>
      <c r="L14" s="45">
        <v>6749.9</v>
      </c>
      <c r="M14" s="45">
        <v>12000.64</v>
      </c>
      <c r="N14" s="45">
        <v>20000</v>
      </c>
      <c r="O14" s="45">
        <v>7998.95</v>
      </c>
      <c r="P14" s="45">
        <v>4012.76</v>
      </c>
      <c r="Q14" s="45">
        <v>3250.15</v>
      </c>
      <c r="R14" s="45">
        <v>5399.73</v>
      </c>
      <c r="S14" s="45">
        <v>599.62</v>
      </c>
      <c r="T14" s="45">
        <v>2288.2600000000002</v>
      </c>
      <c r="U14" s="45">
        <v>3075.53</v>
      </c>
      <c r="V14" s="45">
        <v>2902.62</v>
      </c>
      <c r="W14" s="45">
        <v>3159.56</v>
      </c>
      <c r="X14" s="45">
        <v>3250.28</v>
      </c>
      <c r="Y14" s="45">
        <v>1587.69</v>
      </c>
      <c r="Z14" s="45">
        <v>2510.5700000000002</v>
      </c>
      <c r="AA14" s="45">
        <v>2000.11</v>
      </c>
      <c r="AB14" s="45">
        <v>2269.62</v>
      </c>
      <c r="AC14" s="45">
        <v>1930.85</v>
      </c>
      <c r="AD14" s="46">
        <v>3479.33</v>
      </c>
      <c r="AE14" s="46">
        <v>1975.44</v>
      </c>
      <c r="AF14" s="43">
        <v>2119.88</v>
      </c>
      <c r="AG14" s="46">
        <v>1691.23</v>
      </c>
      <c r="AH14" s="48">
        <f t="shared" si="1"/>
        <v>5494.8434374999997</v>
      </c>
      <c r="AI14" s="44">
        <f t="shared" si="2"/>
        <v>1493170.2034180649</v>
      </c>
      <c r="AJ14" s="44">
        <f t="shared" si="3"/>
        <v>1011707.1904618175</v>
      </c>
      <c r="AK14" s="44">
        <f t="shared" si="4"/>
        <v>2871884.1663993159</v>
      </c>
      <c r="AL14" s="44">
        <f t="shared" si="5"/>
        <v>246466.0156055658</v>
      </c>
      <c r="AM14" s="44">
        <f t="shared" si="6"/>
        <v>2264803.9585180688</v>
      </c>
      <c r="AN14" s="44">
        <f t="shared" si="7"/>
        <v>2265436.071774316</v>
      </c>
      <c r="AO14" s="44">
        <f t="shared" si="8"/>
        <v>42449089.297324315</v>
      </c>
      <c r="AP14" s="44">
        <f t="shared" si="9"/>
        <v>110366508.57685556</v>
      </c>
      <c r="AQ14" s="44">
        <f t="shared" si="10"/>
        <v>56332928.980393082</v>
      </c>
      <c r="AR14" s="44">
        <f t="shared" si="11"/>
        <v>2263931.1852118159</v>
      </c>
      <c r="AS14" s="44">
        <f t="shared" si="12"/>
        <v>1575166.9750743161</v>
      </c>
      <c r="AT14" s="44">
        <f t="shared" si="13"/>
        <v>42325388.912636809</v>
      </c>
      <c r="AU14" s="44">
        <f t="shared" si="14"/>
        <v>210399566.90263683</v>
      </c>
      <c r="AV14" s="44">
        <f t="shared" si="15"/>
        <v>6270549.6763555668</v>
      </c>
      <c r="AW14" s="44">
        <f t="shared" si="16"/>
        <v>2196571.3157118149</v>
      </c>
      <c r="AX14" s="44">
        <f t="shared" si="17"/>
        <v>5038648.6283555645</v>
      </c>
      <c r="AY14" s="44">
        <f t="shared" si="18"/>
        <v>9046.5659930664333</v>
      </c>
      <c r="AZ14" s="44">
        <f t="shared" si="19"/>
        <v>23963212.503049314</v>
      </c>
      <c r="BA14" s="44">
        <f t="shared" si="20"/>
        <v>10282177.341649313</v>
      </c>
      <c r="BB14" s="44">
        <f t="shared" si="21"/>
        <v>5853077.5088680638</v>
      </c>
      <c r="BC14" s="44">
        <f t="shared" si="22"/>
        <v>6719622.3499243157</v>
      </c>
      <c r="BD14" s="44">
        <f t="shared" si="23"/>
        <v>5453548.7334618149</v>
      </c>
      <c r="BE14" s="44">
        <f t="shared" si="24"/>
        <v>5038065.0249618143</v>
      </c>
      <c r="BF14" s="44">
        <f t="shared" si="25"/>
        <v>15265847.984168064</v>
      </c>
      <c r="BG14" s="44">
        <f t="shared" si="26"/>
        <v>8905887.9497680645</v>
      </c>
      <c r="BH14" s="44">
        <f t="shared" si="27"/>
        <v>12213161.799180567</v>
      </c>
      <c r="BI14" s="44">
        <f t="shared" si="28"/>
        <v>10402066.221799316</v>
      </c>
      <c r="BJ14" s="44">
        <f t="shared" si="29"/>
        <v>12702049.222543065</v>
      </c>
      <c r="BK14" s="44">
        <f t="shared" si="30"/>
        <v>4062294.4167430657</v>
      </c>
      <c r="BL14" s="44">
        <f t="shared" si="31"/>
        <v>12386200.555886814</v>
      </c>
      <c r="BM14" s="44">
        <f t="shared" si="32"/>
        <v>11390378.204461813</v>
      </c>
      <c r="BN14" s="44">
        <f t="shared" si="33"/>
        <v>14467475.181930564</v>
      </c>
      <c r="BO14" s="50">
        <f t="shared" si="34"/>
        <v>4501.6869394328232</v>
      </c>
      <c r="BP14" s="51">
        <f t="shared" si="35"/>
        <v>20265185.300660059</v>
      </c>
    </row>
    <row r="15" spans="1:68" ht="15" thickBot="1" x14ac:dyDescent="0.4">
      <c r="A15" s="42" t="s">
        <v>195</v>
      </c>
      <c r="B15" s="45">
        <v>4272.1000000000004</v>
      </c>
      <c r="C15" s="45">
        <v>11750.29</v>
      </c>
      <c r="D15" s="45">
        <v>3159.88</v>
      </c>
      <c r="E15" s="45">
        <v>4500.95</v>
      </c>
      <c r="F15" s="45">
        <v>6999.67</v>
      </c>
      <c r="G15" s="45">
        <v>6999.84</v>
      </c>
      <c r="H15" s="45">
        <v>10000.81</v>
      </c>
      <c r="I15" s="45">
        <v>16000.09</v>
      </c>
      <c r="J15" s="45">
        <v>13000.6</v>
      </c>
      <c r="K15" s="45">
        <v>6999.51</v>
      </c>
      <c r="L15" s="45">
        <v>6998.28</v>
      </c>
      <c r="M15" s="45">
        <v>12000.43</v>
      </c>
      <c r="N15" s="45">
        <v>17777.849999999999</v>
      </c>
      <c r="O15" s="45">
        <v>5750.65</v>
      </c>
      <c r="P15" s="45">
        <v>4000.21</v>
      </c>
      <c r="Q15" s="45">
        <v>3013.42</v>
      </c>
      <c r="R15" s="45">
        <v>5399.88</v>
      </c>
      <c r="S15" s="45">
        <v>499.85</v>
      </c>
      <c r="T15" s="45">
        <v>2289.64</v>
      </c>
      <c r="U15" s="45">
        <v>3075.32</v>
      </c>
      <c r="V15" s="45">
        <v>2870.27</v>
      </c>
      <c r="W15" s="45">
        <v>3040.13</v>
      </c>
      <c r="X15" s="45">
        <v>3159.12</v>
      </c>
      <c r="Y15" s="45">
        <v>1587.84</v>
      </c>
      <c r="Z15" s="45">
        <v>2320.48</v>
      </c>
      <c r="AA15" s="45">
        <v>2000.4</v>
      </c>
      <c r="AB15" s="45">
        <v>2267.0500000000002</v>
      </c>
      <c r="AC15" s="45">
        <v>2460.5500000000002</v>
      </c>
      <c r="AD15" s="46">
        <v>2800.42</v>
      </c>
      <c r="AE15" s="46">
        <v>2000.95</v>
      </c>
      <c r="AF15" s="43">
        <v>2299.58</v>
      </c>
      <c r="AG15" s="46">
        <v>1549.9</v>
      </c>
      <c r="AH15" s="48">
        <f t="shared" si="1"/>
        <v>5401.4362499999997</v>
      </c>
      <c r="AI15" s="44">
        <f t="shared" si="2"/>
        <v>1275400.3655640611</v>
      </c>
      <c r="AJ15" s="44">
        <f t="shared" si="3"/>
        <v>40307943.938889079</v>
      </c>
      <c r="AK15" s="44">
        <f t="shared" si="4"/>
        <v>5024574.4219140606</v>
      </c>
      <c r="AL15" s="44">
        <f t="shared" si="5"/>
        <v>810875.4864390624</v>
      </c>
      <c r="AM15" s="44">
        <f t="shared" si="6"/>
        <v>2554351.1196390637</v>
      </c>
      <c r="AN15" s="44">
        <f t="shared" si="7"/>
        <v>2554894.5480140639</v>
      </c>
      <c r="AO15" s="44">
        <f t="shared" si="8"/>
        <v>21154238.892189059</v>
      </c>
      <c r="AP15" s="44">
        <f t="shared" si="9"/>
        <v>112331461.31238909</v>
      </c>
      <c r="AQ15" s="44">
        <f t="shared" si="10"/>
        <v>57747289.699314073</v>
      </c>
      <c r="AR15" s="44">
        <f t="shared" si="11"/>
        <v>2553839.7104390641</v>
      </c>
      <c r="AS15" s="44">
        <f t="shared" si="12"/>
        <v>2549909.9619140625</v>
      </c>
      <c r="AT15" s="44">
        <f t="shared" si="13"/>
        <v>43546718.512539066</v>
      </c>
      <c r="AU15" s="44">
        <f t="shared" si="14"/>
        <v>153175617.31118906</v>
      </c>
      <c r="AV15" s="44">
        <f t="shared" si="15"/>
        <v>121950.24318906243</v>
      </c>
      <c r="AW15" s="44">
        <f t="shared" si="16"/>
        <v>1963435.0036890616</v>
      </c>
      <c r="AX15" s="44">
        <f t="shared" si="17"/>
        <v>5702621.610264061</v>
      </c>
      <c r="AY15" s="44">
        <f t="shared" si="18"/>
        <v>2.4219140624988675</v>
      </c>
      <c r="AZ15" s="44">
        <f t="shared" si="19"/>
        <v>24025547.766189057</v>
      </c>
      <c r="BA15" s="44">
        <f t="shared" si="20"/>
        <v>9683275.9015140608</v>
      </c>
      <c r="BB15" s="44">
        <f t="shared" si="21"/>
        <v>5410816.8085140605</v>
      </c>
      <c r="BC15" s="44">
        <f t="shared" si="22"/>
        <v>6406802.5851390613</v>
      </c>
      <c r="BD15" s="44">
        <f t="shared" si="23"/>
        <v>5575767.2062890604</v>
      </c>
      <c r="BE15" s="44">
        <f t="shared" si="24"/>
        <v>5027982.1650140621</v>
      </c>
      <c r="BF15" s="44">
        <f t="shared" si="25"/>
        <v>14543516.35801406</v>
      </c>
      <c r="BG15" s="44">
        <f t="shared" si="26"/>
        <v>9492291.4144140612</v>
      </c>
      <c r="BH15" s="44">
        <f t="shared" si="27"/>
        <v>11567047.573814061</v>
      </c>
      <c r="BI15" s="44">
        <f t="shared" si="28"/>
        <v>9824377.1641890593</v>
      </c>
      <c r="BJ15" s="44">
        <f t="shared" si="29"/>
        <v>8648811.9354390595</v>
      </c>
      <c r="BK15" s="44">
        <f t="shared" si="30"/>
        <v>6765285.5327640604</v>
      </c>
      <c r="BL15" s="44">
        <f t="shared" si="31"/>
        <v>11563306.736439062</v>
      </c>
      <c r="BM15" s="44">
        <f t="shared" si="32"/>
        <v>9621512.1956640612</v>
      </c>
      <c r="BN15" s="44">
        <f t="shared" si="33"/>
        <v>14834331.485064059</v>
      </c>
      <c r="BO15" s="50">
        <f t="shared" si="34"/>
        <v>4353.0370051693144</v>
      </c>
      <c r="BP15" s="51">
        <f t="shared" si="35"/>
        <v>18948931.168373432</v>
      </c>
    </row>
    <row r="16" spans="1:68" ht="15" thickBot="1" x14ac:dyDescent="0.4">
      <c r="A16" s="42" t="s">
        <v>194</v>
      </c>
      <c r="B16" s="45">
        <v>4002.09</v>
      </c>
      <c r="C16" s="45">
        <v>6000.13</v>
      </c>
      <c r="D16" s="45">
        <v>3159.21</v>
      </c>
      <c r="E16" s="45">
        <v>4500</v>
      </c>
      <c r="F16" s="45">
        <v>6974.46</v>
      </c>
      <c r="G16" s="45">
        <v>8000.76</v>
      </c>
      <c r="H16" s="45">
        <v>12000.23</v>
      </c>
      <c r="I16" s="45">
        <v>13000.78</v>
      </c>
      <c r="J16" s="45">
        <v>12999.34</v>
      </c>
      <c r="K16" s="45">
        <v>6959.18</v>
      </c>
      <c r="L16" s="45">
        <v>5750.68</v>
      </c>
      <c r="M16" s="45">
        <v>12000.05</v>
      </c>
      <c r="N16" s="45">
        <v>17777.830000000002</v>
      </c>
      <c r="O16" s="45">
        <v>5499.89</v>
      </c>
      <c r="P16" s="45">
        <v>3449.99</v>
      </c>
      <c r="Q16" s="45">
        <v>2790.8</v>
      </c>
      <c r="R16" s="45">
        <v>4499.8999999999996</v>
      </c>
      <c r="S16" s="45">
        <v>880.2</v>
      </c>
      <c r="T16" s="45">
        <v>2189.46</v>
      </c>
      <c r="U16" s="45">
        <v>2950.22</v>
      </c>
      <c r="V16" s="45">
        <v>2950.55</v>
      </c>
      <c r="W16" s="45">
        <v>3075.1</v>
      </c>
      <c r="X16" s="45">
        <v>2011.88</v>
      </c>
      <c r="Y16" s="45">
        <v>1587.89</v>
      </c>
      <c r="Z16" s="45">
        <v>1930.85</v>
      </c>
      <c r="AA16" s="45">
        <v>2379.4699999999998</v>
      </c>
      <c r="AB16" s="45">
        <v>2032.31</v>
      </c>
      <c r="AC16" s="45">
        <v>2049.8000000000002</v>
      </c>
      <c r="AD16" s="46">
        <v>2269.37</v>
      </c>
      <c r="AE16" s="46">
        <v>2110.9899999999998</v>
      </c>
      <c r="AF16" s="43">
        <v>2369.52</v>
      </c>
      <c r="AG16" s="46">
        <v>1799.84</v>
      </c>
      <c r="AH16" s="48">
        <f t="shared" si="1"/>
        <v>5061.0240624999988</v>
      </c>
      <c r="AI16" s="44">
        <f t="shared" si="2"/>
        <v>1121341.348722751</v>
      </c>
      <c r="AJ16" s="44">
        <f t="shared" si="3"/>
        <v>881919.96184775641</v>
      </c>
      <c r="AK16" s="44">
        <f t="shared" si="4"/>
        <v>3616896.728322749</v>
      </c>
      <c r="AL16" s="44">
        <f t="shared" si="5"/>
        <v>314747.99870400253</v>
      </c>
      <c r="AM16" s="44">
        <f t="shared" si="6"/>
        <v>3661237.0869165086</v>
      </c>
      <c r="AN16" s="44">
        <f t="shared" si="7"/>
        <v>8642047.3822290134</v>
      </c>
      <c r="AO16" s="44">
        <f t="shared" si="8"/>
        <v>48152579.043035261</v>
      </c>
      <c r="AP16" s="44">
        <f t="shared" si="9"/>
        <v>63039724.347066537</v>
      </c>
      <c r="AQ16" s="44">
        <f t="shared" si="10"/>
        <v>63016859.923566528</v>
      </c>
      <c r="AR16" s="44">
        <f t="shared" si="11"/>
        <v>3602995.9630665099</v>
      </c>
      <c r="AS16" s="44">
        <f t="shared" si="12"/>
        <v>475625.31212900602</v>
      </c>
      <c r="AT16" s="44">
        <f t="shared" si="13"/>
        <v>48150080.961297758</v>
      </c>
      <c r="AU16" s="44">
        <f t="shared" si="14"/>
        <v>161717153.25203532</v>
      </c>
      <c r="AV16" s="44">
        <f t="shared" si="15"/>
        <v>192603.31109775527</v>
      </c>
      <c r="AW16" s="44">
        <f t="shared" si="16"/>
        <v>2595430.7505352506</v>
      </c>
      <c r="AX16" s="44">
        <f t="shared" si="17"/>
        <v>5153917.2939539971</v>
      </c>
      <c r="AY16" s="44">
        <f t="shared" si="18"/>
        <v>314860.21351650293</v>
      </c>
      <c r="AZ16" s="44">
        <f t="shared" si="19"/>
        <v>17479289.841578994</v>
      </c>
      <c r="BA16" s="44">
        <f t="shared" si="20"/>
        <v>8245880.165041497</v>
      </c>
      <c r="BB16" s="44">
        <f t="shared" si="21"/>
        <v>4455493.7902664999</v>
      </c>
      <c r="BC16" s="44">
        <f t="shared" si="22"/>
        <v>4454100.7684852481</v>
      </c>
      <c r="BD16" s="44">
        <f t="shared" si="23"/>
        <v>3943894.3820164995</v>
      </c>
      <c r="BE16" s="44">
        <f t="shared" si="24"/>
        <v>9297279.5138789956</v>
      </c>
      <c r="BF16" s="44">
        <f t="shared" si="25"/>
        <v>12062660.216097742</v>
      </c>
      <c r="BG16" s="44">
        <f t="shared" si="26"/>
        <v>9797989.6615477465</v>
      </c>
      <c r="BH16" s="44">
        <f t="shared" si="27"/>
        <v>7190732.1901102485</v>
      </c>
      <c r="BI16" s="44">
        <f t="shared" si="28"/>
        <v>9173108.8723852467</v>
      </c>
      <c r="BJ16" s="44">
        <f t="shared" si="29"/>
        <v>9067470.3545789961</v>
      </c>
      <c r="BK16" s="44">
        <f t="shared" si="30"/>
        <v>7793332.4046727475</v>
      </c>
      <c r="BL16" s="44">
        <f t="shared" si="31"/>
        <v>8702700.9699102473</v>
      </c>
      <c r="BM16" s="44">
        <f t="shared" si="32"/>
        <v>7244194.1184539972</v>
      </c>
      <c r="BN16" s="44">
        <f t="shared" si="33"/>
        <v>10635321.489503995</v>
      </c>
      <c r="BO16" s="50">
        <f t="shared" si="34"/>
        <v>4123.8387366042662</v>
      </c>
      <c r="BP16" s="51">
        <f t="shared" si="35"/>
        <v>17006045.925517868</v>
      </c>
    </row>
    <row r="17" spans="1:68" ht="15" thickBot="1" x14ac:dyDescent="0.4">
      <c r="A17" s="42" t="s">
        <v>193</v>
      </c>
      <c r="B17" s="45">
        <v>4008.48</v>
      </c>
      <c r="C17" s="45">
        <v>5000.3</v>
      </c>
      <c r="D17" s="45">
        <v>3159.59</v>
      </c>
      <c r="E17" s="45">
        <v>4100.1099999999997</v>
      </c>
      <c r="F17" s="45">
        <v>6692.05</v>
      </c>
      <c r="G17" s="45">
        <v>7638.54</v>
      </c>
      <c r="H17" s="45">
        <v>12000.02</v>
      </c>
      <c r="I17" s="45">
        <v>13000.33</v>
      </c>
      <c r="J17" s="45">
        <v>12999.83</v>
      </c>
      <c r="K17" s="45">
        <v>6999.25</v>
      </c>
      <c r="L17" s="45">
        <v>4339.12</v>
      </c>
      <c r="M17" s="45">
        <v>11866.74</v>
      </c>
      <c r="N17" s="45">
        <v>20000</v>
      </c>
      <c r="O17" s="45">
        <v>5499.37</v>
      </c>
      <c r="P17" s="45">
        <v>3449.16</v>
      </c>
      <c r="Q17" s="45">
        <v>2682.27</v>
      </c>
      <c r="R17" s="45">
        <v>4599.59</v>
      </c>
      <c r="S17" s="45">
        <v>701</v>
      </c>
      <c r="T17" s="45">
        <v>2189.23</v>
      </c>
      <c r="U17" s="45">
        <v>3075.07</v>
      </c>
      <c r="V17" s="45">
        <v>2950.24</v>
      </c>
      <c r="W17" s="45">
        <v>2958.96</v>
      </c>
      <c r="X17" s="45">
        <v>2011.98</v>
      </c>
      <c r="Y17" s="45">
        <v>1587.97</v>
      </c>
      <c r="Z17" s="45">
        <v>2379.6</v>
      </c>
      <c r="AA17" s="45">
        <v>2400.8200000000002</v>
      </c>
      <c r="AB17" s="45">
        <v>2032.17</v>
      </c>
      <c r="AC17" s="45">
        <v>2049.23</v>
      </c>
      <c r="AD17" s="46">
        <v>2049.7199999999998</v>
      </c>
      <c r="AE17" s="46">
        <v>2100.5300000000002</v>
      </c>
      <c r="AF17" s="43">
        <v>2256.6</v>
      </c>
      <c r="AG17" s="46">
        <v>1799.62</v>
      </c>
      <c r="AH17" s="48">
        <f t="shared" si="1"/>
        <v>5018.0465625000006</v>
      </c>
      <c r="AI17" s="44">
        <f t="shared" si="2"/>
        <v>1019224.6441180676</v>
      </c>
      <c r="AJ17" s="44">
        <f t="shared" si="3"/>
        <v>314.94048056642174</v>
      </c>
      <c r="AK17" s="44">
        <f t="shared" si="4"/>
        <v>3453860.7946993182</v>
      </c>
      <c r="AL17" s="44">
        <f t="shared" si="5"/>
        <v>842607.53277431813</v>
      </c>
      <c r="AM17" s="44">
        <f t="shared" si="6"/>
        <v>2802287.5087618148</v>
      </c>
      <c r="AN17" s="44">
        <f t="shared" si="7"/>
        <v>6866985.855980563</v>
      </c>
      <c r="AO17" s="44">
        <f t="shared" si="8"/>
        <v>48747953.081955567</v>
      </c>
      <c r="AP17" s="44">
        <f t="shared" si="9"/>
        <v>63716848.876586802</v>
      </c>
      <c r="AQ17" s="44">
        <f t="shared" si="10"/>
        <v>63708866.843149304</v>
      </c>
      <c r="AR17" s="44">
        <f t="shared" si="11"/>
        <v>3925167.060761814</v>
      </c>
      <c r="AS17" s="44">
        <f t="shared" si="12"/>
        <v>460941.27726806741</v>
      </c>
      <c r="AT17" s="44">
        <f t="shared" si="13"/>
        <v>46904601.800855555</v>
      </c>
      <c r="AU17" s="44">
        <f t="shared" si="14"/>
        <v>224458928.80341807</v>
      </c>
      <c r="AV17" s="44">
        <f t="shared" si="15"/>
        <v>231672.25148681572</v>
      </c>
      <c r="AW17" s="44">
        <f t="shared" si="16"/>
        <v>2461405.0459930687</v>
      </c>
      <c r="AX17" s="44">
        <f t="shared" si="17"/>
        <v>5455852.1499243192</v>
      </c>
      <c r="AY17" s="44">
        <f t="shared" si="18"/>
        <v>175105.89469931679</v>
      </c>
      <c r="AZ17" s="44">
        <f t="shared" si="19"/>
        <v>18636891.022793073</v>
      </c>
      <c r="BA17" s="44">
        <f t="shared" si="20"/>
        <v>8002203.1442743195</v>
      </c>
      <c r="BB17" s="44">
        <f t="shared" si="21"/>
        <v>3775157.9224243183</v>
      </c>
      <c r="BC17" s="44">
        <f t="shared" si="22"/>
        <v>4275823.9799180701</v>
      </c>
      <c r="BD17" s="44">
        <f t="shared" si="23"/>
        <v>4239837.4718680689</v>
      </c>
      <c r="BE17" s="44">
        <f t="shared" si="24"/>
        <v>9036436.1781805698</v>
      </c>
      <c r="BF17" s="44">
        <f t="shared" si="25"/>
        <v>11765425.224611819</v>
      </c>
      <c r="BG17" s="44">
        <f t="shared" si="26"/>
        <v>6961400.2631680705</v>
      </c>
      <c r="BH17" s="44">
        <f t="shared" si="27"/>
        <v>6849874.8794555692</v>
      </c>
      <c r="BI17" s="44">
        <f t="shared" si="28"/>
        <v>8915458.8464868199</v>
      </c>
      <c r="BJ17" s="44">
        <f t="shared" si="29"/>
        <v>8813871.7817743197</v>
      </c>
      <c r="BK17" s="44">
        <f t="shared" si="30"/>
        <v>8810962.581643071</v>
      </c>
      <c r="BL17" s="44">
        <f t="shared" si="31"/>
        <v>8511902.8924618196</v>
      </c>
      <c r="BM17" s="44">
        <f t="shared" si="32"/>
        <v>7625587.1175430706</v>
      </c>
      <c r="BN17" s="44">
        <f t="shared" si="33"/>
        <v>10358269.538205571</v>
      </c>
      <c r="BO17" s="50">
        <f t="shared" si="34"/>
        <v>4336.6595987281862</v>
      </c>
      <c r="BP17" s="51">
        <f t="shared" si="35"/>
        <v>18806616.475241315</v>
      </c>
    </row>
    <row r="18" spans="1:68" ht="15" thickBot="1" x14ac:dyDescent="0.4">
      <c r="A18" s="42" t="s">
        <v>192</v>
      </c>
      <c r="B18" s="45">
        <v>4272.17</v>
      </c>
      <c r="C18" s="45">
        <v>9816</v>
      </c>
      <c r="D18" s="45">
        <v>3800.03</v>
      </c>
      <c r="E18" s="45">
        <v>4550.37</v>
      </c>
      <c r="F18" s="45">
        <v>6999.94</v>
      </c>
      <c r="G18" s="45">
        <v>6999.6</v>
      </c>
      <c r="H18" s="45">
        <v>8000.36</v>
      </c>
      <c r="I18" s="45">
        <v>13000.98</v>
      </c>
      <c r="J18" s="45">
        <v>9998.4599999999991</v>
      </c>
      <c r="K18" s="45">
        <v>4836.8100000000004</v>
      </c>
      <c r="L18" s="45">
        <v>4339.8500000000004</v>
      </c>
      <c r="M18" s="45">
        <v>10810.11</v>
      </c>
      <c r="N18" s="45">
        <v>20000</v>
      </c>
      <c r="O18" s="45">
        <v>5189.03</v>
      </c>
      <c r="P18" s="45">
        <v>3350.26</v>
      </c>
      <c r="Q18" s="45">
        <v>2541</v>
      </c>
      <c r="R18" s="45">
        <v>5399.13</v>
      </c>
      <c r="S18" s="45">
        <v>599.95000000000005</v>
      </c>
      <c r="T18" s="45">
        <v>1709.9</v>
      </c>
      <c r="U18" s="45">
        <v>3040.3</v>
      </c>
      <c r="V18" s="45">
        <v>2500.38</v>
      </c>
      <c r="W18" s="45">
        <v>2956.49</v>
      </c>
      <c r="X18" s="45">
        <v>2194.31</v>
      </c>
      <c r="Y18" s="45">
        <v>2160.84</v>
      </c>
      <c r="Z18" s="45">
        <v>2499.62</v>
      </c>
      <c r="AA18" s="45">
        <v>2379.5500000000002</v>
      </c>
      <c r="AB18" s="45">
        <v>1959.99</v>
      </c>
      <c r="AC18" s="45">
        <v>2049.23</v>
      </c>
      <c r="AD18" s="46">
        <v>1700.85</v>
      </c>
      <c r="AE18" s="46">
        <v>2101</v>
      </c>
      <c r="AF18" s="43">
        <v>1999.57</v>
      </c>
      <c r="AG18" s="46">
        <v>1943.67</v>
      </c>
      <c r="AH18" s="48">
        <f t="shared" si="1"/>
        <v>4865.6171875</v>
      </c>
      <c r="AI18" s="44">
        <f t="shared" si="2"/>
        <v>352179.56435166008</v>
      </c>
      <c r="AJ18" s="44">
        <f t="shared" si="3"/>
        <v>24506289.99029541</v>
      </c>
      <c r="AK18" s="44">
        <f t="shared" si="4"/>
        <v>1135476.0541641598</v>
      </c>
      <c r="AL18" s="44">
        <f t="shared" si="5"/>
        <v>99380.789226660228</v>
      </c>
      <c r="AM18" s="44">
        <f t="shared" si="6"/>
        <v>4555333.8679579087</v>
      </c>
      <c r="AN18" s="44">
        <f t="shared" si="7"/>
        <v>4553882.6440454116</v>
      </c>
      <c r="AO18" s="44">
        <f t="shared" si="8"/>
        <v>9826612.5005204082</v>
      </c>
      <c r="AP18" s="44">
        <f t="shared" si="9"/>
        <v>66184128.091007903</v>
      </c>
      <c r="AQ18" s="44">
        <f t="shared" si="10"/>
        <v>26346075.337832902</v>
      </c>
      <c r="AR18" s="44">
        <f t="shared" si="11"/>
        <v>829.85405166013322</v>
      </c>
      <c r="AS18" s="44">
        <f t="shared" si="12"/>
        <v>276431.13545165979</v>
      </c>
      <c r="AT18" s="44">
        <f t="shared" si="13"/>
        <v>35336994.797864169</v>
      </c>
      <c r="AU18" s="44">
        <f t="shared" si="14"/>
        <v>229049543.11529541</v>
      </c>
      <c r="AV18" s="44">
        <f t="shared" si="15"/>
        <v>104595.84728916</v>
      </c>
      <c r="AW18" s="44">
        <f t="shared" si="16"/>
        <v>2296307.4057079097</v>
      </c>
      <c r="AX18" s="44">
        <f t="shared" si="17"/>
        <v>5403845.0684204102</v>
      </c>
      <c r="AY18" s="44">
        <f t="shared" si="18"/>
        <v>284635.92110166029</v>
      </c>
      <c r="AZ18" s="44">
        <f t="shared" si="19"/>
        <v>18195916.554514162</v>
      </c>
      <c r="BA18" s="44">
        <f t="shared" si="20"/>
        <v>9958550.9674829096</v>
      </c>
      <c r="BB18" s="44">
        <f t="shared" si="21"/>
        <v>3331782.8349829093</v>
      </c>
      <c r="BC18" s="44">
        <f t="shared" si="22"/>
        <v>5594346.9531329097</v>
      </c>
      <c r="BD18" s="44">
        <f t="shared" si="23"/>
        <v>3644766.6180516612</v>
      </c>
      <c r="BE18" s="44">
        <f t="shared" si="24"/>
        <v>7135882.0899891602</v>
      </c>
      <c r="BF18" s="44">
        <f t="shared" si="25"/>
        <v>7315819.6340204095</v>
      </c>
      <c r="BG18" s="44">
        <f t="shared" si="26"/>
        <v>5597942.6912579108</v>
      </c>
      <c r="BH18" s="44">
        <f t="shared" si="27"/>
        <v>6180530.0607641591</v>
      </c>
      <c r="BI18" s="44">
        <f t="shared" si="28"/>
        <v>8442669.3527391609</v>
      </c>
      <c r="BJ18" s="44">
        <f t="shared" si="29"/>
        <v>7932036.78991416</v>
      </c>
      <c r="BK18" s="44">
        <f t="shared" si="30"/>
        <v>10015751.351076661</v>
      </c>
      <c r="BL18" s="44">
        <f t="shared" si="31"/>
        <v>7643108.1934204102</v>
      </c>
      <c r="BM18" s="44">
        <f t="shared" si="32"/>
        <v>8214226.4809766617</v>
      </c>
      <c r="BN18" s="44">
        <f t="shared" si="33"/>
        <v>8537775.3665391598</v>
      </c>
      <c r="BO18" s="50">
        <f t="shared" si="34"/>
        <v>4062.2255596664882</v>
      </c>
      <c r="BP18" s="51">
        <f t="shared" si="35"/>
        <v>16501676.497607714</v>
      </c>
    </row>
    <row r="19" spans="1:68" ht="15" thickBot="1" x14ac:dyDescent="0.4">
      <c r="A19" s="42" t="s">
        <v>191</v>
      </c>
      <c r="B19" s="45">
        <v>4272.58</v>
      </c>
      <c r="C19" s="45">
        <v>16000.12</v>
      </c>
      <c r="D19" s="45">
        <v>3800.21</v>
      </c>
      <c r="E19" s="45">
        <v>4877.16</v>
      </c>
      <c r="F19" s="45">
        <v>7998.53</v>
      </c>
      <c r="G19" s="45">
        <v>6999.88</v>
      </c>
      <c r="H19" s="45">
        <v>10000.709999999999</v>
      </c>
      <c r="I19" s="45">
        <v>13000.62</v>
      </c>
      <c r="J19" s="45">
        <v>10100.700000000001</v>
      </c>
      <c r="K19" s="45">
        <v>4837.0200000000004</v>
      </c>
      <c r="L19" s="45">
        <v>5750.74</v>
      </c>
      <c r="M19" s="45">
        <v>10608.69</v>
      </c>
      <c r="N19" s="45">
        <v>20000</v>
      </c>
      <c r="O19" s="45">
        <v>5189.6099999999997</v>
      </c>
      <c r="P19" s="45">
        <v>3350.36</v>
      </c>
      <c r="Q19" s="45">
        <v>2651.29</v>
      </c>
      <c r="R19" s="45">
        <v>5000.47</v>
      </c>
      <c r="S19" s="45">
        <v>599.61</v>
      </c>
      <c r="T19" s="45">
        <v>1709.74</v>
      </c>
      <c r="U19" s="45">
        <v>3081.83</v>
      </c>
      <c r="V19" s="45">
        <v>2702.1</v>
      </c>
      <c r="W19" s="45">
        <v>3250.05</v>
      </c>
      <c r="X19" s="45">
        <v>2100.31</v>
      </c>
      <c r="Y19" s="45">
        <v>2300.2800000000002</v>
      </c>
      <c r="Z19" s="45">
        <v>2650.97</v>
      </c>
      <c r="AA19" s="45">
        <v>2379.7800000000002</v>
      </c>
      <c r="AB19" s="45">
        <v>1989.55</v>
      </c>
      <c r="AC19" s="45">
        <v>2240.7399999999998</v>
      </c>
      <c r="AD19" s="46">
        <v>1975.96</v>
      </c>
      <c r="AE19" s="46">
        <v>2200.6999999999998</v>
      </c>
      <c r="AF19" s="43">
        <v>2000.43</v>
      </c>
      <c r="AG19" s="46">
        <v>2500.11</v>
      </c>
      <c r="AH19" s="48">
        <f t="shared" si="1"/>
        <v>5253.7765624999975</v>
      </c>
      <c r="AI19" s="44">
        <f t="shared" si="2"/>
        <v>962746.69426181156</v>
      </c>
      <c r="AJ19" s="44">
        <f t="shared" si="3"/>
        <v>115483897.27669939</v>
      </c>
      <c r="AK19" s="44">
        <f t="shared" si="4"/>
        <v>2112855.7516180589</v>
      </c>
      <c r="AL19" s="44">
        <f t="shared" si="5"/>
        <v>141840.03514931459</v>
      </c>
      <c r="AM19" s="44">
        <f t="shared" si="6"/>
        <v>7533671.4326680787</v>
      </c>
      <c r="AN19" s="44">
        <f t="shared" si="7"/>
        <v>3048877.2144493256</v>
      </c>
      <c r="AO19" s="44">
        <f t="shared" si="8"/>
        <v>22533377.060055584</v>
      </c>
      <c r="AP19" s="44">
        <f t="shared" si="9"/>
        <v>60013583.245136872</v>
      </c>
      <c r="AQ19" s="44">
        <f t="shared" si="10"/>
        <v>23492666.808986846</v>
      </c>
      <c r="AR19" s="44">
        <f t="shared" si="11"/>
        <v>173686.03238681392</v>
      </c>
      <c r="AS19" s="44">
        <f t="shared" si="12"/>
        <v>246972.65821181872</v>
      </c>
      <c r="AT19" s="44">
        <f t="shared" si="13"/>
        <v>28675097.9231181</v>
      </c>
      <c r="AU19" s="44">
        <f t="shared" si="14"/>
        <v>217451105.66867438</v>
      </c>
      <c r="AV19" s="44">
        <f t="shared" si="15"/>
        <v>4117.3477430661214</v>
      </c>
      <c r="AW19" s="44">
        <f t="shared" si="16"/>
        <v>3622994.6103993063</v>
      </c>
      <c r="AX19" s="44">
        <f t="shared" si="17"/>
        <v>6772936.3079930535</v>
      </c>
      <c r="AY19" s="44">
        <f t="shared" si="18"/>
        <v>64164.214605564986</v>
      </c>
      <c r="AZ19" s="44">
        <f t="shared" si="19"/>
        <v>21661266.391493045</v>
      </c>
      <c r="BA19" s="44">
        <f t="shared" si="20"/>
        <v>12560195.156336799</v>
      </c>
      <c r="BB19" s="44">
        <f t="shared" si="21"/>
        <v>4717351.8703555558</v>
      </c>
      <c r="BC19" s="44">
        <f t="shared" si="22"/>
        <v>6511053.2796118036</v>
      </c>
      <c r="BD19" s="44">
        <f t="shared" si="23"/>
        <v>4014920.1372680557</v>
      </c>
      <c r="BE19" s="44">
        <f t="shared" si="24"/>
        <v>9944351.3608055506</v>
      </c>
      <c r="BF19" s="44">
        <f t="shared" si="25"/>
        <v>8723141.9446993005</v>
      </c>
      <c r="BG19" s="44">
        <f t="shared" si="26"/>
        <v>6774602.0017930539</v>
      </c>
      <c r="BH19" s="44">
        <f t="shared" si="27"/>
        <v>8259856.2412618008</v>
      </c>
      <c r="BI19" s="44">
        <f t="shared" si="28"/>
        <v>10655175.051330548</v>
      </c>
      <c r="BJ19" s="44">
        <f t="shared" si="29"/>
        <v>9078389.3269618023</v>
      </c>
      <c r="BK19" s="44">
        <f t="shared" si="30"/>
        <v>10744081.4173993</v>
      </c>
      <c r="BL19" s="44">
        <f t="shared" si="31"/>
        <v>9321276.4964868017</v>
      </c>
      <c r="BM19" s="44">
        <f t="shared" si="32"/>
        <v>10584263.855730549</v>
      </c>
      <c r="BN19" s="44">
        <f t="shared" si="33"/>
        <v>7582679.5374305518</v>
      </c>
      <c r="BO19" s="50">
        <f t="shared" si="34"/>
        <v>4449.2527264106448</v>
      </c>
      <c r="BP19" s="51">
        <f t="shared" si="35"/>
        <v>19795849.823472556</v>
      </c>
    </row>
    <row r="20" spans="1:68" ht="15" thickBot="1" x14ac:dyDescent="0.4">
      <c r="A20" s="42" t="s">
        <v>190</v>
      </c>
      <c r="B20" s="45">
        <v>4272.8100000000004</v>
      </c>
      <c r="C20" s="45">
        <v>16000.34</v>
      </c>
      <c r="D20" s="45">
        <v>3000.93</v>
      </c>
      <c r="E20" s="45">
        <v>4986</v>
      </c>
      <c r="F20" s="45">
        <v>6999.27</v>
      </c>
      <c r="G20" s="45">
        <v>6999.69</v>
      </c>
      <c r="H20" s="45">
        <v>12000.33</v>
      </c>
      <c r="I20" s="45">
        <v>13000.7</v>
      </c>
      <c r="J20" s="45">
        <v>9746</v>
      </c>
      <c r="K20" s="45">
        <v>6999</v>
      </c>
      <c r="L20" s="45">
        <v>4339.25</v>
      </c>
      <c r="M20" s="45">
        <v>10920.9</v>
      </c>
      <c r="N20" s="45">
        <v>17777.650000000001</v>
      </c>
      <c r="O20" s="45">
        <v>5000.75</v>
      </c>
      <c r="P20" s="45">
        <v>4000.02</v>
      </c>
      <c r="Q20" s="45">
        <v>2400.92</v>
      </c>
      <c r="R20" s="45">
        <v>4599.3</v>
      </c>
      <c r="S20" s="45">
        <v>880.45</v>
      </c>
      <c r="T20" s="45">
        <v>2100.14</v>
      </c>
      <c r="U20" s="45">
        <v>3499.38</v>
      </c>
      <c r="V20" s="45">
        <v>2807.33</v>
      </c>
      <c r="W20" s="45">
        <v>3000.12</v>
      </c>
      <c r="X20" s="45">
        <v>2009.41</v>
      </c>
      <c r="Y20" s="45">
        <v>2308.54</v>
      </c>
      <c r="Z20" s="45">
        <v>2250.25</v>
      </c>
      <c r="AA20" s="45">
        <v>2359.85</v>
      </c>
      <c r="AB20" s="45">
        <v>2550.09</v>
      </c>
      <c r="AC20" s="45">
        <v>2240.9299999999998</v>
      </c>
      <c r="AD20" s="46">
        <v>2442.17</v>
      </c>
      <c r="AE20" s="46">
        <v>2460.0700000000002</v>
      </c>
      <c r="AF20" s="43">
        <v>1999.85</v>
      </c>
      <c r="AG20" s="46">
        <v>1938.73</v>
      </c>
      <c r="AH20" s="48">
        <f t="shared" si="1"/>
        <v>5246.5990625000013</v>
      </c>
      <c r="AI20" s="44">
        <f t="shared" si="2"/>
        <v>948265.13824463065</v>
      </c>
      <c r="AJ20" s="44">
        <f t="shared" si="3"/>
        <v>115642944.15086335</v>
      </c>
      <c r="AK20" s="44">
        <f t="shared" si="4"/>
        <v>5043029.5382696353</v>
      </c>
      <c r="AL20" s="44">
        <f t="shared" si="5"/>
        <v>67911.871375879593</v>
      </c>
      <c r="AM20" s="44">
        <f t="shared" si="6"/>
        <v>3071855.4151571258</v>
      </c>
      <c r="AN20" s="44">
        <f t="shared" si="7"/>
        <v>3073327.8351446227</v>
      </c>
      <c r="AO20" s="44">
        <f t="shared" si="8"/>
        <v>45612881.576144613</v>
      </c>
      <c r="AP20" s="44">
        <f t="shared" si="9"/>
        <v>60126081.348938368</v>
      </c>
      <c r="AQ20" s="44">
        <f t="shared" si="10"/>
        <v>20244608.796375867</v>
      </c>
      <c r="AR20" s="44">
        <f t="shared" si="11"/>
        <v>3070909.0457508741</v>
      </c>
      <c r="AS20" s="44">
        <f t="shared" si="12"/>
        <v>823282.32121963124</v>
      </c>
      <c r="AT20" s="44">
        <f t="shared" si="13"/>
        <v>32197691.129313361</v>
      </c>
      <c r="AU20" s="44">
        <f t="shared" si="14"/>
        <v>157027237.59821963</v>
      </c>
      <c r="AV20" s="44">
        <f t="shared" si="15"/>
        <v>60441.761532129553</v>
      </c>
      <c r="AW20" s="44">
        <f t="shared" si="16"/>
        <v>1553959.3590633823</v>
      </c>
      <c r="AX20" s="44">
        <f t="shared" si="17"/>
        <v>8097889.3267508857</v>
      </c>
      <c r="AY20" s="44">
        <f t="shared" si="18"/>
        <v>418996.07631338038</v>
      </c>
      <c r="AZ20" s="44">
        <f t="shared" si="19"/>
        <v>19063257.635969643</v>
      </c>
      <c r="BA20" s="44">
        <f t="shared" si="20"/>
        <v>9900204.6319883876</v>
      </c>
      <c r="BB20" s="44">
        <f t="shared" si="21"/>
        <v>3052774.452363383</v>
      </c>
      <c r="BC20" s="44">
        <f t="shared" si="22"/>
        <v>5950033.5592696359</v>
      </c>
      <c r="BD20" s="44">
        <f t="shared" si="23"/>
        <v>5046668.1782508856</v>
      </c>
      <c r="BE20" s="44">
        <f t="shared" si="24"/>
        <v>10479393.026369639</v>
      </c>
      <c r="BF20" s="44">
        <f t="shared" si="25"/>
        <v>8632191.0547383875</v>
      </c>
      <c r="BG20" s="44">
        <f t="shared" si="26"/>
        <v>8978107.7043446358</v>
      </c>
      <c r="BH20" s="44">
        <f t="shared" si="27"/>
        <v>8333320.1498446371</v>
      </c>
      <c r="BI20" s="44">
        <f t="shared" si="28"/>
        <v>7271161.1241446352</v>
      </c>
      <c r="BJ20" s="44">
        <f t="shared" si="29"/>
        <v>9034046.5132696386</v>
      </c>
      <c r="BK20" s="44">
        <f t="shared" si="30"/>
        <v>7864822.3665946359</v>
      </c>
      <c r="BL20" s="44">
        <f t="shared" si="31"/>
        <v>7764744.2161571356</v>
      </c>
      <c r="BM20" s="44">
        <f t="shared" si="32"/>
        <v>10541379.474844638</v>
      </c>
      <c r="BN20" s="44">
        <f t="shared" si="33"/>
        <v>10941997.734644638</v>
      </c>
      <c r="BO20" s="50">
        <f t="shared" si="34"/>
        <v>4293.6559819090653</v>
      </c>
      <c r="BP20" s="51">
        <f t="shared" si="35"/>
        <v>18435481.6909835</v>
      </c>
    </row>
    <row r="21" spans="1:68" ht="15" thickBot="1" x14ac:dyDescent="0.4">
      <c r="A21" s="42" t="s">
        <v>189</v>
      </c>
      <c r="B21" s="45">
        <v>4400.45</v>
      </c>
      <c r="C21" s="45">
        <v>16000.46</v>
      </c>
      <c r="D21" s="45">
        <v>3300.26</v>
      </c>
      <c r="E21" s="45">
        <v>5998.2</v>
      </c>
      <c r="F21" s="45">
        <v>6999.38</v>
      </c>
      <c r="G21" s="45">
        <v>7667.68</v>
      </c>
      <c r="H21" s="45">
        <v>12520.04</v>
      </c>
      <c r="I21" s="45">
        <v>13000.9</v>
      </c>
      <c r="J21" s="45">
        <v>12000.13</v>
      </c>
      <c r="K21" s="45">
        <v>6999.74</v>
      </c>
      <c r="L21" s="45">
        <v>4252.82</v>
      </c>
      <c r="M21" s="45">
        <v>9997.73</v>
      </c>
      <c r="N21" s="45">
        <v>17777.61</v>
      </c>
      <c r="O21" s="45">
        <v>5000.96</v>
      </c>
      <c r="P21" s="45">
        <v>4000.45</v>
      </c>
      <c r="Q21" s="45">
        <v>2194.1799999999998</v>
      </c>
      <c r="R21" s="45">
        <v>4499.21</v>
      </c>
      <c r="S21" s="45">
        <v>880.4</v>
      </c>
      <c r="T21" s="45">
        <v>2069.29</v>
      </c>
      <c r="U21" s="45">
        <v>3600.18</v>
      </c>
      <c r="V21" s="45">
        <v>2807.54</v>
      </c>
      <c r="W21" s="45">
        <v>3500.28</v>
      </c>
      <c r="X21" s="45">
        <v>1800.19</v>
      </c>
      <c r="Y21" s="45">
        <v>2407.2199999999998</v>
      </c>
      <c r="Z21" s="45">
        <v>2500.4899999999998</v>
      </c>
      <c r="AA21" s="45">
        <v>2652.92</v>
      </c>
      <c r="AB21" s="45">
        <v>2550.87</v>
      </c>
      <c r="AC21" s="45">
        <v>2240.06</v>
      </c>
      <c r="AD21" s="46">
        <v>2442.5300000000002</v>
      </c>
      <c r="AE21" s="46">
        <v>2678.54</v>
      </c>
      <c r="AF21" s="43">
        <v>2000.29</v>
      </c>
      <c r="AG21" s="46">
        <v>1921.73</v>
      </c>
      <c r="AH21" s="48">
        <f t="shared" si="1"/>
        <v>5395.7103125000003</v>
      </c>
      <c r="AI21" s="44">
        <f t="shared" si="2"/>
        <v>990543.08963759872</v>
      </c>
      <c r="AJ21" s="44">
        <f t="shared" si="3"/>
        <v>112460715.93453135</v>
      </c>
      <c r="AK21" s="44">
        <f t="shared" si="4"/>
        <v>4390912.0121563477</v>
      </c>
      <c r="AL21" s="44">
        <f t="shared" si="5"/>
        <v>362993.82354384701</v>
      </c>
      <c r="AM21" s="44">
        <f t="shared" si="6"/>
        <v>2571756.4666063469</v>
      </c>
      <c r="AN21" s="44">
        <f t="shared" si="7"/>
        <v>5161846.2609188473</v>
      </c>
      <c r="AO21" s="44">
        <f t="shared" si="8"/>
        <v>50756073.496193856</v>
      </c>
      <c r="AP21" s="44">
        <f t="shared" si="9"/>
        <v>57838910.182856336</v>
      </c>
      <c r="AQ21" s="44">
        <f t="shared" si="10"/>
        <v>43618359.408637583</v>
      </c>
      <c r="AR21" s="44">
        <f t="shared" si="11"/>
        <v>2572911.2383813458</v>
      </c>
      <c r="AS21" s="44">
        <f t="shared" si="12"/>
        <v>1306198.2664063491</v>
      </c>
      <c r="AT21" s="44">
        <f t="shared" si="13"/>
        <v>21178585.20413759</v>
      </c>
      <c r="AU21" s="44">
        <f t="shared" si="14"/>
        <v>153311439.87131262</v>
      </c>
      <c r="AV21" s="44">
        <f t="shared" si="15"/>
        <v>155827.80921884789</v>
      </c>
      <c r="AW21" s="44">
        <f t="shared" si="16"/>
        <v>1946751.3396375992</v>
      </c>
      <c r="AX21" s="44">
        <f t="shared" si="17"/>
        <v>10249796.341856351</v>
      </c>
      <c r="AY21" s="44">
        <f t="shared" si="18"/>
        <v>803712.81031259813</v>
      </c>
      <c r="AZ21" s="44">
        <f t="shared" si="19"/>
        <v>20388027.218168855</v>
      </c>
      <c r="BA21" s="44">
        <f t="shared" si="20"/>
        <v>11065072.095412601</v>
      </c>
      <c r="BB21" s="44">
        <f t="shared" si="21"/>
        <v>3223929.1031063492</v>
      </c>
      <c r="BC21" s="44">
        <f t="shared" si="22"/>
        <v>6698625.5665063495</v>
      </c>
      <c r="BD21" s="44">
        <f t="shared" si="23"/>
        <v>3592656.0695438483</v>
      </c>
      <c r="BE21" s="44">
        <f t="shared" si="24"/>
        <v>12927766.317600099</v>
      </c>
      <c r="BF21" s="44">
        <f t="shared" si="25"/>
        <v>8931074.3479063511</v>
      </c>
      <c r="BG21" s="44">
        <f t="shared" si="26"/>
        <v>8382300.6579126008</v>
      </c>
      <c r="BH21" s="44">
        <f t="shared" si="27"/>
        <v>7522898.6983438488</v>
      </c>
      <c r="BI21" s="44">
        <f t="shared" si="28"/>
        <v>8093116.4036250999</v>
      </c>
      <c r="BJ21" s="44">
        <f t="shared" si="29"/>
        <v>9958128.8947813492</v>
      </c>
      <c r="BK21" s="44">
        <f t="shared" si="30"/>
        <v>8721273.9581375979</v>
      </c>
      <c r="BL21" s="44">
        <f t="shared" si="31"/>
        <v>7383014.5071313493</v>
      </c>
      <c r="BM21" s="44">
        <f t="shared" si="32"/>
        <v>11528879.0985376</v>
      </c>
      <c r="BN21" s="44">
        <f t="shared" si="33"/>
        <v>12068539.211637599</v>
      </c>
      <c r="BO21" s="50">
        <f t="shared" si="34"/>
        <v>4366.6442911888043</v>
      </c>
      <c r="BP21" s="51">
        <f t="shared" si="35"/>
        <v>19067582.365771774</v>
      </c>
    </row>
    <row r="22" spans="1:68" ht="15" thickBot="1" x14ac:dyDescent="0.4">
      <c r="A22" s="42" t="s">
        <v>188</v>
      </c>
      <c r="B22" s="45">
        <v>4877.84</v>
      </c>
      <c r="C22" s="45">
        <v>16000.56</v>
      </c>
      <c r="D22" s="45">
        <v>3437.97</v>
      </c>
      <c r="E22" s="45">
        <v>5000.7</v>
      </c>
      <c r="F22" s="45">
        <v>20000</v>
      </c>
      <c r="G22" s="45">
        <v>8000.95</v>
      </c>
      <c r="H22" s="45">
        <v>12000.78</v>
      </c>
      <c r="I22" s="45">
        <v>16000.29</v>
      </c>
      <c r="J22" s="45">
        <v>11750.88</v>
      </c>
      <c r="K22" s="45">
        <v>6999.89</v>
      </c>
      <c r="L22" s="45">
        <v>5000.93</v>
      </c>
      <c r="M22" s="45">
        <v>5469.16</v>
      </c>
      <c r="N22" s="45">
        <v>11274.77</v>
      </c>
      <c r="O22" s="45">
        <v>4970.7700000000004</v>
      </c>
      <c r="P22" s="45">
        <v>3500.42</v>
      </c>
      <c r="Q22" s="45">
        <v>2499.2199999999998</v>
      </c>
      <c r="R22" s="45">
        <v>2999.84</v>
      </c>
      <c r="S22" s="45">
        <v>599.97</v>
      </c>
      <c r="T22" s="45">
        <v>2189.4899999999998</v>
      </c>
      <c r="U22" s="45">
        <v>3600.55</v>
      </c>
      <c r="V22" s="45">
        <v>2201.33</v>
      </c>
      <c r="W22" s="45">
        <v>3500.03</v>
      </c>
      <c r="X22" s="45">
        <v>2000.71</v>
      </c>
      <c r="Y22" s="45">
        <v>2677.61</v>
      </c>
      <c r="Z22" s="45">
        <v>2700.34</v>
      </c>
      <c r="AA22" s="45">
        <v>3000.05</v>
      </c>
      <c r="AB22" s="45">
        <v>3679.48</v>
      </c>
      <c r="AC22" s="45">
        <v>2500.64</v>
      </c>
      <c r="AD22" s="46">
        <v>2600.54</v>
      </c>
      <c r="AE22" s="46">
        <v>3009.03</v>
      </c>
      <c r="AF22" s="43">
        <v>2580.2199999999998</v>
      </c>
      <c r="AG22" s="46">
        <v>1799.46</v>
      </c>
      <c r="AH22" s="48">
        <f t="shared" si="1"/>
        <v>5575.7631249999995</v>
      </c>
      <c r="AI22" s="44">
        <f t="shared" si="2"/>
        <v>487096.68840976473</v>
      </c>
      <c r="AJ22" s="44">
        <f t="shared" si="3"/>
        <v>108676389.88500977</v>
      </c>
      <c r="AK22" s="44">
        <f t="shared" si="4"/>
        <v>4570159.4452972645</v>
      </c>
      <c r="AL22" s="44">
        <f t="shared" si="5"/>
        <v>330697.59773476527</v>
      </c>
      <c r="AM22" s="44">
        <f t="shared" si="6"/>
        <v>208058609.42610979</v>
      </c>
      <c r="AN22" s="44">
        <f t="shared" si="7"/>
        <v>5881531.3786722673</v>
      </c>
      <c r="AO22" s="44">
        <f t="shared" si="8"/>
        <v>41280841.844034784</v>
      </c>
      <c r="AP22" s="44">
        <f t="shared" si="9"/>
        <v>108670760.5675973</v>
      </c>
      <c r="AQ22" s="44">
        <f t="shared" si="10"/>
        <v>38132068.41990976</v>
      </c>
      <c r="AR22" s="44">
        <f t="shared" si="11"/>
        <v>2028137.3560972679</v>
      </c>
      <c r="AS22" s="44">
        <f t="shared" si="12"/>
        <v>330433.12159726472</v>
      </c>
      <c r="AT22" s="44">
        <f t="shared" si="13"/>
        <v>11364.226259765548</v>
      </c>
      <c r="AU22" s="44">
        <f t="shared" si="14"/>
        <v>32478679.361297276</v>
      </c>
      <c r="AV22" s="44">
        <f t="shared" si="15"/>
        <v>366016.68129726447</v>
      </c>
      <c r="AW22" s="44">
        <f t="shared" si="16"/>
        <v>4307049.0864847628</v>
      </c>
      <c r="AX22" s="44">
        <f t="shared" si="17"/>
        <v>9465117.5999847632</v>
      </c>
      <c r="AY22" s="44">
        <f t="shared" si="18"/>
        <v>6635379.9459097618</v>
      </c>
      <c r="AZ22" s="44">
        <f t="shared" si="19"/>
        <v>24758517.22279726</v>
      </c>
      <c r="BA22" s="44">
        <f t="shared" si="20"/>
        <v>11466845.677097263</v>
      </c>
      <c r="BB22" s="44">
        <f t="shared" si="21"/>
        <v>3901466.889172263</v>
      </c>
      <c r="BC22" s="44">
        <f t="shared" si="22"/>
        <v>11386798.915097263</v>
      </c>
      <c r="BD22" s="44">
        <f t="shared" si="23"/>
        <v>4308668.006222263</v>
      </c>
      <c r="BE22" s="44">
        <f t="shared" si="24"/>
        <v>12781004.846572261</v>
      </c>
      <c r="BF22" s="44">
        <f t="shared" si="25"/>
        <v>8399291.5359472614</v>
      </c>
      <c r="BG22" s="44">
        <f t="shared" si="26"/>
        <v>8268058.1477847621</v>
      </c>
      <c r="BH22" s="44">
        <f t="shared" si="27"/>
        <v>6634298.1022972623</v>
      </c>
      <c r="BI22" s="44">
        <f t="shared" si="28"/>
        <v>3595889.6901597637</v>
      </c>
      <c r="BJ22" s="44">
        <f t="shared" si="29"/>
        <v>9456382.2339097634</v>
      </c>
      <c r="BK22" s="44">
        <f t="shared" si="30"/>
        <v>8851952.6435347628</v>
      </c>
      <c r="BL22" s="44">
        <f t="shared" si="31"/>
        <v>6588118.934972262</v>
      </c>
      <c r="BM22" s="44">
        <f t="shared" si="32"/>
        <v>8973278.6137347631</v>
      </c>
      <c r="BN22" s="44">
        <f t="shared" si="33"/>
        <v>14260465.291884761</v>
      </c>
      <c r="BO22" s="50">
        <f t="shared" si="34"/>
        <v>4728.0458746944532</v>
      </c>
      <c r="BP22" s="51">
        <f t="shared" si="35"/>
        <v>22354417.793215238</v>
      </c>
    </row>
    <row r="23" spans="1:68" ht="15" thickBot="1" x14ac:dyDescent="0.4">
      <c r="A23" s="42" t="s">
        <v>187</v>
      </c>
      <c r="B23" s="45">
        <v>4444.93</v>
      </c>
      <c r="C23" s="45">
        <v>16000.7</v>
      </c>
      <c r="D23" s="45">
        <v>3624.56</v>
      </c>
      <c r="E23" s="45">
        <v>8500.24</v>
      </c>
      <c r="F23" s="45">
        <v>20000</v>
      </c>
      <c r="G23" s="45">
        <v>9000.2800000000007</v>
      </c>
      <c r="H23" s="45">
        <v>12000.82</v>
      </c>
      <c r="I23" s="45">
        <v>16000.17</v>
      </c>
      <c r="J23" s="45">
        <v>12000.01</v>
      </c>
      <c r="K23" s="45">
        <v>6999.98</v>
      </c>
      <c r="L23" s="45">
        <v>6000.55</v>
      </c>
      <c r="M23" s="45">
        <v>9011.94</v>
      </c>
      <c r="N23" s="45">
        <v>12000.04</v>
      </c>
      <c r="O23" s="45">
        <v>5750.58</v>
      </c>
      <c r="P23" s="45">
        <v>4252.3</v>
      </c>
      <c r="Q23" s="45">
        <v>2902.87</v>
      </c>
      <c r="R23" s="45">
        <v>3500.09</v>
      </c>
      <c r="S23" s="45">
        <v>1249.8399999999999</v>
      </c>
      <c r="T23" s="45">
        <v>2189.59</v>
      </c>
      <c r="U23" s="45">
        <v>3500.99</v>
      </c>
      <c r="V23" s="45">
        <v>2499.23</v>
      </c>
      <c r="W23" s="45">
        <v>3620.36</v>
      </c>
      <c r="X23" s="45">
        <v>2702.35</v>
      </c>
      <c r="Y23" s="45">
        <v>2800.35</v>
      </c>
      <c r="Z23" s="45">
        <v>2905.11</v>
      </c>
      <c r="AA23" s="45">
        <v>3000.89</v>
      </c>
      <c r="AB23" s="45">
        <v>3679.65</v>
      </c>
      <c r="AC23" s="45">
        <v>2673.32</v>
      </c>
      <c r="AD23" s="46">
        <v>3600.82</v>
      </c>
      <c r="AE23" s="46">
        <v>3047.54</v>
      </c>
      <c r="AF23" s="43">
        <v>2727.2</v>
      </c>
      <c r="AG23" s="46">
        <v>1799.99</v>
      </c>
      <c r="AH23" s="48">
        <f t="shared" si="1"/>
        <v>6062.1028124999993</v>
      </c>
      <c r="AI23" s="44">
        <f t="shared" si="2"/>
        <v>2615247.905489157</v>
      </c>
      <c r="AJ23" s="44">
        <f t="shared" si="3"/>
        <v>98775714.055382937</v>
      </c>
      <c r="AK23" s="44">
        <f t="shared" si="4"/>
        <v>5941614.9627704071</v>
      </c>
      <c r="AL23" s="44">
        <f t="shared" si="5"/>
        <v>5944512.945070412</v>
      </c>
      <c r="AM23" s="44">
        <f t="shared" si="6"/>
        <v>194264978.00932044</v>
      </c>
      <c r="AN23" s="44">
        <f t="shared" si="7"/>
        <v>8632885.1851454172</v>
      </c>
      <c r="AO23" s="44">
        <f t="shared" si="8"/>
        <v>35268361.833107911</v>
      </c>
      <c r="AP23" s="44">
        <f t="shared" si="9"/>
        <v>98765179.423264176</v>
      </c>
      <c r="AQ23" s="44">
        <f t="shared" si="10"/>
        <v>35258741.767364174</v>
      </c>
      <c r="AR23" s="44">
        <f t="shared" si="11"/>
        <v>879613.61883291055</v>
      </c>
      <c r="AS23" s="44">
        <f t="shared" si="12"/>
        <v>3788.7487266600533</v>
      </c>
      <c r="AT23" s="44">
        <f t="shared" si="13"/>
        <v>8701539.4327579178</v>
      </c>
      <c r="AU23" s="44">
        <f t="shared" si="14"/>
        <v>35259098.042695425</v>
      </c>
      <c r="AV23" s="44">
        <f t="shared" si="15"/>
        <v>97046.462707909799</v>
      </c>
      <c r="AW23" s="44">
        <f t="shared" si="16"/>
        <v>3275386.2201329069</v>
      </c>
      <c r="AX23" s="44">
        <f t="shared" si="17"/>
        <v>9980751.9635766558</v>
      </c>
      <c r="AY23" s="44">
        <f t="shared" si="18"/>
        <v>6563909.651414156</v>
      </c>
      <c r="AZ23" s="44">
        <f t="shared" si="19"/>
        <v>23157873.376570404</v>
      </c>
      <c r="BA23" s="44">
        <f t="shared" si="20"/>
        <v>14996355.482976655</v>
      </c>
      <c r="BB23" s="44">
        <f t="shared" si="21"/>
        <v>6559298.8383516576</v>
      </c>
      <c r="BC23" s="44">
        <f t="shared" si="22"/>
        <v>12694062.678051656</v>
      </c>
      <c r="BD23" s="44">
        <f t="shared" si="23"/>
        <v>5962107.9623954063</v>
      </c>
      <c r="BE23" s="44">
        <f t="shared" si="24"/>
        <v>11287938.961101657</v>
      </c>
      <c r="BF23" s="44">
        <f t="shared" si="25"/>
        <v>10639031.409851657</v>
      </c>
      <c r="BG23" s="44">
        <f t="shared" si="26"/>
        <v>9966603.6181766558</v>
      </c>
      <c r="BH23" s="44">
        <f t="shared" si="27"/>
        <v>9371023.8834141567</v>
      </c>
      <c r="BI23" s="44">
        <f t="shared" si="28"/>
        <v>5676081.403789157</v>
      </c>
      <c r="BJ23" s="44">
        <f t="shared" si="29"/>
        <v>11483848.950295405</v>
      </c>
      <c r="BK23" s="44">
        <f t="shared" si="30"/>
        <v>6057913.0831079064</v>
      </c>
      <c r="BL23" s="44">
        <f t="shared" si="31"/>
        <v>9087588.9505079072</v>
      </c>
      <c r="BM23" s="44">
        <f t="shared" si="32"/>
        <v>11121576.768820407</v>
      </c>
      <c r="BN23" s="44">
        <f t="shared" si="33"/>
        <v>18165605.626476657</v>
      </c>
      <c r="BO23" s="50">
        <f t="shared" si="34"/>
        <v>4731.7256406280012</v>
      </c>
      <c r="BP23" s="51">
        <f t="shared" si="35"/>
        <v>22389227.53817647</v>
      </c>
    </row>
    <row r="24" spans="1:68" ht="15" thickBot="1" x14ac:dyDescent="0.4">
      <c r="A24" s="42" t="s">
        <v>186</v>
      </c>
      <c r="B24" s="45">
        <v>7400.66</v>
      </c>
      <c r="C24" s="45">
        <v>16000.64</v>
      </c>
      <c r="D24" s="45">
        <v>3800.43</v>
      </c>
      <c r="E24" s="45">
        <v>6999.83</v>
      </c>
      <c r="F24" s="45">
        <v>20000</v>
      </c>
      <c r="G24" s="45">
        <v>10000.530000000001</v>
      </c>
      <c r="H24" s="45">
        <v>14520.22</v>
      </c>
      <c r="I24" s="45">
        <v>16000.22</v>
      </c>
      <c r="J24" s="45">
        <v>12000.63</v>
      </c>
      <c r="K24" s="45">
        <v>7500.64</v>
      </c>
      <c r="L24" s="45">
        <v>7999.77</v>
      </c>
      <c r="M24" s="45">
        <v>10008.02</v>
      </c>
      <c r="N24" s="45">
        <v>14999.55</v>
      </c>
      <c r="O24" s="45">
        <v>7999.57</v>
      </c>
      <c r="P24" s="45">
        <v>4989.0600000000004</v>
      </c>
      <c r="Q24" s="45">
        <v>2500.1</v>
      </c>
      <c r="R24" s="45">
        <v>3500.58</v>
      </c>
      <c r="S24" s="45">
        <v>1249.3599999999999</v>
      </c>
      <c r="T24" s="45">
        <v>2999.4</v>
      </c>
      <c r="U24" s="45">
        <v>3999.73</v>
      </c>
      <c r="V24" s="45">
        <v>3979.53</v>
      </c>
      <c r="W24" s="45">
        <v>3800.39</v>
      </c>
      <c r="X24" s="45">
        <v>3200.59</v>
      </c>
      <c r="Y24" s="45">
        <v>3100.16</v>
      </c>
      <c r="Z24" s="45">
        <v>3437.81</v>
      </c>
      <c r="AA24" s="45">
        <v>3679.75</v>
      </c>
      <c r="AB24" s="45">
        <v>3600.16</v>
      </c>
      <c r="AC24" s="45">
        <v>2049.73</v>
      </c>
      <c r="AD24" s="46">
        <v>3679.64</v>
      </c>
      <c r="AE24" s="46">
        <v>3479.45</v>
      </c>
      <c r="AF24" s="43">
        <v>3199.03</v>
      </c>
      <c r="AG24" s="46">
        <v>3001</v>
      </c>
      <c r="AH24" s="48">
        <f t="shared" si="1"/>
        <v>6708.6306250000007</v>
      </c>
      <c r="AI24" s="44">
        <f t="shared" si="2"/>
        <v>478904.65586288949</v>
      </c>
      <c r="AJ24" s="44">
        <f t="shared" si="3"/>
        <v>86341438.225087851</v>
      </c>
      <c r="AK24" s="44">
        <f t="shared" si="4"/>
        <v>8457630.8752503954</v>
      </c>
      <c r="AL24" s="44">
        <f t="shared" si="5"/>
        <v>84797.076000390181</v>
      </c>
      <c r="AM24" s="44">
        <f t="shared" si="6"/>
        <v>176660499.86268786</v>
      </c>
      <c r="AN24" s="44">
        <f t="shared" si="7"/>
        <v>10836601.495125391</v>
      </c>
      <c r="AO24" s="44">
        <f t="shared" si="8"/>
        <v>61020928.563612871</v>
      </c>
      <c r="AP24" s="44">
        <f t="shared" si="9"/>
        <v>86333633.113612875</v>
      </c>
      <c r="AQ24" s="44">
        <f t="shared" si="10"/>
        <v>28005257.385000374</v>
      </c>
      <c r="AR24" s="44">
        <f t="shared" si="11"/>
        <v>627278.85008789005</v>
      </c>
      <c r="AS24" s="44">
        <f t="shared" si="12"/>
        <v>1667040.88567539</v>
      </c>
      <c r="AT24" s="44">
        <f t="shared" si="13"/>
        <v>10885970.247862889</v>
      </c>
      <c r="AU24" s="44">
        <f t="shared" si="14"/>
        <v>68739344.08275035</v>
      </c>
      <c r="AV24" s="44">
        <f t="shared" si="15"/>
        <v>1666524.469925388</v>
      </c>
      <c r="AW24" s="44">
        <f t="shared" si="16"/>
        <v>2956923.1343628918</v>
      </c>
      <c r="AX24" s="44">
        <f t="shared" si="17"/>
        <v>17711730.0215629</v>
      </c>
      <c r="AY24" s="44">
        <f t="shared" si="18"/>
        <v>10291588.812562896</v>
      </c>
      <c r="AZ24" s="44">
        <f t="shared" si="19"/>
        <v>29803635.756987903</v>
      </c>
      <c r="BA24" s="44">
        <f t="shared" si="20"/>
        <v>13758391.829437895</v>
      </c>
      <c r="BB24" s="44">
        <f t="shared" si="21"/>
        <v>7338142.5961253941</v>
      </c>
      <c r="BC24" s="44">
        <f t="shared" si="22"/>
        <v>7447990.2213753937</v>
      </c>
      <c r="BD24" s="44">
        <f t="shared" si="23"/>
        <v>8457863.5329003949</v>
      </c>
      <c r="BE24" s="44">
        <f t="shared" si="24"/>
        <v>12306349.026650395</v>
      </c>
      <c r="BF24" s="44">
        <f t="shared" si="25"/>
        <v>13021060.251487896</v>
      </c>
      <c r="BG24" s="44">
        <f t="shared" si="26"/>
        <v>10698267.560925396</v>
      </c>
      <c r="BH24" s="44">
        <f t="shared" si="27"/>
        <v>9174117.8405003939</v>
      </c>
      <c r="BI24" s="44">
        <f t="shared" si="28"/>
        <v>9662589.6264878958</v>
      </c>
      <c r="BJ24" s="44">
        <f t="shared" si="29"/>
        <v>21705355.033625394</v>
      </c>
      <c r="BK24" s="44">
        <f t="shared" si="30"/>
        <v>9174784.2063378952</v>
      </c>
      <c r="BL24" s="44">
        <f t="shared" si="31"/>
        <v>10427607.508875396</v>
      </c>
      <c r="BM24" s="44">
        <f t="shared" si="32"/>
        <v>12317296.547000393</v>
      </c>
      <c r="BN24" s="44">
        <f t="shared" si="33"/>
        <v>13746524.851437896</v>
      </c>
      <c r="BO24" s="50">
        <f t="shared" si="34"/>
        <v>4879.1843201092133</v>
      </c>
      <c r="BP24" s="51">
        <f t="shared" si="35"/>
        <v>23806439.629599605</v>
      </c>
    </row>
    <row r="25" spans="1:68" ht="15" thickBot="1" x14ac:dyDescent="0.4">
      <c r="A25" s="42" t="s">
        <v>185</v>
      </c>
      <c r="B25" s="45">
        <v>7000.7</v>
      </c>
      <c r="C25" s="45">
        <v>16003.4</v>
      </c>
      <c r="D25" s="45">
        <v>3800.56</v>
      </c>
      <c r="E25" s="45">
        <v>6999.95</v>
      </c>
      <c r="F25" s="45">
        <v>20000</v>
      </c>
      <c r="G25" s="45">
        <v>10000.879999999999</v>
      </c>
      <c r="H25" s="45">
        <v>14520.22</v>
      </c>
      <c r="I25" s="45">
        <v>16000.23</v>
      </c>
      <c r="J25" s="45">
        <v>13000.41</v>
      </c>
      <c r="K25" s="45">
        <v>8500.2099999999991</v>
      </c>
      <c r="L25" s="45">
        <v>9000.58</v>
      </c>
      <c r="M25" s="45">
        <v>12000.19</v>
      </c>
      <c r="N25" s="45">
        <v>14999.99</v>
      </c>
      <c r="O25" s="45">
        <v>5750.47</v>
      </c>
      <c r="P25" s="45">
        <v>4989.41</v>
      </c>
      <c r="Q25" s="45">
        <v>2999.93</v>
      </c>
      <c r="R25" s="45">
        <v>3500.07</v>
      </c>
      <c r="S25" s="45">
        <v>1249.81</v>
      </c>
      <c r="T25" s="45">
        <v>2999.05</v>
      </c>
      <c r="U25" s="45">
        <v>3979.85</v>
      </c>
      <c r="V25" s="45">
        <v>3999.29</v>
      </c>
      <c r="W25" s="45">
        <v>3979.5</v>
      </c>
      <c r="X25" s="45">
        <v>3200.91</v>
      </c>
      <c r="Y25" s="45">
        <v>3700.22</v>
      </c>
      <c r="Z25" s="45">
        <v>3969.24</v>
      </c>
      <c r="AA25" s="45">
        <v>3800.67</v>
      </c>
      <c r="AB25" s="45">
        <v>3750.04</v>
      </c>
      <c r="AC25" s="45">
        <v>2049.81</v>
      </c>
      <c r="AD25" s="46">
        <v>3679.67</v>
      </c>
      <c r="AE25" s="46">
        <v>3479.45</v>
      </c>
      <c r="AF25" s="43">
        <v>3499.8</v>
      </c>
      <c r="AG25" s="46">
        <v>3400.97</v>
      </c>
      <c r="AH25" s="48">
        <f t="shared" si="1"/>
        <v>6868.9212500000003</v>
      </c>
      <c r="AI25" s="44">
        <f t="shared" si="2"/>
        <v>17365.638951562367</v>
      </c>
      <c r="AJ25" s="44">
        <f t="shared" si="3"/>
        <v>83438702.034201533</v>
      </c>
      <c r="AK25" s="44">
        <f t="shared" si="4"/>
        <v>9414840.7605015654</v>
      </c>
      <c r="AL25" s="44">
        <f t="shared" si="5"/>
        <v>17168.533326562367</v>
      </c>
      <c r="AM25" s="44">
        <f t="shared" si="6"/>
        <v>172425229.13870159</v>
      </c>
      <c r="AN25" s="44">
        <f t="shared" si="7"/>
        <v>9809165.6117015556</v>
      </c>
      <c r="AO25" s="44">
        <f t="shared" si="8"/>
        <v>58542372.561751544</v>
      </c>
      <c r="AP25" s="44">
        <f t="shared" si="9"/>
        <v>83380799.487826571</v>
      </c>
      <c r="AQ25" s="44">
        <f t="shared" si="10"/>
        <v>37595154.291376553</v>
      </c>
      <c r="AR25" s="44">
        <f t="shared" si="11"/>
        <v>2661102.9858765588</v>
      </c>
      <c r="AS25" s="44">
        <f t="shared" si="12"/>
        <v>4543969.0264515607</v>
      </c>
      <c r="AT25" s="44">
        <f t="shared" si="13"/>
        <v>26329918.984726563</v>
      </c>
      <c r="AU25" s="44">
        <f t="shared" si="14"/>
        <v>66114279.017226554</v>
      </c>
      <c r="AV25" s="44">
        <f t="shared" si="15"/>
        <v>1250933.1986265627</v>
      </c>
      <c r="AW25" s="44">
        <f t="shared" si="16"/>
        <v>3532562.5388765642</v>
      </c>
      <c r="AX25" s="44">
        <f t="shared" si="17"/>
        <v>14969093.292576566</v>
      </c>
      <c r="AY25" s="44">
        <f t="shared" si="18"/>
        <v>11349158.744626563</v>
      </c>
      <c r="AZ25" s="44">
        <f t="shared" si="19"/>
        <v>31574411.239876561</v>
      </c>
      <c r="BA25" s="44">
        <f t="shared" si="20"/>
        <v>14975903.491576564</v>
      </c>
      <c r="BB25" s="44">
        <f t="shared" si="21"/>
        <v>8346732.687576565</v>
      </c>
      <c r="BC25" s="44">
        <f t="shared" si="22"/>
        <v>8234783.5109765641</v>
      </c>
      <c r="BD25" s="44">
        <f t="shared" si="23"/>
        <v>8348755.1599515649</v>
      </c>
      <c r="BE25" s="44">
        <f t="shared" si="24"/>
        <v>13454306.530126566</v>
      </c>
      <c r="BF25" s="44">
        <f t="shared" si="25"/>
        <v>10040667.611751566</v>
      </c>
      <c r="BG25" s="44">
        <f t="shared" si="26"/>
        <v>8408151.3516015653</v>
      </c>
      <c r="BH25" s="44">
        <f t="shared" si="27"/>
        <v>9414165.733126564</v>
      </c>
      <c r="BI25" s="44">
        <f t="shared" si="28"/>
        <v>9727420.2516015656</v>
      </c>
      <c r="BJ25" s="44">
        <f t="shared" si="29"/>
        <v>23223833.239876561</v>
      </c>
      <c r="BK25" s="44">
        <f t="shared" si="30"/>
        <v>10171323.535626564</v>
      </c>
      <c r="BL25" s="44">
        <f t="shared" si="31"/>
        <v>11488515.354576565</v>
      </c>
      <c r="BM25" s="44">
        <f t="shared" si="32"/>
        <v>11350977.997201564</v>
      </c>
      <c r="BN25" s="44">
        <f t="shared" si="33"/>
        <v>12026685.872376567</v>
      </c>
      <c r="BO25" s="50">
        <f t="shared" si="34"/>
        <v>4924.9950806293637</v>
      </c>
      <c r="BP25" s="51">
        <f t="shared" si="35"/>
        <v>24255576.544223431</v>
      </c>
    </row>
    <row r="26" spans="1:68" ht="15" thickBot="1" x14ac:dyDescent="0.4">
      <c r="A26" s="42" t="s">
        <v>184</v>
      </c>
      <c r="B26" s="45">
        <v>8888.43</v>
      </c>
      <c r="C26" s="45">
        <v>9999.93</v>
      </c>
      <c r="D26" s="45">
        <v>4000.97</v>
      </c>
      <c r="E26" s="45">
        <v>8500.48</v>
      </c>
      <c r="F26" s="45">
        <v>20000</v>
      </c>
      <c r="G26" s="45">
        <v>15991.7</v>
      </c>
      <c r="H26" s="45">
        <v>15989.76</v>
      </c>
      <c r="I26" s="45">
        <v>16000.28</v>
      </c>
      <c r="J26" s="45">
        <v>13000.41</v>
      </c>
      <c r="K26" s="45">
        <v>10000.67</v>
      </c>
      <c r="L26" s="45">
        <v>9000.98</v>
      </c>
      <c r="M26" s="45">
        <v>12000.62</v>
      </c>
      <c r="N26" s="45">
        <v>14480.35</v>
      </c>
      <c r="O26" s="45">
        <v>6999.81</v>
      </c>
      <c r="P26" s="45">
        <v>6499.5</v>
      </c>
      <c r="Q26" s="45">
        <v>4012</v>
      </c>
      <c r="R26" s="45">
        <v>4499.57</v>
      </c>
      <c r="S26" s="45">
        <v>1249.32</v>
      </c>
      <c r="T26" s="45">
        <v>3300.55</v>
      </c>
      <c r="U26" s="45">
        <v>3999.03</v>
      </c>
      <c r="V26" s="45">
        <v>3999.39</v>
      </c>
      <c r="W26" s="45">
        <v>3629.36</v>
      </c>
      <c r="X26" s="45">
        <v>3396.82</v>
      </c>
      <c r="Y26" s="45">
        <v>3979.55</v>
      </c>
      <c r="Z26" s="45">
        <v>2748.37</v>
      </c>
      <c r="AA26" s="45">
        <v>3779.41</v>
      </c>
      <c r="AB26" s="45">
        <v>3781.13</v>
      </c>
      <c r="AC26" s="45">
        <v>3050.34</v>
      </c>
      <c r="AD26" s="46">
        <v>3654.1</v>
      </c>
      <c r="AE26" s="46">
        <v>3679.72</v>
      </c>
      <c r="AF26" s="43">
        <v>3579.72</v>
      </c>
      <c r="AG26" s="46">
        <v>2850.93</v>
      </c>
      <c r="AH26" s="48">
        <f t="shared" si="1"/>
        <v>7204.4749999999995</v>
      </c>
      <c r="AI26" s="44">
        <f t="shared" si="2"/>
        <v>2835704.442025003</v>
      </c>
      <c r="AJ26" s="44">
        <f t="shared" si="3"/>
        <v>7814568.6570250047</v>
      </c>
      <c r="AK26" s="44">
        <f t="shared" si="4"/>
        <v>10262444.285024999</v>
      </c>
      <c r="AL26" s="44">
        <f t="shared" si="5"/>
        <v>1679628.9600250004</v>
      </c>
      <c r="AM26" s="44">
        <f t="shared" si="6"/>
        <v>163725460.02562505</v>
      </c>
      <c r="AN26" s="44">
        <f t="shared" si="7"/>
        <v>77215323.200625032</v>
      </c>
      <c r="AO26" s="44">
        <f t="shared" si="8"/>
        <v>77181232.531224996</v>
      </c>
      <c r="AP26" s="44">
        <f t="shared" si="9"/>
        <v>77366185.598025009</v>
      </c>
      <c r="AQ26" s="44">
        <f t="shared" si="10"/>
        <v>33592862.524225004</v>
      </c>
      <c r="AR26" s="44">
        <f t="shared" si="11"/>
        <v>7818706.4780250033</v>
      </c>
      <c r="AS26" s="44">
        <f t="shared" si="12"/>
        <v>3227430.2150250003</v>
      </c>
      <c r="AT26" s="44">
        <f t="shared" si="13"/>
        <v>23003006.861025013</v>
      </c>
      <c r="AU26" s="44">
        <f t="shared" si="14"/>
        <v>52938357.015625015</v>
      </c>
      <c r="AV26" s="44">
        <f t="shared" si="15"/>
        <v>41887.762224999613</v>
      </c>
      <c r="AW26" s="44">
        <f t="shared" si="16"/>
        <v>496989.75062499923</v>
      </c>
      <c r="AX26" s="44">
        <f t="shared" si="17"/>
        <v>10191896.625624996</v>
      </c>
      <c r="AY26" s="44">
        <f t="shared" si="18"/>
        <v>7316511.0590249989</v>
      </c>
      <c r="AZ26" s="44">
        <f t="shared" si="19"/>
        <v>35463871.074024998</v>
      </c>
      <c r="BA26" s="44">
        <f t="shared" si="20"/>
        <v>15240630.405624995</v>
      </c>
      <c r="BB26" s="44">
        <f t="shared" si="21"/>
        <v>10274877.648024995</v>
      </c>
      <c r="BC26" s="44">
        <f t="shared" si="22"/>
        <v>10272569.857224997</v>
      </c>
      <c r="BD26" s="44">
        <f t="shared" si="23"/>
        <v>12781447.263224995</v>
      </c>
      <c r="BE26" s="44">
        <f t="shared" si="24"/>
        <v>14498236.599024994</v>
      </c>
      <c r="BF26" s="44">
        <f t="shared" si="25"/>
        <v>10400141.255624995</v>
      </c>
      <c r="BG26" s="44">
        <f t="shared" si="26"/>
        <v>19856871.771024995</v>
      </c>
      <c r="BH26" s="44">
        <f t="shared" si="27"/>
        <v>11731070.254224997</v>
      </c>
      <c r="BI26" s="44">
        <f t="shared" si="28"/>
        <v>11719290.989024995</v>
      </c>
      <c r="BJ26" s="44">
        <f t="shared" si="29"/>
        <v>17256837.598224994</v>
      </c>
      <c r="BK26" s="44">
        <f t="shared" si="30"/>
        <v>12605162.640624996</v>
      </c>
      <c r="BL26" s="44">
        <f t="shared" si="31"/>
        <v>12423897.810024997</v>
      </c>
      <c r="BM26" s="44">
        <f t="shared" si="32"/>
        <v>13138848.810024997</v>
      </c>
      <c r="BN26" s="44">
        <f t="shared" si="33"/>
        <v>18953354.067025002</v>
      </c>
      <c r="BO26" s="50">
        <f t="shared" si="34"/>
        <v>4947.6171791138513</v>
      </c>
      <c r="BP26" s="51">
        <f t="shared" si="35"/>
        <v>24478915.751062505</v>
      </c>
    </row>
    <row r="27" spans="1:68" ht="15" thickBot="1" x14ac:dyDescent="0.4">
      <c r="A27" s="42" t="s">
        <v>183</v>
      </c>
      <c r="B27" s="45">
        <v>9900.18</v>
      </c>
      <c r="C27" s="45">
        <v>16000.52</v>
      </c>
      <c r="D27" s="45">
        <v>4338.55</v>
      </c>
      <c r="E27" s="45">
        <v>8507.09</v>
      </c>
      <c r="F27" s="45">
        <v>20000</v>
      </c>
      <c r="G27" s="45">
        <v>19501.47</v>
      </c>
      <c r="H27" s="45">
        <v>16000.6</v>
      </c>
      <c r="I27" s="45">
        <v>16000.36</v>
      </c>
      <c r="J27" s="45">
        <v>13000.88</v>
      </c>
      <c r="K27" s="45">
        <v>10000.709999999999</v>
      </c>
      <c r="L27" s="45">
        <v>12220.34</v>
      </c>
      <c r="M27" s="45">
        <v>12000.68</v>
      </c>
      <c r="N27" s="45">
        <v>14480.3</v>
      </c>
      <c r="O27" s="45">
        <v>9999.99</v>
      </c>
      <c r="P27" s="45">
        <v>6000.33</v>
      </c>
      <c r="Q27" s="45">
        <v>4151.99</v>
      </c>
      <c r="R27" s="45">
        <v>5343.19</v>
      </c>
      <c r="S27" s="45">
        <v>2099.8000000000002</v>
      </c>
      <c r="T27" s="45">
        <v>3999.89</v>
      </c>
      <c r="U27" s="45">
        <v>5000.07</v>
      </c>
      <c r="V27" s="45">
        <v>4079.32</v>
      </c>
      <c r="W27" s="45">
        <v>3989.89</v>
      </c>
      <c r="X27" s="45">
        <v>3940.24</v>
      </c>
      <c r="Y27" s="45">
        <v>4079.11</v>
      </c>
      <c r="Z27" s="45">
        <v>3039.54</v>
      </c>
      <c r="AA27" s="45">
        <v>3881.01</v>
      </c>
      <c r="AB27" s="45">
        <v>5000.95</v>
      </c>
      <c r="AC27" s="45">
        <v>3159.46</v>
      </c>
      <c r="AD27" s="46">
        <v>3800.95</v>
      </c>
      <c r="AE27" s="46">
        <v>3779.33</v>
      </c>
      <c r="AF27" s="43">
        <v>3679.03</v>
      </c>
      <c r="AG27" s="46">
        <v>3500.24</v>
      </c>
      <c r="AH27" s="48">
        <f t="shared" si="1"/>
        <v>7952.3753124999994</v>
      </c>
      <c r="AI27" s="44">
        <f t="shared" si="2"/>
        <v>3793943.1006469764</v>
      </c>
      <c r="AJ27" s="44">
        <f t="shared" si="3"/>
        <v>64772632.910934493</v>
      </c>
      <c r="AK27" s="44">
        <f t="shared" si="4"/>
        <v>13059733.389265716</v>
      </c>
      <c r="AL27" s="44">
        <f t="shared" si="5"/>
        <v>307708.38452822348</v>
      </c>
      <c r="AM27" s="44">
        <f t="shared" si="6"/>
        <v>145145260.61085945</v>
      </c>
      <c r="AN27" s="44">
        <f t="shared" si="7"/>
        <v>133381588.10084075</v>
      </c>
      <c r="AO27" s="44">
        <f t="shared" si="8"/>
        <v>64773920.620484486</v>
      </c>
      <c r="AP27" s="44">
        <f t="shared" si="9"/>
        <v>64770057.530234493</v>
      </c>
      <c r="AQ27" s="44">
        <f t="shared" si="10"/>
        <v>25487399.57970947</v>
      </c>
      <c r="AR27" s="44">
        <f t="shared" si="11"/>
        <v>4195674.9920157213</v>
      </c>
      <c r="AS27" s="44">
        <f t="shared" si="12"/>
        <v>18215522.573746979</v>
      </c>
      <c r="AT27" s="44">
        <f t="shared" si="13"/>
        <v>16388770.84283448</v>
      </c>
      <c r="AU27" s="44">
        <f t="shared" si="14"/>
        <v>42613800.725671969</v>
      </c>
      <c r="AV27" s="44">
        <f t="shared" si="15"/>
        <v>4192725.9084657244</v>
      </c>
      <c r="AW27" s="44">
        <f t="shared" si="16"/>
        <v>3810480.9020532207</v>
      </c>
      <c r="AX27" s="44">
        <f t="shared" si="17"/>
        <v>14442928.523465719</v>
      </c>
      <c r="AY27" s="44">
        <f t="shared" si="18"/>
        <v>6807847.9949657219</v>
      </c>
      <c r="AZ27" s="44">
        <f t="shared" si="19"/>
        <v>34252637.788484462</v>
      </c>
      <c r="BA27" s="44">
        <f t="shared" si="20"/>
        <v>15622140.14552822</v>
      </c>
      <c r="BB27" s="44">
        <f t="shared" si="21"/>
        <v>8716106.6582157202</v>
      </c>
      <c r="BC27" s="44">
        <f t="shared" si="22"/>
        <v>15000557.453684466</v>
      </c>
      <c r="BD27" s="44">
        <f t="shared" si="23"/>
        <v>15701289.851778219</v>
      </c>
      <c r="BE27" s="44">
        <f t="shared" si="24"/>
        <v>16097229.765809469</v>
      </c>
      <c r="BF27" s="44">
        <f t="shared" si="25"/>
        <v>15002184.181015717</v>
      </c>
      <c r="BG27" s="44">
        <f t="shared" si="26"/>
        <v>24135950.807746965</v>
      </c>
      <c r="BH27" s="44">
        <f t="shared" si="27"/>
        <v>16576015.507828215</v>
      </c>
      <c r="BI27" s="44">
        <f t="shared" si="28"/>
        <v>8710911.3752657194</v>
      </c>
      <c r="BJ27" s="44">
        <f t="shared" si="29"/>
        <v>22972037.192796968</v>
      </c>
      <c r="BK27" s="44">
        <f t="shared" si="30"/>
        <v>17234332.125265718</v>
      </c>
      <c r="BL27" s="44">
        <f t="shared" si="31"/>
        <v>17414307.180178218</v>
      </c>
      <c r="BM27" s="44">
        <f t="shared" si="32"/>
        <v>18261480.159865718</v>
      </c>
      <c r="BN27" s="44">
        <f t="shared" si="33"/>
        <v>19821508.840809468</v>
      </c>
      <c r="BO27" s="50">
        <f t="shared" si="34"/>
        <v>5278.7270178430472</v>
      </c>
      <c r="BP27" s="51">
        <f t="shared" si="35"/>
        <v>27864958.92890615</v>
      </c>
    </row>
    <row r="28" spans="1:68" ht="15" thickBot="1" x14ac:dyDescent="0.4">
      <c r="A28" s="42" t="s">
        <v>182</v>
      </c>
      <c r="B28" s="45">
        <v>12400.06</v>
      </c>
      <c r="C28" s="45">
        <v>16001.45</v>
      </c>
      <c r="D28" s="45">
        <v>5500.19</v>
      </c>
      <c r="E28" s="45">
        <v>11520.32</v>
      </c>
      <c r="F28" s="45">
        <v>20000</v>
      </c>
      <c r="G28" s="45">
        <v>20000</v>
      </c>
      <c r="H28" s="45">
        <v>16000.82</v>
      </c>
      <c r="I28" s="45">
        <v>16000.88</v>
      </c>
      <c r="J28" s="45">
        <v>16000.2</v>
      </c>
      <c r="K28" s="45">
        <v>12000.39</v>
      </c>
      <c r="L28" s="45">
        <v>13000.8</v>
      </c>
      <c r="M28" s="45">
        <v>12620.96</v>
      </c>
      <c r="N28" s="45">
        <v>14439.05</v>
      </c>
      <c r="O28" s="45">
        <v>12000.1</v>
      </c>
      <c r="P28" s="45">
        <v>7000.04</v>
      </c>
      <c r="Q28" s="45">
        <v>3810.44</v>
      </c>
      <c r="R28" s="45">
        <v>4500.33</v>
      </c>
      <c r="S28" s="45">
        <v>2499.31</v>
      </c>
      <c r="T28" s="45">
        <v>3999.93</v>
      </c>
      <c r="U28" s="45">
        <v>5000.67</v>
      </c>
      <c r="V28" s="45">
        <v>4379.8</v>
      </c>
      <c r="W28" s="45">
        <v>4000.07</v>
      </c>
      <c r="X28" s="45">
        <v>3900.66</v>
      </c>
      <c r="Y28" s="45">
        <v>4179.37</v>
      </c>
      <c r="Z28" s="45">
        <v>3365.93</v>
      </c>
      <c r="AA28" s="45">
        <v>4500.37</v>
      </c>
      <c r="AB28" s="45">
        <v>5999.31</v>
      </c>
      <c r="AC28" s="45">
        <v>3500.89</v>
      </c>
      <c r="AD28" s="46">
        <v>3679.82</v>
      </c>
      <c r="AE28" s="46">
        <v>3779.87</v>
      </c>
      <c r="AF28" s="43">
        <v>3586.44</v>
      </c>
      <c r="AG28" s="46">
        <v>3679.77</v>
      </c>
      <c r="AH28" s="48">
        <f t="shared" si="1"/>
        <v>8526.5074999999997</v>
      </c>
      <c r="AI28" s="44">
        <f t="shared" si="2"/>
        <v>15004408.970256248</v>
      </c>
      <c r="AJ28" s="44">
        <f t="shared" si="3"/>
        <v>55874765.378306262</v>
      </c>
      <c r="AK28" s="44">
        <f t="shared" si="4"/>
        <v>9158597.6108062509</v>
      </c>
      <c r="AL28" s="44">
        <f t="shared" si="5"/>
        <v>8962913.28515625</v>
      </c>
      <c r="AM28" s="44">
        <f t="shared" si="6"/>
        <v>131641030.14755626</v>
      </c>
      <c r="AN28" s="44">
        <f t="shared" si="7"/>
        <v>131641030.14755626</v>
      </c>
      <c r="AO28" s="44">
        <f t="shared" si="8"/>
        <v>55865347.34765625</v>
      </c>
      <c r="AP28" s="44">
        <f t="shared" si="9"/>
        <v>55866244.268756241</v>
      </c>
      <c r="AQ28" s="44">
        <f t="shared" si="10"/>
        <v>55856079.584556267</v>
      </c>
      <c r="AR28" s="44">
        <f t="shared" si="11"/>
        <v>12067859.623806247</v>
      </c>
      <c r="AS28" s="44">
        <f t="shared" si="12"/>
        <v>20019293.375556245</v>
      </c>
      <c r="AT28" s="44">
        <f t="shared" si="13"/>
        <v>16764541.274756245</v>
      </c>
      <c r="AU28" s="44">
        <f t="shared" si="14"/>
        <v>34958158.814306244</v>
      </c>
      <c r="AV28" s="44">
        <f t="shared" si="15"/>
        <v>12065844.856056254</v>
      </c>
      <c r="AW28" s="44">
        <f t="shared" si="16"/>
        <v>2330103.0285562491</v>
      </c>
      <c r="AX28" s="44">
        <f t="shared" si="17"/>
        <v>22241292.664556243</v>
      </c>
      <c r="AY28" s="44">
        <f t="shared" si="18"/>
        <v>16210105.261506248</v>
      </c>
      <c r="AZ28" s="44">
        <f t="shared" si="19"/>
        <v>36327109.704006255</v>
      </c>
      <c r="BA28" s="44">
        <f t="shared" si="20"/>
        <v>20489903.863506246</v>
      </c>
      <c r="BB28" s="44">
        <f t="shared" si="21"/>
        <v>12431530.076406248</v>
      </c>
      <c r="BC28" s="44">
        <f t="shared" si="22"/>
        <v>17195183.090556245</v>
      </c>
      <c r="BD28" s="44">
        <f t="shared" si="23"/>
        <v>20488636.44140625</v>
      </c>
      <c r="BE28" s="44">
        <f t="shared" si="24"/>
        <v>21398465.09325625</v>
      </c>
      <c r="BF28" s="44">
        <f t="shared" si="25"/>
        <v>18897604.443906248</v>
      </c>
      <c r="BG28" s="44">
        <f t="shared" si="26"/>
        <v>26631560.133506242</v>
      </c>
      <c r="BH28" s="44">
        <f t="shared" si="27"/>
        <v>16209783.168906249</v>
      </c>
      <c r="BI28" s="44">
        <f t="shared" si="28"/>
        <v>6386727.2040062463</v>
      </c>
      <c r="BJ28" s="44">
        <f t="shared" si="29"/>
        <v>25256831.256306253</v>
      </c>
      <c r="BK28" s="44">
        <f t="shared" si="30"/>
        <v>23490379.72265625</v>
      </c>
      <c r="BL28" s="44">
        <f t="shared" si="31"/>
        <v>22530567.556406248</v>
      </c>
      <c r="BM28" s="44">
        <f t="shared" si="32"/>
        <v>24404266.904556241</v>
      </c>
      <c r="BN28" s="44">
        <f t="shared" si="33"/>
        <v>23490864.393906243</v>
      </c>
      <c r="BO28" s="50">
        <f t="shared" si="34"/>
        <v>5511.7970886686535</v>
      </c>
      <c r="BP28" s="51">
        <f t="shared" si="35"/>
        <v>30379907.146656245</v>
      </c>
    </row>
    <row r="29" spans="1:68" ht="15" thickBot="1" x14ac:dyDescent="0.4">
      <c r="A29" s="42" t="s">
        <v>181</v>
      </c>
      <c r="B29" s="45">
        <v>10520.9</v>
      </c>
      <c r="C29" s="45">
        <v>16000.82</v>
      </c>
      <c r="D29" s="45">
        <v>5922.77</v>
      </c>
      <c r="E29" s="45">
        <v>10000.780000000001</v>
      </c>
      <c r="F29" s="45">
        <v>20000</v>
      </c>
      <c r="G29" s="45">
        <v>20000</v>
      </c>
      <c r="H29" s="45">
        <v>16000.62</v>
      </c>
      <c r="I29" s="45">
        <v>16000.81</v>
      </c>
      <c r="J29" s="45">
        <v>16104</v>
      </c>
      <c r="K29" s="45">
        <v>12004.64</v>
      </c>
      <c r="L29" s="45">
        <v>13000.71</v>
      </c>
      <c r="M29" s="45">
        <v>14000.7</v>
      </c>
      <c r="N29" s="45">
        <v>14439.5</v>
      </c>
      <c r="O29" s="45">
        <v>10790.26</v>
      </c>
      <c r="P29" s="45">
        <v>6750.15</v>
      </c>
      <c r="Q29" s="45">
        <v>3800.86</v>
      </c>
      <c r="R29" s="45">
        <v>4501.09</v>
      </c>
      <c r="S29" s="45">
        <v>2499.9899999999998</v>
      </c>
      <c r="T29" s="45">
        <v>3999.76</v>
      </c>
      <c r="U29" s="45">
        <v>5500.51</v>
      </c>
      <c r="V29" s="45">
        <v>4379.75</v>
      </c>
      <c r="W29" s="45">
        <v>4079.27</v>
      </c>
      <c r="X29" s="45">
        <v>4000.35</v>
      </c>
      <c r="Y29" s="45">
        <v>4279.22</v>
      </c>
      <c r="Z29" s="45">
        <v>3640.96</v>
      </c>
      <c r="AA29" s="45">
        <v>4156.72</v>
      </c>
      <c r="AB29" s="45">
        <v>5600.98</v>
      </c>
      <c r="AC29" s="45">
        <v>3627.98</v>
      </c>
      <c r="AD29" s="46">
        <v>3779.86</v>
      </c>
      <c r="AE29" s="46">
        <v>3879.52</v>
      </c>
      <c r="AF29" s="43">
        <v>3599.06</v>
      </c>
      <c r="AG29" s="46">
        <v>3779.05</v>
      </c>
      <c r="AH29" s="48">
        <f t="shared" si="1"/>
        <v>8457.549687499999</v>
      </c>
      <c r="AI29" s="44">
        <f t="shared" si="2"/>
        <v>4257414.5120938504</v>
      </c>
      <c r="AJ29" s="44">
        <f t="shared" si="3"/>
        <v>56900927.00744386</v>
      </c>
      <c r="AK29" s="44">
        <f t="shared" si="4"/>
        <v>6425108.0641625905</v>
      </c>
      <c r="AL29" s="44">
        <f t="shared" si="5"/>
        <v>2381559.7974188528</v>
      </c>
      <c r="AM29" s="44">
        <f t="shared" si="6"/>
        <v>133228159.21653137</v>
      </c>
      <c r="AN29" s="44">
        <f t="shared" si="7"/>
        <v>133228159.21653137</v>
      </c>
      <c r="AO29" s="44">
        <f t="shared" si="8"/>
        <v>56897909.739318877</v>
      </c>
      <c r="AP29" s="44">
        <f t="shared" si="9"/>
        <v>56900776.142137602</v>
      </c>
      <c r="AQ29" s="44">
        <f t="shared" si="10"/>
        <v>58468202.381531365</v>
      </c>
      <c r="AR29" s="44">
        <f t="shared" si="11"/>
        <v>12581849.685031351</v>
      </c>
      <c r="AS29" s="44">
        <f t="shared" si="12"/>
        <v>20640305.625075098</v>
      </c>
      <c r="AT29" s="44">
        <f t="shared" si="13"/>
        <v>30726515.386968866</v>
      </c>
      <c r="AU29" s="44">
        <f t="shared" si="14"/>
        <v>35783729.541218862</v>
      </c>
      <c r="AV29" s="44">
        <f t="shared" si="15"/>
        <v>5441537.4020438539</v>
      </c>
      <c r="AW29" s="44">
        <f t="shared" si="16"/>
        <v>2915213.6928750956</v>
      </c>
      <c r="AX29" s="44">
        <f t="shared" si="17"/>
        <v>21684758.845668834</v>
      </c>
      <c r="AY29" s="44">
        <f t="shared" si="18"/>
        <v>15653573.258812588</v>
      </c>
      <c r="AZ29" s="44">
        <f t="shared" si="19"/>
        <v>35492517.430125087</v>
      </c>
      <c r="BA29" s="44">
        <f t="shared" si="20"/>
        <v>19871888.897981338</v>
      </c>
      <c r="BB29" s="44">
        <f t="shared" si="21"/>
        <v>8744083.713450091</v>
      </c>
      <c r="BC29" s="44">
        <f t="shared" si="22"/>
        <v>16628450.291375089</v>
      </c>
      <c r="BD29" s="44">
        <f t="shared" si="23"/>
        <v>19169333.021975085</v>
      </c>
      <c r="BE29" s="44">
        <f t="shared" si="24"/>
        <v>19866629.054250084</v>
      </c>
      <c r="BF29" s="44">
        <f t="shared" si="25"/>
        <v>17458438.977443837</v>
      </c>
      <c r="BG29" s="44">
        <f t="shared" si="26"/>
        <v>23199536.217731338</v>
      </c>
      <c r="BH29" s="44">
        <f t="shared" si="27"/>
        <v>18497136.000881337</v>
      </c>
      <c r="BI29" s="44">
        <f t="shared" si="28"/>
        <v>8159990.3795438446</v>
      </c>
      <c r="BJ29" s="44">
        <f t="shared" si="29"/>
        <v>23324743.366418842</v>
      </c>
      <c r="BK29" s="44">
        <f t="shared" si="30"/>
        <v>21880780.812543832</v>
      </c>
      <c r="BL29" s="44">
        <f t="shared" si="31"/>
        <v>20958355.819631334</v>
      </c>
      <c r="BM29" s="44">
        <f t="shared" si="32"/>
        <v>23604922.043543842</v>
      </c>
      <c r="BN29" s="44">
        <f t="shared" si="33"/>
        <v>21888359.325937588</v>
      </c>
      <c r="BO29" s="50">
        <f t="shared" si="34"/>
        <v>5456.8216048461327</v>
      </c>
      <c r="BP29" s="51">
        <f t="shared" si="35"/>
        <v>29776902.027115524</v>
      </c>
    </row>
    <row r="30" spans="1:68" ht="15" thickBot="1" x14ac:dyDescent="0.4">
      <c r="A30" s="42" t="s">
        <v>180</v>
      </c>
      <c r="B30" s="45">
        <v>13000.45</v>
      </c>
      <c r="C30" s="45">
        <v>16000.64</v>
      </c>
      <c r="D30" s="45">
        <v>5500.52</v>
      </c>
      <c r="E30" s="45">
        <v>12520.57</v>
      </c>
      <c r="F30" s="45">
        <v>20000</v>
      </c>
      <c r="G30" s="45">
        <v>16000.87</v>
      </c>
      <c r="H30" s="45">
        <v>16000.6</v>
      </c>
      <c r="I30" s="45">
        <v>16000.79</v>
      </c>
      <c r="J30" s="45">
        <v>15000.76</v>
      </c>
      <c r="K30" s="45">
        <v>13000.03</v>
      </c>
      <c r="L30" s="45">
        <v>13000.81</v>
      </c>
      <c r="M30" s="45">
        <v>14999.8</v>
      </c>
      <c r="N30" s="45">
        <v>14979.81</v>
      </c>
      <c r="O30" s="45">
        <v>12000.49</v>
      </c>
      <c r="P30" s="45">
        <v>6750.28</v>
      </c>
      <c r="Q30" s="45">
        <v>3500.01</v>
      </c>
      <c r="R30" s="45">
        <v>3390</v>
      </c>
      <c r="S30" s="45">
        <v>3093.33</v>
      </c>
      <c r="T30" s="45">
        <v>4100.2700000000004</v>
      </c>
      <c r="U30" s="45">
        <v>6695.72</v>
      </c>
      <c r="V30" s="45">
        <v>4999.9399999999996</v>
      </c>
      <c r="W30" s="45">
        <v>4279.54</v>
      </c>
      <c r="X30" s="45">
        <v>4100.6099999999997</v>
      </c>
      <c r="Y30" s="45">
        <v>3629.64</v>
      </c>
      <c r="Z30" s="45">
        <v>3995.92</v>
      </c>
      <c r="AA30" s="45">
        <v>4500.8999999999996</v>
      </c>
      <c r="AB30" s="45">
        <v>5221.2</v>
      </c>
      <c r="AC30" s="45">
        <v>3650.25</v>
      </c>
      <c r="AD30" s="46">
        <v>4500.17</v>
      </c>
      <c r="AE30" s="46">
        <v>3879.3</v>
      </c>
      <c r="AF30" s="43">
        <v>3579.37</v>
      </c>
      <c r="AG30" s="46">
        <v>3779.66</v>
      </c>
      <c r="AH30" s="48">
        <f t="shared" si="1"/>
        <v>8614.1328124999982</v>
      </c>
      <c r="AI30" s="44">
        <f t="shared" si="2"/>
        <v>19239778.469357934</v>
      </c>
      <c r="AJ30" s="44">
        <f t="shared" si="3"/>
        <v>54560488.430989176</v>
      </c>
      <c r="AK30" s="44">
        <f t="shared" si="4"/>
        <v>9694584.7461641468</v>
      </c>
      <c r="AL30" s="44">
        <f t="shared" si="5"/>
        <v>15260251.499882922</v>
      </c>
      <c r="AM30" s="44">
        <f t="shared" si="6"/>
        <v>129637971.6113892</v>
      </c>
      <c r="AN30" s="44">
        <f t="shared" si="7"/>
        <v>54563886.277195446</v>
      </c>
      <c r="AO30" s="44">
        <f t="shared" si="8"/>
        <v>54559897.512014195</v>
      </c>
      <c r="AP30" s="44">
        <f t="shared" si="9"/>
        <v>54562704.405645452</v>
      </c>
      <c r="AQ30" s="44">
        <f t="shared" si="10"/>
        <v>40789006.83211419</v>
      </c>
      <c r="AR30" s="44">
        <f t="shared" si="11"/>
        <v>19236094.139320433</v>
      </c>
      <c r="AS30" s="44">
        <f t="shared" si="12"/>
        <v>19242936.747332923</v>
      </c>
      <c r="AT30" s="44">
        <f t="shared" si="13"/>
        <v>40776745.429514177</v>
      </c>
      <c r="AU30" s="44">
        <f t="shared" si="14"/>
        <v>40521846.055457927</v>
      </c>
      <c r="AV30" s="44">
        <f t="shared" si="15"/>
        <v>11467415.001332922</v>
      </c>
      <c r="AW30" s="44">
        <f t="shared" si="16"/>
        <v>3473947.3066641544</v>
      </c>
      <c r="AX30" s="44">
        <f t="shared" si="17"/>
        <v>26154252.141332891</v>
      </c>
      <c r="AY30" s="44">
        <f t="shared" si="18"/>
        <v>27291563.642639142</v>
      </c>
      <c r="AZ30" s="44">
        <f t="shared" si="19"/>
        <v>30479263.694507889</v>
      </c>
      <c r="BA30" s="44">
        <f t="shared" si="20"/>
        <v>20374957.490070391</v>
      </c>
      <c r="BB30" s="44">
        <f t="shared" si="21"/>
        <v>3680307.7191641522</v>
      </c>
      <c r="BC30" s="44">
        <f t="shared" si="22"/>
        <v>13062389.68592665</v>
      </c>
      <c r="BD30" s="44">
        <f t="shared" si="23"/>
        <v>18788694.850176644</v>
      </c>
      <c r="BE30" s="44">
        <f t="shared" si="24"/>
        <v>20371888.178957898</v>
      </c>
      <c r="BF30" s="44">
        <f t="shared" si="25"/>
        <v>24845168.597864147</v>
      </c>
      <c r="BG30" s="44">
        <f t="shared" si="26"/>
        <v>21327889.581539143</v>
      </c>
      <c r="BH30" s="44">
        <f t="shared" si="27"/>
        <v>16918684.169826649</v>
      </c>
      <c r="BI30" s="44">
        <f t="shared" si="28"/>
        <v>11511993.070139149</v>
      </c>
      <c r="BJ30" s="44">
        <f t="shared" si="29"/>
        <v>24640132.576232892</v>
      </c>
      <c r="BK30" s="44">
        <f t="shared" si="30"/>
        <v>16924690.022632893</v>
      </c>
      <c r="BL30" s="44">
        <f t="shared" si="31"/>
        <v>22418641.762326643</v>
      </c>
      <c r="BM30" s="44">
        <f t="shared" si="32"/>
        <v>25348836.578132894</v>
      </c>
      <c r="BN30" s="44">
        <f t="shared" si="33"/>
        <v>23372127.374801643</v>
      </c>
      <c r="BO30" s="50">
        <f t="shared" si="34"/>
        <v>5347.601786083198</v>
      </c>
      <c r="BP30" s="51">
        <f t="shared" si="35"/>
        <v>28596844.86252021</v>
      </c>
    </row>
    <row r="31" spans="1:68" ht="15" thickBot="1" x14ac:dyDescent="0.4">
      <c r="A31" s="42" t="s">
        <v>179</v>
      </c>
      <c r="B31" s="45">
        <v>10520.65</v>
      </c>
      <c r="C31" s="45">
        <v>16000.63</v>
      </c>
      <c r="D31" s="45">
        <v>5500.41</v>
      </c>
      <c r="E31" s="45">
        <v>12520.39</v>
      </c>
      <c r="F31" s="45">
        <v>20000</v>
      </c>
      <c r="G31" s="45">
        <v>14999.81</v>
      </c>
      <c r="H31" s="45">
        <v>16000.53</v>
      </c>
      <c r="I31" s="45">
        <v>16000.77</v>
      </c>
      <c r="J31" s="45">
        <v>13000.92</v>
      </c>
      <c r="K31" s="45">
        <v>13000.18</v>
      </c>
      <c r="L31" s="45">
        <v>13000.68</v>
      </c>
      <c r="M31" s="45">
        <v>14498.51</v>
      </c>
      <c r="N31" s="45">
        <v>14999.03</v>
      </c>
      <c r="O31" s="45">
        <v>12000.11</v>
      </c>
      <c r="P31" s="45">
        <v>6750.88</v>
      </c>
      <c r="Q31" s="45">
        <v>3250.02</v>
      </c>
      <c r="R31" s="45">
        <v>3500.52</v>
      </c>
      <c r="S31" s="45">
        <v>2700.97</v>
      </c>
      <c r="T31" s="45">
        <v>4079.6</v>
      </c>
      <c r="U31" s="45">
        <v>6695.28</v>
      </c>
      <c r="V31" s="45">
        <v>5000.59</v>
      </c>
      <c r="W31" s="45">
        <v>4179.97</v>
      </c>
      <c r="X31" s="45">
        <v>4000.94</v>
      </c>
      <c r="Y31" s="45">
        <v>3629.51</v>
      </c>
      <c r="Z31" s="45">
        <v>4279.2299999999996</v>
      </c>
      <c r="AA31" s="45">
        <v>4500.51</v>
      </c>
      <c r="AB31" s="45">
        <v>5154.0600000000004</v>
      </c>
      <c r="AC31" s="45">
        <v>3500.14</v>
      </c>
      <c r="AD31" s="46">
        <v>4230.8999999999996</v>
      </c>
      <c r="AE31" s="46">
        <v>3879.32</v>
      </c>
      <c r="AF31" s="43">
        <v>3369.9</v>
      </c>
      <c r="AG31" s="46">
        <v>3800.74</v>
      </c>
      <c r="AH31" s="48">
        <f t="shared" si="1"/>
        <v>8392.0531250000004</v>
      </c>
      <c r="AI31" s="44">
        <f t="shared" si="2"/>
        <v>4530924.6562597621</v>
      </c>
      <c r="AJ31" s="44">
        <f t="shared" si="3"/>
        <v>57890442.062784746</v>
      </c>
      <c r="AK31" s="44">
        <f t="shared" si="4"/>
        <v>8361599.9623597683</v>
      </c>
      <c r="AL31" s="44">
        <f t="shared" si="5"/>
        <v>17043165.353484757</v>
      </c>
      <c r="AM31" s="44">
        <f t="shared" si="6"/>
        <v>134744430.65282226</v>
      </c>
      <c r="AN31" s="44">
        <f t="shared" si="7"/>
        <v>43662450.919109754</v>
      </c>
      <c r="AO31" s="44">
        <f t="shared" si="8"/>
        <v>57888920.357409768</v>
      </c>
      <c r="AP31" s="44">
        <f t="shared" si="9"/>
        <v>57892572.483909763</v>
      </c>
      <c r="AQ31" s="44">
        <f t="shared" si="10"/>
        <v>21241653.871472262</v>
      </c>
      <c r="AR31" s="44">
        <f t="shared" si="11"/>
        <v>21234833.296097264</v>
      </c>
      <c r="AS31" s="44">
        <f t="shared" si="12"/>
        <v>21239441.672972266</v>
      </c>
      <c r="AT31" s="44">
        <f t="shared" si="13"/>
        <v>37288815.566234767</v>
      </c>
      <c r="AU31" s="44">
        <f t="shared" si="14"/>
        <v>43652143.426784769</v>
      </c>
      <c r="AV31" s="44">
        <f t="shared" si="15"/>
        <v>13018074.413234767</v>
      </c>
      <c r="AW31" s="44">
        <f t="shared" si="16"/>
        <v>2693449.2262222664</v>
      </c>
      <c r="AX31" s="44">
        <f t="shared" si="17"/>
        <v>26440504.658597264</v>
      </c>
      <c r="AY31" s="44">
        <f t="shared" si="18"/>
        <v>23927096.312972266</v>
      </c>
      <c r="AZ31" s="44">
        <f t="shared" si="19"/>
        <v>32388427.135659777</v>
      </c>
      <c r="BA31" s="44">
        <f t="shared" si="20"/>
        <v>18597251.955322266</v>
      </c>
      <c r="BB31" s="44">
        <f t="shared" si="21"/>
        <v>2879039.0377222677</v>
      </c>
      <c r="BC31" s="44">
        <f t="shared" si="22"/>
        <v>11502022.128234766</v>
      </c>
      <c r="BD31" s="44">
        <f t="shared" si="23"/>
        <v>17741644.251909766</v>
      </c>
      <c r="BE31" s="44">
        <f t="shared" si="24"/>
        <v>19281874.476547264</v>
      </c>
      <c r="BF31" s="44">
        <f t="shared" si="25"/>
        <v>22681817.017484765</v>
      </c>
      <c r="BG31" s="44">
        <f t="shared" si="26"/>
        <v>16915314.057534773</v>
      </c>
      <c r="BH31" s="44">
        <f t="shared" si="27"/>
        <v>15144107.893734766</v>
      </c>
      <c r="BI31" s="44">
        <f t="shared" si="28"/>
        <v>10484599.477547266</v>
      </c>
      <c r="BJ31" s="44">
        <f t="shared" si="29"/>
        <v>23930814.022547275</v>
      </c>
      <c r="BK31" s="44">
        <f t="shared" si="30"/>
        <v>17315195.32969727</v>
      </c>
      <c r="BL31" s="44">
        <f t="shared" si="31"/>
        <v>20364760.257472273</v>
      </c>
      <c r="BM31" s="44">
        <f t="shared" si="32"/>
        <v>25222022.010947272</v>
      </c>
      <c r="BN31" s="44">
        <f t="shared" si="33"/>
        <v>21080156.211797271</v>
      </c>
      <c r="BO31" s="50">
        <f t="shared" si="34"/>
        <v>5209.0053157875291</v>
      </c>
      <c r="BP31" s="51">
        <f t="shared" si="35"/>
        <v>27133736.379902735</v>
      </c>
    </row>
    <row r="32" spans="1:68" ht="15" thickBot="1" x14ac:dyDescent="0.4">
      <c r="A32" s="42" t="s">
        <v>178</v>
      </c>
      <c r="B32" s="45">
        <v>7777.9</v>
      </c>
      <c r="C32" s="45">
        <v>6924.9</v>
      </c>
      <c r="D32" s="45">
        <v>4230.18</v>
      </c>
      <c r="E32" s="45">
        <v>13333.33</v>
      </c>
      <c r="F32" s="45">
        <v>20000</v>
      </c>
      <c r="G32" s="45">
        <v>9000.89</v>
      </c>
      <c r="H32" s="45">
        <v>12520.46</v>
      </c>
      <c r="I32" s="45">
        <v>16000.83</v>
      </c>
      <c r="J32" s="45">
        <v>15920</v>
      </c>
      <c r="K32" s="45">
        <v>9000.75</v>
      </c>
      <c r="L32" s="45">
        <v>11786.23</v>
      </c>
      <c r="M32" s="45">
        <v>12000.63</v>
      </c>
      <c r="N32" s="45">
        <v>14126.67</v>
      </c>
      <c r="O32" s="45">
        <v>5750.19</v>
      </c>
      <c r="P32" s="45">
        <v>7111.25</v>
      </c>
      <c r="Q32" s="45">
        <v>3500.42</v>
      </c>
      <c r="R32" s="45">
        <v>2750.05</v>
      </c>
      <c r="S32" s="45">
        <v>3500.16</v>
      </c>
      <c r="T32" s="45">
        <v>3429.77</v>
      </c>
      <c r="U32" s="45">
        <v>6500.22</v>
      </c>
      <c r="V32" s="45">
        <v>4498.05</v>
      </c>
      <c r="W32" s="45">
        <v>3999.65</v>
      </c>
      <c r="X32" s="45">
        <v>3450.25</v>
      </c>
      <c r="Y32" s="45">
        <v>3039.3</v>
      </c>
      <c r="Z32" s="45">
        <v>4074.74</v>
      </c>
      <c r="AA32" s="45">
        <v>5000.5200000000004</v>
      </c>
      <c r="AB32" s="45">
        <v>4500.87</v>
      </c>
      <c r="AC32" s="45">
        <v>3479.37</v>
      </c>
      <c r="AD32" s="46">
        <v>3679.15</v>
      </c>
      <c r="AE32" s="46">
        <v>3760.84</v>
      </c>
      <c r="AF32" s="43">
        <v>3682.65</v>
      </c>
      <c r="AG32" s="46">
        <v>3767.8</v>
      </c>
      <c r="AH32" s="48">
        <f t="shared" si="1"/>
        <v>7253.0631249999979</v>
      </c>
      <c r="AI32" s="44">
        <f t="shared" si="2"/>
        <v>275453.74535976752</v>
      </c>
      <c r="AJ32" s="44">
        <f t="shared" si="3"/>
        <v>107691.03660976446</v>
      </c>
      <c r="AK32" s="44">
        <f t="shared" si="4"/>
        <v>9137822.3874097504</v>
      </c>
      <c r="AL32" s="44">
        <f t="shared" si="5"/>
        <v>36969645.271222293</v>
      </c>
      <c r="AM32" s="44">
        <f t="shared" si="6"/>
        <v>162484399.69523484</v>
      </c>
      <c r="AN32" s="44">
        <f t="shared" si="7"/>
        <v>3054898.784972271</v>
      </c>
      <c r="AO32" s="44">
        <f t="shared" si="8"/>
        <v>27745469.83875978</v>
      </c>
      <c r="AP32" s="44">
        <f t="shared" si="9"/>
        <v>76523425.299347281</v>
      </c>
      <c r="AQ32" s="44">
        <f t="shared" si="10"/>
        <v>75115794.795234814</v>
      </c>
      <c r="AR32" s="44">
        <f t="shared" si="11"/>
        <v>3054409.4130472732</v>
      </c>
      <c r="AS32" s="44">
        <f t="shared" si="12"/>
        <v>20549601.916597281</v>
      </c>
      <c r="AT32" s="44">
        <f t="shared" si="13"/>
        <v>22539391.232597277</v>
      </c>
      <c r="AU32" s="44">
        <f t="shared" si="14"/>
        <v>47246471.472047299</v>
      </c>
      <c r="AV32" s="44">
        <f t="shared" si="15"/>
        <v>2258627.6298472602</v>
      </c>
      <c r="AW32" s="44">
        <f t="shared" si="16"/>
        <v>20110.962422265016</v>
      </c>
      <c r="AX32" s="44">
        <f t="shared" si="17"/>
        <v>14082330.423609748</v>
      </c>
      <c r="AY32" s="44">
        <f t="shared" si="18"/>
        <v>20277127.203922246</v>
      </c>
      <c r="AZ32" s="44">
        <f t="shared" si="19"/>
        <v>14084281.865634751</v>
      </c>
      <c r="BA32" s="44">
        <f t="shared" si="20"/>
        <v>14617570.319672249</v>
      </c>
      <c r="BB32" s="44">
        <f t="shared" si="21"/>
        <v>566772.77085976198</v>
      </c>
      <c r="BC32" s="44">
        <f t="shared" si="22"/>
        <v>7590097.3189222524</v>
      </c>
      <c r="BD32" s="44">
        <f t="shared" si="23"/>
        <v>10584696.961922251</v>
      </c>
      <c r="BE32" s="44">
        <f t="shared" si="24"/>
        <v>14461387.66367225</v>
      </c>
      <c r="BF32" s="44">
        <f t="shared" si="25"/>
        <v>17755799.673609745</v>
      </c>
      <c r="BG32" s="44">
        <f t="shared" si="26"/>
        <v>10101737.886909753</v>
      </c>
      <c r="BH32" s="44">
        <f t="shared" si="27"/>
        <v>5073950.5299847536</v>
      </c>
      <c r="BI32" s="44">
        <f t="shared" si="28"/>
        <v>7574566.9972972544</v>
      </c>
      <c r="BJ32" s="44">
        <f t="shared" si="29"/>
        <v>14240759.80167225</v>
      </c>
      <c r="BK32" s="44">
        <f t="shared" si="30"/>
        <v>12772855.02504725</v>
      </c>
      <c r="BL32" s="44">
        <f t="shared" si="31"/>
        <v>12195622.354784749</v>
      </c>
      <c r="BM32" s="44">
        <f t="shared" si="32"/>
        <v>12747849.883172249</v>
      </c>
      <c r="BN32" s="44">
        <f t="shared" si="33"/>
        <v>12147059.050484749</v>
      </c>
      <c r="BO32" s="50">
        <f t="shared" si="34"/>
        <v>4636.6666340563543</v>
      </c>
      <c r="BP32" s="51">
        <f t="shared" si="35"/>
        <v>21498677.475371484</v>
      </c>
    </row>
    <row r="33" spans="1:68" ht="15" thickBot="1" x14ac:dyDescent="0.4">
      <c r="A33" s="42" t="s">
        <v>177</v>
      </c>
      <c r="B33" s="45">
        <v>6689.8</v>
      </c>
      <c r="C33" s="45">
        <v>5404.94</v>
      </c>
      <c r="D33" s="45">
        <v>3895.16</v>
      </c>
      <c r="E33" s="45">
        <v>10012.799999999999</v>
      </c>
      <c r="F33" s="45">
        <v>20000</v>
      </c>
      <c r="G33" s="45">
        <v>9000.34</v>
      </c>
      <c r="H33" s="45">
        <v>12000.97</v>
      </c>
      <c r="I33" s="45">
        <v>20000</v>
      </c>
      <c r="J33" s="45">
        <v>15637.79</v>
      </c>
      <c r="K33" s="45">
        <v>9000.9</v>
      </c>
      <c r="L33" s="45">
        <v>12000.92</v>
      </c>
      <c r="M33" s="45">
        <v>12000.51</v>
      </c>
      <c r="N33" s="45">
        <v>13480.57</v>
      </c>
      <c r="O33" s="45">
        <v>5499.77</v>
      </c>
      <c r="P33" s="45">
        <v>6750.63</v>
      </c>
      <c r="Q33" s="45">
        <v>2847</v>
      </c>
      <c r="R33" s="45">
        <v>2500.92</v>
      </c>
      <c r="S33" s="45">
        <v>2600.65</v>
      </c>
      <c r="T33" s="45">
        <v>3199.03</v>
      </c>
      <c r="U33" s="45">
        <v>6321.38</v>
      </c>
      <c r="V33" s="45">
        <v>4279.6899999999996</v>
      </c>
      <c r="W33" s="45">
        <v>3979.76</v>
      </c>
      <c r="X33" s="45">
        <v>3449.21</v>
      </c>
      <c r="Y33" s="45">
        <v>2902.72</v>
      </c>
      <c r="Z33" s="45">
        <v>3999.59</v>
      </c>
      <c r="AA33" s="45">
        <v>4500.1000000000004</v>
      </c>
      <c r="AB33" s="45">
        <v>4000.24</v>
      </c>
      <c r="AC33" s="45">
        <v>3067.5</v>
      </c>
      <c r="AD33" s="46">
        <v>3398.08</v>
      </c>
      <c r="AE33" s="46">
        <v>3679.44</v>
      </c>
      <c r="AF33" s="43">
        <v>3663.52</v>
      </c>
      <c r="AG33" s="46">
        <v>3700.9</v>
      </c>
      <c r="AH33" s="48">
        <f t="shared" si="1"/>
        <v>6983.2759374999987</v>
      </c>
      <c r="AI33" s="44">
        <f t="shared" si="2"/>
        <v>86128.125891503034</v>
      </c>
      <c r="AJ33" s="44">
        <f t="shared" si="3"/>
        <v>2491144.3316040011</v>
      </c>
      <c r="AK33" s="44">
        <f t="shared" si="4"/>
        <v>9536460.0434414968</v>
      </c>
      <c r="AL33" s="44">
        <f t="shared" si="5"/>
        <v>9178016.0452665072</v>
      </c>
      <c r="AM33" s="44">
        <f t="shared" si="6"/>
        <v>169435105.31926653</v>
      </c>
      <c r="AN33" s="44">
        <f t="shared" si="7"/>
        <v>4068547.4322290099</v>
      </c>
      <c r="AO33" s="44">
        <f t="shared" si="8"/>
        <v>25177253.70484776</v>
      </c>
      <c r="AP33" s="44">
        <f t="shared" si="9"/>
        <v>169435105.31926653</v>
      </c>
      <c r="AQ33" s="44">
        <f t="shared" si="10"/>
        <v>74900613.658010289</v>
      </c>
      <c r="AR33" s="44">
        <f t="shared" si="11"/>
        <v>4070806.8575790077</v>
      </c>
      <c r="AS33" s="44">
        <f t="shared" si="12"/>
        <v>25176751.937941518</v>
      </c>
      <c r="AT33" s="44">
        <f t="shared" si="13"/>
        <v>25172637.637910269</v>
      </c>
      <c r="AU33" s="44">
        <f t="shared" si="14"/>
        <v>42214830.134597763</v>
      </c>
      <c r="AV33" s="44">
        <f t="shared" si="15"/>
        <v>2200789.8665977488</v>
      </c>
      <c r="AW33" s="44">
        <f t="shared" si="16"/>
        <v>54124.132235253244</v>
      </c>
      <c r="AX33" s="44">
        <f t="shared" si="17"/>
        <v>17108778.631141491</v>
      </c>
      <c r="AY33" s="44">
        <f t="shared" si="18"/>
        <v>20091514.750441492</v>
      </c>
      <c r="AZ33" s="44">
        <f t="shared" si="19"/>
        <v>19207410.108047746</v>
      </c>
      <c r="BA33" s="44">
        <f t="shared" si="20"/>
        <v>14320517.315485243</v>
      </c>
      <c r="BB33" s="44">
        <f t="shared" si="21"/>
        <v>438106.23207900202</v>
      </c>
      <c r="BC33" s="44">
        <f t="shared" si="22"/>
        <v>7309376.9214477492</v>
      </c>
      <c r="BD33" s="44">
        <f t="shared" si="23"/>
        <v>9021107.9868164957</v>
      </c>
      <c r="BE33" s="44">
        <f t="shared" si="24"/>
        <v>12489622.050597744</v>
      </c>
      <c r="BF33" s="44">
        <f t="shared" si="25"/>
        <v>16650936.759066494</v>
      </c>
      <c r="BG33" s="44">
        <f t="shared" si="26"/>
        <v>8902381.7736352459</v>
      </c>
      <c r="BH33" s="44">
        <f t="shared" si="27"/>
        <v>6166162.7365789954</v>
      </c>
      <c r="BI33" s="44">
        <f t="shared" si="28"/>
        <v>8898503.4044164978</v>
      </c>
      <c r="BJ33" s="44">
        <f t="shared" si="29"/>
        <v>15333301.192703994</v>
      </c>
      <c r="BK33" s="44">
        <f t="shared" si="30"/>
        <v>12853629.910266494</v>
      </c>
      <c r="BL33" s="44">
        <f t="shared" si="31"/>
        <v>10915331.901916495</v>
      </c>
      <c r="BM33" s="44">
        <f t="shared" si="32"/>
        <v>11020779.484566495</v>
      </c>
      <c r="BN33" s="44">
        <f t="shared" si="33"/>
        <v>10773991.795078995</v>
      </c>
      <c r="BO33" s="50">
        <f t="shared" si="34"/>
        <v>4888.4422605166737</v>
      </c>
      <c r="BP33" s="51">
        <f t="shared" si="35"/>
        <v>23896867.734405369</v>
      </c>
    </row>
    <row r="34" spans="1:68" ht="15" thickBot="1" x14ac:dyDescent="0.4">
      <c r="A34" s="42" t="s">
        <v>176</v>
      </c>
      <c r="B34" s="45">
        <v>4552.46</v>
      </c>
      <c r="C34" s="45">
        <v>4250.0600000000004</v>
      </c>
      <c r="D34" s="45">
        <v>3502.73</v>
      </c>
      <c r="E34" s="45">
        <v>15000.72</v>
      </c>
      <c r="F34" s="45">
        <v>12007.63</v>
      </c>
      <c r="G34" s="45">
        <v>9000.42</v>
      </c>
      <c r="H34" s="45">
        <v>12000.8</v>
      </c>
      <c r="I34" s="45">
        <v>20000</v>
      </c>
      <c r="J34" s="45">
        <v>13000.74</v>
      </c>
      <c r="K34" s="45">
        <v>4600.08</v>
      </c>
      <c r="L34" s="45">
        <v>9000.76</v>
      </c>
      <c r="M34" s="45">
        <v>12000.21</v>
      </c>
      <c r="N34" s="45">
        <v>13400.08</v>
      </c>
      <c r="O34" s="45">
        <v>4999</v>
      </c>
      <c r="P34" s="45">
        <v>6499.42</v>
      </c>
      <c r="Q34" s="45">
        <v>4252.3599999999997</v>
      </c>
      <c r="R34" s="45">
        <v>2379.77</v>
      </c>
      <c r="S34" s="45">
        <v>3500.42</v>
      </c>
      <c r="T34" s="45">
        <v>2902.17</v>
      </c>
      <c r="U34" s="45">
        <v>5475.72</v>
      </c>
      <c r="V34" s="45">
        <v>4179.72</v>
      </c>
      <c r="W34" s="45">
        <v>3979.92</v>
      </c>
      <c r="X34" s="45">
        <v>2359.34</v>
      </c>
      <c r="Y34" s="45">
        <v>1959.61</v>
      </c>
      <c r="Z34" s="45">
        <v>3700.79</v>
      </c>
      <c r="AA34" s="45">
        <v>5000.03</v>
      </c>
      <c r="AB34" s="45">
        <v>3629.88</v>
      </c>
      <c r="AC34" s="45">
        <v>3150.67</v>
      </c>
      <c r="AD34" s="46">
        <v>3879.01</v>
      </c>
      <c r="AE34" s="46">
        <v>3880</v>
      </c>
      <c r="AF34" s="43">
        <v>2969.45</v>
      </c>
      <c r="AG34" s="46">
        <v>3396.46</v>
      </c>
      <c r="AH34" s="48">
        <f t="shared" si="1"/>
        <v>6387.8259375000007</v>
      </c>
      <c r="AI34" s="44">
        <f t="shared" si="2"/>
        <v>3368568.1245352565</v>
      </c>
      <c r="AJ34" s="44">
        <f t="shared" si="3"/>
        <v>4570043.203535255</v>
      </c>
      <c r="AK34" s="44">
        <f t="shared" si="4"/>
        <v>8323778.5685790079</v>
      </c>
      <c r="AL34" s="44">
        <f t="shared" si="5"/>
        <v>74181944.131847739</v>
      </c>
      <c r="AM34" s="44">
        <f t="shared" si="6"/>
        <v>31582197.700891487</v>
      </c>
      <c r="AN34" s="44">
        <f t="shared" si="7"/>
        <v>6825647.7354102507</v>
      </c>
      <c r="AO34" s="44">
        <f t="shared" si="8"/>
        <v>31505477.826297738</v>
      </c>
      <c r="AP34" s="44">
        <f t="shared" si="9"/>
        <v>185291282.70779771</v>
      </c>
      <c r="AQ34" s="44">
        <f t="shared" si="10"/>
        <v>43730632.398010239</v>
      </c>
      <c r="AR34" s="44">
        <f t="shared" si="11"/>
        <v>3196035.5370477568</v>
      </c>
      <c r="AS34" s="44">
        <f t="shared" si="12"/>
        <v>6827424.4149727514</v>
      </c>
      <c r="AT34" s="44">
        <f t="shared" si="13"/>
        <v>31498854.865003988</v>
      </c>
      <c r="AU34" s="44">
        <f t="shared" si="14"/>
        <v>49171707.037047744</v>
      </c>
      <c r="AV34" s="44">
        <f t="shared" si="15"/>
        <v>1928837.4846727559</v>
      </c>
      <c r="AW34" s="44">
        <f t="shared" si="16"/>
        <v>12453.234785253768</v>
      </c>
      <c r="AX34" s="44">
        <f t="shared" si="17"/>
        <v>4560214.7702227579</v>
      </c>
      <c r="AY34" s="44">
        <f t="shared" si="18"/>
        <v>16064512.398129009</v>
      </c>
      <c r="AZ34" s="44">
        <f t="shared" si="19"/>
        <v>8337113.0479102572</v>
      </c>
      <c r="BA34" s="44">
        <f t="shared" si="20"/>
        <v>12149797.314629009</v>
      </c>
      <c r="BB34" s="44">
        <f t="shared" si="21"/>
        <v>831937.2412227547</v>
      </c>
      <c r="BC34" s="44">
        <f t="shared" si="22"/>
        <v>4875731.8312227558</v>
      </c>
      <c r="BD34" s="44">
        <f t="shared" si="23"/>
        <v>5798011.0038477564</v>
      </c>
      <c r="BE34" s="44">
        <f t="shared" si="24"/>
        <v>16228698.948635258</v>
      </c>
      <c r="BF34" s="44">
        <f t="shared" si="25"/>
        <v>19609096.389129013</v>
      </c>
      <c r="BG34" s="44">
        <f t="shared" si="26"/>
        <v>7220162.1294165077</v>
      </c>
      <c r="BH34" s="44">
        <f t="shared" si="27"/>
        <v>1925977.5641415066</v>
      </c>
      <c r="BI34" s="44">
        <f t="shared" si="28"/>
        <v>7606265.7941727573</v>
      </c>
      <c r="BJ34" s="44">
        <f t="shared" si="29"/>
        <v>10479178.563691508</v>
      </c>
      <c r="BK34" s="44">
        <f t="shared" si="30"/>
        <v>6294157.4082540059</v>
      </c>
      <c r="BL34" s="44">
        <f t="shared" si="31"/>
        <v>6289190.932797757</v>
      </c>
      <c r="BM34" s="44">
        <f t="shared" si="32"/>
        <v>11685294.05007901</v>
      </c>
      <c r="BN34" s="44">
        <f t="shared" si="33"/>
        <v>8948270.1720352583</v>
      </c>
      <c r="BO34" s="50">
        <f t="shared" si="34"/>
        <v>4440.2931157820676</v>
      </c>
      <c r="BP34" s="51">
        <f t="shared" si="35"/>
        <v>19716202.954061624</v>
      </c>
    </row>
    <row r="35" spans="1:68" ht="15" thickBot="1" x14ac:dyDescent="0.4">
      <c r="A35" s="42" t="s">
        <v>175</v>
      </c>
      <c r="B35" s="45">
        <v>3979.28</v>
      </c>
      <c r="C35" s="45">
        <v>3800.66</v>
      </c>
      <c r="D35" s="45">
        <v>3514.61</v>
      </c>
      <c r="E35" s="45">
        <v>15000.8</v>
      </c>
      <c r="F35" s="45">
        <v>11750.58</v>
      </c>
      <c r="G35" s="45">
        <v>9000.67</v>
      </c>
      <c r="H35" s="45">
        <v>12520.11</v>
      </c>
      <c r="I35" s="45">
        <v>20000</v>
      </c>
      <c r="J35" s="45">
        <v>13000.37</v>
      </c>
      <c r="K35" s="45">
        <v>4500.7700000000004</v>
      </c>
      <c r="L35" s="45">
        <v>9998.33</v>
      </c>
      <c r="M35" s="45">
        <v>12000.27</v>
      </c>
      <c r="N35" s="45">
        <v>14998.06</v>
      </c>
      <c r="O35" s="45">
        <v>4918.16</v>
      </c>
      <c r="P35" s="45">
        <v>6599.12</v>
      </c>
      <c r="Q35" s="45">
        <v>4000.99</v>
      </c>
      <c r="R35" s="45">
        <v>2500.0300000000002</v>
      </c>
      <c r="S35" s="45">
        <v>3000.49</v>
      </c>
      <c r="T35" s="45">
        <v>3075.1</v>
      </c>
      <c r="U35" s="45">
        <v>4980.83</v>
      </c>
      <c r="V35" s="45">
        <v>4010.62</v>
      </c>
      <c r="W35" s="45">
        <v>3982.92</v>
      </c>
      <c r="X35" s="45">
        <v>2359.41</v>
      </c>
      <c r="Y35" s="45">
        <v>1959.41</v>
      </c>
      <c r="Z35" s="45">
        <v>3399.06</v>
      </c>
      <c r="AA35" s="45">
        <v>4111.95</v>
      </c>
      <c r="AB35" s="45">
        <v>3479.24</v>
      </c>
      <c r="AC35" s="45">
        <v>3150.37</v>
      </c>
      <c r="AD35" s="46">
        <v>3679.9</v>
      </c>
      <c r="AE35" s="46">
        <v>4320.3900000000003</v>
      </c>
      <c r="AF35" s="43">
        <v>1499.98</v>
      </c>
      <c r="AG35" s="46">
        <v>3200.6</v>
      </c>
      <c r="AH35" s="48">
        <f t="shared" si="1"/>
        <v>6321.6587500000005</v>
      </c>
      <c r="AI35" s="44">
        <f t="shared" si="2"/>
        <v>5486738.2084515635</v>
      </c>
      <c r="AJ35" s="44">
        <f t="shared" si="3"/>
        <v>6355434.6975015663</v>
      </c>
      <c r="AK35" s="44">
        <f t="shared" si="4"/>
        <v>7879522.6848765649</v>
      </c>
      <c r="AL35" s="44">
        <f t="shared" si="5"/>
        <v>75327492.837451547</v>
      </c>
      <c r="AM35" s="44">
        <f t="shared" si="6"/>
        <v>29473185.938701555</v>
      </c>
      <c r="AN35" s="44">
        <f t="shared" si="7"/>
        <v>7177101.2776265601</v>
      </c>
      <c r="AO35" s="44">
        <f t="shared" si="8"/>
        <v>38420797.898626566</v>
      </c>
      <c r="AP35" s="44">
        <f t="shared" si="9"/>
        <v>187097019.35145155</v>
      </c>
      <c r="AQ35" s="44">
        <f t="shared" si="10"/>
        <v>44605183.960876569</v>
      </c>
      <c r="AR35" s="44">
        <f t="shared" si="11"/>
        <v>3315635.8398765628</v>
      </c>
      <c r="AS35" s="44">
        <f t="shared" si="12"/>
        <v>13517911.480576558</v>
      </c>
      <c r="AT35" s="44">
        <f t="shared" si="13"/>
        <v>32246625.72862656</v>
      </c>
      <c r="AU35" s="44">
        <f t="shared" si="14"/>
        <v>75279938.651001543</v>
      </c>
      <c r="AV35" s="44">
        <f t="shared" si="15"/>
        <v>1969808.7412515644</v>
      </c>
      <c r="AW35" s="44">
        <f t="shared" si="16"/>
        <v>76984.745251562155</v>
      </c>
      <c r="AX35" s="44">
        <f t="shared" si="17"/>
        <v>5385503.4472265663</v>
      </c>
      <c r="AY35" s="44">
        <f t="shared" si="18"/>
        <v>14604846.302826565</v>
      </c>
      <c r="AZ35" s="44">
        <f t="shared" si="19"/>
        <v>11030161.865976566</v>
      </c>
      <c r="BA35" s="44">
        <f t="shared" si="20"/>
        <v>10540143.717201566</v>
      </c>
      <c r="BB35" s="44">
        <f t="shared" si="21"/>
        <v>1797821.736826564</v>
      </c>
      <c r="BC35" s="44">
        <f t="shared" si="22"/>
        <v>5340900.1040015649</v>
      </c>
      <c r="BD35" s="44">
        <f t="shared" si="23"/>
        <v>5469698.9407515647</v>
      </c>
      <c r="BE35" s="44">
        <f t="shared" si="24"/>
        <v>15699415.156876568</v>
      </c>
      <c r="BF35" s="44">
        <f t="shared" si="25"/>
        <v>19029214.156876568</v>
      </c>
      <c r="BG35" s="44">
        <f t="shared" si="26"/>
        <v>8541583.4535015654</v>
      </c>
      <c r="BH35" s="44">
        <f t="shared" si="27"/>
        <v>4882812.7598265652</v>
      </c>
      <c r="BI35" s="44">
        <f t="shared" si="28"/>
        <v>8079344.3503515664</v>
      </c>
      <c r="BJ35" s="44">
        <f t="shared" si="29"/>
        <v>10057072.335876567</v>
      </c>
      <c r="BK35" s="44">
        <f t="shared" si="30"/>
        <v>6978889.2932015648</v>
      </c>
      <c r="BL35" s="44">
        <f t="shared" si="31"/>
        <v>4005076.6097265631</v>
      </c>
      <c r="BM35" s="44">
        <f t="shared" si="32"/>
        <v>23248585.96820157</v>
      </c>
      <c r="BN35" s="44">
        <f t="shared" si="33"/>
        <v>9741007.7209515665</v>
      </c>
      <c r="BO35" s="50">
        <f t="shared" si="34"/>
        <v>4652.4907978225428</v>
      </c>
      <c r="BP35" s="51">
        <f t="shared" si="35"/>
        <v>21645670.623823442</v>
      </c>
    </row>
    <row r="36" spans="1:68" ht="15" thickBot="1" x14ac:dyDescent="0.4">
      <c r="A36" s="42" t="s">
        <v>174</v>
      </c>
      <c r="B36" s="45">
        <v>4536.0600000000004</v>
      </c>
      <c r="C36" s="45">
        <v>3159.26</v>
      </c>
      <c r="D36" s="45">
        <v>3400.87</v>
      </c>
      <c r="E36" s="45">
        <v>10000.799999999999</v>
      </c>
      <c r="F36" s="45">
        <v>7999.16</v>
      </c>
      <c r="G36" s="45">
        <v>9000.18</v>
      </c>
      <c r="H36" s="45">
        <v>12000.74</v>
      </c>
      <c r="I36" s="45">
        <v>19000</v>
      </c>
      <c r="J36" s="45">
        <v>11999.3</v>
      </c>
      <c r="K36" s="45">
        <v>5000.09</v>
      </c>
      <c r="L36" s="45">
        <v>8960</v>
      </c>
      <c r="M36" s="45">
        <v>10696.78</v>
      </c>
      <c r="N36" s="45">
        <v>10000.549999999999</v>
      </c>
      <c r="O36" s="45">
        <v>4339.5200000000004</v>
      </c>
      <c r="P36" s="45">
        <v>3980.74</v>
      </c>
      <c r="Q36" s="45">
        <v>4001.85</v>
      </c>
      <c r="R36" s="45">
        <v>1999.99</v>
      </c>
      <c r="S36" s="45">
        <v>2499.91</v>
      </c>
      <c r="T36" s="45">
        <v>3572.05</v>
      </c>
      <c r="U36" s="45">
        <v>5999.42</v>
      </c>
      <c r="V36" s="45">
        <v>4179.28</v>
      </c>
      <c r="W36" s="45">
        <v>3999.68</v>
      </c>
      <c r="X36" s="45">
        <v>3800.18</v>
      </c>
      <c r="Y36" s="45">
        <v>1959.93</v>
      </c>
      <c r="Z36" s="45">
        <v>1995.51</v>
      </c>
      <c r="AA36" s="45">
        <v>3881.33</v>
      </c>
      <c r="AB36" s="45">
        <v>3113.5</v>
      </c>
      <c r="AC36" s="45">
        <v>3600.54</v>
      </c>
      <c r="AD36" s="46">
        <v>3579.83</v>
      </c>
      <c r="AE36" s="46">
        <v>3500.93</v>
      </c>
      <c r="AF36" s="43">
        <v>3579.95</v>
      </c>
      <c r="AG36" s="46">
        <v>3579.42</v>
      </c>
      <c r="AH36" s="48">
        <f t="shared" si="1"/>
        <v>5716.1671875000002</v>
      </c>
      <c r="AI36" s="44">
        <f t="shared" si="2"/>
        <v>1392652.9739891596</v>
      </c>
      <c r="AJ36" s="44">
        <f t="shared" si="3"/>
        <v>6537774.3654891597</v>
      </c>
      <c r="AK36" s="44">
        <f t="shared" si="4"/>
        <v>5360601.0664454112</v>
      </c>
      <c r="AL36" s="44">
        <f t="shared" si="5"/>
        <v>18358078.337951653</v>
      </c>
      <c r="AM36" s="44">
        <f t="shared" si="6"/>
        <v>5212056.1819266584</v>
      </c>
      <c r="AN36" s="44">
        <f t="shared" si="7"/>
        <v>10784740.15266416</v>
      </c>
      <c r="AO36" s="44">
        <f t="shared" si="8"/>
        <v>39495855.435614154</v>
      </c>
      <c r="AP36" s="44">
        <f t="shared" si="9"/>
        <v>176460214.19045168</v>
      </c>
      <c r="AQ36" s="44">
        <f t="shared" si="10"/>
        <v>39477757.939514145</v>
      </c>
      <c r="AR36" s="44">
        <f t="shared" si="11"/>
        <v>512766.53845791018</v>
      </c>
      <c r="AS36" s="44">
        <f t="shared" si="12"/>
        <v>10522451.315451659</v>
      </c>
      <c r="AT36" s="44">
        <f t="shared" si="13"/>
        <v>24806503.988039166</v>
      </c>
      <c r="AU36" s="44">
        <f t="shared" si="14"/>
        <v>18355936.084045403</v>
      </c>
      <c r="AV36" s="44">
        <f t="shared" si="15"/>
        <v>1895157.4788516595</v>
      </c>
      <c r="AW36" s="44">
        <f t="shared" si="16"/>
        <v>3011707.5231141616</v>
      </c>
      <c r="AX36" s="44">
        <f t="shared" si="17"/>
        <v>2938883.4193579112</v>
      </c>
      <c r="AY36" s="44">
        <f t="shared" si="18"/>
        <v>13809972.888895413</v>
      </c>
      <c r="AZ36" s="44">
        <f t="shared" si="19"/>
        <v>10344310.296145413</v>
      </c>
      <c r="BA36" s="44">
        <f t="shared" si="20"/>
        <v>4597238.5137329102</v>
      </c>
      <c r="BB36" s="44">
        <f t="shared" si="21"/>
        <v>80232.155789160097</v>
      </c>
      <c r="BC36" s="44">
        <f t="shared" si="22"/>
        <v>2362022.2271016617</v>
      </c>
      <c r="BD36" s="44">
        <f t="shared" si="23"/>
        <v>2946328.2648516614</v>
      </c>
      <c r="BE36" s="44">
        <f t="shared" si="24"/>
        <v>3671006.9026641613</v>
      </c>
      <c r="BF36" s="44">
        <f t="shared" si="25"/>
        <v>14109317.808757909</v>
      </c>
      <c r="BG36" s="44">
        <f t="shared" si="26"/>
        <v>13843289.90689541</v>
      </c>
      <c r="BH36" s="44">
        <f t="shared" si="27"/>
        <v>3366627.5046329112</v>
      </c>
      <c r="BI36" s="44">
        <f t="shared" si="28"/>
        <v>6773876.4888891615</v>
      </c>
      <c r="BJ36" s="44">
        <f t="shared" si="29"/>
        <v>4475878.3964891611</v>
      </c>
      <c r="BK36" s="44">
        <f t="shared" si="30"/>
        <v>4563936.5786954109</v>
      </c>
      <c r="BL36" s="44">
        <f t="shared" si="31"/>
        <v>4907275.7968829116</v>
      </c>
      <c r="BM36" s="44">
        <f t="shared" si="32"/>
        <v>4563423.872170412</v>
      </c>
      <c r="BN36" s="44">
        <f t="shared" si="33"/>
        <v>4565688.5432891604</v>
      </c>
      <c r="BO36" s="50">
        <f t="shared" si="34"/>
        <v>3808.3114825390749</v>
      </c>
      <c r="BP36" s="51">
        <f t="shared" si="35"/>
        <v>14503236.348038966</v>
      </c>
    </row>
    <row r="37" spans="1:68" ht="15" thickBot="1" x14ac:dyDescent="0.4">
      <c r="A37" s="42" t="s">
        <v>173</v>
      </c>
      <c r="B37" s="45">
        <v>4272.88</v>
      </c>
      <c r="C37" s="45">
        <v>3159.14</v>
      </c>
      <c r="D37" s="45">
        <v>3197.6</v>
      </c>
      <c r="E37" s="45">
        <v>9999.6200000000008</v>
      </c>
      <c r="F37" s="45">
        <v>7999.71</v>
      </c>
      <c r="G37" s="45">
        <v>9000.1</v>
      </c>
      <c r="H37" s="45">
        <v>12000.84</v>
      </c>
      <c r="I37" s="45">
        <v>20000</v>
      </c>
      <c r="J37" s="45">
        <v>11999.15</v>
      </c>
      <c r="K37" s="45">
        <v>4500.3900000000003</v>
      </c>
      <c r="L37" s="45">
        <v>8199.49</v>
      </c>
      <c r="M37" s="45">
        <v>9982.17</v>
      </c>
      <c r="N37" s="45">
        <v>9998.18</v>
      </c>
      <c r="O37" s="45">
        <v>4000.42</v>
      </c>
      <c r="P37" s="45">
        <v>3400.07</v>
      </c>
      <c r="Q37" s="45">
        <v>3999.98</v>
      </c>
      <c r="R37" s="45">
        <v>2334.4</v>
      </c>
      <c r="S37" s="45">
        <v>2499.61</v>
      </c>
      <c r="T37" s="45">
        <v>3300.12</v>
      </c>
      <c r="U37" s="45">
        <v>4980.59</v>
      </c>
      <c r="V37" s="45">
        <v>3999.98</v>
      </c>
      <c r="W37" s="45">
        <v>3800.79</v>
      </c>
      <c r="X37" s="45">
        <v>3791.02</v>
      </c>
      <c r="Y37" s="45">
        <v>1959.92</v>
      </c>
      <c r="Z37" s="45">
        <v>1993.83</v>
      </c>
      <c r="AA37" s="45">
        <v>3600.68</v>
      </c>
      <c r="AB37" s="45">
        <v>2369.29</v>
      </c>
      <c r="AC37" s="45">
        <v>3150.71</v>
      </c>
      <c r="AD37" s="46">
        <v>3479.09</v>
      </c>
      <c r="AE37" s="46">
        <v>3364.32</v>
      </c>
      <c r="AF37" s="43">
        <v>3000.96</v>
      </c>
      <c r="AG37" s="46">
        <v>3500.47</v>
      </c>
      <c r="AH37" s="48">
        <f t="shared" si="1"/>
        <v>5526.11</v>
      </c>
      <c r="AI37" s="44">
        <f t="shared" si="2"/>
        <v>1570585.432899999</v>
      </c>
      <c r="AJ37" s="44">
        <f t="shared" si="3"/>
        <v>5602546.9808999989</v>
      </c>
      <c r="AK37" s="44">
        <f t="shared" si="4"/>
        <v>5421958.8200999992</v>
      </c>
      <c r="AL37" s="44">
        <f t="shared" si="5"/>
        <v>20012291.720100012</v>
      </c>
      <c r="AM37" s="44">
        <f t="shared" si="6"/>
        <v>6118696.9600000018</v>
      </c>
      <c r="AN37" s="44">
        <f t="shared" si="7"/>
        <v>12068606.520100005</v>
      </c>
      <c r="AO37" s="44">
        <f t="shared" si="8"/>
        <v>41922128.572900005</v>
      </c>
      <c r="AP37" s="44">
        <f t="shared" si="9"/>
        <v>209493491.73209998</v>
      </c>
      <c r="AQ37" s="44">
        <f t="shared" si="10"/>
        <v>41900246.841600001</v>
      </c>
      <c r="AR37" s="44">
        <f t="shared" si="11"/>
        <v>1052101.5183999985</v>
      </c>
      <c r="AS37" s="44">
        <f t="shared" si="12"/>
        <v>7146960.624400001</v>
      </c>
      <c r="AT37" s="44">
        <f t="shared" si="13"/>
        <v>19856470.723600004</v>
      </c>
      <c r="AU37" s="44">
        <f t="shared" si="14"/>
        <v>19999410.084900007</v>
      </c>
      <c r="AV37" s="44">
        <f t="shared" si="15"/>
        <v>2327729.9760999987</v>
      </c>
      <c r="AW37" s="44">
        <f t="shared" si="16"/>
        <v>4520046.0815999983</v>
      </c>
      <c r="AX37" s="44">
        <f t="shared" si="17"/>
        <v>2329072.776899999</v>
      </c>
      <c r="AY37" s="44">
        <f t="shared" si="18"/>
        <v>10187012.724099997</v>
      </c>
      <c r="AZ37" s="44">
        <f t="shared" si="19"/>
        <v>9159702.2499999981</v>
      </c>
      <c r="BA37" s="44">
        <f t="shared" si="20"/>
        <v>4955031.4800999993</v>
      </c>
      <c r="BB37" s="44">
        <f t="shared" si="21"/>
        <v>297592.0703999995</v>
      </c>
      <c r="BC37" s="44">
        <f t="shared" si="22"/>
        <v>2329072.776899999</v>
      </c>
      <c r="BD37" s="44">
        <f t="shared" si="23"/>
        <v>2976729.1023999988</v>
      </c>
      <c r="BE37" s="44">
        <f t="shared" si="24"/>
        <v>3010537.3080999991</v>
      </c>
      <c r="BF37" s="44">
        <f t="shared" si="25"/>
        <v>12717711.116099996</v>
      </c>
      <c r="BG37" s="44">
        <f t="shared" si="26"/>
        <v>12477001.998399999</v>
      </c>
      <c r="BH37" s="44">
        <f t="shared" si="27"/>
        <v>3707280.6848999993</v>
      </c>
      <c r="BI37" s="44">
        <f t="shared" si="28"/>
        <v>9965512.5123999976</v>
      </c>
      <c r="BJ37" s="44">
        <f t="shared" si="29"/>
        <v>5642525.1599999983</v>
      </c>
      <c r="BK37" s="44">
        <f t="shared" si="30"/>
        <v>4190290.8803999983</v>
      </c>
      <c r="BL37" s="44">
        <f t="shared" si="31"/>
        <v>4673336.0040999977</v>
      </c>
      <c r="BM37" s="44">
        <f t="shared" si="32"/>
        <v>6376382.5224999981</v>
      </c>
      <c r="BN37" s="44">
        <f t="shared" si="33"/>
        <v>4103217.4095999994</v>
      </c>
      <c r="BO37" s="50">
        <f t="shared" si="34"/>
        <v>3945.3741955255337</v>
      </c>
      <c r="BP37" s="51">
        <f t="shared" si="35"/>
        <v>15565977.542718751</v>
      </c>
    </row>
    <row r="38" spans="1:68" ht="15" thickBot="1" x14ac:dyDescent="0.4">
      <c r="A38" s="42" t="s">
        <v>172</v>
      </c>
      <c r="B38" s="45">
        <v>3979.41</v>
      </c>
      <c r="C38" s="45">
        <v>2488.77</v>
      </c>
      <c r="D38" s="45">
        <v>2970.8</v>
      </c>
      <c r="E38" s="45">
        <v>9999.09</v>
      </c>
      <c r="F38" s="45">
        <v>9999.2199999999993</v>
      </c>
      <c r="G38" s="45">
        <v>7941.02</v>
      </c>
      <c r="H38" s="45">
        <v>12000.22</v>
      </c>
      <c r="I38" s="45">
        <v>15989.59</v>
      </c>
      <c r="J38" s="45">
        <v>9000.65</v>
      </c>
      <c r="K38" s="45">
        <v>3800.87</v>
      </c>
      <c r="L38" s="45">
        <v>7500.57</v>
      </c>
      <c r="M38" s="45">
        <v>6951.08</v>
      </c>
      <c r="N38" s="45">
        <v>8008.52</v>
      </c>
      <c r="O38" s="45">
        <v>3999.94</v>
      </c>
      <c r="P38" s="45">
        <v>3350.71</v>
      </c>
      <c r="Q38" s="45">
        <v>4001.01</v>
      </c>
      <c r="R38" s="45">
        <v>3250.27</v>
      </c>
      <c r="S38" s="45">
        <v>2500.41</v>
      </c>
      <c r="T38" s="45">
        <v>3300.76</v>
      </c>
      <c r="U38" s="45">
        <v>3999.82</v>
      </c>
      <c r="V38" s="45">
        <v>3550.85</v>
      </c>
      <c r="W38" s="45">
        <v>3600.7</v>
      </c>
      <c r="X38" s="45">
        <v>2750.2</v>
      </c>
      <c r="Y38" s="45">
        <v>2049.9499999999998</v>
      </c>
      <c r="Z38" s="45">
        <v>3500.25</v>
      </c>
      <c r="AA38" s="45">
        <v>3500.66</v>
      </c>
      <c r="AB38" s="45">
        <v>2285.25</v>
      </c>
      <c r="AC38" s="45">
        <v>3499.23</v>
      </c>
      <c r="AD38" s="46">
        <v>4846.41</v>
      </c>
      <c r="AE38" s="46">
        <v>3381.27</v>
      </c>
      <c r="AF38" s="43">
        <v>2815.6</v>
      </c>
      <c r="AG38" s="46">
        <v>3474.5</v>
      </c>
      <c r="AH38" s="48">
        <f t="shared" si="1"/>
        <v>5133.987500000002</v>
      </c>
      <c r="AI38" s="44">
        <f t="shared" si="2"/>
        <v>1333049.2035062551</v>
      </c>
      <c r="AJ38" s="44">
        <f t="shared" si="3"/>
        <v>6997175.6223062603</v>
      </c>
      <c r="AK38" s="44">
        <f t="shared" si="4"/>
        <v>4679380.1601562575</v>
      </c>
      <c r="AL38" s="44">
        <f t="shared" si="5"/>
        <v>23669222.335506231</v>
      </c>
      <c r="AM38" s="44">
        <f t="shared" si="6"/>
        <v>23670487.279056225</v>
      </c>
      <c r="AN38" s="44">
        <f t="shared" si="7"/>
        <v>7879431.4560562409</v>
      </c>
      <c r="AO38" s="44">
        <f t="shared" si="8"/>
        <v>47145148.74405621</v>
      </c>
      <c r="AP38" s="44">
        <f t="shared" si="9"/>
        <v>117844105.6380062</v>
      </c>
      <c r="AQ38" s="44">
        <f t="shared" si="10"/>
        <v>14951078.888906231</v>
      </c>
      <c r="AR38" s="44">
        <f t="shared" si="11"/>
        <v>1777202.2688062557</v>
      </c>
      <c r="AS38" s="44">
        <f t="shared" si="12"/>
        <v>5600712.7293062387</v>
      </c>
      <c r="AT38" s="44">
        <f t="shared" si="13"/>
        <v>3301825.1535562426</v>
      </c>
      <c r="AU38" s="44">
        <f t="shared" si="14"/>
        <v>8262937.0935562411</v>
      </c>
      <c r="AV38" s="44">
        <f t="shared" si="15"/>
        <v>1286063.7322562544</v>
      </c>
      <c r="AW38" s="44">
        <f t="shared" si="16"/>
        <v>3180078.6420062571</v>
      </c>
      <c r="AX38" s="44">
        <f t="shared" si="17"/>
        <v>1283638.015506254</v>
      </c>
      <c r="AY38" s="44">
        <f t="shared" si="18"/>
        <v>3548391.6198062575</v>
      </c>
      <c r="AZ38" s="44">
        <f t="shared" si="19"/>
        <v>6935730.4485062612</v>
      </c>
      <c r="BA38" s="44">
        <f t="shared" si="20"/>
        <v>3360723.0667562564</v>
      </c>
      <c r="BB38" s="44">
        <f t="shared" si="21"/>
        <v>1286335.9180562543</v>
      </c>
      <c r="BC38" s="44">
        <f t="shared" si="22"/>
        <v>2506324.3439062568</v>
      </c>
      <c r="BD38" s="44">
        <f t="shared" si="23"/>
        <v>2350970.5576562565</v>
      </c>
      <c r="BE38" s="44">
        <f t="shared" si="24"/>
        <v>5682442.8451562608</v>
      </c>
      <c r="BF38" s="44">
        <f t="shared" si="25"/>
        <v>9511287.3014062643</v>
      </c>
      <c r="BG38" s="44">
        <f t="shared" si="26"/>
        <v>2669098.2189062564</v>
      </c>
      <c r="BH38" s="44">
        <f t="shared" si="27"/>
        <v>2667758.7222562572</v>
      </c>
      <c r="BI38" s="44">
        <f t="shared" si="28"/>
        <v>8115305.343906261</v>
      </c>
      <c r="BJ38" s="44">
        <f t="shared" si="29"/>
        <v>2672432.0838062563</v>
      </c>
      <c r="BK38" s="44">
        <f t="shared" si="30"/>
        <v>82700.818506251235</v>
      </c>
      <c r="BL38" s="44">
        <f t="shared" si="31"/>
        <v>3072018.6348062572</v>
      </c>
      <c r="BM38" s="44">
        <f t="shared" si="32"/>
        <v>5374920.6001562597</v>
      </c>
      <c r="BN38" s="44">
        <f t="shared" si="33"/>
        <v>2753898.7626562566</v>
      </c>
      <c r="BO38" s="50">
        <f t="shared" si="34"/>
        <v>3237.7262288178413</v>
      </c>
      <c r="BP38" s="51">
        <f t="shared" si="35"/>
        <v>10482871.132774999</v>
      </c>
    </row>
    <row r="39" spans="1:68" ht="15" thickBot="1" x14ac:dyDescent="0.4">
      <c r="A39" s="42" t="s">
        <v>171</v>
      </c>
      <c r="B39" s="45">
        <v>4272.24</v>
      </c>
      <c r="C39" s="45">
        <v>2739.16</v>
      </c>
      <c r="D39" s="45">
        <v>3400.52</v>
      </c>
      <c r="E39" s="45">
        <v>9999.7999999999993</v>
      </c>
      <c r="F39" s="45">
        <v>12976.74</v>
      </c>
      <c r="G39" s="45">
        <v>8142.79</v>
      </c>
      <c r="H39" s="45">
        <v>12000.37</v>
      </c>
      <c r="I39" s="45">
        <v>16000.1</v>
      </c>
      <c r="J39" s="45">
        <v>9000.5499999999993</v>
      </c>
      <c r="K39" s="45">
        <v>3550.61</v>
      </c>
      <c r="L39" s="45">
        <v>9000.09</v>
      </c>
      <c r="M39" s="45">
        <v>6749.55</v>
      </c>
      <c r="N39" s="45">
        <v>10000.02</v>
      </c>
      <c r="O39" s="45">
        <v>4500.22</v>
      </c>
      <c r="P39" s="45">
        <v>2999.25</v>
      </c>
      <c r="Q39" s="45">
        <v>3999.18</v>
      </c>
      <c r="R39" s="45">
        <v>3300.25</v>
      </c>
      <c r="S39" s="45">
        <v>2600.41</v>
      </c>
      <c r="T39" s="45">
        <v>3300.16</v>
      </c>
      <c r="U39" s="45">
        <v>3995.38</v>
      </c>
      <c r="V39" s="45">
        <v>3299.87</v>
      </c>
      <c r="W39" s="45">
        <v>3498.95</v>
      </c>
      <c r="X39" s="45">
        <v>2600.9499999999998</v>
      </c>
      <c r="Y39" s="45">
        <v>2400.59</v>
      </c>
      <c r="Z39" s="45">
        <v>3500.48</v>
      </c>
      <c r="AA39" s="45">
        <v>2399.83</v>
      </c>
      <c r="AB39" s="45">
        <v>2285.52</v>
      </c>
      <c r="AC39" s="45">
        <v>3600.52</v>
      </c>
      <c r="AD39" s="46">
        <v>5106.34</v>
      </c>
      <c r="AE39" s="46">
        <v>3479.55</v>
      </c>
      <c r="AF39" s="43">
        <v>2799.49</v>
      </c>
      <c r="AG39" s="46">
        <v>3586.4</v>
      </c>
      <c r="AH39" s="48">
        <f t="shared" si="1"/>
        <v>5346.4337499999992</v>
      </c>
      <c r="AI39" s="44">
        <f t="shared" si="2"/>
        <v>1153892.2125390614</v>
      </c>
      <c r="AJ39" s="44">
        <f t="shared" si="3"/>
        <v>6797876.4074390596</v>
      </c>
      <c r="AK39" s="44">
        <f t="shared" si="4"/>
        <v>3786580.3224390596</v>
      </c>
      <c r="AL39" s="44">
        <f t="shared" si="5"/>
        <v>21653817.456639063</v>
      </c>
      <c r="AM39" s="44">
        <f t="shared" si="6"/>
        <v>58221573.468789071</v>
      </c>
      <c r="AN39" s="44">
        <f t="shared" si="7"/>
        <v>7819608.2769140666</v>
      </c>
      <c r="AO39" s="44">
        <f t="shared" si="8"/>
        <v>44274867.619064085</v>
      </c>
      <c r="AP39" s="44">
        <f t="shared" si="9"/>
        <v>113500604.5663891</v>
      </c>
      <c r="AQ39" s="44">
        <f t="shared" si="10"/>
        <v>13352565.568514062</v>
      </c>
      <c r="AR39" s="44">
        <f t="shared" si="11"/>
        <v>3224982.9410640593</v>
      </c>
      <c r="AS39" s="44">
        <f t="shared" si="12"/>
        <v>13349203.99316407</v>
      </c>
      <c r="AT39" s="44">
        <f t="shared" si="13"/>
        <v>1968735.2110140652</v>
      </c>
      <c r="AU39" s="44">
        <f t="shared" si="14"/>
        <v>21655864.986189075</v>
      </c>
      <c r="AV39" s="44">
        <f t="shared" si="15"/>
        <v>716077.71068906074</v>
      </c>
      <c r="AW39" s="44">
        <f t="shared" si="16"/>
        <v>5509271.5562640587</v>
      </c>
      <c r="AX39" s="44">
        <f t="shared" si="17"/>
        <v>1815092.666889061</v>
      </c>
      <c r="AY39" s="44">
        <f t="shared" si="18"/>
        <v>4186867.9387640595</v>
      </c>
      <c r="AZ39" s="44">
        <f t="shared" si="19"/>
        <v>7540646.4355640588</v>
      </c>
      <c r="BA39" s="44">
        <f t="shared" si="20"/>
        <v>4187236.2599390601</v>
      </c>
      <c r="BB39" s="44">
        <f t="shared" si="21"/>
        <v>1825346.2353890601</v>
      </c>
      <c r="BC39" s="44">
        <f t="shared" si="22"/>
        <v>4188423.1828140598</v>
      </c>
      <c r="BD39" s="44">
        <f t="shared" si="23"/>
        <v>3413196.2065140605</v>
      </c>
      <c r="BE39" s="44">
        <f t="shared" si="24"/>
        <v>7537681.021514059</v>
      </c>
      <c r="BF39" s="44">
        <f t="shared" si="25"/>
        <v>8677995.3994140569</v>
      </c>
      <c r="BG39" s="44">
        <f t="shared" si="26"/>
        <v>3407545.2471390595</v>
      </c>
      <c r="BH39" s="44">
        <f t="shared" si="27"/>
        <v>8682473.6595140584</v>
      </c>
      <c r="BI39" s="44">
        <f t="shared" si="28"/>
        <v>9369192.9849390574</v>
      </c>
      <c r="BJ39" s="44">
        <f t="shared" si="29"/>
        <v>3048214.8224390601</v>
      </c>
      <c r="BK39" s="44">
        <f t="shared" si="30"/>
        <v>57645.008789062063</v>
      </c>
      <c r="BL39" s="44">
        <f t="shared" si="31"/>
        <v>3485254.936014059</v>
      </c>
      <c r="BM39" s="44">
        <f t="shared" si="32"/>
        <v>6486922.4656640599</v>
      </c>
      <c r="BN39" s="44">
        <f t="shared" si="33"/>
        <v>3097718.8011390595</v>
      </c>
      <c r="BO39" s="50">
        <f t="shared" si="34"/>
        <v>3526.6528729871384</v>
      </c>
      <c r="BP39" s="51">
        <f t="shared" si="35"/>
        <v>12437280.486548437</v>
      </c>
    </row>
    <row r="40" spans="1:68" ht="15" thickBot="1" x14ac:dyDescent="0.4">
      <c r="A40" s="42" t="s">
        <v>170</v>
      </c>
      <c r="B40" s="45">
        <v>3800.15</v>
      </c>
      <c r="C40" s="45">
        <v>3746.3</v>
      </c>
      <c r="D40" s="45">
        <v>3292.62</v>
      </c>
      <c r="E40" s="45">
        <v>7189.15</v>
      </c>
      <c r="F40" s="45">
        <v>14944.33</v>
      </c>
      <c r="G40" s="45">
        <v>5999.03</v>
      </c>
      <c r="H40" s="45">
        <v>12000.77</v>
      </c>
      <c r="I40" s="45">
        <v>16000.27</v>
      </c>
      <c r="J40" s="45">
        <v>10100.19</v>
      </c>
      <c r="K40" s="45">
        <v>2374.9</v>
      </c>
      <c r="L40" s="45">
        <v>7500.21</v>
      </c>
      <c r="M40" s="45">
        <v>6000.82</v>
      </c>
      <c r="N40" s="45">
        <v>8000.47</v>
      </c>
      <c r="O40" s="45">
        <v>5750.58</v>
      </c>
      <c r="P40" s="45">
        <v>4000.54</v>
      </c>
      <c r="Q40" s="45">
        <v>4621.8</v>
      </c>
      <c r="R40" s="45">
        <v>4520.0200000000004</v>
      </c>
      <c r="S40" s="45">
        <v>2049.42</v>
      </c>
      <c r="T40" s="45">
        <v>3075.2</v>
      </c>
      <c r="U40" s="45">
        <v>3999.52</v>
      </c>
      <c r="V40" s="45">
        <v>2950.71</v>
      </c>
      <c r="W40" s="45">
        <v>2985.62</v>
      </c>
      <c r="X40" s="45">
        <v>2600.2199999999998</v>
      </c>
      <c r="Y40" s="45">
        <v>2400.7800000000002</v>
      </c>
      <c r="Z40" s="45">
        <v>3550.25</v>
      </c>
      <c r="AA40" s="45">
        <v>3400.95</v>
      </c>
      <c r="AB40" s="45">
        <v>2743.26</v>
      </c>
      <c r="AC40" s="45">
        <v>3479.83</v>
      </c>
      <c r="AD40" s="46">
        <v>4689.1000000000004</v>
      </c>
      <c r="AE40" s="46">
        <v>3454.8</v>
      </c>
      <c r="AF40" s="43">
        <v>2989.42</v>
      </c>
      <c r="AG40" s="46">
        <v>3600.13</v>
      </c>
      <c r="AH40" s="48">
        <f t="shared" si="1"/>
        <v>5244.1050000000014</v>
      </c>
      <c r="AI40" s="44">
        <f t="shared" si="2"/>
        <v>2085006.0420250038</v>
      </c>
      <c r="AJ40" s="44">
        <f t="shared" si="3"/>
        <v>2243419.8180250037</v>
      </c>
      <c r="AK40" s="44">
        <f t="shared" si="4"/>
        <v>3808293.7052250057</v>
      </c>
      <c r="AL40" s="44">
        <f t="shared" si="5"/>
        <v>3783200.0520249931</v>
      </c>
      <c r="AM40" s="44">
        <f t="shared" si="6"/>
        <v>94094365.050624967</v>
      </c>
      <c r="AN40" s="44">
        <f t="shared" si="7"/>
        <v>569911.75562499755</v>
      </c>
      <c r="AO40" s="44">
        <f t="shared" si="8"/>
        <v>45652521.922224984</v>
      </c>
      <c r="AP40" s="44">
        <f t="shared" si="9"/>
        <v>115695085.50722498</v>
      </c>
      <c r="AQ40" s="44">
        <f t="shared" si="10"/>
        <v>23581561.527224991</v>
      </c>
      <c r="AR40" s="44">
        <f t="shared" si="11"/>
        <v>8232337.3320250073</v>
      </c>
      <c r="AS40" s="44">
        <f t="shared" si="12"/>
        <v>5090009.7710249936</v>
      </c>
      <c r="AT40" s="44">
        <f t="shared" si="13"/>
        <v>572617.59122499742</v>
      </c>
      <c r="AU40" s="44">
        <f t="shared" si="14"/>
        <v>7597548.0132249938</v>
      </c>
      <c r="AV40" s="44">
        <f t="shared" si="15"/>
        <v>256516.92562499852</v>
      </c>
      <c r="AW40" s="44">
        <f t="shared" si="16"/>
        <v>1546453.9092250036</v>
      </c>
      <c r="AX40" s="44">
        <f t="shared" si="17"/>
        <v>387263.51302500151</v>
      </c>
      <c r="AY40" s="44">
        <f t="shared" si="18"/>
        <v>524299.08722500142</v>
      </c>
      <c r="AZ40" s="44">
        <f t="shared" si="19"/>
        <v>10206012.249225009</v>
      </c>
      <c r="BA40" s="44">
        <f t="shared" si="20"/>
        <v>4704148.8990250072</v>
      </c>
      <c r="BB40" s="44">
        <f t="shared" si="21"/>
        <v>1548991.8222250035</v>
      </c>
      <c r="BC40" s="44">
        <f t="shared" si="22"/>
        <v>5259660.6260250062</v>
      </c>
      <c r="BD40" s="44">
        <f t="shared" si="23"/>
        <v>5100754.4952250067</v>
      </c>
      <c r="BE40" s="44">
        <f t="shared" si="24"/>
        <v>6990127.8932250086</v>
      </c>
      <c r="BF40" s="44">
        <f t="shared" si="25"/>
        <v>8084497.0556250066</v>
      </c>
      <c r="BG40" s="44">
        <f t="shared" si="26"/>
        <v>2869144.7610250046</v>
      </c>
      <c r="BH40" s="44">
        <f t="shared" si="27"/>
        <v>3397220.3540250058</v>
      </c>
      <c r="BI40" s="44">
        <f t="shared" si="28"/>
        <v>6254225.7140250057</v>
      </c>
      <c r="BJ40" s="44">
        <f t="shared" si="29"/>
        <v>3112666.2756250054</v>
      </c>
      <c r="BK40" s="44">
        <f t="shared" si="30"/>
        <v>308030.55002500111</v>
      </c>
      <c r="BL40" s="44">
        <f t="shared" si="31"/>
        <v>3201612.3830250045</v>
      </c>
      <c r="BM40" s="44">
        <f t="shared" si="32"/>
        <v>5083604.4492250057</v>
      </c>
      <c r="BN40" s="44">
        <f t="shared" si="33"/>
        <v>2702653.8006250043</v>
      </c>
      <c r="BO40" s="50">
        <f t="shared" si="34"/>
        <v>3466.5534164489304</v>
      </c>
      <c r="BP40" s="51">
        <f t="shared" si="35"/>
        <v>12016992.589093752</v>
      </c>
    </row>
    <row r="41" spans="1:68" ht="15" thickBot="1" x14ac:dyDescent="0.4">
      <c r="A41" s="42" t="s">
        <v>169</v>
      </c>
      <c r="B41" s="45">
        <v>3800.93</v>
      </c>
      <c r="C41" s="45">
        <v>3550.6</v>
      </c>
      <c r="D41" s="45">
        <v>3304.22</v>
      </c>
      <c r="E41" s="45">
        <v>7999.04</v>
      </c>
      <c r="F41" s="45">
        <v>14661.38</v>
      </c>
      <c r="G41" s="45">
        <v>5999.37</v>
      </c>
      <c r="H41" s="45">
        <v>12000.86</v>
      </c>
      <c r="I41" s="45">
        <v>15999.06</v>
      </c>
      <c r="J41" s="45">
        <v>9000.9599999999991</v>
      </c>
      <c r="K41" s="45">
        <v>2179.59</v>
      </c>
      <c r="L41" s="45">
        <v>5001.68</v>
      </c>
      <c r="M41" s="45">
        <v>6298.16</v>
      </c>
      <c r="N41" s="45">
        <v>8000.13</v>
      </c>
      <c r="O41" s="45">
        <v>4970.78</v>
      </c>
      <c r="P41" s="45">
        <v>3980.87</v>
      </c>
      <c r="Q41" s="45">
        <v>4602</v>
      </c>
      <c r="R41" s="45">
        <v>3980.28</v>
      </c>
      <c r="S41" s="45">
        <v>2049.38</v>
      </c>
      <c r="T41" s="45">
        <v>2499.81</v>
      </c>
      <c r="U41" s="45">
        <v>3600.52</v>
      </c>
      <c r="V41" s="45">
        <v>2672.65</v>
      </c>
      <c r="W41" s="45">
        <v>2988.06</v>
      </c>
      <c r="X41" s="45">
        <v>1979.32</v>
      </c>
      <c r="Y41" s="45">
        <v>2400.52</v>
      </c>
      <c r="Z41" s="45">
        <v>3450.52</v>
      </c>
      <c r="AA41" s="45">
        <v>3300.86</v>
      </c>
      <c r="AB41" s="45">
        <v>2600.17</v>
      </c>
      <c r="AC41" s="45">
        <v>2309.62</v>
      </c>
      <c r="AD41" s="46">
        <v>3879.98</v>
      </c>
      <c r="AE41" s="46">
        <v>3199.73</v>
      </c>
      <c r="AF41" s="43">
        <v>2989.77</v>
      </c>
      <c r="AG41" s="46">
        <v>3586.99</v>
      </c>
      <c r="AH41" s="48">
        <f t="shared" si="1"/>
        <v>4963.681562499999</v>
      </c>
      <c r="AI41" s="44">
        <f t="shared" si="2"/>
        <v>1351991.1960961896</v>
      </c>
      <c r="AJ41" s="44">
        <f t="shared" si="3"/>
        <v>1996799.502277439</v>
      </c>
      <c r="AK41" s="44">
        <f t="shared" si="4"/>
        <v>2753812.6774149388</v>
      </c>
      <c r="AL41" s="44">
        <f t="shared" si="5"/>
        <v>9213400.8441024479</v>
      </c>
      <c r="AM41" s="44">
        <f t="shared" si="6"/>
        <v>94045354.984689921</v>
      </c>
      <c r="AN41" s="44">
        <f t="shared" si="7"/>
        <v>1072650.5395711933</v>
      </c>
      <c r="AO41" s="44">
        <f t="shared" si="8"/>
        <v>49521880.361214966</v>
      </c>
      <c r="AP41" s="44">
        <f t="shared" si="9"/>
        <v>121779577.25883994</v>
      </c>
      <c r="AQ41" s="44">
        <f t="shared" si="10"/>
        <v>16299617.181902442</v>
      </c>
      <c r="AR41" s="44">
        <f t="shared" si="11"/>
        <v>7751165.8283836851</v>
      </c>
      <c r="AS41" s="44">
        <f t="shared" si="12"/>
        <v>1443.881252441503</v>
      </c>
      <c r="AT41" s="44">
        <f t="shared" si="13"/>
        <v>1780832.7001524437</v>
      </c>
      <c r="AU41" s="44">
        <f t="shared" si="14"/>
        <v>9220019.1135961972</v>
      </c>
      <c r="AV41" s="44">
        <f t="shared" si="15"/>
        <v>50.387814941416579</v>
      </c>
      <c r="AW41" s="44">
        <f t="shared" si="16"/>
        <v>965918.56738368969</v>
      </c>
      <c r="AX41" s="44">
        <f t="shared" si="17"/>
        <v>130813.55265244069</v>
      </c>
      <c r="AY41" s="44">
        <f t="shared" si="18"/>
        <v>967078.63312743907</v>
      </c>
      <c r="AZ41" s="44">
        <f t="shared" si="19"/>
        <v>8493153.5971899349</v>
      </c>
      <c r="BA41" s="44">
        <f t="shared" si="20"/>
        <v>6070663.0764961867</v>
      </c>
      <c r="BB41" s="44">
        <f t="shared" si="21"/>
        <v>1858209.4454774389</v>
      </c>
      <c r="BC41" s="44">
        <f t="shared" si="22"/>
        <v>5248825.6203711862</v>
      </c>
      <c r="BD41" s="44">
        <f t="shared" si="23"/>
        <v>3903080.5582149378</v>
      </c>
      <c r="BE41" s="44">
        <f t="shared" si="24"/>
        <v>8906413.935727438</v>
      </c>
      <c r="BF41" s="44">
        <f t="shared" si="25"/>
        <v>6569797.1954774363</v>
      </c>
      <c r="BG41" s="44">
        <f t="shared" si="26"/>
        <v>2289657.9142274386</v>
      </c>
      <c r="BH41" s="44">
        <f t="shared" si="27"/>
        <v>2764975.5487149376</v>
      </c>
      <c r="BI41" s="44">
        <f t="shared" si="28"/>
        <v>5586186.9060711861</v>
      </c>
      <c r="BJ41" s="44">
        <f t="shared" si="29"/>
        <v>7044042.7775399368</v>
      </c>
      <c r="BK41" s="44">
        <f t="shared" si="30"/>
        <v>1174409.0765649392</v>
      </c>
      <c r="BL41" s="44">
        <f t="shared" si="31"/>
        <v>3111525.1148461881</v>
      </c>
      <c r="BM41" s="44">
        <f t="shared" si="32"/>
        <v>3896326.8565711877</v>
      </c>
      <c r="BN41" s="44">
        <f t="shared" si="33"/>
        <v>1895279.6582586893</v>
      </c>
      <c r="BO41" s="50">
        <f t="shared" si="34"/>
        <v>3480.593315496933</v>
      </c>
      <c r="BP41" s="51">
        <f t="shared" si="35"/>
        <v>12114529.827881932</v>
      </c>
    </row>
    <row r="42" spans="1:68" ht="15" thickBot="1" x14ac:dyDescent="0.4">
      <c r="A42" s="42" t="s">
        <v>168</v>
      </c>
      <c r="B42" s="45">
        <v>3759.01</v>
      </c>
      <c r="C42" s="45">
        <v>3177.62</v>
      </c>
      <c r="D42" s="45">
        <v>2757.6</v>
      </c>
      <c r="E42" s="45">
        <v>7000.94</v>
      </c>
      <c r="F42" s="45">
        <v>6989.6</v>
      </c>
      <c r="G42" s="45">
        <v>6933.32</v>
      </c>
      <c r="H42" s="45">
        <v>12000.56</v>
      </c>
      <c r="I42" s="45">
        <v>12000.1</v>
      </c>
      <c r="J42" s="45">
        <v>6999.37</v>
      </c>
      <c r="K42" s="45">
        <v>3103.95</v>
      </c>
      <c r="L42" s="45">
        <v>8000.91</v>
      </c>
      <c r="M42" s="45">
        <v>5750.49</v>
      </c>
      <c r="N42" s="45">
        <v>6999.15</v>
      </c>
      <c r="O42" s="45">
        <v>3999.6</v>
      </c>
      <c r="P42" s="45">
        <v>3350.76</v>
      </c>
      <c r="Q42" s="45">
        <v>4174.29</v>
      </c>
      <c r="R42" s="45">
        <v>2181.73</v>
      </c>
      <c r="S42" s="45">
        <v>2450.86</v>
      </c>
      <c r="T42" s="45">
        <v>2495.9699999999998</v>
      </c>
      <c r="U42" s="45">
        <v>3550.89</v>
      </c>
      <c r="V42" s="45">
        <v>2950.58</v>
      </c>
      <c r="W42" s="45">
        <v>2423.89</v>
      </c>
      <c r="X42" s="45">
        <v>2902.53</v>
      </c>
      <c r="Y42" s="45">
        <v>2049.16</v>
      </c>
      <c r="Z42" s="45">
        <v>3301</v>
      </c>
      <c r="AA42" s="45">
        <v>2648.31</v>
      </c>
      <c r="AB42" s="45">
        <v>2886.77</v>
      </c>
      <c r="AC42" s="45">
        <v>2550.4299999999998</v>
      </c>
      <c r="AD42" s="46">
        <v>3879.98</v>
      </c>
      <c r="AE42" s="46">
        <v>3378.2</v>
      </c>
      <c r="AF42" s="43">
        <v>2508.8000000000002</v>
      </c>
      <c r="AG42" s="46">
        <v>2759.53</v>
      </c>
      <c r="AH42" s="48">
        <f t="shared" si="1"/>
        <v>4434.8718749999998</v>
      </c>
      <c r="AI42" s="44">
        <f t="shared" si="2"/>
        <v>456789.27407851507</v>
      </c>
      <c r="AJ42" s="44">
        <f t="shared" si="3"/>
        <v>1580682.2771910154</v>
      </c>
      <c r="AK42" s="44">
        <f t="shared" si="4"/>
        <v>2813240.9426660151</v>
      </c>
      <c r="AL42" s="44">
        <f t="shared" si="5"/>
        <v>6584705.6221410148</v>
      </c>
      <c r="AM42" s="44">
        <f t="shared" si="6"/>
        <v>6526635.792666018</v>
      </c>
      <c r="AN42" s="44">
        <f t="shared" si="7"/>
        <v>6242243.0333160153</v>
      </c>
      <c r="AO42" s="44">
        <f t="shared" si="8"/>
        <v>57239636.804766014</v>
      </c>
      <c r="AP42" s="44">
        <f t="shared" si="9"/>
        <v>57232676.583291024</v>
      </c>
      <c r="AQ42" s="44">
        <f t="shared" si="10"/>
        <v>6576650.6331285164</v>
      </c>
      <c r="AR42" s="44">
        <f t="shared" si="11"/>
        <v>1771353.0373535156</v>
      </c>
      <c r="AS42" s="44">
        <f t="shared" si="12"/>
        <v>12716627.908953516</v>
      </c>
      <c r="AT42" s="44">
        <f t="shared" si="13"/>
        <v>1730851.0508285156</v>
      </c>
      <c r="AU42" s="44">
        <f t="shared" si="14"/>
        <v>6575522.3023535144</v>
      </c>
      <c r="AV42" s="44">
        <f t="shared" si="15"/>
        <v>189461.60516601554</v>
      </c>
      <c r="AW42" s="44">
        <f t="shared" si="16"/>
        <v>1175298.5575160147</v>
      </c>
      <c r="AX42" s="44">
        <f t="shared" si="17"/>
        <v>67902.913578515552</v>
      </c>
      <c r="AY42" s="44">
        <f t="shared" si="18"/>
        <v>5076648.3088785149</v>
      </c>
      <c r="AZ42" s="44">
        <f t="shared" si="19"/>
        <v>3936303.1201410145</v>
      </c>
      <c r="BA42" s="44">
        <f t="shared" si="20"/>
        <v>3759340.4808785156</v>
      </c>
      <c r="BB42" s="44">
        <f t="shared" si="21"/>
        <v>781423.9553285155</v>
      </c>
      <c r="BC42" s="44">
        <f t="shared" si="22"/>
        <v>2203122.3701910153</v>
      </c>
      <c r="BD42" s="44">
        <f t="shared" si="23"/>
        <v>4044048.1015785155</v>
      </c>
      <c r="BE42" s="44">
        <f t="shared" si="24"/>
        <v>2348071.6218785145</v>
      </c>
      <c r="BF42" s="44">
        <f t="shared" si="25"/>
        <v>5691621.1505160155</v>
      </c>
      <c r="BG42" s="44">
        <f t="shared" si="26"/>
        <v>1285665.4289160152</v>
      </c>
      <c r="BH42" s="44">
        <f t="shared" si="27"/>
        <v>3191803.333203515</v>
      </c>
      <c r="BI42" s="44">
        <f t="shared" si="28"/>
        <v>2396619.4153785151</v>
      </c>
      <c r="BJ42" s="44">
        <f t="shared" si="29"/>
        <v>3551121.1802535155</v>
      </c>
      <c r="BK42" s="44">
        <f t="shared" si="30"/>
        <v>307904.9929410154</v>
      </c>
      <c r="BL42" s="44">
        <f t="shared" si="31"/>
        <v>1116555.4514160156</v>
      </c>
      <c r="BM42" s="44">
        <f t="shared" si="32"/>
        <v>3709752.867666014</v>
      </c>
      <c r="BN42" s="44">
        <f t="shared" si="33"/>
        <v>2806770.3981285142</v>
      </c>
      <c r="BO42" s="50">
        <f t="shared" si="34"/>
        <v>2596.1934305120603</v>
      </c>
      <c r="BP42" s="51">
        <f t="shared" si="35"/>
        <v>6740220.3286339799</v>
      </c>
    </row>
    <row r="43" spans="1:68" ht="15" thickBot="1" x14ac:dyDescent="0.4">
      <c r="A43" s="42" t="s">
        <v>167</v>
      </c>
      <c r="B43" s="45">
        <v>3895.26</v>
      </c>
      <c r="C43" s="45">
        <v>3222.06</v>
      </c>
      <c r="D43" s="45">
        <v>2763.13</v>
      </c>
      <c r="E43" s="45">
        <v>7124.77</v>
      </c>
      <c r="F43" s="45">
        <v>8344.24</v>
      </c>
      <c r="G43" s="45">
        <v>6900.4</v>
      </c>
      <c r="H43" s="45">
        <v>12000.73</v>
      </c>
      <c r="I43" s="45">
        <v>10000.25</v>
      </c>
      <c r="J43" s="45">
        <v>6999.46</v>
      </c>
      <c r="K43" s="45">
        <v>3245.62</v>
      </c>
      <c r="L43" s="45">
        <v>9000.32</v>
      </c>
      <c r="M43" s="45">
        <v>6000.31</v>
      </c>
      <c r="N43" s="45">
        <v>6999.42</v>
      </c>
      <c r="O43" s="45">
        <v>3999.99</v>
      </c>
      <c r="P43" s="45">
        <v>3350.39</v>
      </c>
      <c r="Q43" s="45">
        <v>4174.28</v>
      </c>
      <c r="R43" s="45">
        <v>1999.37</v>
      </c>
      <c r="S43" s="45">
        <v>3068.25</v>
      </c>
      <c r="T43" s="45">
        <v>2650.91</v>
      </c>
      <c r="U43" s="45">
        <v>3979.81</v>
      </c>
      <c r="V43" s="45">
        <v>2950.98</v>
      </c>
      <c r="W43" s="45">
        <v>2331</v>
      </c>
      <c r="X43" s="45">
        <v>2700.65</v>
      </c>
      <c r="Y43" s="45">
        <v>2049</v>
      </c>
      <c r="Z43" s="45">
        <v>3000.91</v>
      </c>
      <c r="AA43" s="45">
        <v>2359.9899999999998</v>
      </c>
      <c r="AB43" s="45">
        <v>2888.98</v>
      </c>
      <c r="AC43" s="45">
        <v>2199.52</v>
      </c>
      <c r="AD43" s="46">
        <v>3879.34</v>
      </c>
      <c r="AE43" s="46">
        <v>3468.94</v>
      </c>
      <c r="AF43" s="43">
        <v>2499.4</v>
      </c>
      <c r="AG43" s="46">
        <v>2965.6</v>
      </c>
      <c r="AH43" s="48">
        <f t="shared" si="1"/>
        <v>4469.165</v>
      </c>
      <c r="AI43" s="44">
        <f t="shared" si="2"/>
        <v>329366.94902499969</v>
      </c>
      <c r="AJ43" s="44">
        <f t="shared" si="3"/>
        <v>1555270.881025</v>
      </c>
      <c r="AK43" s="44">
        <f t="shared" si="4"/>
        <v>2910555.4212249997</v>
      </c>
      <c r="AL43" s="44">
        <f t="shared" si="5"/>
        <v>7052237.9160250025</v>
      </c>
      <c r="AM43" s="44">
        <f t="shared" si="6"/>
        <v>15016206.255624998</v>
      </c>
      <c r="AN43" s="44">
        <f t="shared" si="7"/>
        <v>5910903.6252249982</v>
      </c>
      <c r="AO43" s="44">
        <f t="shared" si="8"/>
        <v>56724471.349224992</v>
      </c>
      <c r="AP43" s="44">
        <f t="shared" si="9"/>
        <v>30592901.277224999</v>
      </c>
      <c r="AQ43" s="44">
        <f t="shared" si="10"/>
        <v>6402392.787025</v>
      </c>
      <c r="AR43" s="44">
        <f t="shared" si="11"/>
        <v>1497062.3670250003</v>
      </c>
      <c r="AS43" s="44">
        <f t="shared" si="12"/>
        <v>20531365.634024996</v>
      </c>
      <c r="AT43" s="44">
        <f t="shared" si="13"/>
        <v>2344405.0110250013</v>
      </c>
      <c r="AU43" s="44">
        <f t="shared" si="14"/>
        <v>6402190.3650250006</v>
      </c>
      <c r="AV43" s="44">
        <f t="shared" si="15"/>
        <v>220125.18062500018</v>
      </c>
      <c r="AW43" s="44">
        <f t="shared" si="16"/>
        <v>1251657.5006250001</v>
      </c>
      <c r="AX43" s="44">
        <f t="shared" si="17"/>
        <v>86957.163225000128</v>
      </c>
      <c r="AY43" s="44">
        <f t="shared" si="18"/>
        <v>6099887.3420250006</v>
      </c>
      <c r="AZ43" s="44">
        <f t="shared" si="19"/>
        <v>1962562.8372249999</v>
      </c>
      <c r="BA43" s="44">
        <f t="shared" si="20"/>
        <v>3306051.2450250005</v>
      </c>
      <c r="BB43" s="44">
        <f t="shared" si="21"/>
        <v>239468.31602500001</v>
      </c>
      <c r="BC43" s="44">
        <f t="shared" si="22"/>
        <v>2304885.6942249998</v>
      </c>
      <c r="BD43" s="44">
        <f t="shared" si="23"/>
        <v>4571749.5672249999</v>
      </c>
      <c r="BE43" s="44">
        <f t="shared" si="24"/>
        <v>3127645.3052249993</v>
      </c>
      <c r="BF43" s="44">
        <f t="shared" si="25"/>
        <v>5857198.6272249995</v>
      </c>
      <c r="BG43" s="44">
        <f t="shared" si="26"/>
        <v>2155772.7450250005</v>
      </c>
      <c r="BH43" s="44">
        <f t="shared" si="27"/>
        <v>4448619.180625001</v>
      </c>
      <c r="BI43" s="44">
        <f t="shared" si="28"/>
        <v>2496984.6342249997</v>
      </c>
      <c r="BJ43" s="44">
        <f t="shared" si="29"/>
        <v>5151288.4260249995</v>
      </c>
      <c r="BK43" s="44">
        <f t="shared" si="30"/>
        <v>347893.53062499978</v>
      </c>
      <c r="BL43" s="44">
        <f t="shared" si="31"/>
        <v>1000450.0506249998</v>
      </c>
      <c r="BM43" s="44">
        <f t="shared" si="32"/>
        <v>3879974.1552249994</v>
      </c>
      <c r="BN43" s="44">
        <f t="shared" si="33"/>
        <v>2260707.7092250003</v>
      </c>
      <c r="BO43" s="50">
        <f t="shared" si="34"/>
        <v>2549.7500431966369</v>
      </c>
      <c r="BP43" s="51">
        <f t="shared" si="35"/>
        <v>6501225.2827812517</v>
      </c>
    </row>
    <row r="44" spans="1:68" ht="15" thickBot="1" x14ac:dyDescent="0.4">
      <c r="A44" s="42" t="s">
        <v>166</v>
      </c>
      <c r="B44" s="45">
        <v>4272.96</v>
      </c>
      <c r="C44" s="45">
        <v>3000</v>
      </c>
      <c r="D44" s="45">
        <v>2799.59</v>
      </c>
      <c r="E44" s="45">
        <v>8067.68</v>
      </c>
      <c r="F44" s="45">
        <v>4550.62</v>
      </c>
      <c r="G44" s="45">
        <v>7864</v>
      </c>
      <c r="H44" s="45">
        <v>12000.44</v>
      </c>
      <c r="I44" s="45">
        <v>13000.65</v>
      </c>
      <c r="J44" s="45">
        <v>6999.14</v>
      </c>
      <c r="K44" s="45">
        <v>3500.42</v>
      </c>
      <c r="L44" s="45">
        <v>9000.4599999999991</v>
      </c>
      <c r="M44" s="45">
        <v>6504.23</v>
      </c>
      <c r="N44" s="45">
        <v>6999.75</v>
      </c>
      <c r="O44" s="45">
        <v>3449.71</v>
      </c>
      <c r="P44" s="45">
        <v>3250.05</v>
      </c>
      <c r="Q44" s="45">
        <v>4339.22</v>
      </c>
      <c r="R44" s="45">
        <v>3014.76</v>
      </c>
      <c r="S44" s="45">
        <v>3600.69</v>
      </c>
      <c r="T44" s="45">
        <v>2894.44</v>
      </c>
      <c r="U44" s="45">
        <v>3999.61</v>
      </c>
      <c r="V44" s="45">
        <v>2750.81</v>
      </c>
      <c r="W44" s="45">
        <v>2029.05</v>
      </c>
      <c r="X44" s="45">
        <v>2700.46</v>
      </c>
      <c r="Y44" s="45">
        <v>1959.55</v>
      </c>
      <c r="Z44" s="45">
        <v>2599.0100000000002</v>
      </c>
      <c r="AA44" s="45">
        <v>2500.5500000000002</v>
      </c>
      <c r="AB44" s="45">
        <v>3679.04</v>
      </c>
      <c r="AC44" s="45">
        <v>2700.55</v>
      </c>
      <c r="AD44" s="46">
        <v>3980.71</v>
      </c>
      <c r="AE44" s="46">
        <v>3199.52</v>
      </c>
      <c r="AF44" s="43">
        <v>2464.4</v>
      </c>
      <c r="AG44" s="46">
        <v>3200.6</v>
      </c>
      <c r="AH44" s="48">
        <f t="shared" si="1"/>
        <v>4589.7709374999995</v>
      </c>
      <c r="AI44" s="44">
        <f t="shared" si="2"/>
        <v>100369.17011962856</v>
      </c>
      <c r="AJ44" s="44">
        <f t="shared" si="3"/>
        <v>2527371.6337196273</v>
      </c>
      <c r="AK44" s="44">
        <f t="shared" si="4"/>
        <v>3204747.7889883765</v>
      </c>
      <c r="AL44" s="44">
        <f t="shared" si="5"/>
        <v>12095851.447019635</v>
      </c>
      <c r="AM44" s="44">
        <f t="shared" si="6"/>
        <v>1532.7959071288749</v>
      </c>
      <c r="AN44" s="44">
        <f t="shared" si="7"/>
        <v>10720575.953719633</v>
      </c>
      <c r="AO44" s="44">
        <f t="shared" si="8"/>
        <v>54918015.953894645</v>
      </c>
      <c r="AP44" s="44">
        <f t="shared" si="9"/>
        <v>70742886.604000881</v>
      </c>
      <c r="AQ44" s="44">
        <f t="shared" si="10"/>
        <v>5805059.279332133</v>
      </c>
      <c r="AR44" s="44">
        <f t="shared" si="11"/>
        <v>1186685.4650321277</v>
      </c>
      <c r="AS44" s="44">
        <f t="shared" si="12"/>
        <v>19454178.006057125</v>
      </c>
      <c r="AT44" s="44">
        <f t="shared" si="13"/>
        <v>3665153.5019883793</v>
      </c>
      <c r="AU44" s="44">
        <f t="shared" si="14"/>
        <v>5807999.0816883817</v>
      </c>
      <c r="AV44" s="44">
        <f t="shared" si="15"/>
        <v>1299738.9412133778</v>
      </c>
      <c r="AW44" s="44">
        <f t="shared" si="16"/>
        <v>1794852.1903758771</v>
      </c>
      <c r="AX44" s="44">
        <f t="shared" si="17"/>
        <v>62775.772282128521</v>
      </c>
      <c r="AY44" s="44">
        <f t="shared" si="18"/>
        <v>2480659.4532446265</v>
      </c>
      <c r="AZ44" s="44">
        <f t="shared" si="19"/>
        <v>978281.10092587781</v>
      </c>
      <c r="BA44" s="44">
        <f t="shared" si="20"/>
        <v>2874146.9876446272</v>
      </c>
      <c r="BB44" s="44">
        <f t="shared" si="21"/>
        <v>348289.93215087813</v>
      </c>
      <c r="BC44" s="44">
        <f t="shared" si="22"/>
        <v>3381777.329650877</v>
      </c>
      <c r="BD44" s="44">
        <f t="shared" si="23"/>
        <v>6557291.7197508756</v>
      </c>
      <c r="BE44" s="44">
        <f t="shared" si="24"/>
        <v>3569495.8185571269</v>
      </c>
      <c r="BF44" s="44">
        <f t="shared" si="25"/>
        <v>6918062.1800633753</v>
      </c>
      <c r="BG44" s="44">
        <f t="shared" si="26"/>
        <v>3963129.1102758758</v>
      </c>
      <c r="BH44" s="44">
        <f t="shared" si="27"/>
        <v>4364844.1256883759</v>
      </c>
      <c r="BI44" s="44">
        <f t="shared" si="28"/>
        <v>829430.84051962802</v>
      </c>
      <c r="BJ44" s="44">
        <f t="shared" si="29"/>
        <v>3569155.7506883764</v>
      </c>
      <c r="BK44" s="44">
        <f t="shared" si="30"/>
        <v>370955.22558837826</v>
      </c>
      <c r="BL44" s="44">
        <f t="shared" si="31"/>
        <v>1932797.6692196275</v>
      </c>
      <c r="BM44" s="44">
        <f t="shared" si="32"/>
        <v>4517201.6219696263</v>
      </c>
      <c r="BN44" s="44">
        <f t="shared" si="33"/>
        <v>1929795.8935946277</v>
      </c>
      <c r="BO44" s="50">
        <f t="shared" si="34"/>
        <v>2749.8472022600172</v>
      </c>
      <c r="BP44" s="51">
        <f t="shared" si="35"/>
        <v>7561659.6357772434</v>
      </c>
    </row>
    <row r="45" spans="1:68" ht="15" thickBot="1" x14ac:dyDescent="0.4">
      <c r="A45" s="42" t="s">
        <v>165</v>
      </c>
      <c r="B45" s="45">
        <v>3800.93</v>
      </c>
      <c r="C45" s="45">
        <v>3000.19</v>
      </c>
      <c r="D45" s="45">
        <v>2790.14</v>
      </c>
      <c r="E45" s="45">
        <v>7989.35</v>
      </c>
      <c r="F45" s="45">
        <v>4989.6000000000004</v>
      </c>
      <c r="G45" s="45">
        <v>8000.62</v>
      </c>
      <c r="H45" s="45">
        <v>12000.36</v>
      </c>
      <c r="I45" s="45">
        <v>13000.75</v>
      </c>
      <c r="J45" s="45">
        <v>6000.04</v>
      </c>
      <c r="K45" s="45">
        <v>3800.19</v>
      </c>
      <c r="L45" s="45">
        <v>7501.8</v>
      </c>
      <c r="M45" s="45">
        <v>6503.5</v>
      </c>
      <c r="N45" s="45">
        <v>6999.46</v>
      </c>
      <c r="O45" s="45">
        <v>3449.36</v>
      </c>
      <c r="P45" s="45">
        <v>3350.24</v>
      </c>
      <c r="Q45" s="45">
        <v>4201.43</v>
      </c>
      <c r="R45" s="45">
        <v>3100.18</v>
      </c>
      <c r="S45" s="45">
        <v>2677.63</v>
      </c>
      <c r="T45" s="45">
        <v>2891.6</v>
      </c>
      <c r="U45" s="45">
        <v>3499.73</v>
      </c>
      <c r="V45" s="45">
        <v>2750.2</v>
      </c>
      <c r="W45" s="45">
        <v>2029.57</v>
      </c>
      <c r="X45" s="45">
        <v>2520.61</v>
      </c>
      <c r="Y45" s="45">
        <v>1959.24</v>
      </c>
      <c r="Z45" s="45">
        <v>2400.27</v>
      </c>
      <c r="AA45" s="45">
        <v>2793.22</v>
      </c>
      <c r="AB45" s="45">
        <v>3779.45</v>
      </c>
      <c r="AC45" s="45">
        <v>2199.96</v>
      </c>
      <c r="AD45" s="46">
        <v>3779.98</v>
      </c>
      <c r="AE45" s="46">
        <v>2750.12</v>
      </c>
      <c r="AF45" s="43">
        <v>2399.33</v>
      </c>
      <c r="AG45" s="46">
        <v>3200.64</v>
      </c>
      <c r="AH45" s="48">
        <f t="shared" si="1"/>
        <v>4440.927812500001</v>
      </c>
      <c r="AI45" s="44">
        <f t="shared" si="2"/>
        <v>409597.2000047866</v>
      </c>
      <c r="AJ45" s="44">
        <f t="shared" si="3"/>
        <v>2075725.4443672879</v>
      </c>
      <c r="AK45" s="44">
        <f t="shared" si="4"/>
        <v>2725100.4018985387</v>
      </c>
      <c r="AL45" s="44">
        <f t="shared" si="5"/>
        <v>12591300.02074228</v>
      </c>
      <c r="AM45" s="44">
        <f t="shared" si="6"/>
        <v>301041.16933603445</v>
      </c>
      <c r="AN45" s="44">
        <f t="shared" si="7"/>
        <v>12671408.469748527</v>
      </c>
      <c r="AO45" s="44">
        <f t="shared" si="8"/>
        <v>57145014.997411028</v>
      </c>
      <c r="AP45" s="44">
        <f t="shared" si="9"/>
        <v>73270555.881617248</v>
      </c>
      <c r="AQ45" s="44">
        <f t="shared" si="10"/>
        <v>2430830.8132110322</v>
      </c>
      <c r="AR45" s="44">
        <f t="shared" si="11"/>
        <v>410544.94436728634</v>
      </c>
      <c r="AS45" s="44">
        <f t="shared" si="12"/>
        <v>9368938.5482110307</v>
      </c>
      <c r="AT45" s="44">
        <f t="shared" si="13"/>
        <v>4254204.0286485311</v>
      </c>
      <c r="AU45" s="44">
        <f t="shared" si="14"/>
        <v>6546086.9544735299</v>
      </c>
      <c r="AV45" s="44">
        <f t="shared" si="15"/>
        <v>983206.72678603686</v>
      </c>
      <c r="AW45" s="44">
        <f t="shared" si="16"/>
        <v>1189599.9043360378</v>
      </c>
      <c r="AX45" s="44">
        <f t="shared" si="17"/>
        <v>57359.202192285484</v>
      </c>
      <c r="AY45" s="44">
        <f t="shared" si="18"/>
        <v>1797604.6967235382</v>
      </c>
      <c r="AZ45" s="44">
        <f t="shared" si="19"/>
        <v>3109219.1755672884</v>
      </c>
      <c r="BA45" s="44">
        <f t="shared" si="20"/>
        <v>2400416.6705860384</v>
      </c>
      <c r="BB45" s="44">
        <f t="shared" si="21"/>
        <v>885853.32225478697</v>
      </c>
      <c r="BC45" s="44">
        <f t="shared" si="22"/>
        <v>2858560.5359610389</v>
      </c>
      <c r="BD45" s="44">
        <f t="shared" si="23"/>
        <v>5814646.4999047909</v>
      </c>
      <c r="BE45" s="44">
        <f t="shared" si="24"/>
        <v>3687620.5010047886</v>
      </c>
      <c r="BF45" s="44">
        <f t="shared" si="25"/>
        <v>6158774.3987110415</v>
      </c>
      <c r="BG45" s="44">
        <f t="shared" si="26"/>
        <v>4164284.3077172893</v>
      </c>
      <c r="BH45" s="44">
        <f t="shared" si="27"/>
        <v>2714941.0353735392</v>
      </c>
      <c r="BI45" s="44">
        <f t="shared" si="28"/>
        <v>437552.89642978669</v>
      </c>
      <c r="BJ45" s="44">
        <f t="shared" si="29"/>
        <v>5021936.7366610393</v>
      </c>
      <c r="BK45" s="44">
        <f t="shared" si="30"/>
        <v>436852.01084853645</v>
      </c>
      <c r="BL45" s="44">
        <f t="shared" si="31"/>
        <v>2858831.0588110387</v>
      </c>
      <c r="BM45" s="44">
        <f t="shared" si="32"/>
        <v>4168121.6280047894</v>
      </c>
      <c r="BN45" s="44">
        <f t="shared" si="33"/>
        <v>1538313.8578360379</v>
      </c>
      <c r="BO45" s="50">
        <f t="shared" si="34"/>
        <v>2706.9588796732933</v>
      </c>
      <c r="BP45" s="51">
        <f t="shared" si="35"/>
        <v>7327626.3762420909</v>
      </c>
    </row>
    <row r="46" spans="1:68" ht="15" thickBot="1" x14ac:dyDescent="0.4">
      <c r="A46" s="42" t="s">
        <v>164</v>
      </c>
      <c r="B46" s="45">
        <v>3800.4</v>
      </c>
      <c r="C46" s="45">
        <v>2818.24</v>
      </c>
      <c r="D46" s="45">
        <v>2910.44</v>
      </c>
      <c r="E46" s="45">
        <v>7080.36</v>
      </c>
      <c r="F46" s="45">
        <v>4272.68</v>
      </c>
      <c r="G46" s="45">
        <v>7001.6</v>
      </c>
      <c r="H46" s="45">
        <v>12000.36</v>
      </c>
      <c r="I46" s="45">
        <v>13000.38</v>
      </c>
      <c r="J46" s="45">
        <v>4551.34</v>
      </c>
      <c r="K46" s="45">
        <v>3000.58</v>
      </c>
      <c r="L46" s="45">
        <v>6999.41</v>
      </c>
      <c r="M46" s="45">
        <v>5750.92</v>
      </c>
      <c r="N46" s="45">
        <v>6999.15</v>
      </c>
      <c r="O46" s="45">
        <v>3250.09</v>
      </c>
      <c r="P46" s="45">
        <v>3013.33</v>
      </c>
      <c r="Q46" s="45">
        <v>4684.3</v>
      </c>
      <c r="R46" s="45">
        <v>2500.5500000000002</v>
      </c>
      <c r="S46" s="45">
        <v>2902.91</v>
      </c>
      <c r="T46" s="45">
        <v>2059.46</v>
      </c>
      <c r="U46" s="45">
        <v>4000.15</v>
      </c>
      <c r="V46" s="45">
        <v>2750.74</v>
      </c>
      <c r="W46" s="45">
        <v>3000.24</v>
      </c>
      <c r="X46" s="45">
        <v>2499.8000000000002</v>
      </c>
      <c r="Y46" s="45">
        <v>1864.75</v>
      </c>
      <c r="Z46" s="45">
        <v>1959.97</v>
      </c>
      <c r="AA46" s="45">
        <v>2800.41</v>
      </c>
      <c r="AB46" s="45">
        <v>3750.82</v>
      </c>
      <c r="AC46" s="45">
        <v>3053.25</v>
      </c>
      <c r="AD46" s="46">
        <v>3739.24</v>
      </c>
      <c r="AE46" s="46">
        <v>1998.86</v>
      </c>
      <c r="AF46" s="43">
        <v>2460</v>
      </c>
      <c r="AG46" s="46">
        <v>3200.01</v>
      </c>
      <c r="AH46" s="48">
        <f t="shared" si="1"/>
        <v>4239.8356250000015</v>
      </c>
      <c r="AI46" s="44">
        <f t="shared" si="2"/>
        <v>193103.66851914188</v>
      </c>
      <c r="AJ46" s="44">
        <f t="shared" si="3"/>
        <v>2020934.1210191455</v>
      </c>
      <c r="AK46" s="44">
        <f t="shared" si="4"/>
        <v>1767292.7277691446</v>
      </c>
      <c r="AL46" s="44">
        <f t="shared" si="5"/>
        <v>8068578.72496913</v>
      </c>
      <c r="AM46" s="44">
        <f t="shared" si="6"/>
        <v>1078.7529691405437</v>
      </c>
      <c r="AN46" s="44">
        <f t="shared" si="7"/>
        <v>7627342.4630191345</v>
      </c>
      <c r="AO46" s="44">
        <f t="shared" si="8"/>
        <v>60225738.574969128</v>
      </c>
      <c r="AP46" s="44">
        <f t="shared" si="9"/>
        <v>76747137.746344104</v>
      </c>
      <c r="AQ46" s="44">
        <f t="shared" si="10"/>
        <v>97034.975644139762</v>
      </c>
      <c r="AR46" s="44">
        <f t="shared" si="11"/>
        <v>1535754.5040941446</v>
      </c>
      <c r="AS46" s="44">
        <f t="shared" si="12"/>
        <v>7615250.7311566314</v>
      </c>
      <c r="AT46" s="44">
        <f t="shared" si="13"/>
        <v>2283375.9883691361</v>
      </c>
      <c r="AU46" s="44">
        <f t="shared" si="14"/>
        <v>7613815.8200816298</v>
      </c>
      <c r="AV46" s="44">
        <f t="shared" si="15"/>
        <v>979596.40220664337</v>
      </c>
      <c r="AW46" s="44">
        <f t="shared" si="16"/>
        <v>1504316.0481566445</v>
      </c>
      <c r="AX46" s="44">
        <f t="shared" si="17"/>
        <v>197548.58064413944</v>
      </c>
      <c r="AY46" s="44">
        <f t="shared" si="18"/>
        <v>3025114.4853316452</v>
      </c>
      <c r="AZ46" s="44">
        <f t="shared" si="19"/>
        <v>1787370.126781645</v>
      </c>
      <c r="BA46" s="44">
        <f t="shared" si="20"/>
        <v>4754037.8660941469</v>
      </c>
      <c r="BB46" s="44">
        <f t="shared" si="21"/>
        <v>57449.198831641312</v>
      </c>
      <c r="BC46" s="44">
        <f t="shared" si="22"/>
        <v>2217405.7803941458</v>
      </c>
      <c r="BD46" s="44">
        <f t="shared" si="23"/>
        <v>1536597.3135191449</v>
      </c>
      <c r="BE46" s="44">
        <f t="shared" si="24"/>
        <v>3027723.9762691455</v>
      </c>
      <c r="BF46" s="44">
        <f t="shared" si="25"/>
        <v>5641031.7260816479</v>
      </c>
      <c r="BG46" s="44">
        <f t="shared" si="26"/>
        <v>5197787.268056646</v>
      </c>
      <c r="BH46" s="44">
        <f t="shared" si="27"/>
        <v>2071946.1299066455</v>
      </c>
      <c r="BI46" s="44">
        <f t="shared" si="28"/>
        <v>239136.28149414196</v>
      </c>
      <c r="BJ46" s="44">
        <f t="shared" si="29"/>
        <v>1407985.4454566443</v>
      </c>
      <c r="BK46" s="44">
        <f t="shared" si="30"/>
        <v>250595.97976914237</v>
      </c>
      <c r="BL46" s="44">
        <f t="shared" si="31"/>
        <v>5021971.7518441491</v>
      </c>
      <c r="BM46" s="44">
        <f t="shared" si="32"/>
        <v>3167814.8520191461</v>
      </c>
      <c r="BN46" s="44">
        <f t="shared" si="33"/>
        <v>1081237.3304066435</v>
      </c>
      <c r="BO46" s="50">
        <f t="shared" si="34"/>
        <v>2615.8358209076041</v>
      </c>
      <c r="BP46" s="51">
        <f t="shared" si="35"/>
        <v>6842597.0419433592</v>
      </c>
    </row>
    <row r="47" spans="1:68" ht="15" thickBot="1" x14ac:dyDescent="0.4">
      <c r="A47" s="42" t="s">
        <v>163</v>
      </c>
      <c r="B47" s="45">
        <v>3980.69</v>
      </c>
      <c r="C47" s="45">
        <v>2780.18</v>
      </c>
      <c r="D47" s="45">
        <v>2910.33</v>
      </c>
      <c r="E47" s="45">
        <v>6749.66</v>
      </c>
      <c r="F47" s="45">
        <v>4989.1499999999996</v>
      </c>
      <c r="G47" s="45">
        <v>7799.5</v>
      </c>
      <c r="H47" s="45">
        <v>12000.4</v>
      </c>
      <c r="I47" s="45">
        <v>13000.57</v>
      </c>
      <c r="J47" s="45">
        <v>4551.38</v>
      </c>
      <c r="K47" s="45">
        <v>3326.64</v>
      </c>
      <c r="L47" s="45">
        <v>6999.25</v>
      </c>
      <c r="M47" s="45">
        <v>5499.15</v>
      </c>
      <c r="N47" s="45">
        <v>6749.81</v>
      </c>
      <c r="O47" s="45">
        <v>3999.6</v>
      </c>
      <c r="P47" s="45">
        <v>2999.92</v>
      </c>
      <c r="Q47" s="45">
        <v>4201.78</v>
      </c>
      <c r="R47" s="45">
        <v>2573</v>
      </c>
      <c r="S47" s="45">
        <v>3167.36</v>
      </c>
      <c r="T47" s="45">
        <v>2059.42</v>
      </c>
      <c r="U47" s="45">
        <v>3650.6</v>
      </c>
      <c r="V47" s="45">
        <v>2950.06</v>
      </c>
      <c r="W47" s="45">
        <v>2870.19</v>
      </c>
      <c r="X47" s="45">
        <v>2600.25</v>
      </c>
      <c r="Y47" s="45">
        <v>1959.05</v>
      </c>
      <c r="Z47" s="45">
        <v>1959.18</v>
      </c>
      <c r="AA47" s="45">
        <v>2800.78</v>
      </c>
      <c r="AB47" s="45">
        <v>3779.02</v>
      </c>
      <c r="AC47" s="45">
        <v>3082.2</v>
      </c>
      <c r="AD47" s="46">
        <v>3680.22</v>
      </c>
      <c r="AE47" s="46">
        <v>2000.08</v>
      </c>
      <c r="AF47" s="43">
        <v>2379.33</v>
      </c>
      <c r="AG47" s="46">
        <v>3199.25</v>
      </c>
      <c r="AH47" s="48">
        <f t="shared" si="1"/>
        <v>4288.9999999999991</v>
      </c>
      <c r="AI47" s="44">
        <f t="shared" si="2"/>
        <v>95055.056099999405</v>
      </c>
      <c r="AJ47" s="44">
        <f t="shared" si="3"/>
        <v>2276537.7923999978</v>
      </c>
      <c r="AK47" s="44">
        <f t="shared" si="4"/>
        <v>1900730.9688999976</v>
      </c>
      <c r="AL47" s="44">
        <f t="shared" si="5"/>
        <v>6054847.6356000034</v>
      </c>
      <c r="AM47" s="44">
        <f t="shared" si="6"/>
        <v>490210.02250000078</v>
      </c>
      <c r="AN47" s="44">
        <f t="shared" si="7"/>
        <v>12323610.250000006</v>
      </c>
      <c r="AO47" s="44">
        <f t="shared" si="8"/>
        <v>59465689.960000008</v>
      </c>
      <c r="AP47" s="44">
        <f t="shared" si="9"/>
        <v>75891451.864899993</v>
      </c>
      <c r="AQ47" s="44">
        <f t="shared" si="10"/>
        <v>68843.264400000538</v>
      </c>
      <c r="AR47" s="44">
        <f t="shared" si="11"/>
        <v>926136.76959999849</v>
      </c>
      <c r="AS47" s="44">
        <f t="shared" si="12"/>
        <v>7345455.0625000047</v>
      </c>
      <c r="AT47" s="44">
        <f t="shared" si="13"/>
        <v>1464463.0225000014</v>
      </c>
      <c r="AU47" s="44">
        <f t="shared" si="14"/>
        <v>6055585.856100006</v>
      </c>
      <c r="AV47" s="44">
        <f t="shared" si="15"/>
        <v>83752.35999999952</v>
      </c>
      <c r="AW47" s="44">
        <f t="shared" si="16"/>
        <v>1661727.2463999975</v>
      </c>
      <c r="AX47" s="44">
        <f t="shared" si="17"/>
        <v>7607.3283999998857</v>
      </c>
      <c r="AY47" s="44">
        <f t="shared" si="18"/>
        <v>2944655.9999999967</v>
      </c>
      <c r="AZ47" s="44">
        <f t="shared" si="19"/>
        <v>1258076.2895999977</v>
      </c>
      <c r="BA47" s="44">
        <f t="shared" si="20"/>
        <v>4971026.9763999954</v>
      </c>
      <c r="BB47" s="44">
        <f t="shared" si="21"/>
        <v>407554.55999999895</v>
      </c>
      <c r="BC47" s="44">
        <f t="shared" si="22"/>
        <v>1792760.3235999977</v>
      </c>
      <c r="BD47" s="44">
        <f t="shared" si="23"/>
        <v>2013021.8160999974</v>
      </c>
      <c r="BE47" s="44">
        <f t="shared" si="24"/>
        <v>2851876.5624999967</v>
      </c>
      <c r="BF47" s="44">
        <f t="shared" si="25"/>
        <v>5428667.0024999948</v>
      </c>
      <c r="BG47" s="44">
        <f t="shared" si="26"/>
        <v>5428061.2323999945</v>
      </c>
      <c r="BH47" s="44">
        <f t="shared" si="27"/>
        <v>2214798.7683999967</v>
      </c>
      <c r="BI47" s="44">
        <f t="shared" si="28"/>
        <v>260079.60039999909</v>
      </c>
      <c r="BJ47" s="44">
        <f t="shared" si="29"/>
        <v>1456366.2399999981</v>
      </c>
      <c r="BK47" s="44">
        <f t="shared" si="30"/>
        <v>370613.08839999913</v>
      </c>
      <c r="BL47" s="44">
        <f t="shared" si="31"/>
        <v>5239154.7663999964</v>
      </c>
      <c r="BM47" s="44">
        <f t="shared" si="32"/>
        <v>3646839.508899997</v>
      </c>
      <c r="BN47" s="44">
        <f t="shared" si="33"/>
        <v>1187555.0624999979</v>
      </c>
      <c r="BO47" s="50">
        <f t="shared" si="34"/>
        <v>2607.5779725781931</v>
      </c>
      <c r="BP47" s="51">
        <f t="shared" si="35"/>
        <v>6799462.8830749998</v>
      </c>
    </row>
    <row r="48" spans="1:68" ht="15" thickBot="1" x14ac:dyDescent="0.4">
      <c r="A48" s="42" t="s">
        <v>162</v>
      </c>
      <c r="B48" s="45">
        <v>4272.46</v>
      </c>
      <c r="C48" s="45">
        <v>2800.01</v>
      </c>
      <c r="D48" s="45">
        <v>2753.32</v>
      </c>
      <c r="E48" s="45">
        <v>8505.7199999999993</v>
      </c>
      <c r="F48" s="45">
        <v>5000.6400000000003</v>
      </c>
      <c r="G48" s="45">
        <v>8000.87</v>
      </c>
      <c r="H48" s="45">
        <v>12000.21</v>
      </c>
      <c r="I48" s="45">
        <v>13000.11</v>
      </c>
      <c r="J48" s="45">
        <v>6999.66</v>
      </c>
      <c r="K48" s="45">
        <v>3327</v>
      </c>
      <c r="L48" s="45">
        <v>9000.49</v>
      </c>
      <c r="M48" s="45">
        <v>6500.65</v>
      </c>
      <c r="N48" s="45">
        <v>5750.56</v>
      </c>
      <c r="O48" s="45">
        <v>3999.65</v>
      </c>
      <c r="P48" s="45">
        <v>3503.16</v>
      </c>
      <c r="Q48" s="45">
        <v>4171.74</v>
      </c>
      <c r="R48" s="45">
        <v>2199.37</v>
      </c>
      <c r="S48" s="45">
        <v>4003.45</v>
      </c>
      <c r="T48" s="45">
        <v>2902.12</v>
      </c>
      <c r="U48" s="45">
        <v>3799.33</v>
      </c>
      <c r="V48" s="45">
        <v>2950.77</v>
      </c>
      <c r="W48" s="45">
        <v>3000.67</v>
      </c>
      <c r="X48" s="45">
        <v>3600.49</v>
      </c>
      <c r="Y48" s="45">
        <v>1959.21</v>
      </c>
      <c r="Z48" s="45">
        <v>1959.23</v>
      </c>
      <c r="AA48" s="45">
        <v>3000.38</v>
      </c>
      <c r="AB48" s="45">
        <v>2817.66</v>
      </c>
      <c r="AC48" s="45">
        <v>1999.06</v>
      </c>
      <c r="AD48" s="46">
        <v>3396.71</v>
      </c>
      <c r="AE48" s="46">
        <v>2960.6</v>
      </c>
      <c r="AF48" s="43">
        <v>1999.51</v>
      </c>
      <c r="AG48" s="46">
        <v>3544.13</v>
      </c>
      <c r="AH48" s="48">
        <f t="shared" si="1"/>
        <v>4552.4668750000001</v>
      </c>
      <c r="AI48" s="44">
        <f t="shared" si="2"/>
        <v>78403.850047265645</v>
      </c>
      <c r="AJ48" s="44">
        <f t="shared" si="3"/>
        <v>3071105.0987347653</v>
      </c>
      <c r="AK48" s="44">
        <f t="shared" si="4"/>
        <v>3236929.4778222651</v>
      </c>
      <c r="AL48" s="44">
        <f t="shared" si="5"/>
        <v>15628210.27032226</v>
      </c>
      <c r="AM48" s="44">
        <f t="shared" si="6"/>
        <v>200859.14997226585</v>
      </c>
      <c r="AN48" s="44">
        <f t="shared" si="7"/>
        <v>11891484.112509765</v>
      </c>
      <c r="AO48" s="44">
        <f t="shared" si="8"/>
        <v>55468877.655984752</v>
      </c>
      <c r="AP48" s="44">
        <f t="shared" si="9"/>
        <v>71362674.367359772</v>
      </c>
      <c r="AQ48" s="44">
        <f t="shared" si="10"/>
        <v>5988754.1910472643</v>
      </c>
      <c r="AR48" s="44">
        <f t="shared" si="11"/>
        <v>1501769.0617222658</v>
      </c>
      <c r="AS48" s="44">
        <f t="shared" si="12"/>
        <v>19784909.720534764</v>
      </c>
      <c r="AT48" s="44">
        <f t="shared" si="13"/>
        <v>3795417.4885347639</v>
      </c>
      <c r="AU48" s="44">
        <f t="shared" si="14"/>
        <v>1435427.1361722664</v>
      </c>
      <c r="AV48" s="44">
        <f t="shared" si="15"/>
        <v>305606.49728476559</v>
      </c>
      <c r="AW48" s="44">
        <f t="shared" si="16"/>
        <v>1101044.9179222661</v>
      </c>
      <c r="AX48" s="44">
        <f t="shared" si="17"/>
        <v>144952.95334726584</v>
      </c>
      <c r="AY48" s="44">
        <f t="shared" si="18"/>
        <v>5537064.903134766</v>
      </c>
      <c r="AZ48" s="44">
        <f t="shared" si="19"/>
        <v>301419.5290347659</v>
      </c>
      <c r="BA48" s="44">
        <f t="shared" si="20"/>
        <v>2723644.8078222661</v>
      </c>
      <c r="BB48" s="44">
        <f t="shared" si="21"/>
        <v>567215.15248476586</v>
      </c>
      <c r="BC48" s="44">
        <f t="shared" si="22"/>
        <v>2565432.8793847659</v>
      </c>
      <c r="BD48" s="44">
        <f t="shared" si="23"/>
        <v>2408073.5412597656</v>
      </c>
      <c r="BE48" s="44">
        <f t="shared" si="24"/>
        <v>906259.97053476621</v>
      </c>
      <c r="BF48" s="44">
        <f t="shared" si="25"/>
        <v>6724981.2197347656</v>
      </c>
      <c r="BG48" s="44">
        <f t="shared" si="26"/>
        <v>6724877.4898597663</v>
      </c>
      <c r="BH48" s="44">
        <f t="shared" si="27"/>
        <v>2408973.6675472655</v>
      </c>
      <c r="BI48" s="44">
        <f t="shared" si="28"/>
        <v>3009554.8935472663</v>
      </c>
      <c r="BJ48" s="44">
        <f t="shared" si="29"/>
        <v>6519886.6692972658</v>
      </c>
      <c r="BK48" s="44">
        <f t="shared" si="30"/>
        <v>1335773.9541097658</v>
      </c>
      <c r="BL48" s="44">
        <f t="shared" si="31"/>
        <v>2534040.1477222661</v>
      </c>
      <c r="BM48" s="44">
        <f t="shared" si="32"/>
        <v>6517588.8056097645</v>
      </c>
      <c r="BN48" s="44">
        <f t="shared" si="33"/>
        <v>1016743.2534847655</v>
      </c>
      <c r="BO48" s="50">
        <f t="shared" si="34"/>
        <v>2777.1273199223301</v>
      </c>
      <c r="BP48" s="51">
        <f t="shared" si="35"/>
        <v>7712436.151058984</v>
      </c>
    </row>
    <row r="49" spans="1:68" ht="15" thickBot="1" x14ac:dyDescent="0.4">
      <c r="A49" s="42" t="s">
        <v>161</v>
      </c>
      <c r="B49" s="45">
        <v>4560.8599999999997</v>
      </c>
      <c r="C49" s="45">
        <v>2800.15</v>
      </c>
      <c r="D49" s="45">
        <v>2900.75</v>
      </c>
      <c r="E49" s="45">
        <v>8503.59</v>
      </c>
      <c r="F49" s="45">
        <v>5730.8</v>
      </c>
      <c r="G49" s="45">
        <v>8000.6</v>
      </c>
      <c r="H49" s="45">
        <v>12000.17</v>
      </c>
      <c r="I49" s="45">
        <v>13000.28</v>
      </c>
      <c r="J49" s="45">
        <v>6999.5</v>
      </c>
      <c r="K49" s="45">
        <v>3326.3</v>
      </c>
      <c r="L49" s="45">
        <v>9000.76</v>
      </c>
      <c r="M49" s="45">
        <v>7584.91</v>
      </c>
      <c r="N49" s="45">
        <v>5396.83</v>
      </c>
      <c r="O49" s="45">
        <v>3500.53</v>
      </c>
      <c r="P49" s="45">
        <v>3350.49</v>
      </c>
      <c r="Q49" s="45">
        <v>3500.84</v>
      </c>
      <c r="R49" s="45">
        <v>2499.5</v>
      </c>
      <c r="S49" s="45">
        <v>3990.94</v>
      </c>
      <c r="T49" s="45">
        <v>3000.92</v>
      </c>
      <c r="U49" s="45">
        <v>3550.89</v>
      </c>
      <c r="V49" s="45">
        <v>2949.63</v>
      </c>
      <c r="W49" s="45">
        <v>2610.25</v>
      </c>
      <c r="X49" s="45">
        <v>3600.56</v>
      </c>
      <c r="Y49" s="45">
        <v>1959.61</v>
      </c>
      <c r="Z49" s="45">
        <v>1959.48</v>
      </c>
      <c r="AA49" s="45">
        <v>3223</v>
      </c>
      <c r="AB49" s="45">
        <v>2520.61</v>
      </c>
      <c r="AC49" s="45">
        <v>1959.99</v>
      </c>
      <c r="AD49" s="46">
        <v>3479.41</v>
      </c>
      <c r="AE49" s="46">
        <v>3000.55</v>
      </c>
      <c r="AF49" s="43">
        <v>1824.64</v>
      </c>
      <c r="AG49" s="46">
        <v>3499.35</v>
      </c>
      <c r="AH49" s="48">
        <f t="shared" si="1"/>
        <v>4555.8340625000001</v>
      </c>
      <c r="AI49" s="44">
        <f t="shared" si="2"/>
        <v>25.260047753902228</v>
      </c>
      <c r="AJ49" s="44">
        <f t="shared" si="3"/>
        <v>3082426.5273165037</v>
      </c>
      <c r="AK49" s="44">
        <f t="shared" si="4"/>
        <v>2739303.2539415043</v>
      </c>
      <c r="AL49" s="44">
        <f t="shared" si="5"/>
        <v>15584776.942066504</v>
      </c>
      <c r="AM49" s="44">
        <f t="shared" si="6"/>
        <v>1380544.9542852542</v>
      </c>
      <c r="AN49" s="44">
        <f t="shared" si="7"/>
        <v>11866412.364160256</v>
      </c>
      <c r="AO49" s="44">
        <f t="shared" si="8"/>
        <v>55418137.550354004</v>
      </c>
      <c r="AP49" s="44">
        <f t="shared" si="9"/>
        <v>71308667.191360265</v>
      </c>
      <c r="AQ49" s="44">
        <f t="shared" si="10"/>
        <v>5971503.2140977532</v>
      </c>
      <c r="AR49" s="44">
        <f t="shared" si="11"/>
        <v>1511754.0108477536</v>
      </c>
      <c r="AS49" s="44">
        <f t="shared" si="12"/>
        <v>19757366.589860257</v>
      </c>
      <c r="AT49" s="44">
        <f t="shared" si="13"/>
        <v>9175301.0351415034</v>
      </c>
      <c r="AU49" s="44">
        <f t="shared" si="14"/>
        <v>707274.16689150361</v>
      </c>
      <c r="AV49" s="44">
        <f t="shared" si="15"/>
        <v>1113666.6643290035</v>
      </c>
      <c r="AW49" s="44">
        <f t="shared" si="16"/>
        <v>1452854.3090040046</v>
      </c>
      <c r="AX49" s="44">
        <f t="shared" si="17"/>
        <v>1113012.4719102539</v>
      </c>
      <c r="AY49" s="44">
        <f t="shared" si="18"/>
        <v>4228509.7765977541</v>
      </c>
      <c r="AZ49" s="44">
        <f t="shared" si="19"/>
        <v>319105.30184775393</v>
      </c>
      <c r="BA49" s="44">
        <f t="shared" si="20"/>
        <v>2417757.7417602539</v>
      </c>
      <c r="BB49" s="44">
        <f t="shared" si="21"/>
        <v>1009912.5687540043</v>
      </c>
      <c r="BC49" s="44">
        <f t="shared" si="22"/>
        <v>2579891.490391504</v>
      </c>
      <c r="BD49" s="44">
        <f t="shared" si="23"/>
        <v>3785297.3442540043</v>
      </c>
      <c r="BE49" s="44">
        <f t="shared" si="24"/>
        <v>912548.5344852542</v>
      </c>
      <c r="BF49" s="44">
        <f t="shared" si="25"/>
        <v>6740379.3827040056</v>
      </c>
      <c r="BG49" s="44">
        <f t="shared" si="26"/>
        <v>6741054.4178602546</v>
      </c>
      <c r="BH49" s="44">
        <f t="shared" si="27"/>
        <v>1776446.6381602541</v>
      </c>
      <c r="BI49" s="44">
        <f t="shared" si="28"/>
        <v>4142136.9845790039</v>
      </c>
      <c r="BJ49" s="44">
        <f t="shared" si="29"/>
        <v>6738406.3968165051</v>
      </c>
      <c r="BK49" s="44">
        <f t="shared" si="30"/>
        <v>1158688.7623290045</v>
      </c>
      <c r="BL49" s="44">
        <f t="shared" si="31"/>
        <v>2418908.5150665035</v>
      </c>
      <c r="BM49" s="44">
        <f t="shared" si="32"/>
        <v>7459421.0070352526</v>
      </c>
      <c r="BN49" s="44">
        <f t="shared" si="33"/>
        <v>1116158.5743165042</v>
      </c>
      <c r="BO49" s="50">
        <f t="shared" si="34"/>
        <v>2826.9221886541864</v>
      </c>
      <c r="BP49" s="51">
        <f t="shared" si="35"/>
        <v>7991489.0607053749</v>
      </c>
    </row>
    <row r="50" spans="1:68" ht="15" thickBot="1" x14ac:dyDescent="0.4">
      <c r="A50" s="42" t="s">
        <v>160</v>
      </c>
      <c r="B50" s="45">
        <v>4560.58</v>
      </c>
      <c r="C50" s="45">
        <v>2600.87</v>
      </c>
      <c r="D50" s="45">
        <v>2639.75</v>
      </c>
      <c r="E50" s="45">
        <v>7824.79</v>
      </c>
      <c r="F50" s="45">
        <v>4133.3</v>
      </c>
      <c r="G50" s="45">
        <v>6999.84</v>
      </c>
      <c r="H50" s="45">
        <v>10989.84</v>
      </c>
      <c r="I50" s="45">
        <v>8473.67</v>
      </c>
      <c r="J50" s="45">
        <v>4000.75</v>
      </c>
      <c r="K50" s="45">
        <v>2718.7</v>
      </c>
      <c r="L50" s="45">
        <v>10520.23</v>
      </c>
      <c r="M50" s="45">
        <v>6500.92</v>
      </c>
      <c r="N50" s="45">
        <v>6001.86</v>
      </c>
      <c r="O50" s="45">
        <v>3100.51</v>
      </c>
      <c r="P50" s="45">
        <v>2999.02</v>
      </c>
      <c r="Q50" s="45">
        <v>3292.4</v>
      </c>
      <c r="R50" s="45">
        <v>2750.7</v>
      </c>
      <c r="S50" s="45">
        <v>2049.9699999999998</v>
      </c>
      <c r="T50" s="45">
        <v>2899.14</v>
      </c>
      <c r="U50" s="45">
        <v>2961.41</v>
      </c>
      <c r="V50" s="45">
        <v>2029.3</v>
      </c>
      <c r="W50" s="45">
        <v>2253.69</v>
      </c>
      <c r="X50" s="45">
        <v>3396.82</v>
      </c>
      <c r="Y50" s="45">
        <v>2200.46</v>
      </c>
      <c r="Z50" s="45">
        <v>3000.59</v>
      </c>
      <c r="AA50" s="45">
        <v>2753.91</v>
      </c>
      <c r="AB50" s="45">
        <v>1899.77</v>
      </c>
      <c r="AC50" s="45">
        <v>3010.32</v>
      </c>
      <c r="AD50" s="46">
        <v>3767.42</v>
      </c>
      <c r="AE50" s="46">
        <v>2900.52</v>
      </c>
      <c r="AF50" s="43">
        <v>1999.49</v>
      </c>
      <c r="AG50" s="46">
        <v>2603.4699999999998</v>
      </c>
      <c r="AH50" s="48">
        <f t="shared" si="1"/>
        <v>4057.3128125000007</v>
      </c>
      <c r="AI50" s="44">
        <f t="shared" si="2"/>
        <v>253277.86201415933</v>
      </c>
      <c r="AJ50" s="44">
        <f t="shared" si="3"/>
        <v>2121225.6660829126</v>
      </c>
      <c r="AK50" s="44">
        <f t="shared" si="4"/>
        <v>2009484.3273829122</v>
      </c>
      <c r="AL50" s="44">
        <f t="shared" si="5"/>
        <v>14193884.358332904</v>
      </c>
      <c r="AM50" s="44">
        <f t="shared" si="6"/>
        <v>5774.0526641600709</v>
      </c>
      <c r="AN50" s="44">
        <f t="shared" si="7"/>
        <v>8658466.2491766568</v>
      </c>
      <c r="AO50" s="44">
        <f t="shared" si="8"/>
        <v>48059933.205426656</v>
      </c>
      <c r="AP50" s="44">
        <f t="shared" si="9"/>
        <v>19504210.807582907</v>
      </c>
      <c r="AQ50" s="44">
        <f t="shared" si="10"/>
        <v>3199.3517579102404</v>
      </c>
      <c r="AR50" s="44">
        <f t="shared" si="11"/>
        <v>1791884.2617891626</v>
      </c>
      <c r="AS50" s="44">
        <f t="shared" si="12"/>
        <v>41769298.572482899</v>
      </c>
      <c r="AT50" s="44">
        <f t="shared" si="13"/>
        <v>5971216.0868016565</v>
      </c>
      <c r="AU50" s="44">
        <f t="shared" si="14"/>
        <v>3781263.7644141559</v>
      </c>
      <c r="AV50" s="44">
        <f t="shared" si="15"/>
        <v>915471.62200791121</v>
      </c>
      <c r="AW50" s="44">
        <f t="shared" si="16"/>
        <v>1119983.6769891619</v>
      </c>
      <c r="AX50" s="44">
        <f t="shared" si="17"/>
        <v>585091.61072666117</v>
      </c>
      <c r="AY50" s="44">
        <f t="shared" si="18"/>
        <v>1707237.0417891627</v>
      </c>
      <c r="AZ50" s="44">
        <f t="shared" si="19"/>
        <v>4029425.1668954138</v>
      </c>
      <c r="BA50" s="44">
        <f t="shared" si="20"/>
        <v>1341364.2636141621</v>
      </c>
      <c r="BB50" s="44">
        <f t="shared" si="21"/>
        <v>1201002.9744454122</v>
      </c>
      <c r="BC50" s="44">
        <f t="shared" si="22"/>
        <v>4112835.9676641636</v>
      </c>
      <c r="BD50" s="44">
        <f t="shared" si="23"/>
        <v>3253055.2497704127</v>
      </c>
      <c r="BE50" s="44">
        <f t="shared" si="24"/>
        <v>436250.75536416093</v>
      </c>
      <c r="BF50" s="44">
        <f t="shared" si="25"/>
        <v>3447902.3672891627</v>
      </c>
      <c r="BG50" s="44">
        <f t="shared" si="26"/>
        <v>1116663.1024579115</v>
      </c>
      <c r="BH50" s="44">
        <f t="shared" si="27"/>
        <v>1698858.8916329124</v>
      </c>
      <c r="BI50" s="44">
        <f t="shared" si="28"/>
        <v>4654990.987770413</v>
      </c>
      <c r="BJ50" s="44">
        <f t="shared" si="29"/>
        <v>1096193.9494266615</v>
      </c>
      <c r="BK50" s="44">
        <f t="shared" si="30"/>
        <v>84037.842739160551</v>
      </c>
      <c r="BL50" s="44">
        <f t="shared" si="31"/>
        <v>1338169.6110516619</v>
      </c>
      <c r="BM50" s="44">
        <f t="shared" si="32"/>
        <v>4234634.7276454121</v>
      </c>
      <c r="BN50" s="44">
        <f t="shared" si="33"/>
        <v>2113658.9234579131</v>
      </c>
      <c r="BO50" s="50">
        <f t="shared" si="34"/>
        <v>2414.8624915474406</v>
      </c>
      <c r="BP50" s="51">
        <f t="shared" si="35"/>
        <v>5831560.8530827127</v>
      </c>
    </row>
    <row r="51" spans="1:68" ht="15" thickBot="1" x14ac:dyDescent="0.4">
      <c r="A51" s="42" t="s">
        <v>159</v>
      </c>
      <c r="B51" s="45">
        <v>4573.38</v>
      </c>
      <c r="C51" s="45">
        <v>2674.13</v>
      </c>
      <c r="D51" s="45">
        <v>2419.29</v>
      </c>
      <c r="E51" s="45">
        <v>6749.66</v>
      </c>
      <c r="F51" s="45">
        <v>4137.45</v>
      </c>
      <c r="G51" s="45">
        <v>7189.06</v>
      </c>
      <c r="H51" s="45">
        <v>9272.91</v>
      </c>
      <c r="I51" s="45">
        <v>8003.67</v>
      </c>
      <c r="J51" s="45">
        <v>4000.2</v>
      </c>
      <c r="K51" s="45">
        <v>2600.04</v>
      </c>
      <c r="L51" s="45">
        <v>10214.14</v>
      </c>
      <c r="M51" s="45">
        <v>8829.0400000000009</v>
      </c>
      <c r="N51" s="45">
        <v>6004.01</v>
      </c>
      <c r="O51" s="45">
        <v>3151.28</v>
      </c>
      <c r="P51" s="45">
        <v>2997.16</v>
      </c>
      <c r="Q51" s="45">
        <v>2806.8</v>
      </c>
      <c r="R51" s="45">
        <v>2899</v>
      </c>
      <c r="S51" s="45">
        <v>1999.16</v>
      </c>
      <c r="T51" s="45">
        <v>3050.06</v>
      </c>
      <c r="U51" s="45">
        <v>2961.88</v>
      </c>
      <c r="V51" s="45">
        <v>2029.05</v>
      </c>
      <c r="W51" s="45">
        <v>2253.5300000000002</v>
      </c>
      <c r="X51" s="45">
        <v>3500.67</v>
      </c>
      <c r="Y51" s="45">
        <v>2200.84</v>
      </c>
      <c r="Z51" s="45">
        <v>3152</v>
      </c>
      <c r="AA51" s="45">
        <v>3000.35</v>
      </c>
      <c r="AB51" s="45">
        <v>1999.33</v>
      </c>
      <c r="AC51" s="45">
        <v>3100.03</v>
      </c>
      <c r="AD51" s="46">
        <v>4500.1099999999997</v>
      </c>
      <c r="AE51" s="46">
        <v>2483.38</v>
      </c>
      <c r="AF51" s="43">
        <v>2306.8000000000002</v>
      </c>
      <c r="AG51" s="46">
        <v>2730.36</v>
      </c>
      <c r="AH51" s="48">
        <f t="shared" si="1"/>
        <v>4055.8990625000006</v>
      </c>
      <c r="AI51" s="44">
        <f t="shared" si="2"/>
        <v>267786.52067587839</v>
      </c>
      <c r="AJ51" s="44">
        <f t="shared" si="3"/>
        <v>1909285.7420821302</v>
      </c>
      <c r="AK51" s="44">
        <f t="shared" si="4"/>
        <v>2678489.2234571311</v>
      </c>
      <c r="AL51" s="44">
        <f t="shared" si="5"/>
        <v>7256347.9884008747</v>
      </c>
      <c r="AM51" s="44">
        <f t="shared" si="6"/>
        <v>6650.5554071287816</v>
      </c>
      <c r="AN51" s="44">
        <f t="shared" si="7"/>
        <v>9816697.4602758773</v>
      </c>
      <c r="AO51" s="44">
        <f t="shared" si="8"/>
        <v>27217203.121994622</v>
      </c>
      <c r="AP51" s="44">
        <f t="shared" si="9"/>
        <v>15584895.374969624</v>
      </c>
      <c r="AQ51" s="44">
        <f t="shared" si="10"/>
        <v>3102.3855633789913</v>
      </c>
      <c r="AR51" s="44">
        <f t="shared" si="11"/>
        <v>2119525.6098633809</v>
      </c>
      <c r="AS51" s="44">
        <f t="shared" si="12"/>
        <v>37923931.444300868</v>
      </c>
      <c r="AT51" s="44">
        <f t="shared" si="13"/>
        <v>22782874.409238383</v>
      </c>
      <c r="AU51" s="44">
        <f t="shared" si="14"/>
        <v>3795136.2248071274</v>
      </c>
      <c r="AV51" s="44">
        <f t="shared" si="15"/>
        <v>818335.64823837962</v>
      </c>
      <c r="AW51" s="44">
        <f t="shared" si="16"/>
        <v>1120928.4024633805</v>
      </c>
      <c r="AX51" s="44">
        <f t="shared" si="17"/>
        <v>1560248.4679383799</v>
      </c>
      <c r="AY51" s="44">
        <f t="shared" si="18"/>
        <v>1338415.4408133803</v>
      </c>
      <c r="AZ51" s="44">
        <f t="shared" si="19"/>
        <v>4230175.5712133823</v>
      </c>
      <c r="BA51" s="44">
        <f t="shared" si="20"/>
        <v>1011712.2196508802</v>
      </c>
      <c r="BB51" s="44">
        <f t="shared" si="21"/>
        <v>1196877.7091133799</v>
      </c>
      <c r="BC51" s="44">
        <f t="shared" si="22"/>
        <v>4108117.1221571313</v>
      </c>
      <c r="BD51" s="44">
        <f t="shared" si="23"/>
        <v>3248534.2374571301</v>
      </c>
      <c r="BE51" s="44">
        <f t="shared" si="24"/>
        <v>308279.31184462947</v>
      </c>
      <c r="BF51" s="44">
        <f t="shared" si="25"/>
        <v>3441244.1253633806</v>
      </c>
      <c r="BG51" s="44">
        <f t="shared" si="26"/>
        <v>817033.51518837991</v>
      </c>
      <c r="BH51" s="44">
        <f t="shared" si="27"/>
        <v>1114183.8233446304</v>
      </c>
      <c r="BI51" s="44">
        <f t="shared" si="28"/>
        <v>4229476.3088321313</v>
      </c>
      <c r="BJ51" s="44">
        <f t="shared" si="29"/>
        <v>913685.66464462969</v>
      </c>
      <c r="BK51" s="44">
        <f t="shared" si="30"/>
        <v>197323.35699462809</v>
      </c>
      <c r="BL51" s="44">
        <f t="shared" si="31"/>
        <v>2472816.2019258803</v>
      </c>
      <c r="BM51" s="44">
        <f t="shared" si="32"/>
        <v>3059347.5304383803</v>
      </c>
      <c r="BN51" s="44">
        <f t="shared" si="33"/>
        <v>1757053.8062133801</v>
      </c>
      <c r="BO51" s="50">
        <f t="shared" si="34"/>
        <v>2293.3716617465748</v>
      </c>
      <c r="BP51" s="51">
        <f t="shared" si="35"/>
        <v>5259553.5789022455</v>
      </c>
    </row>
    <row r="52" spans="1:68" ht="15" thickBot="1" x14ac:dyDescent="0.4">
      <c r="A52" s="42" t="s">
        <v>158</v>
      </c>
      <c r="B52" s="45">
        <v>5699.29</v>
      </c>
      <c r="C52" s="45">
        <v>2638.75</v>
      </c>
      <c r="D52" s="45">
        <v>2750.73</v>
      </c>
      <c r="E52" s="45">
        <v>8000.96</v>
      </c>
      <c r="F52" s="45">
        <v>5000.37</v>
      </c>
      <c r="G52" s="45">
        <v>8000.13</v>
      </c>
      <c r="H52" s="45">
        <v>9272.27</v>
      </c>
      <c r="I52" s="45">
        <v>9004</v>
      </c>
      <c r="J52" s="45">
        <v>5000.25</v>
      </c>
      <c r="K52" s="45">
        <v>2791.28</v>
      </c>
      <c r="L52" s="45">
        <v>9000.3700000000008</v>
      </c>
      <c r="M52" s="45">
        <v>5750.59</v>
      </c>
      <c r="N52" s="45">
        <v>6004.88</v>
      </c>
      <c r="O52" s="45">
        <v>3302.71</v>
      </c>
      <c r="P52" s="45">
        <v>2999.71</v>
      </c>
      <c r="Q52" s="45">
        <v>2911</v>
      </c>
      <c r="R52" s="45">
        <v>3800.16</v>
      </c>
      <c r="S52" s="45">
        <v>1989.08</v>
      </c>
      <c r="T52" s="45">
        <v>2650.5</v>
      </c>
      <c r="U52" s="45">
        <v>2779.3</v>
      </c>
      <c r="V52" s="45">
        <v>1939.41</v>
      </c>
      <c r="W52" s="45">
        <v>2049.56</v>
      </c>
      <c r="X52" s="45">
        <v>1999.26</v>
      </c>
      <c r="Y52" s="45">
        <v>1959.32</v>
      </c>
      <c r="Z52" s="45">
        <v>3400.37</v>
      </c>
      <c r="AA52" s="45">
        <v>2800.27</v>
      </c>
      <c r="AB52" s="45">
        <v>3085.97</v>
      </c>
      <c r="AC52" s="45">
        <v>3250.8</v>
      </c>
      <c r="AD52" s="46">
        <v>3479.78</v>
      </c>
      <c r="AE52" s="46">
        <v>2199.85</v>
      </c>
      <c r="AF52" s="43">
        <v>1990.84</v>
      </c>
      <c r="AG52" s="46">
        <v>2669.63</v>
      </c>
      <c r="AH52" s="48">
        <f t="shared" si="1"/>
        <v>4067.8559375000009</v>
      </c>
      <c r="AI52" s="44">
        <f t="shared" si="2"/>
        <v>2661577.1002852507</v>
      </c>
      <c r="AJ52" s="44">
        <f t="shared" si="3"/>
        <v>2042343.7805977564</v>
      </c>
      <c r="AK52" s="44">
        <f t="shared" si="4"/>
        <v>1734820.7352352561</v>
      </c>
      <c r="AL52" s="44">
        <f t="shared" si="5"/>
        <v>15469307.566453997</v>
      </c>
      <c r="AM52" s="44">
        <f t="shared" si="6"/>
        <v>869582.47676025203</v>
      </c>
      <c r="AN52" s="44">
        <f t="shared" si="7"/>
        <v>15462779.302610248</v>
      </c>
      <c r="AO52" s="44">
        <f t="shared" si="8"/>
        <v>27085925.733947754</v>
      </c>
      <c r="AP52" s="44">
        <f t="shared" si="9"/>
        <v>24365518.205754001</v>
      </c>
      <c r="AQ52" s="44">
        <f t="shared" si="10"/>
        <v>869358.68778525223</v>
      </c>
      <c r="AR52" s="44">
        <f t="shared" si="11"/>
        <v>1629646.1242040056</v>
      </c>
      <c r="AS52" s="44">
        <f t="shared" si="12"/>
        <v>24329694.976760257</v>
      </c>
      <c r="AT52" s="44">
        <f t="shared" si="13"/>
        <v>2831593.9250977514</v>
      </c>
      <c r="AU52" s="44">
        <f t="shared" si="14"/>
        <v>3752062.218704001</v>
      </c>
      <c r="AV52" s="44">
        <f t="shared" si="15"/>
        <v>585448.30567275523</v>
      </c>
      <c r="AW52" s="44">
        <f t="shared" si="16"/>
        <v>1140935.7437977558</v>
      </c>
      <c r="AX52" s="44">
        <f t="shared" si="17"/>
        <v>1338315.660129006</v>
      </c>
      <c r="AY52" s="44">
        <f t="shared" si="18"/>
        <v>71661.114954004457</v>
      </c>
      <c r="AZ52" s="44">
        <f t="shared" si="19"/>
        <v>4321309.3983290084</v>
      </c>
      <c r="BA52" s="44">
        <f t="shared" si="20"/>
        <v>2008897.8535665064</v>
      </c>
      <c r="BB52" s="44">
        <f t="shared" si="21"/>
        <v>1660376.4040665058</v>
      </c>
      <c r="BC52" s="44">
        <f t="shared" si="22"/>
        <v>4530282.1088602562</v>
      </c>
      <c r="BD52" s="44">
        <f t="shared" si="23"/>
        <v>4073518.4913290078</v>
      </c>
      <c r="BE52" s="44">
        <f t="shared" si="24"/>
        <v>4279089.1526415087</v>
      </c>
      <c r="BF52" s="44">
        <f t="shared" si="25"/>
        <v>4445923.7997290073</v>
      </c>
      <c r="BG52" s="44">
        <f t="shared" si="26"/>
        <v>445537.47676025523</v>
      </c>
      <c r="BH52" s="44">
        <f t="shared" si="27"/>
        <v>1606774.1089477562</v>
      </c>
      <c r="BI52" s="44">
        <f t="shared" si="28"/>
        <v>964099.99426025606</v>
      </c>
      <c r="BJ52" s="44">
        <f t="shared" si="29"/>
        <v>667580.40500400506</v>
      </c>
      <c r="BK52" s="44">
        <f t="shared" si="30"/>
        <v>345833.30826650473</v>
      </c>
      <c r="BL52" s="44">
        <f t="shared" si="31"/>
        <v>3489446.1825352577</v>
      </c>
      <c r="BM52" s="44">
        <f t="shared" si="32"/>
        <v>4313995.2046290087</v>
      </c>
      <c r="BN52" s="44">
        <f t="shared" si="33"/>
        <v>1955035.772297756</v>
      </c>
      <c r="BO52" s="50">
        <f t="shared" si="34"/>
        <v>2273.1329654793894</v>
      </c>
      <c r="BP52" s="51">
        <f t="shared" si="35"/>
        <v>5167133.4787491234</v>
      </c>
    </row>
    <row r="53" spans="1:68" ht="15" thickBot="1" x14ac:dyDescent="0.4">
      <c r="A53" s="42" t="s">
        <v>157</v>
      </c>
      <c r="B53" s="45">
        <v>5498</v>
      </c>
      <c r="C53" s="45">
        <v>2674.55</v>
      </c>
      <c r="D53" s="45">
        <v>2600.86</v>
      </c>
      <c r="E53" s="45">
        <v>8007.36</v>
      </c>
      <c r="F53" s="45">
        <v>5000.16</v>
      </c>
      <c r="G53" s="45">
        <v>6999.98</v>
      </c>
      <c r="H53" s="45">
        <v>9272.08</v>
      </c>
      <c r="I53" s="45">
        <v>8000.7</v>
      </c>
      <c r="J53" s="45">
        <v>6509.86</v>
      </c>
      <c r="K53" s="45">
        <v>3291.77</v>
      </c>
      <c r="L53" s="45">
        <v>9000.61</v>
      </c>
      <c r="M53" s="45">
        <v>5750.23</v>
      </c>
      <c r="N53" s="45">
        <v>6999.62</v>
      </c>
      <c r="O53" s="45">
        <v>3432.98</v>
      </c>
      <c r="P53" s="45">
        <v>3013.07</v>
      </c>
      <c r="Q53" s="45">
        <v>3080.57</v>
      </c>
      <c r="R53" s="45">
        <v>3800.49</v>
      </c>
      <c r="S53" s="45">
        <v>1999.24</v>
      </c>
      <c r="T53" s="45">
        <v>2039.54</v>
      </c>
      <c r="U53" s="45">
        <v>2779.57</v>
      </c>
      <c r="V53" s="45">
        <v>1939.59</v>
      </c>
      <c r="W53" s="45">
        <v>2229.9299999999998</v>
      </c>
      <c r="X53" s="45">
        <v>1969.35</v>
      </c>
      <c r="Y53" s="45">
        <v>1959.6</v>
      </c>
      <c r="Z53" s="45">
        <v>3200.75</v>
      </c>
      <c r="AA53" s="45">
        <v>2750.95</v>
      </c>
      <c r="AB53" s="45">
        <v>2700.77</v>
      </c>
      <c r="AC53" s="45">
        <v>3199.39</v>
      </c>
      <c r="AD53" s="46">
        <v>3479.81</v>
      </c>
      <c r="AE53" s="46">
        <v>2790.44</v>
      </c>
      <c r="AF53" s="43">
        <v>1991.2</v>
      </c>
      <c r="AG53" s="46">
        <v>2680.08</v>
      </c>
      <c r="AH53" s="48">
        <f t="shared" si="1"/>
        <v>4082.5968750000002</v>
      </c>
      <c r="AI53" s="44">
        <f t="shared" si="2"/>
        <v>2003366.006259765</v>
      </c>
      <c r="AJ53" s="44">
        <f t="shared" si="3"/>
        <v>1982596.0021972656</v>
      </c>
      <c r="AK53" s="44">
        <f t="shared" si="4"/>
        <v>2195544.1667347657</v>
      </c>
      <c r="AL53" s="44">
        <f t="shared" si="5"/>
        <v>15403765.587359762</v>
      </c>
      <c r="AM53" s="44">
        <f t="shared" si="6"/>
        <v>841922.08835976501</v>
      </c>
      <c r="AN53" s="44">
        <f t="shared" si="7"/>
        <v>8511124.2980347611</v>
      </c>
      <c r="AO53" s="44">
        <f t="shared" si="8"/>
        <v>26930735.104659762</v>
      </c>
      <c r="AP53" s="44">
        <f t="shared" si="9"/>
        <v>15351532.098134764</v>
      </c>
      <c r="AQ53" s="44">
        <f t="shared" si="10"/>
        <v>5891606.2779847635</v>
      </c>
      <c r="AR53" s="44">
        <f t="shared" si="11"/>
        <v>625407.1462222659</v>
      </c>
      <c r="AS53" s="44">
        <f t="shared" si="12"/>
        <v>24186853.097672269</v>
      </c>
      <c r="AT53" s="44">
        <f t="shared" si="13"/>
        <v>2781000.2395972637</v>
      </c>
      <c r="AU53" s="44">
        <f t="shared" si="14"/>
        <v>8509023.9117847644</v>
      </c>
      <c r="AV53" s="44">
        <f t="shared" si="15"/>
        <v>422002.08428476582</v>
      </c>
      <c r="AW53" s="44">
        <f t="shared" si="16"/>
        <v>1143887.7363472658</v>
      </c>
      <c r="AX53" s="44">
        <f t="shared" si="17"/>
        <v>1004057.8582222656</v>
      </c>
      <c r="AY53" s="44">
        <f t="shared" si="18"/>
        <v>79584.288922265856</v>
      </c>
      <c r="AZ53" s="44">
        <f t="shared" si="19"/>
        <v>4340375.8686097674</v>
      </c>
      <c r="BA53" s="44">
        <f t="shared" si="20"/>
        <v>4174081.3944847663</v>
      </c>
      <c r="BB53" s="44">
        <f t="shared" si="21"/>
        <v>1697879.0369722657</v>
      </c>
      <c r="BC53" s="44">
        <f t="shared" si="22"/>
        <v>4592478.4662972661</v>
      </c>
      <c r="BD53" s="44">
        <f t="shared" si="23"/>
        <v>3432374.5497222668</v>
      </c>
      <c r="BE53" s="44">
        <f t="shared" si="24"/>
        <v>4465812.3546972666</v>
      </c>
      <c r="BF53" s="44">
        <f t="shared" si="25"/>
        <v>4507115.731259767</v>
      </c>
      <c r="BG53" s="44">
        <f t="shared" si="26"/>
        <v>777653.91094726592</v>
      </c>
      <c r="BH53" s="44">
        <f t="shared" si="27"/>
        <v>1773283.3996972665</v>
      </c>
      <c r="BI53" s="44">
        <f t="shared" si="28"/>
        <v>1909445.5124722661</v>
      </c>
      <c r="BJ53" s="44">
        <f t="shared" si="29"/>
        <v>780054.38404726621</v>
      </c>
      <c r="BK53" s="44">
        <f t="shared" si="30"/>
        <v>363352.01667226589</v>
      </c>
      <c r="BL53" s="44">
        <f t="shared" si="31"/>
        <v>1669669.389609766</v>
      </c>
      <c r="BM53" s="44">
        <f t="shared" si="32"/>
        <v>4373940.8887597667</v>
      </c>
      <c r="BN53" s="44">
        <f t="shared" si="33"/>
        <v>1967053.5846597664</v>
      </c>
      <c r="BO53" s="50">
        <f t="shared" si="34"/>
        <v>2226.8852861233631</v>
      </c>
      <c r="BP53" s="51">
        <f t="shared" si="35"/>
        <v>4959018.077552733</v>
      </c>
    </row>
    <row r="54" spans="1:68" ht="15" thickBot="1" x14ac:dyDescent="0.4">
      <c r="A54" s="42" t="s">
        <v>156</v>
      </c>
      <c r="B54" s="45">
        <v>5000.3999999999996</v>
      </c>
      <c r="C54" s="45">
        <v>2638.64</v>
      </c>
      <c r="D54" s="45">
        <v>2419.7399999999998</v>
      </c>
      <c r="E54" s="45">
        <v>6400.08</v>
      </c>
      <c r="F54" s="45">
        <v>5000.1099999999997</v>
      </c>
      <c r="G54" s="45">
        <v>6999.31</v>
      </c>
      <c r="H54" s="45">
        <v>8999.4</v>
      </c>
      <c r="I54" s="45">
        <v>6999.84</v>
      </c>
      <c r="J54" s="45">
        <v>3326.83</v>
      </c>
      <c r="K54" s="45">
        <v>2791.08</v>
      </c>
      <c r="L54" s="45">
        <v>7999.51</v>
      </c>
      <c r="M54" s="45">
        <v>4970.5</v>
      </c>
      <c r="N54" s="45">
        <v>5750.8</v>
      </c>
      <c r="O54" s="45">
        <v>3600.4</v>
      </c>
      <c r="P54" s="45">
        <v>2900.22</v>
      </c>
      <c r="Q54" s="45">
        <v>3999.56</v>
      </c>
      <c r="R54" s="45">
        <v>3629.17</v>
      </c>
      <c r="S54" s="45">
        <v>1919.56</v>
      </c>
      <c r="T54" s="45">
        <v>1959.97</v>
      </c>
      <c r="U54" s="45">
        <v>2902.5</v>
      </c>
      <c r="V54" s="45">
        <v>1899.44</v>
      </c>
      <c r="W54" s="45">
        <v>1959.1</v>
      </c>
      <c r="X54" s="45">
        <v>2902</v>
      </c>
      <c r="Y54" s="45">
        <v>1959.97</v>
      </c>
      <c r="Z54" s="45">
        <v>2049.35</v>
      </c>
      <c r="AA54" s="45">
        <v>2289.16</v>
      </c>
      <c r="AB54" s="45">
        <v>1959.18</v>
      </c>
      <c r="AC54" s="45">
        <v>1959.32</v>
      </c>
      <c r="AD54" s="46">
        <v>2899.42</v>
      </c>
      <c r="AE54" s="46">
        <v>2483.94</v>
      </c>
      <c r="AF54" s="43">
        <v>1999.72</v>
      </c>
      <c r="AG54" s="46">
        <v>2110.25</v>
      </c>
      <c r="AH54" s="48">
        <f t="shared" si="1"/>
        <v>3646.2021875000005</v>
      </c>
      <c r="AI54" s="44">
        <f t="shared" si="2"/>
        <v>1833851.715379783</v>
      </c>
      <c r="AJ54" s="44">
        <f t="shared" si="3"/>
        <v>1015181.5616797864</v>
      </c>
      <c r="AK54" s="44">
        <f t="shared" si="4"/>
        <v>1504209.4973672868</v>
      </c>
      <c r="AL54" s="44">
        <f t="shared" si="5"/>
        <v>7583843.0061797816</v>
      </c>
      <c r="AM54" s="44">
        <f t="shared" si="6"/>
        <v>1833066.3647485329</v>
      </c>
      <c r="AN54" s="44">
        <f t="shared" si="7"/>
        <v>11243332.002248535</v>
      </c>
      <c r="AO54" s="44">
        <f t="shared" si="8"/>
        <v>28656726.819754772</v>
      </c>
      <c r="AP54" s="44">
        <f t="shared" si="9"/>
        <v>11246886.577429783</v>
      </c>
      <c r="AQ54" s="44">
        <f t="shared" si="10"/>
        <v>101998.59414853551</v>
      </c>
      <c r="AR54" s="44">
        <f t="shared" si="11"/>
        <v>731233.95555478614</v>
      </c>
      <c r="AS54" s="44">
        <f t="shared" si="12"/>
        <v>18951288.910373528</v>
      </c>
      <c r="AT54" s="44">
        <f t="shared" si="13"/>
        <v>1753764.6961922839</v>
      </c>
      <c r="AU54" s="44">
        <f t="shared" si="14"/>
        <v>4429331.9523797836</v>
      </c>
      <c r="AV54" s="44">
        <f t="shared" si="15"/>
        <v>2097.8403797851929</v>
      </c>
      <c r="AW54" s="44">
        <f t="shared" si="16"/>
        <v>556489.42406728619</v>
      </c>
      <c r="AX54" s="44">
        <f t="shared" si="17"/>
        <v>124861.74365478478</v>
      </c>
      <c r="AY54" s="44">
        <f t="shared" si="18"/>
        <v>290.09541103517051</v>
      </c>
      <c r="AZ54" s="44">
        <f t="shared" si="19"/>
        <v>2981293.2436547871</v>
      </c>
      <c r="BA54" s="44">
        <f t="shared" si="20"/>
        <v>2843378.9901610366</v>
      </c>
      <c r="BB54" s="44">
        <f t="shared" si="21"/>
        <v>553092.94369228592</v>
      </c>
      <c r="BC54" s="44">
        <f t="shared" si="22"/>
        <v>3051178.1396797867</v>
      </c>
      <c r="BD54" s="44">
        <f t="shared" si="23"/>
        <v>2846313.7910672873</v>
      </c>
      <c r="BE54" s="44">
        <f t="shared" si="24"/>
        <v>553836.89587978588</v>
      </c>
      <c r="BF54" s="44">
        <f t="shared" si="25"/>
        <v>2843378.9901610366</v>
      </c>
      <c r="BG54" s="44">
        <f t="shared" si="26"/>
        <v>2549936.9087235369</v>
      </c>
      <c r="BH54" s="44">
        <f t="shared" si="27"/>
        <v>1841563.498654787</v>
      </c>
      <c r="BI54" s="44">
        <f t="shared" si="28"/>
        <v>2846043.8611172866</v>
      </c>
      <c r="BJ54" s="44">
        <f t="shared" si="29"/>
        <v>2845571.514504787</v>
      </c>
      <c r="BK54" s="44">
        <f t="shared" si="30"/>
        <v>557683.63556728582</v>
      </c>
      <c r="BL54" s="44">
        <f t="shared" si="31"/>
        <v>1350853.3924922862</v>
      </c>
      <c r="BM54" s="44">
        <f t="shared" si="32"/>
        <v>2710903.5937547865</v>
      </c>
      <c r="BN54" s="44">
        <f t="shared" si="33"/>
        <v>2359149.1222860366</v>
      </c>
      <c r="BO54" s="50">
        <f t="shared" si="34"/>
        <v>1970.9026586689508</v>
      </c>
      <c r="BP54" s="51">
        <f t="shared" si="35"/>
        <v>3884457.2899483391</v>
      </c>
    </row>
    <row r="55" spans="1:68" ht="15" thickBot="1" x14ac:dyDescent="0.4">
      <c r="A55" s="42" t="s">
        <v>155</v>
      </c>
      <c r="B55" s="45">
        <v>5750.28</v>
      </c>
      <c r="C55" s="45">
        <v>2638.57</v>
      </c>
      <c r="D55" s="45">
        <v>2600.5300000000002</v>
      </c>
      <c r="E55" s="45">
        <v>6500.35</v>
      </c>
      <c r="F55" s="45">
        <v>5000.33</v>
      </c>
      <c r="G55" s="45">
        <v>6999.45</v>
      </c>
      <c r="H55" s="45">
        <v>9272.2000000000007</v>
      </c>
      <c r="I55" s="45">
        <v>8000.94</v>
      </c>
      <c r="J55" s="45">
        <v>3602.87</v>
      </c>
      <c r="K55" s="45">
        <v>2902.47</v>
      </c>
      <c r="L55" s="45">
        <v>7999.87</v>
      </c>
      <c r="M55" s="45">
        <v>5000.8599999999997</v>
      </c>
      <c r="N55" s="45">
        <v>5100.59</v>
      </c>
      <c r="O55" s="45">
        <v>3580.75</v>
      </c>
      <c r="P55" s="45">
        <v>2999.28</v>
      </c>
      <c r="Q55" s="45">
        <v>4201.8</v>
      </c>
      <c r="R55" s="45">
        <v>3800.17</v>
      </c>
      <c r="S55" s="45">
        <v>2359.7399999999998</v>
      </c>
      <c r="T55" s="45">
        <v>1979.63</v>
      </c>
      <c r="U55" s="45">
        <v>2950.67</v>
      </c>
      <c r="V55" s="45">
        <v>1959.86</v>
      </c>
      <c r="W55" s="45">
        <v>1959.66</v>
      </c>
      <c r="X55" s="45">
        <v>1959.91</v>
      </c>
      <c r="Y55" s="45">
        <v>2300.67</v>
      </c>
      <c r="Z55" s="45">
        <v>2000.34</v>
      </c>
      <c r="AA55" s="45">
        <v>2500.6999999999998</v>
      </c>
      <c r="AB55" s="45">
        <v>1959.61</v>
      </c>
      <c r="AC55" s="45">
        <v>1959.74</v>
      </c>
      <c r="AD55" s="46">
        <v>3000.47</v>
      </c>
      <c r="AE55" s="46">
        <v>2379.59</v>
      </c>
      <c r="AF55" s="43">
        <v>1999.55</v>
      </c>
      <c r="AG55" s="46">
        <v>2191.66</v>
      </c>
      <c r="AH55" s="48">
        <f t="shared" si="1"/>
        <v>3731.6596875000009</v>
      </c>
      <c r="AI55" s="44">
        <f t="shared" si="2"/>
        <v>4074827.9660375929</v>
      </c>
      <c r="AJ55" s="44">
        <f t="shared" si="3"/>
        <v>1194845.0649188494</v>
      </c>
      <c r="AK55" s="44">
        <f t="shared" si="4"/>
        <v>1279454.3699438493</v>
      </c>
      <c r="AL55" s="44">
        <f t="shared" si="5"/>
        <v>7665646.0465313448</v>
      </c>
      <c r="AM55" s="44">
        <f t="shared" si="6"/>
        <v>1609524.3618188452</v>
      </c>
      <c r="AN55" s="44">
        <f t="shared" si="7"/>
        <v>10678453.526468839</v>
      </c>
      <c r="AO55" s="44">
        <f t="shared" si="8"/>
        <v>30697586.954437591</v>
      </c>
      <c r="AP55" s="44">
        <f t="shared" si="9"/>
        <v>18226754.38670009</v>
      </c>
      <c r="AQ55" s="44">
        <f t="shared" si="10"/>
        <v>16586.783606347923</v>
      </c>
      <c r="AR55" s="44">
        <f t="shared" si="11"/>
        <v>687555.53785634949</v>
      </c>
      <c r="AS55" s="44">
        <f t="shared" si="12"/>
        <v>18217619.271731343</v>
      </c>
      <c r="AT55" s="44">
        <f t="shared" si="13"/>
        <v>1610869.4332500945</v>
      </c>
      <c r="AU55" s="44">
        <f t="shared" si="14"/>
        <v>1873970.2004813454</v>
      </c>
      <c r="AV55" s="44">
        <f t="shared" si="15"/>
        <v>22773.733781347935</v>
      </c>
      <c r="AW55" s="44">
        <f t="shared" si="16"/>
        <v>536380.00666259869</v>
      </c>
      <c r="AX55" s="44">
        <f t="shared" si="17"/>
        <v>221031.91343759696</v>
      </c>
      <c r="AY55" s="44">
        <f t="shared" si="18"/>
        <v>4693.662918847539</v>
      </c>
      <c r="AZ55" s="44">
        <f t="shared" si="19"/>
        <v>1882163.6289501009</v>
      </c>
      <c r="BA55" s="44">
        <f t="shared" si="20"/>
        <v>3069608.0258813505</v>
      </c>
      <c r="BB55" s="44">
        <f t="shared" si="21"/>
        <v>609944.89198134898</v>
      </c>
      <c r="BC55" s="44">
        <f t="shared" si="22"/>
        <v>3139274.1326251011</v>
      </c>
      <c r="BD55" s="44">
        <f t="shared" si="23"/>
        <v>3139982.8925001007</v>
      </c>
      <c r="BE55" s="44">
        <f t="shared" si="24"/>
        <v>3139096.9551563505</v>
      </c>
      <c r="BF55" s="44">
        <f t="shared" si="25"/>
        <v>2047731.48573135</v>
      </c>
      <c r="BG55" s="44">
        <f t="shared" si="26"/>
        <v>2997467.8603251013</v>
      </c>
      <c r="BH55" s="44">
        <f t="shared" si="27"/>
        <v>1515261.7522501005</v>
      </c>
      <c r="BI55" s="44">
        <f t="shared" si="28"/>
        <v>3140160.0949688512</v>
      </c>
      <c r="BJ55" s="44">
        <f t="shared" si="29"/>
        <v>3139699.3789501009</v>
      </c>
      <c r="BK55" s="44">
        <f t="shared" si="30"/>
        <v>534638.35910634929</v>
      </c>
      <c r="BL55" s="44">
        <f t="shared" si="31"/>
        <v>1828092.4398563497</v>
      </c>
      <c r="BM55" s="44">
        <f t="shared" si="32"/>
        <v>3000203.9695313512</v>
      </c>
      <c r="BN55" s="44">
        <f t="shared" si="33"/>
        <v>2371599.0375001011</v>
      </c>
      <c r="BO55" s="50">
        <f t="shared" si="34"/>
        <v>2047.6625250353825</v>
      </c>
      <c r="BP55" s="51">
        <f t="shared" si="35"/>
        <v>4192921.8164342786</v>
      </c>
    </row>
    <row r="56" spans="1:68" ht="15" thickBot="1" x14ac:dyDescent="0.4">
      <c r="A56" s="42" t="s">
        <v>154</v>
      </c>
      <c r="B56" s="45">
        <v>5549.71</v>
      </c>
      <c r="C56" s="45">
        <v>2674.73</v>
      </c>
      <c r="D56" s="45">
        <v>2681.61</v>
      </c>
      <c r="E56" s="45">
        <v>6990.65</v>
      </c>
      <c r="F56" s="45">
        <v>7738.21</v>
      </c>
      <c r="G56" s="45">
        <v>9000.1299999999992</v>
      </c>
      <c r="H56" s="45">
        <v>9989.2999999999993</v>
      </c>
      <c r="I56" s="45">
        <v>12520.13</v>
      </c>
      <c r="J56" s="45">
        <v>6999.01</v>
      </c>
      <c r="K56" s="45">
        <v>2718.34</v>
      </c>
      <c r="L56" s="45">
        <v>9000.36</v>
      </c>
      <c r="M56" s="45">
        <v>6000.19</v>
      </c>
      <c r="N56" s="45">
        <v>6340.56</v>
      </c>
      <c r="O56" s="45">
        <v>3225.18</v>
      </c>
      <c r="P56" s="45">
        <v>2899.28</v>
      </c>
      <c r="Q56" s="45">
        <v>4599.54</v>
      </c>
      <c r="R56" s="45">
        <v>2499.23</v>
      </c>
      <c r="S56" s="45">
        <v>3350.65</v>
      </c>
      <c r="T56" s="45">
        <v>2650.53</v>
      </c>
      <c r="U56" s="45">
        <v>3979.33</v>
      </c>
      <c r="V56" s="45">
        <v>3620.06</v>
      </c>
      <c r="W56" s="45">
        <v>2700.9</v>
      </c>
      <c r="X56" s="45">
        <v>2790.32</v>
      </c>
      <c r="Y56" s="45">
        <v>2500.5700000000002</v>
      </c>
      <c r="Z56" s="45">
        <v>3400.26</v>
      </c>
      <c r="AA56" s="45">
        <v>1959.1</v>
      </c>
      <c r="AB56" s="45">
        <v>1959.71</v>
      </c>
      <c r="AC56" s="45">
        <v>3026.9</v>
      </c>
      <c r="AD56" s="46">
        <v>3581.27</v>
      </c>
      <c r="AE56" s="46">
        <v>2700.84</v>
      </c>
      <c r="AF56" s="43">
        <v>2399.86</v>
      </c>
      <c r="AG56" s="46">
        <v>2800.39</v>
      </c>
      <c r="AH56" s="48">
        <f t="shared" si="1"/>
        <v>4526.4640624999993</v>
      </c>
      <c r="AI56" s="44">
        <f t="shared" si="2"/>
        <v>1047032.2486102554</v>
      </c>
      <c r="AJ56" s="44">
        <f t="shared" si="3"/>
        <v>3428919.0382227511</v>
      </c>
      <c r="AK56" s="44">
        <f t="shared" si="4"/>
        <v>3403486.5119227506</v>
      </c>
      <c r="AL56" s="44">
        <f t="shared" si="5"/>
        <v>6072212.3345727557</v>
      </c>
      <c r="AM56" s="44">
        <f t="shared" si="6"/>
        <v>10315311.967047758</v>
      </c>
      <c r="AN56" s="44">
        <f t="shared" si="7"/>
        <v>20013686.920347754</v>
      </c>
      <c r="AO56" s="44">
        <f t="shared" si="8"/>
        <v>29842576.480041504</v>
      </c>
      <c r="AP56" s="44">
        <f t="shared" si="9"/>
        <v>63898695.120347753</v>
      </c>
      <c r="AQ56" s="44">
        <f t="shared" si="10"/>
        <v>6113483.4130477589</v>
      </c>
      <c r="AR56" s="44">
        <f t="shared" si="11"/>
        <v>3269312.6253915005</v>
      </c>
      <c r="AS56" s="44">
        <f t="shared" si="12"/>
        <v>20015744.859579016</v>
      </c>
      <c r="AT56" s="44">
        <f t="shared" si="13"/>
        <v>2171868.138860255</v>
      </c>
      <c r="AU56" s="44">
        <f t="shared" si="14"/>
        <v>3290944.0704540079</v>
      </c>
      <c r="AV56" s="44">
        <f t="shared" si="15"/>
        <v>1693340.2113165024</v>
      </c>
      <c r="AW56" s="44">
        <f t="shared" si="16"/>
        <v>2647727.9732540008</v>
      </c>
      <c r="AX56" s="44">
        <f t="shared" si="17"/>
        <v>5340.0926415040076</v>
      </c>
      <c r="AY56" s="44">
        <f t="shared" si="18"/>
        <v>4109677.9441602509</v>
      </c>
      <c r="AZ56" s="44">
        <f t="shared" si="19"/>
        <v>1382538.709572752</v>
      </c>
      <c r="BA56" s="44">
        <f t="shared" si="20"/>
        <v>3519128.6068477505</v>
      </c>
      <c r="BB56" s="44">
        <f t="shared" si="21"/>
        <v>299355.6823477532</v>
      </c>
      <c r="BC56" s="44">
        <f t="shared" si="22"/>
        <v>821568.32451650267</v>
      </c>
      <c r="BD56" s="44">
        <f t="shared" si="23"/>
        <v>3332684.1462915009</v>
      </c>
      <c r="BE56" s="44">
        <f t="shared" si="24"/>
        <v>3014196.2057540007</v>
      </c>
      <c r="BF56" s="44">
        <f t="shared" si="25"/>
        <v>4104246.7524727504</v>
      </c>
      <c r="BG56" s="44">
        <f t="shared" si="26"/>
        <v>1268335.5903915018</v>
      </c>
      <c r="BH56" s="44">
        <f t="shared" si="27"/>
        <v>6591358.2294165008</v>
      </c>
      <c r="BI56" s="44">
        <f t="shared" si="28"/>
        <v>6588226.4173602499</v>
      </c>
      <c r="BJ56" s="44">
        <f t="shared" si="29"/>
        <v>2248692.3775415015</v>
      </c>
      <c r="BK56" s="44">
        <f t="shared" si="30"/>
        <v>893391.81578525261</v>
      </c>
      <c r="BL56" s="44">
        <f t="shared" si="31"/>
        <v>3332903.2175790006</v>
      </c>
      <c r="BM56" s="44">
        <f t="shared" si="32"/>
        <v>4522444.8386415001</v>
      </c>
      <c r="BN56" s="44">
        <f t="shared" si="33"/>
        <v>2979331.6692352518</v>
      </c>
      <c r="BO56" s="50">
        <f t="shared" si="34"/>
        <v>2658.9340118126515</v>
      </c>
      <c r="BP56" s="51">
        <f t="shared" si="35"/>
        <v>7069930.0791741218</v>
      </c>
    </row>
    <row r="57" spans="1:68" ht="15" thickBot="1" x14ac:dyDescent="0.4">
      <c r="A57" s="42" t="s">
        <v>153</v>
      </c>
      <c r="B57" s="45">
        <v>5922.03</v>
      </c>
      <c r="C57" s="45">
        <v>2674.65</v>
      </c>
      <c r="D57" s="45">
        <v>2419.84</v>
      </c>
      <c r="E57" s="45">
        <v>8299</v>
      </c>
      <c r="F57" s="45">
        <v>7696.73</v>
      </c>
      <c r="G57" s="45">
        <v>9000.36</v>
      </c>
      <c r="H57" s="45">
        <v>12000.69</v>
      </c>
      <c r="I57" s="45">
        <v>12520.55</v>
      </c>
      <c r="J57" s="45">
        <v>6999.14</v>
      </c>
      <c r="K57" s="45">
        <v>2750.17</v>
      </c>
      <c r="L57" s="45">
        <v>9000.09</v>
      </c>
      <c r="M57" s="45">
        <v>10000.459999999999</v>
      </c>
      <c r="N57" s="45">
        <v>6735.31</v>
      </c>
      <c r="O57" s="45">
        <v>3800.24</v>
      </c>
      <c r="P57" s="45">
        <v>3350.43</v>
      </c>
      <c r="Q57" s="45">
        <v>4552.41</v>
      </c>
      <c r="R57" s="45">
        <v>2199.8200000000002</v>
      </c>
      <c r="S57" s="45">
        <v>3600.17</v>
      </c>
      <c r="T57" s="45">
        <v>2750.3</v>
      </c>
      <c r="U57" s="45">
        <v>3979.5</v>
      </c>
      <c r="V57" s="45">
        <v>3700.23</v>
      </c>
      <c r="W57" s="45">
        <v>2900.1</v>
      </c>
      <c r="X57" s="45">
        <v>3300.12</v>
      </c>
      <c r="Y57" s="45">
        <v>2500.4699999999998</v>
      </c>
      <c r="Z57" s="45">
        <v>3300.62</v>
      </c>
      <c r="AA57" s="45">
        <v>1959.34</v>
      </c>
      <c r="AB57" s="45">
        <v>2049.17</v>
      </c>
      <c r="AC57" s="45">
        <v>3085.72</v>
      </c>
      <c r="AD57" s="46">
        <v>3579.17</v>
      </c>
      <c r="AE57" s="46">
        <v>2500.94</v>
      </c>
      <c r="AF57" s="43">
        <v>2444.81</v>
      </c>
      <c r="AG57" s="46">
        <v>2800.58</v>
      </c>
      <c r="AH57" s="48">
        <f t="shared" si="1"/>
        <v>4824.1612500000001</v>
      </c>
      <c r="AI57" s="44">
        <f t="shared" si="2"/>
        <v>1205315.7922265618</v>
      </c>
      <c r="AJ57" s="44">
        <f t="shared" si="3"/>
        <v>4620398.6138765626</v>
      </c>
      <c r="AK57" s="44">
        <f t="shared" si="4"/>
        <v>5780760.6732015619</v>
      </c>
      <c r="AL57" s="44">
        <f t="shared" si="5"/>
        <v>12074504.338501561</v>
      </c>
      <c r="AM57" s="44">
        <f t="shared" si="6"/>
        <v>8251651.2234765589</v>
      </c>
      <c r="AN57" s="44">
        <f t="shared" si="7"/>
        <v>17440635.999501567</v>
      </c>
      <c r="AO57" s="44">
        <f t="shared" si="8"/>
        <v>51502564.899576567</v>
      </c>
      <c r="AP57" s="44">
        <f t="shared" si="9"/>
        <v>59234399.791126549</v>
      </c>
      <c r="AQ57" s="44">
        <f t="shared" si="10"/>
        <v>4730532.5629515639</v>
      </c>
      <c r="AR57" s="44">
        <f t="shared" si="11"/>
        <v>4301439.7050765622</v>
      </c>
      <c r="AS57" s="44">
        <f t="shared" si="12"/>
        <v>17438380.925076563</v>
      </c>
      <c r="AT57" s="44">
        <f t="shared" si="13"/>
        <v>26794068.749251552</v>
      </c>
      <c r="AU57" s="44">
        <f t="shared" si="14"/>
        <v>3652489.5446265638</v>
      </c>
      <c r="AV57" s="44">
        <f t="shared" si="15"/>
        <v>1048414.7262015631</v>
      </c>
      <c r="AW57" s="44">
        <f t="shared" si="16"/>
        <v>2171883.7972265631</v>
      </c>
      <c r="AX57" s="44">
        <f t="shared" si="17"/>
        <v>73848.741876562635</v>
      </c>
      <c r="AY57" s="44">
        <f t="shared" si="18"/>
        <v>6887166.9964515623</v>
      </c>
      <c r="AZ57" s="44">
        <f t="shared" si="19"/>
        <v>1498154.5800765625</v>
      </c>
      <c r="BA57" s="44">
        <f t="shared" si="20"/>
        <v>4300900.4842515625</v>
      </c>
      <c r="BB57" s="44">
        <f t="shared" si="21"/>
        <v>713452.62725156266</v>
      </c>
      <c r="BC57" s="44">
        <f t="shared" si="22"/>
        <v>1263221.4547265626</v>
      </c>
      <c r="BD57" s="44">
        <f t="shared" si="23"/>
        <v>3702011.6937515633</v>
      </c>
      <c r="BE57" s="44">
        <f t="shared" si="24"/>
        <v>2322701.7317015631</v>
      </c>
      <c r="BF57" s="44">
        <f t="shared" si="25"/>
        <v>5399541.025326564</v>
      </c>
      <c r="BG57" s="44">
        <f t="shared" si="26"/>
        <v>2321177.9404515633</v>
      </c>
      <c r="BH57" s="44">
        <f t="shared" si="27"/>
        <v>8207200.7944515627</v>
      </c>
      <c r="BI57" s="44">
        <f t="shared" si="28"/>
        <v>7700576.4375765631</v>
      </c>
      <c r="BJ57" s="44">
        <f t="shared" si="29"/>
        <v>3022177.9797015637</v>
      </c>
      <c r="BK57" s="44">
        <f t="shared" si="30"/>
        <v>1550003.2125765625</v>
      </c>
      <c r="BL57" s="44">
        <f t="shared" si="31"/>
        <v>5397356.9764515627</v>
      </c>
      <c r="BM57" s="44">
        <f t="shared" si="32"/>
        <v>5661312.3708765637</v>
      </c>
      <c r="BN57" s="44">
        <f t="shared" si="33"/>
        <v>4094881.0753515633</v>
      </c>
      <c r="BO57" s="50">
        <f t="shared" si="34"/>
        <v>2980.997774785053</v>
      </c>
      <c r="BP57" s="51">
        <f t="shared" si="35"/>
        <v>8886347.7332734372</v>
      </c>
    </row>
    <row r="58" spans="1:68" ht="15" thickBot="1" x14ac:dyDescent="0.4">
      <c r="A58" s="42" t="s">
        <v>152</v>
      </c>
      <c r="B58" s="45">
        <v>6007.29</v>
      </c>
      <c r="C58" s="45">
        <v>2599.21</v>
      </c>
      <c r="D58" s="45">
        <v>2419.87</v>
      </c>
      <c r="E58" s="45">
        <v>10300.16</v>
      </c>
      <c r="F58" s="45">
        <v>10520.01</v>
      </c>
      <c r="G58" s="45">
        <v>9969.7000000000007</v>
      </c>
      <c r="H58" s="45">
        <v>12000.6</v>
      </c>
      <c r="I58" s="45">
        <v>13000.41</v>
      </c>
      <c r="J58" s="45">
        <v>8000.25</v>
      </c>
      <c r="K58" s="45">
        <v>2950.38</v>
      </c>
      <c r="L58" s="45">
        <v>9000.19</v>
      </c>
      <c r="M58" s="45">
        <v>10520.07</v>
      </c>
      <c r="N58" s="45">
        <v>6999.49</v>
      </c>
      <c r="O58" s="45">
        <v>4684.2</v>
      </c>
      <c r="P58" s="45">
        <v>3566.82</v>
      </c>
      <c r="Q58" s="45">
        <v>4746.88</v>
      </c>
      <c r="R58" s="45">
        <v>1989.91</v>
      </c>
      <c r="S58" s="45">
        <v>3333.76</v>
      </c>
      <c r="T58" s="45">
        <v>3499.53</v>
      </c>
      <c r="U58" s="45">
        <v>4980.43</v>
      </c>
      <c r="V58" s="45">
        <v>3304.5</v>
      </c>
      <c r="W58" s="45">
        <v>3200.14</v>
      </c>
      <c r="X58" s="45">
        <v>3000.42</v>
      </c>
      <c r="Y58" s="45">
        <v>2890.38</v>
      </c>
      <c r="Z58" s="45">
        <v>3600.98</v>
      </c>
      <c r="AA58" s="45">
        <v>1975.48</v>
      </c>
      <c r="AB58" s="45">
        <v>2300.16</v>
      </c>
      <c r="AC58" s="45">
        <v>2991.53</v>
      </c>
      <c r="AD58" s="46">
        <v>3579.25</v>
      </c>
      <c r="AE58" s="46">
        <v>2678.63</v>
      </c>
      <c r="AF58" s="43">
        <v>2777.31</v>
      </c>
      <c r="AG58" s="46">
        <v>3450.94</v>
      </c>
      <c r="AH58" s="48">
        <f t="shared" si="1"/>
        <v>5213.7150000000029</v>
      </c>
      <c r="AI58" s="44">
        <f t="shared" si="2"/>
        <v>629761.28062499536</v>
      </c>
      <c r="AJ58" s="44">
        <f t="shared" si="3"/>
        <v>6835636.3950250149</v>
      </c>
      <c r="AK58" s="44">
        <f t="shared" si="4"/>
        <v>7805569.8840250168</v>
      </c>
      <c r="AL58" s="44">
        <f t="shared" si="5"/>
        <v>25871922.738024969</v>
      </c>
      <c r="AM58" s="44">
        <f t="shared" si="6"/>
        <v>28156766.627024971</v>
      </c>
      <c r="AN58" s="44">
        <f t="shared" si="7"/>
        <v>22619393.320224978</v>
      </c>
      <c r="AO58" s="44">
        <f t="shared" si="8"/>
        <v>46061808.003224969</v>
      </c>
      <c r="AP58" s="44">
        <f t="shared" si="9"/>
        <v>60632619.023024954</v>
      </c>
      <c r="AQ58" s="44">
        <f t="shared" si="10"/>
        <v>7764777.3062249841</v>
      </c>
      <c r="AR58" s="44">
        <f t="shared" si="11"/>
        <v>5122685.3222250128</v>
      </c>
      <c r="AS58" s="44">
        <f t="shared" si="12"/>
        <v>14337392.925624982</v>
      </c>
      <c r="AT58" s="44">
        <f t="shared" si="13"/>
        <v>28157403.386024967</v>
      </c>
      <c r="AU58" s="44">
        <f t="shared" si="14"/>
        <v>3188992.3506249888</v>
      </c>
      <c r="AV58" s="44">
        <f t="shared" si="15"/>
        <v>280386.13522500324</v>
      </c>
      <c r="AW58" s="44">
        <f t="shared" si="16"/>
        <v>2712263.1410250091</v>
      </c>
      <c r="AX58" s="44">
        <f t="shared" si="17"/>
        <v>217934.91722500257</v>
      </c>
      <c r="AY58" s="44">
        <f t="shared" si="18"/>
        <v>10392918.67802502</v>
      </c>
      <c r="AZ58" s="44">
        <f t="shared" si="19"/>
        <v>3534230.8020250099</v>
      </c>
      <c r="BA58" s="44">
        <f t="shared" si="20"/>
        <v>2938430.2142250091</v>
      </c>
      <c r="BB58" s="44">
        <f t="shared" si="21"/>
        <v>54421.891225001207</v>
      </c>
      <c r="BC58" s="44">
        <f t="shared" si="22"/>
        <v>3645101.916225011</v>
      </c>
      <c r="BD58" s="44">
        <f t="shared" si="23"/>
        <v>4054484.2806250122</v>
      </c>
      <c r="BE58" s="44">
        <f t="shared" si="24"/>
        <v>4898674.7570250127</v>
      </c>
      <c r="BF58" s="44">
        <f t="shared" si="25"/>
        <v>5397885.522225013</v>
      </c>
      <c r="BG58" s="44">
        <f t="shared" si="26"/>
        <v>2600914.1802250091</v>
      </c>
      <c r="BH58" s="44">
        <f t="shared" si="27"/>
        <v>10486165.915225018</v>
      </c>
      <c r="BI58" s="44">
        <f t="shared" si="28"/>
        <v>8488802.7380250171</v>
      </c>
      <c r="BJ58" s="44">
        <f t="shared" si="29"/>
        <v>4938106.1742250118</v>
      </c>
      <c r="BK58" s="44">
        <f t="shared" si="30"/>
        <v>2671475.8362250095</v>
      </c>
      <c r="BL58" s="44">
        <f t="shared" si="31"/>
        <v>6426655.9572250145</v>
      </c>
      <c r="BM58" s="44">
        <f t="shared" si="32"/>
        <v>5936069.3240250144</v>
      </c>
      <c r="BN58" s="44">
        <f t="shared" si="33"/>
        <v>3107375.7006250098</v>
      </c>
      <c r="BO58" s="50">
        <f t="shared" si="34"/>
        <v>3259.4431399531268</v>
      </c>
      <c r="BP58" s="51">
        <f t="shared" si="35"/>
        <v>10623969.582587499</v>
      </c>
    </row>
    <row r="59" spans="1:68" ht="15" thickBot="1" x14ac:dyDescent="0.4">
      <c r="A59" s="42" t="s">
        <v>151</v>
      </c>
      <c r="B59" s="45">
        <v>7500.16</v>
      </c>
      <c r="C59" s="45">
        <v>2638.5</v>
      </c>
      <c r="D59" s="45">
        <v>3199.5</v>
      </c>
      <c r="E59" s="45">
        <v>10300.41</v>
      </c>
      <c r="F59" s="45">
        <v>10520.72</v>
      </c>
      <c r="G59" s="45">
        <v>10000.75</v>
      </c>
      <c r="H59" s="45">
        <v>12000.75</v>
      </c>
      <c r="I59" s="45">
        <v>13000.67</v>
      </c>
      <c r="J59" s="45">
        <v>8000.12</v>
      </c>
      <c r="K59" s="45">
        <v>3304.35</v>
      </c>
      <c r="L59" s="45">
        <v>9000.6299999999992</v>
      </c>
      <c r="M59" s="45">
        <v>10520.35</v>
      </c>
      <c r="N59" s="45">
        <v>6999.95</v>
      </c>
      <c r="O59" s="45">
        <v>4989.3900000000003</v>
      </c>
      <c r="P59" s="45">
        <v>3566.67</v>
      </c>
      <c r="Q59" s="45">
        <v>4970.99</v>
      </c>
      <c r="R59" s="45">
        <v>2030.25</v>
      </c>
      <c r="S59" s="45">
        <v>3000.08</v>
      </c>
      <c r="T59" s="45">
        <v>3522.54</v>
      </c>
      <c r="U59" s="45">
        <v>5000.3599999999997</v>
      </c>
      <c r="V59" s="45">
        <v>3449.5</v>
      </c>
      <c r="W59" s="45">
        <v>3500.27</v>
      </c>
      <c r="X59" s="45">
        <v>3000.99</v>
      </c>
      <c r="Y59" s="45">
        <v>2890.62</v>
      </c>
      <c r="Z59" s="45">
        <v>3500.62</v>
      </c>
      <c r="AA59" s="45">
        <v>2600.4699999999998</v>
      </c>
      <c r="AB59" s="45">
        <v>3100.82</v>
      </c>
      <c r="AC59" s="45">
        <v>2998.47</v>
      </c>
      <c r="AD59" s="46">
        <v>3641.31</v>
      </c>
      <c r="AE59" s="46">
        <v>2950.22</v>
      </c>
      <c r="AF59" s="43">
        <v>2800.24</v>
      </c>
      <c r="AG59" s="46">
        <v>3479.37</v>
      </c>
      <c r="AH59" s="48">
        <f t="shared" si="1"/>
        <v>5374.3762499999993</v>
      </c>
      <c r="AI59" s="44">
        <f t="shared" si="2"/>
        <v>4518956.5517640645</v>
      </c>
      <c r="AJ59" s="44">
        <f t="shared" si="3"/>
        <v>7485018.8553140592</v>
      </c>
      <c r="AK59" s="44">
        <f t="shared" si="4"/>
        <v>4730086.7028140593</v>
      </c>
      <c r="AL59" s="44">
        <f t="shared" si="5"/>
        <v>24265808.506139066</v>
      </c>
      <c r="AM59" s="44">
        <f t="shared" si="6"/>
        <v>26484853.993164063</v>
      </c>
      <c r="AN59" s="44">
        <f t="shared" si="7"/>
        <v>21403334.074689068</v>
      </c>
      <c r="AO59" s="44">
        <f t="shared" si="8"/>
        <v>43908829.074689068</v>
      </c>
      <c r="AP59" s="44">
        <f t="shared" si="9"/>
        <v>58160356.361289077</v>
      </c>
      <c r="AQ59" s="44">
        <f t="shared" si="10"/>
        <v>6894530.2406640658</v>
      </c>
      <c r="AR59" s="44">
        <f t="shared" si="11"/>
        <v>4285008.6756890602</v>
      </c>
      <c r="AS59" s="44">
        <f t="shared" si="12"/>
        <v>13149716.259389061</v>
      </c>
      <c r="AT59" s="44">
        <f t="shared" si="13"/>
        <v>26481045.835689072</v>
      </c>
      <c r="AU59" s="44">
        <f t="shared" si="14"/>
        <v>2642490.016689064</v>
      </c>
      <c r="AV59" s="44">
        <f t="shared" si="15"/>
        <v>148214.41268906175</v>
      </c>
      <c r="AW59" s="44">
        <f t="shared" si="16"/>
        <v>3267801.8862890597</v>
      </c>
      <c r="AX59" s="44">
        <f t="shared" si="17"/>
        <v>162720.46668906216</v>
      </c>
      <c r="AY59" s="44">
        <f t="shared" si="18"/>
        <v>11183180.375939058</v>
      </c>
      <c r="AZ59" s="44">
        <f t="shared" si="19"/>
        <v>5637282.6827640599</v>
      </c>
      <c r="BA59" s="44">
        <f t="shared" si="20"/>
        <v>3429297.49681406</v>
      </c>
      <c r="BB59" s="44">
        <f t="shared" si="21"/>
        <v>139888.15526406225</v>
      </c>
      <c r="BC59" s="44">
        <f t="shared" si="22"/>
        <v>3705148.5778140598</v>
      </c>
      <c r="BD59" s="44">
        <f t="shared" si="23"/>
        <v>3512274.2362890602</v>
      </c>
      <c r="BE59" s="44">
        <f t="shared" si="24"/>
        <v>5632962.2916890606</v>
      </c>
      <c r="BF59" s="44">
        <f t="shared" si="25"/>
        <v>6169045.1094140597</v>
      </c>
      <c r="BG59" s="44">
        <f t="shared" si="26"/>
        <v>3510962.4844140606</v>
      </c>
      <c r="BH59" s="44">
        <f t="shared" si="27"/>
        <v>7694555.8837890597</v>
      </c>
      <c r="BI59" s="44">
        <f t="shared" si="28"/>
        <v>5169058.0219140584</v>
      </c>
      <c r="BJ59" s="44">
        <f t="shared" si="29"/>
        <v>5644930.5087890606</v>
      </c>
      <c r="BK59" s="44">
        <f t="shared" si="30"/>
        <v>3003518.6268890603</v>
      </c>
      <c r="BL59" s="44">
        <f t="shared" si="31"/>
        <v>5876533.5244140606</v>
      </c>
      <c r="BM59" s="44">
        <f t="shared" si="32"/>
        <v>6626177.4335640604</v>
      </c>
      <c r="BN59" s="44">
        <f t="shared" si="33"/>
        <v>3591048.6875390606</v>
      </c>
      <c r="BO59" s="50">
        <f t="shared" si="34"/>
        <v>3204.0727793454048</v>
      </c>
      <c r="BP59" s="51">
        <f t="shared" si="35"/>
        <v>10266082.375342187</v>
      </c>
    </row>
    <row r="60" spans="1:68" ht="15" thickBot="1" x14ac:dyDescent="0.4">
      <c r="A60" s="42" t="s">
        <v>150</v>
      </c>
      <c r="B60" s="45">
        <v>7520.62</v>
      </c>
      <c r="C60" s="45">
        <v>3000.11</v>
      </c>
      <c r="D60" s="45">
        <v>3199.36</v>
      </c>
      <c r="E60" s="45">
        <v>9000.2800000000007</v>
      </c>
      <c r="F60" s="45">
        <v>14444.96</v>
      </c>
      <c r="G60" s="45">
        <v>12000.3</v>
      </c>
      <c r="H60" s="45">
        <v>12000.83</v>
      </c>
      <c r="I60" s="45">
        <v>13000.7</v>
      </c>
      <c r="J60" s="45">
        <v>6999.57</v>
      </c>
      <c r="K60" s="45">
        <v>3400.88</v>
      </c>
      <c r="L60" s="45">
        <v>9000.98</v>
      </c>
      <c r="M60" s="45">
        <v>11689.16</v>
      </c>
      <c r="N60" s="45">
        <v>6999.57</v>
      </c>
      <c r="O60" s="45">
        <v>4684.32</v>
      </c>
      <c r="P60" s="45">
        <v>3013.49</v>
      </c>
      <c r="Q60" s="45">
        <v>5000.6499999999996</v>
      </c>
      <c r="R60" s="45">
        <v>2199.35</v>
      </c>
      <c r="S60" s="45">
        <v>2419.58</v>
      </c>
      <c r="T60" s="45">
        <v>3620.9</v>
      </c>
      <c r="U60" s="45">
        <v>3979.62</v>
      </c>
      <c r="V60" s="45">
        <v>3267</v>
      </c>
      <c r="W60" s="45">
        <v>3481.1</v>
      </c>
      <c r="X60" s="45">
        <v>3181.74</v>
      </c>
      <c r="Y60" s="45">
        <v>3700.11</v>
      </c>
      <c r="Z60" s="45">
        <v>2980.13</v>
      </c>
      <c r="AA60" s="45">
        <v>2289.92</v>
      </c>
      <c r="AB60" s="45">
        <v>3579.35</v>
      </c>
      <c r="AC60" s="45">
        <v>3085.83</v>
      </c>
      <c r="AD60" s="46">
        <v>3609.84</v>
      </c>
      <c r="AE60" s="46">
        <v>2991.06</v>
      </c>
      <c r="AF60" s="43">
        <v>2483.54</v>
      </c>
      <c r="AG60" s="46">
        <v>3479.5</v>
      </c>
      <c r="AH60" s="48">
        <f t="shared" si="1"/>
        <v>5478.2609375000002</v>
      </c>
      <c r="AI60" s="44">
        <f t="shared" si="2"/>
        <v>4171230.5401758775</v>
      </c>
      <c r="AJ60" s="44">
        <f t="shared" si="3"/>
        <v>6141232.0690321289</v>
      </c>
      <c r="AK60" s="44">
        <f t="shared" si="4"/>
        <v>5193389.482938379</v>
      </c>
      <c r="AL60" s="44">
        <f t="shared" si="5"/>
        <v>12404618.276613383</v>
      </c>
      <c r="AM60" s="44">
        <f t="shared" si="6"/>
        <v>80401692.077438369</v>
      </c>
      <c r="AN60" s="44">
        <f t="shared" si="7"/>
        <v>42536993.532775864</v>
      </c>
      <c r="AO60" s="44">
        <f t="shared" si="8"/>
        <v>42543907.175082125</v>
      </c>
      <c r="AP60" s="44">
        <f t="shared" si="9"/>
        <v>56587089.449025884</v>
      </c>
      <c r="AQ60" s="44">
        <f t="shared" si="10"/>
        <v>2314381.2636446273</v>
      </c>
      <c r="AR60" s="44">
        <f t="shared" si="11"/>
        <v>4315511.5594883794</v>
      </c>
      <c r="AS60" s="44">
        <f t="shared" si="12"/>
        <v>12409549.593300875</v>
      </c>
      <c r="AT60" s="44">
        <f t="shared" si="13"/>
        <v>38575267.164563373</v>
      </c>
      <c r="AU60" s="44">
        <f t="shared" si="14"/>
        <v>2314381.2636446273</v>
      </c>
      <c r="AV60" s="44">
        <f t="shared" si="15"/>
        <v>630342.21223837964</v>
      </c>
      <c r="AW60" s="44">
        <f t="shared" si="16"/>
        <v>6075095.7743446305</v>
      </c>
      <c r="AX60" s="44">
        <f t="shared" si="17"/>
        <v>228112.20761962942</v>
      </c>
      <c r="AY60" s="44">
        <f t="shared" si="18"/>
        <v>10751256.93605713</v>
      </c>
      <c r="AZ60" s="44">
        <f t="shared" si="19"/>
        <v>9355529.0774258804</v>
      </c>
      <c r="BA60" s="44">
        <f t="shared" si="20"/>
        <v>3449789.6521508791</v>
      </c>
      <c r="BB60" s="44">
        <f t="shared" si="21"/>
        <v>2245924.6595508796</v>
      </c>
      <c r="BC60" s="44">
        <f t="shared" si="22"/>
        <v>4889674.9337133793</v>
      </c>
      <c r="BD60" s="44">
        <f t="shared" si="23"/>
        <v>3988651.8102758802</v>
      </c>
      <c r="BE60" s="44">
        <f t="shared" si="24"/>
        <v>5274008.4163758811</v>
      </c>
      <c r="BF60" s="44">
        <f t="shared" si="25"/>
        <v>3161820.7565321289</v>
      </c>
      <c r="BG60" s="44">
        <f t="shared" si="26"/>
        <v>6240658.1808946291</v>
      </c>
      <c r="BH60" s="44">
        <f t="shared" si="27"/>
        <v>10165517.933738379</v>
      </c>
      <c r="BI60" s="44">
        <f t="shared" si="28"/>
        <v>3605862.7485571299</v>
      </c>
      <c r="BJ60" s="44">
        <f t="shared" si="29"/>
        <v>5723725.79070713</v>
      </c>
      <c r="BK60" s="44">
        <f t="shared" si="30"/>
        <v>3490996.7996883788</v>
      </c>
      <c r="BL60" s="44">
        <f t="shared" si="31"/>
        <v>6186168.5035008797</v>
      </c>
      <c r="BM60" s="44">
        <f t="shared" si="32"/>
        <v>8968353.4935008809</v>
      </c>
      <c r="BN60" s="44">
        <f t="shared" si="33"/>
        <v>3995045.2852758798</v>
      </c>
      <c r="BO60" s="50">
        <f t="shared" si="34"/>
        <v>3572.1832374433138</v>
      </c>
      <c r="BP60" s="51">
        <f t="shared" si="35"/>
        <v>12760493.081870995</v>
      </c>
    </row>
    <row r="61" spans="1:68" ht="15" thickBot="1" x14ac:dyDescent="0.4">
      <c r="A61" s="42" t="s">
        <v>149</v>
      </c>
      <c r="B61" s="45">
        <v>8002.59</v>
      </c>
      <c r="C61" s="45">
        <v>3000.14</v>
      </c>
      <c r="D61" s="45">
        <v>3250.61</v>
      </c>
      <c r="E61" s="45">
        <v>6400.02</v>
      </c>
      <c r="F61" s="45">
        <v>16000.51</v>
      </c>
      <c r="G61" s="45">
        <v>12000.24</v>
      </c>
      <c r="H61" s="45">
        <v>12000.8</v>
      </c>
      <c r="I61" s="45">
        <v>13000.71</v>
      </c>
      <c r="J61" s="45">
        <v>6999.93</v>
      </c>
      <c r="K61" s="45">
        <v>3200.74</v>
      </c>
      <c r="L61" s="45">
        <v>9000.9699999999993</v>
      </c>
      <c r="M61" s="45">
        <v>12000.12</v>
      </c>
      <c r="N61" s="45">
        <v>6999.37</v>
      </c>
      <c r="O61" s="45">
        <v>4746.3500000000004</v>
      </c>
      <c r="P61" s="45">
        <v>3013.72</v>
      </c>
      <c r="Q61" s="45">
        <v>5002.97</v>
      </c>
      <c r="R61" s="45">
        <v>2790.57</v>
      </c>
      <c r="S61" s="45">
        <v>2500.39</v>
      </c>
      <c r="T61" s="45">
        <v>3979.18</v>
      </c>
      <c r="U61" s="45">
        <v>3979.87</v>
      </c>
      <c r="V61" s="45">
        <v>2950.7</v>
      </c>
      <c r="W61" s="45">
        <v>3250.45</v>
      </c>
      <c r="X61" s="45">
        <v>3351.2</v>
      </c>
      <c r="Y61" s="45">
        <v>3600.9</v>
      </c>
      <c r="Z61" s="45">
        <v>3499.05</v>
      </c>
      <c r="AA61" s="45">
        <v>2692.79</v>
      </c>
      <c r="AB61" s="45">
        <v>3599.88</v>
      </c>
      <c r="AC61" s="45">
        <v>3199.5</v>
      </c>
      <c r="AD61" s="46">
        <v>3879.38</v>
      </c>
      <c r="AE61" s="46">
        <v>2992.94</v>
      </c>
      <c r="AF61" s="43">
        <v>2483.0500000000002</v>
      </c>
      <c r="AG61" s="46">
        <v>3479.76</v>
      </c>
      <c r="AH61" s="48">
        <f t="shared" si="1"/>
        <v>5526.5437500000007</v>
      </c>
      <c r="AI61" s="44">
        <f t="shared" si="2"/>
        <v>6130805.0321390592</v>
      </c>
      <c r="AJ61" s="44">
        <f t="shared" si="3"/>
        <v>6382715.9080140665</v>
      </c>
      <c r="AK61" s="44">
        <f t="shared" si="4"/>
        <v>5179874.434389065</v>
      </c>
      <c r="AL61" s="44">
        <f t="shared" si="5"/>
        <v>762960.75931406196</v>
      </c>
      <c r="AM61" s="44">
        <f t="shared" si="6"/>
        <v>109703969.00613905</v>
      </c>
      <c r="AN61" s="44">
        <f t="shared" si="7"/>
        <v>41908743.137264051</v>
      </c>
      <c r="AO61" s="44">
        <f t="shared" si="8"/>
        <v>41915993.990664043</v>
      </c>
      <c r="AP61" s="44">
        <f t="shared" si="9"/>
        <v>55863161.132639036</v>
      </c>
      <c r="AQ61" s="44">
        <f t="shared" si="10"/>
        <v>2170867.0416890611</v>
      </c>
      <c r="AR61" s="44">
        <f t="shared" si="11"/>
        <v>5409363.0835140673</v>
      </c>
      <c r="AS61" s="44">
        <f t="shared" si="12"/>
        <v>12071637.766689053</v>
      </c>
      <c r="AT61" s="44">
        <f t="shared" si="13"/>
        <v>41907189.464564063</v>
      </c>
      <c r="AU61" s="44">
        <f t="shared" si="14"/>
        <v>2169217.16268906</v>
      </c>
      <c r="AV61" s="44">
        <f t="shared" si="15"/>
        <v>608702.28753906302</v>
      </c>
      <c r="AW61" s="44">
        <f t="shared" si="16"/>
        <v>6314283.1985640675</v>
      </c>
      <c r="AX61" s="44">
        <f t="shared" si="17"/>
        <v>274129.47168906301</v>
      </c>
      <c r="AY61" s="44">
        <f t="shared" si="18"/>
        <v>7485552.3606890654</v>
      </c>
      <c r="AZ61" s="44">
        <f t="shared" si="19"/>
        <v>9157606.5186390672</v>
      </c>
      <c r="BA61" s="44">
        <f t="shared" si="20"/>
        <v>2394334.5748140654</v>
      </c>
      <c r="BB61" s="44">
        <f t="shared" si="21"/>
        <v>2392199.6889390652</v>
      </c>
      <c r="BC61" s="44">
        <f t="shared" si="22"/>
        <v>6634971.0244140672</v>
      </c>
      <c r="BD61" s="44">
        <f t="shared" si="23"/>
        <v>5180602.7587890662</v>
      </c>
      <c r="BE61" s="44">
        <f t="shared" si="24"/>
        <v>4732120.4306640662</v>
      </c>
      <c r="BF61" s="44">
        <f t="shared" si="25"/>
        <v>3708103.851914065</v>
      </c>
      <c r="BG61" s="44">
        <f t="shared" si="26"/>
        <v>4110730.9062890648</v>
      </c>
      <c r="BH61" s="44">
        <f t="shared" si="27"/>
        <v>8030160.3156390665</v>
      </c>
      <c r="BI61" s="44">
        <f t="shared" si="28"/>
        <v>3712033.2055640649</v>
      </c>
      <c r="BJ61" s="44">
        <f t="shared" si="29"/>
        <v>5415132.6144140661</v>
      </c>
      <c r="BK61" s="44">
        <f t="shared" si="30"/>
        <v>2713148.4193140646</v>
      </c>
      <c r="BL61" s="44">
        <f t="shared" si="31"/>
        <v>6419147.9620140661</v>
      </c>
      <c r="BM61" s="44">
        <f t="shared" si="32"/>
        <v>9262854.206289066</v>
      </c>
      <c r="BN61" s="44">
        <f t="shared" si="33"/>
        <v>4189323.7192640644</v>
      </c>
      <c r="BO61" s="50">
        <f t="shared" si="34"/>
        <v>3641.3923995291193</v>
      </c>
      <c r="BP61" s="51">
        <f t="shared" si="35"/>
        <v>13259738.607348436</v>
      </c>
    </row>
    <row r="62" spans="1:68" ht="15" thickBot="1" x14ac:dyDescent="0.4">
      <c r="A62" s="42" t="s">
        <v>148</v>
      </c>
      <c r="B62" s="45">
        <v>5922.23</v>
      </c>
      <c r="C62" s="45">
        <v>3319.6</v>
      </c>
      <c r="D62" s="45">
        <v>3151.49</v>
      </c>
      <c r="E62" s="45">
        <v>11204</v>
      </c>
      <c r="F62" s="45">
        <v>16736</v>
      </c>
      <c r="G62" s="45">
        <v>12000.83</v>
      </c>
      <c r="H62" s="45">
        <v>16000.07</v>
      </c>
      <c r="I62" s="45">
        <v>14999.06</v>
      </c>
      <c r="J62" s="45">
        <v>6499.06</v>
      </c>
      <c r="K62" s="45">
        <v>3500.15</v>
      </c>
      <c r="L62" s="45">
        <v>13000.03</v>
      </c>
      <c r="M62" s="45">
        <v>5750.37</v>
      </c>
      <c r="N62" s="45">
        <v>5024.71</v>
      </c>
      <c r="O62" s="45">
        <v>4417.58</v>
      </c>
      <c r="P62" s="45">
        <v>2680.97</v>
      </c>
      <c r="Q62" s="45">
        <v>4684.29</v>
      </c>
      <c r="R62" s="45">
        <v>2870.56</v>
      </c>
      <c r="S62" s="45">
        <v>1919.97</v>
      </c>
      <c r="T62" s="45">
        <v>3300.39</v>
      </c>
      <c r="U62" s="45">
        <v>3840.19</v>
      </c>
      <c r="V62" s="45">
        <v>2579.7800000000002</v>
      </c>
      <c r="W62" s="45">
        <v>3969.22</v>
      </c>
      <c r="X62" s="45">
        <v>3500.32</v>
      </c>
      <c r="Y62" s="45">
        <v>1959.74</v>
      </c>
      <c r="Z62" s="45">
        <v>3550.17</v>
      </c>
      <c r="AA62" s="45">
        <v>3200.72</v>
      </c>
      <c r="AB62" s="45">
        <v>3020.37</v>
      </c>
      <c r="AC62" s="45">
        <v>2791.72</v>
      </c>
      <c r="AD62" s="46">
        <v>2999.08</v>
      </c>
      <c r="AE62" s="46">
        <v>2720.33</v>
      </c>
      <c r="AF62" s="43">
        <v>2409.3000000000002</v>
      </c>
      <c r="AG62" s="46">
        <v>3200.77</v>
      </c>
      <c r="AH62" s="48">
        <f t="shared" si="1"/>
        <v>5522.5959374999993</v>
      </c>
      <c r="AI62" s="44">
        <f t="shared" si="2"/>
        <v>159707.38391025411</v>
      </c>
      <c r="AJ62" s="44">
        <f t="shared" si="3"/>
        <v>4853191.1006415011</v>
      </c>
      <c r="AK62" s="44">
        <f t="shared" si="4"/>
        <v>5622143.3668477517</v>
      </c>
      <c r="AL62" s="44">
        <f t="shared" si="5"/>
        <v>32278352.121391512</v>
      </c>
      <c r="AM62" s="44">
        <f t="shared" si="6"/>
        <v>125740430.66889153</v>
      </c>
      <c r="AN62" s="44">
        <f t="shared" si="7"/>
        <v>41967516.568535261</v>
      </c>
      <c r="AO62" s="44">
        <f t="shared" si="8"/>
        <v>109777462.73036028</v>
      </c>
      <c r="AP62" s="44">
        <f t="shared" si="9"/>
        <v>89803371.12785399</v>
      </c>
      <c r="AQ62" s="44">
        <f t="shared" si="10"/>
        <v>953482.06535400602</v>
      </c>
      <c r="AR62" s="44">
        <f t="shared" si="11"/>
        <v>4090287.5701102507</v>
      </c>
      <c r="AS62" s="44">
        <f t="shared" si="12"/>
        <v>55912020.159035273</v>
      </c>
      <c r="AT62" s="44">
        <f t="shared" si="13"/>
        <v>51881.023547754172</v>
      </c>
      <c r="AU62" s="44">
        <f t="shared" si="14"/>
        <v>247890.40676025319</v>
      </c>
      <c r="AV62" s="44">
        <f t="shared" si="15"/>
        <v>1221060.2221290024</v>
      </c>
      <c r="AW62" s="44">
        <f t="shared" si="16"/>
        <v>8074837.9686727514</v>
      </c>
      <c r="AX62" s="44">
        <f t="shared" si="17"/>
        <v>702756.84484775283</v>
      </c>
      <c r="AY62" s="44">
        <f t="shared" si="18"/>
        <v>7033294.6137915002</v>
      </c>
      <c r="AZ62" s="44">
        <f t="shared" si="19"/>
        <v>12978913.645547748</v>
      </c>
      <c r="BA62" s="44">
        <f t="shared" si="20"/>
        <v>4938199.228660251</v>
      </c>
      <c r="BB62" s="44">
        <f t="shared" si="21"/>
        <v>2830489.7385352515</v>
      </c>
      <c r="BC62" s="44">
        <f t="shared" si="22"/>
        <v>8660165.6420039982</v>
      </c>
      <c r="BD62" s="44">
        <f t="shared" si="23"/>
        <v>2412976.8032040023</v>
      </c>
      <c r="BE62" s="44">
        <f t="shared" si="24"/>
        <v>4089599.9673915002</v>
      </c>
      <c r="BF62" s="44">
        <f t="shared" si="25"/>
        <v>12693942.431379</v>
      </c>
      <c r="BG62" s="44">
        <f t="shared" si="26"/>
        <v>3890464.0789227509</v>
      </c>
      <c r="BH62" s="44">
        <f t="shared" si="27"/>
        <v>5391107.8691415014</v>
      </c>
      <c r="BI62" s="44">
        <f t="shared" si="28"/>
        <v>6261134.6422977513</v>
      </c>
      <c r="BJ62" s="44">
        <f t="shared" si="29"/>
        <v>7457683.3860165011</v>
      </c>
      <c r="BK62" s="44">
        <f t="shared" si="30"/>
        <v>6368132.6868165005</v>
      </c>
      <c r="BL62" s="44">
        <f t="shared" si="31"/>
        <v>7852694.3844727501</v>
      </c>
      <c r="BM62" s="44">
        <f t="shared" si="32"/>
        <v>9692611.5944539979</v>
      </c>
      <c r="BN62" s="44">
        <f t="shared" si="33"/>
        <v>5390875.6840477511</v>
      </c>
      <c r="BO62" s="50">
        <f t="shared" si="34"/>
        <v>4291.7023054871961</v>
      </c>
      <c r="BP62" s="51">
        <f t="shared" si="35"/>
        <v>18418708.678924114</v>
      </c>
    </row>
    <row r="63" spans="1:68" ht="15" thickBot="1" x14ac:dyDescent="0.4">
      <c r="A63" s="42" t="s">
        <v>147</v>
      </c>
      <c r="B63" s="45">
        <v>6389.5</v>
      </c>
      <c r="C63" s="45">
        <v>3502.36</v>
      </c>
      <c r="D63" s="45">
        <v>3127.48</v>
      </c>
      <c r="E63" s="45">
        <v>11204.45</v>
      </c>
      <c r="F63" s="45">
        <v>16000.96</v>
      </c>
      <c r="G63" s="45">
        <v>12000.9</v>
      </c>
      <c r="H63" s="45">
        <v>16000.07</v>
      </c>
      <c r="I63" s="45">
        <v>14500.92</v>
      </c>
      <c r="J63" s="45">
        <v>6999.09</v>
      </c>
      <c r="K63" s="45">
        <v>3326.44</v>
      </c>
      <c r="L63" s="45">
        <v>13000.07</v>
      </c>
      <c r="M63" s="45">
        <v>5750.05</v>
      </c>
      <c r="N63" s="45">
        <v>5037.42</v>
      </c>
      <c r="O63" s="45">
        <v>3800.64</v>
      </c>
      <c r="P63" s="45">
        <v>2600.29</v>
      </c>
      <c r="Q63" s="45">
        <v>4599.7</v>
      </c>
      <c r="R63" s="45">
        <v>3092.79</v>
      </c>
      <c r="S63" s="45">
        <v>1969.28</v>
      </c>
      <c r="T63" s="45">
        <v>3400.14</v>
      </c>
      <c r="U63" s="45">
        <v>3979.91</v>
      </c>
      <c r="V63" s="45">
        <v>2700.35</v>
      </c>
      <c r="W63" s="45">
        <v>3999.13</v>
      </c>
      <c r="X63" s="45">
        <v>3979.96</v>
      </c>
      <c r="Y63" s="45">
        <v>1959.98</v>
      </c>
      <c r="Z63" s="45">
        <v>3500.5</v>
      </c>
      <c r="AA63" s="45">
        <v>3100.9</v>
      </c>
      <c r="AB63" s="45">
        <v>3199.47</v>
      </c>
      <c r="AC63" s="45">
        <v>2992.91</v>
      </c>
      <c r="AD63" s="46">
        <v>2949.99</v>
      </c>
      <c r="AE63" s="46">
        <v>2929.74</v>
      </c>
      <c r="AF63" s="43">
        <v>2391.15</v>
      </c>
      <c r="AG63" s="46">
        <v>3206.47</v>
      </c>
      <c r="AH63" s="48">
        <f t="shared" si="1"/>
        <v>5537.2815624999994</v>
      </c>
      <c r="AI63" s="44">
        <f t="shared" si="2"/>
        <v>726276.26521494251</v>
      </c>
      <c r="AJ63" s="44">
        <f t="shared" si="3"/>
        <v>4140905.7655274384</v>
      </c>
      <c r="AK63" s="44">
        <f t="shared" si="4"/>
        <v>5807143.5706274379</v>
      </c>
      <c r="AL63" s="44">
        <f t="shared" si="5"/>
        <v>32116798.098996207</v>
      </c>
      <c r="AM63" s="44">
        <f t="shared" si="6"/>
        <v>109488566.44340242</v>
      </c>
      <c r="AN63" s="44">
        <f t="shared" si="7"/>
        <v>41778363.305589944</v>
      </c>
      <c r="AO63" s="44">
        <f t="shared" si="8"/>
        <v>109469941.88788368</v>
      </c>
      <c r="AP63" s="44">
        <f t="shared" si="9"/>
        <v>80346814.038227469</v>
      </c>
      <c r="AQ63" s="44">
        <f t="shared" si="10"/>
        <v>2136883.9079461936</v>
      </c>
      <c r="AR63" s="44">
        <f t="shared" si="11"/>
        <v>4887820.4144774387</v>
      </c>
      <c r="AS63" s="44">
        <f t="shared" si="12"/>
        <v>55693211.262883693</v>
      </c>
      <c r="AT63" s="44">
        <f t="shared" si="13"/>
        <v>45270.407996191745</v>
      </c>
      <c r="AU63" s="44">
        <f t="shared" si="14"/>
        <v>249861.58166494072</v>
      </c>
      <c r="AV63" s="44">
        <f t="shared" si="15"/>
        <v>3015923.9166024397</v>
      </c>
      <c r="AW63" s="44">
        <f t="shared" si="16"/>
        <v>8625919.4381961878</v>
      </c>
      <c r="AX63" s="44">
        <f t="shared" si="17"/>
        <v>879059.18633994064</v>
      </c>
      <c r="AY63" s="44">
        <f t="shared" si="18"/>
        <v>5975538.9991336884</v>
      </c>
      <c r="AZ63" s="44">
        <f t="shared" si="19"/>
        <v>12730635.150002439</v>
      </c>
      <c r="BA63" s="44">
        <f t="shared" si="20"/>
        <v>4567374.0581649393</v>
      </c>
      <c r="BB63" s="44">
        <f t="shared" si="21"/>
        <v>2425406.1836836901</v>
      </c>
      <c r="BC63" s="44">
        <f t="shared" si="22"/>
        <v>8048180.6903086882</v>
      </c>
      <c r="BD63" s="44">
        <f t="shared" si="23"/>
        <v>2365910.2292211894</v>
      </c>
      <c r="BE63" s="44">
        <f t="shared" si="24"/>
        <v>2425250.4490274396</v>
      </c>
      <c r="BF63" s="44">
        <f t="shared" si="25"/>
        <v>12797086.469064936</v>
      </c>
      <c r="BG63" s="44">
        <f t="shared" si="26"/>
        <v>4148479.1333399387</v>
      </c>
      <c r="BH63" s="44">
        <f t="shared" si="27"/>
        <v>5935955.1180899376</v>
      </c>
      <c r="BI63" s="44">
        <f t="shared" si="28"/>
        <v>5465362.9017586894</v>
      </c>
      <c r="BJ63" s="44">
        <f t="shared" si="29"/>
        <v>6473826.6480586892</v>
      </c>
      <c r="BK63" s="44">
        <f t="shared" si="30"/>
        <v>6694077.6293836897</v>
      </c>
      <c r="BL63" s="44">
        <f t="shared" si="31"/>
        <v>6799273.0001649391</v>
      </c>
      <c r="BM63" s="44">
        <f t="shared" si="32"/>
        <v>9898143.8085586876</v>
      </c>
      <c r="BN63" s="44">
        <f t="shared" si="33"/>
        <v>5432682.539883689</v>
      </c>
      <c r="BO63" s="50">
        <f t="shared" si="34"/>
        <v>4189.2419604394945</v>
      </c>
      <c r="BP63" s="51">
        <f t="shared" si="35"/>
        <v>17549748.20310694</v>
      </c>
    </row>
    <row r="64" spans="1:68" ht="15" thickBot="1" x14ac:dyDescent="0.4">
      <c r="A64" s="42" t="s">
        <v>146</v>
      </c>
      <c r="B64" s="45">
        <v>5530.36</v>
      </c>
      <c r="C64" s="45">
        <v>4000.94</v>
      </c>
      <c r="D64" s="45">
        <v>3000.83</v>
      </c>
      <c r="E64" s="45">
        <v>15000.05</v>
      </c>
      <c r="F64" s="45">
        <v>19999.97</v>
      </c>
      <c r="G64" s="45">
        <v>16000.19</v>
      </c>
      <c r="H64" s="45">
        <v>16000.83</v>
      </c>
      <c r="I64" s="45">
        <v>16000.33</v>
      </c>
      <c r="J64" s="45">
        <v>10520.38</v>
      </c>
      <c r="K64" s="45">
        <v>3291.22</v>
      </c>
      <c r="L64" s="45">
        <v>13000.12</v>
      </c>
      <c r="M64" s="45">
        <v>10000.4</v>
      </c>
      <c r="N64" s="45">
        <v>4339.6000000000004</v>
      </c>
      <c r="O64" s="45">
        <v>5999.64</v>
      </c>
      <c r="P64" s="45">
        <v>2659.95</v>
      </c>
      <c r="Q64" s="45">
        <v>4699.47</v>
      </c>
      <c r="R64" s="45">
        <v>2897.53</v>
      </c>
      <c r="S64" s="45">
        <v>1989.52</v>
      </c>
      <c r="T64" s="45">
        <v>3500.26</v>
      </c>
      <c r="U64" s="45">
        <v>4079.92</v>
      </c>
      <c r="V64" s="45">
        <v>2950.65</v>
      </c>
      <c r="W64" s="45">
        <v>4090.31</v>
      </c>
      <c r="X64" s="45">
        <v>2902.25</v>
      </c>
      <c r="Y64" s="45">
        <v>1959.25</v>
      </c>
      <c r="Z64" s="45">
        <v>3750.05</v>
      </c>
      <c r="AA64" s="45">
        <v>3400.77</v>
      </c>
      <c r="AB64" s="45">
        <v>3600.17</v>
      </c>
      <c r="AC64" s="45">
        <v>3479.5</v>
      </c>
      <c r="AD64" s="46">
        <v>3500.08</v>
      </c>
      <c r="AE64" s="46">
        <v>3399.89</v>
      </c>
      <c r="AF64" s="43">
        <v>2379.27</v>
      </c>
      <c r="AG64" s="46">
        <v>3270.45</v>
      </c>
      <c r="AH64" s="48">
        <f t="shared" si="1"/>
        <v>6287.3171875000007</v>
      </c>
      <c r="AI64" s="44">
        <f t="shared" si="2"/>
        <v>572984.18370791175</v>
      </c>
      <c r="AJ64" s="44">
        <f t="shared" si="3"/>
        <v>5227520.643520413</v>
      </c>
      <c r="AK64" s="44">
        <f t="shared" si="4"/>
        <v>10800998.033601666</v>
      </c>
      <c r="AL64" s="44">
        <f t="shared" si="5"/>
        <v>75911713.062014133</v>
      </c>
      <c r="AM64" s="44">
        <f t="shared" si="6"/>
        <v>188036847.15616417</v>
      </c>
      <c r="AN64" s="44">
        <f t="shared" si="7"/>
        <v>94339898.271801651</v>
      </c>
      <c r="AO64" s="44">
        <f t="shared" si="8"/>
        <v>94352331.158601642</v>
      </c>
      <c r="AP64" s="44">
        <f t="shared" si="9"/>
        <v>94342617.895789146</v>
      </c>
      <c r="AQ64" s="44">
        <f t="shared" si="10"/>
        <v>17918820.774570398</v>
      </c>
      <c r="AR64" s="44">
        <f t="shared" si="11"/>
        <v>8976598.356945416</v>
      </c>
      <c r="AS64" s="44">
        <f t="shared" si="12"/>
        <v>45061721.599507913</v>
      </c>
      <c r="AT64" s="44">
        <f t="shared" si="13"/>
        <v>13786983.972482903</v>
      </c>
      <c r="AU64" s="44">
        <f t="shared" si="14"/>
        <v>3793602.2424829118</v>
      </c>
      <c r="AV64" s="44">
        <f t="shared" si="15"/>
        <v>82758.164207910391</v>
      </c>
      <c r="AW64" s="44">
        <f t="shared" si="16"/>
        <v>13157792.712951668</v>
      </c>
      <c r="AX64" s="44">
        <f t="shared" si="17"/>
        <v>2521258.6908516618</v>
      </c>
      <c r="AY64" s="44">
        <f t="shared" si="18"/>
        <v>11490657.176539164</v>
      </c>
      <c r="AZ64" s="44">
        <f t="shared" si="19"/>
        <v>18471060.664882913</v>
      </c>
      <c r="BA64" s="44">
        <f t="shared" si="20"/>
        <v>7767687.7663954133</v>
      </c>
      <c r="BB64" s="44">
        <f t="shared" si="21"/>
        <v>4872602.3433829127</v>
      </c>
      <c r="BC64" s="44">
        <f t="shared" si="22"/>
        <v>11133347.920139164</v>
      </c>
      <c r="BD64" s="44">
        <f t="shared" si="23"/>
        <v>4826840.5819266634</v>
      </c>
      <c r="BE64" s="44">
        <f t="shared" si="24"/>
        <v>11458679.863889165</v>
      </c>
      <c r="BF64" s="44">
        <f t="shared" si="25"/>
        <v>18732165.579514168</v>
      </c>
      <c r="BG64" s="44">
        <f t="shared" si="26"/>
        <v>6437724.7807641625</v>
      </c>
      <c r="BH64" s="44">
        <f t="shared" si="27"/>
        <v>8332154.6656641643</v>
      </c>
      <c r="BI64" s="44">
        <f t="shared" si="28"/>
        <v>7220760.0072891638</v>
      </c>
      <c r="BJ64" s="44">
        <f t="shared" si="29"/>
        <v>7883837.3584204139</v>
      </c>
      <c r="BK64" s="44">
        <f t="shared" si="30"/>
        <v>7768691.1393829146</v>
      </c>
      <c r="BL64" s="44">
        <f t="shared" si="31"/>
        <v>8337235.7631141655</v>
      </c>
      <c r="BM64" s="44">
        <f t="shared" si="32"/>
        <v>15272832.819726666</v>
      </c>
      <c r="BN64" s="44">
        <f t="shared" si="33"/>
        <v>9101487.6270141657</v>
      </c>
      <c r="BO64" s="50">
        <f t="shared" si="34"/>
        <v>5086.723567832144</v>
      </c>
      <c r="BP64" s="51">
        <f t="shared" si="35"/>
        <v>25874756.655538976</v>
      </c>
    </row>
    <row r="65" spans="1:68" ht="15" thickBot="1" x14ac:dyDescent="0.4">
      <c r="A65" s="42" t="s">
        <v>145</v>
      </c>
      <c r="B65" s="45">
        <v>6689.11</v>
      </c>
      <c r="C65" s="45">
        <v>4500.8100000000004</v>
      </c>
      <c r="D65" s="45">
        <v>3240.1</v>
      </c>
      <c r="E65" s="45">
        <v>14520.76</v>
      </c>
      <c r="F65" s="45">
        <v>20000</v>
      </c>
      <c r="G65" s="45">
        <v>16000.54</v>
      </c>
      <c r="H65" s="45">
        <v>16000.86</v>
      </c>
      <c r="I65" s="45">
        <v>16000.03</v>
      </c>
      <c r="J65" s="45">
        <v>10520.41</v>
      </c>
      <c r="K65" s="45">
        <v>3326.2</v>
      </c>
      <c r="L65" s="45">
        <v>12499.32</v>
      </c>
      <c r="M65" s="45">
        <v>7500.14</v>
      </c>
      <c r="N65" s="45">
        <v>4069.43</v>
      </c>
      <c r="O65" s="45">
        <v>5989.57</v>
      </c>
      <c r="P65" s="45">
        <v>2994.42</v>
      </c>
      <c r="Q65" s="45">
        <v>5000.55</v>
      </c>
      <c r="R65" s="45">
        <v>3250.28</v>
      </c>
      <c r="S65" s="45">
        <v>2190.29</v>
      </c>
      <c r="T65" s="45">
        <v>3330.43</v>
      </c>
      <c r="U65" s="45">
        <v>4012.49</v>
      </c>
      <c r="V65" s="45">
        <v>2980.09</v>
      </c>
      <c r="W65" s="45">
        <v>4090.37</v>
      </c>
      <c r="X65" s="45">
        <v>3147.91</v>
      </c>
      <c r="Y65" s="45">
        <v>1959.24</v>
      </c>
      <c r="Z65" s="45">
        <v>3650.94</v>
      </c>
      <c r="AA65" s="45">
        <v>3479.28</v>
      </c>
      <c r="AB65" s="45">
        <v>3579.4</v>
      </c>
      <c r="AC65" s="45">
        <v>3579.18</v>
      </c>
      <c r="AD65" s="46">
        <v>3609.28</v>
      </c>
      <c r="AE65" s="46">
        <v>3269.34</v>
      </c>
      <c r="AF65" s="43">
        <v>2483.6</v>
      </c>
      <c r="AG65" s="46">
        <v>3200.22</v>
      </c>
      <c r="AH65" s="48">
        <f t="shared" si="1"/>
        <v>6270.768437499999</v>
      </c>
      <c r="AI65" s="44">
        <f t="shared" si="2"/>
        <v>175009.66291494199</v>
      </c>
      <c r="AJ65" s="44">
        <f t="shared" si="3"/>
        <v>3132752.8704774366</v>
      </c>
      <c r="AK65" s="44">
        <f t="shared" si="4"/>
        <v>9184951.1780586857</v>
      </c>
      <c r="AL65" s="44">
        <f t="shared" si="5"/>
        <v>68062360.781321213</v>
      </c>
      <c r="AM65" s="44">
        <f t="shared" si="6"/>
        <v>188491799.29674622</v>
      </c>
      <c r="AN65" s="44">
        <f t="shared" si="7"/>
        <v>94668454.658433735</v>
      </c>
      <c r="AO65" s="44">
        <f t="shared" si="8"/>
        <v>94674681.814633727</v>
      </c>
      <c r="AP65" s="44">
        <f t="shared" si="9"/>
        <v>94658530.551539972</v>
      </c>
      <c r="AQ65" s="44">
        <f t="shared" si="10"/>
        <v>18059453.40972745</v>
      </c>
      <c r="AR65" s="44">
        <f t="shared" si="11"/>
        <v>8670483.2831211872</v>
      </c>
      <c r="AS65" s="44">
        <f t="shared" si="12"/>
        <v>38794854.566721201</v>
      </c>
      <c r="AT65" s="44">
        <f t="shared" si="13"/>
        <v>1511354.4386836947</v>
      </c>
      <c r="AU65" s="44">
        <f t="shared" si="14"/>
        <v>4845890.9164149379</v>
      </c>
      <c r="AV65" s="44">
        <f t="shared" si="15"/>
        <v>79072.561252440995</v>
      </c>
      <c r="AW65" s="44">
        <f t="shared" si="16"/>
        <v>10734459.083908685</v>
      </c>
      <c r="AX65" s="44">
        <f t="shared" si="17"/>
        <v>1613454.8789649385</v>
      </c>
      <c r="AY65" s="44">
        <f t="shared" si="18"/>
        <v>9123350.4010711834</v>
      </c>
      <c r="AZ65" s="44">
        <f t="shared" si="19"/>
        <v>16650304.278902434</v>
      </c>
      <c r="BA65" s="44">
        <f t="shared" si="20"/>
        <v>8645590.1270399373</v>
      </c>
      <c r="BB65" s="44">
        <f t="shared" si="21"/>
        <v>5099821.5012774374</v>
      </c>
      <c r="BC65" s="44">
        <f t="shared" si="22"/>
        <v>10828564.579027433</v>
      </c>
      <c r="BD65" s="44">
        <f t="shared" si="23"/>
        <v>4754137.3462524377</v>
      </c>
      <c r="BE65" s="44">
        <f t="shared" si="24"/>
        <v>9752244.8206649367</v>
      </c>
      <c r="BF65" s="44">
        <f t="shared" si="25"/>
        <v>18589277.467371184</v>
      </c>
      <c r="BG65" s="44">
        <f t="shared" si="26"/>
        <v>6863501.0419336855</v>
      </c>
      <c r="BH65" s="44">
        <f t="shared" si="27"/>
        <v>7792407.6966961846</v>
      </c>
      <c r="BI65" s="44">
        <f t="shared" si="28"/>
        <v>7243464.0663711857</v>
      </c>
      <c r="BJ65" s="44">
        <f t="shared" si="29"/>
        <v>7244648.3168836869</v>
      </c>
      <c r="BK65" s="44">
        <f t="shared" si="30"/>
        <v>7083520.7029461851</v>
      </c>
      <c r="BL65" s="44">
        <f t="shared" si="31"/>
        <v>9008572.6654336844</v>
      </c>
      <c r="BM65" s="44">
        <f t="shared" si="32"/>
        <v>14342644.773996184</v>
      </c>
      <c r="BN65" s="44">
        <f t="shared" si="33"/>
        <v>9428267.7070336863</v>
      </c>
      <c r="BO65" s="50">
        <f t="shared" si="34"/>
        <v>4968.0475335066931</v>
      </c>
      <c r="BP65" s="51">
        <f t="shared" si="35"/>
        <v>24681496.295181938</v>
      </c>
    </row>
    <row r="66" spans="1:68" ht="15" thickBot="1" x14ac:dyDescent="0.4">
      <c r="A66" s="42" t="s">
        <v>144</v>
      </c>
      <c r="B66" s="45">
        <v>8200.66</v>
      </c>
      <c r="C66" s="45">
        <v>3500.89</v>
      </c>
      <c r="D66" s="45">
        <v>2599.1999999999998</v>
      </c>
      <c r="E66" s="45">
        <v>19000.21</v>
      </c>
      <c r="F66" s="45">
        <v>20000</v>
      </c>
      <c r="G66" s="45">
        <v>16000.79</v>
      </c>
      <c r="H66" s="45">
        <v>16000.77</v>
      </c>
      <c r="I66" s="45">
        <v>16000.15</v>
      </c>
      <c r="J66" s="45">
        <v>11750.78</v>
      </c>
      <c r="K66" s="45">
        <v>3500.19</v>
      </c>
      <c r="L66" s="45">
        <v>14520.02</v>
      </c>
      <c r="M66" s="45">
        <v>6000.81</v>
      </c>
      <c r="N66" s="45">
        <v>8000.21</v>
      </c>
      <c r="O66" s="45">
        <v>3800.6</v>
      </c>
      <c r="P66" s="45">
        <v>3020.4</v>
      </c>
      <c r="Q66" s="45">
        <v>4684.87</v>
      </c>
      <c r="R66" s="45">
        <v>3400.42</v>
      </c>
      <c r="S66" s="45">
        <v>2086</v>
      </c>
      <c r="T66" s="45">
        <v>4500.7299999999996</v>
      </c>
      <c r="U66" s="45">
        <v>3699.88</v>
      </c>
      <c r="V66" s="45">
        <v>3450.85</v>
      </c>
      <c r="W66" s="45">
        <v>3250.19</v>
      </c>
      <c r="X66" s="45">
        <v>3979.75</v>
      </c>
      <c r="Y66" s="45">
        <v>2419.37</v>
      </c>
      <c r="Z66" s="45">
        <v>3979.42</v>
      </c>
      <c r="AA66" s="45">
        <v>3600.81</v>
      </c>
      <c r="AB66" s="45">
        <v>3479.32</v>
      </c>
      <c r="AC66" s="45">
        <v>3151.62</v>
      </c>
      <c r="AD66" s="46">
        <v>3779.43</v>
      </c>
      <c r="AE66" s="46">
        <v>3151.26</v>
      </c>
      <c r="AF66" s="43">
        <v>2500.62</v>
      </c>
      <c r="AG66" s="46">
        <v>3579.82</v>
      </c>
      <c r="AH66" s="48">
        <f t="shared" si="1"/>
        <v>6580.9387500000012</v>
      </c>
      <c r="AI66" s="44">
        <f t="shared" si="2"/>
        <v>2623496.9277015585</v>
      </c>
      <c r="AJ66" s="44">
        <f t="shared" si="3"/>
        <v>9486700.3023765702</v>
      </c>
      <c r="AK66" s="44">
        <f t="shared" si="4"/>
        <v>15854243.473251574</v>
      </c>
      <c r="AL66" s="44">
        <f t="shared" si="5"/>
        <v>154238298.38107651</v>
      </c>
      <c r="AM66" s="44">
        <f t="shared" si="6"/>
        <v>180071204.83125153</v>
      </c>
      <c r="AN66" s="44">
        <f t="shared" si="7"/>
        <v>88733597.572126552</v>
      </c>
      <c r="AO66" s="44">
        <f t="shared" si="8"/>
        <v>88733220.778476551</v>
      </c>
      <c r="AP66" s="44">
        <f t="shared" si="9"/>
        <v>88721540.572126538</v>
      </c>
      <c r="AQ66" s="44">
        <f t="shared" si="10"/>
        <v>26727258.550201558</v>
      </c>
      <c r="AR66" s="44">
        <f t="shared" si="11"/>
        <v>9491012.860626569</v>
      </c>
      <c r="AS66" s="44">
        <f t="shared" si="12"/>
        <v>63029011.094101548</v>
      </c>
      <c r="AT66" s="44">
        <f t="shared" si="13"/>
        <v>336549.36657656339</v>
      </c>
      <c r="AU66" s="44">
        <f t="shared" si="14"/>
        <v>2014330.8810765592</v>
      </c>
      <c r="AV66" s="44">
        <f t="shared" si="15"/>
        <v>7730283.5647515692</v>
      </c>
      <c r="AW66" s="44">
        <f t="shared" si="16"/>
        <v>12677436.19025157</v>
      </c>
      <c r="AX66" s="44">
        <f t="shared" si="17"/>
        <v>3595076.7047265675</v>
      </c>
      <c r="AY66" s="44">
        <f t="shared" si="18"/>
        <v>10115699.519101569</v>
      </c>
      <c r="AZ66" s="44">
        <f t="shared" si="19"/>
        <v>20204474.366251573</v>
      </c>
      <c r="BA66" s="44">
        <f t="shared" si="20"/>
        <v>4327268.4435765687</v>
      </c>
      <c r="BB66" s="44">
        <f t="shared" si="21"/>
        <v>8300499.5209515681</v>
      </c>
      <c r="BC66" s="44">
        <f t="shared" si="22"/>
        <v>9797455.5828765705</v>
      </c>
      <c r="BD66" s="44">
        <f t="shared" si="23"/>
        <v>11093887.235626569</v>
      </c>
      <c r="BE66" s="44">
        <f t="shared" si="24"/>
        <v>6766182.9131265683</v>
      </c>
      <c r="BF66" s="44">
        <f t="shared" si="25"/>
        <v>17318654.460976575</v>
      </c>
      <c r="BG66" s="44">
        <f t="shared" si="26"/>
        <v>6767899.8066015681</v>
      </c>
      <c r="BH66" s="44">
        <f t="shared" si="27"/>
        <v>8881167.3665765692</v>
      </c>
      <c r="BI66" s="44">
        <f t="shared" si="28"/>
        <v>9620038.8703515679</v>
      </c>
      <c r="BJ66" s="44">
        <f t="shared" si="29"/>
        <v>11760227.089101572</v>
      </c>
      <c r="BK66" s="44">
        <f t="shared" si="30"/>
        <v>7848451.2763265697</v>
      </c>
      <c r="BL66" s="44">
        <f t="shared" si="31"/>
        <v>11762696.32820157</v>
      </c>
      <c r="BM66" s="44">
        <f t="shared" si="32"/>
        <v>16649001.101601573</v>
      </c>
      <c r="BN66" s="44">
        <f t="shared" si="33"/>
        <v>9006713.7516015694</v>
      </c>
      <c r="BO66" s="50">
        <f t="shared" si="34"/>
        <v>5374.3708343499093</v>
      </c>
      <c r="BP66" s="51">
        <f t="shared" si="35"/>
        <v>28883861.865110941</v>
      </c>
    </row>
    <row r="67" spans="1:68" ht="15" thickBot="1" x14ac:dyDescent="0.4">
      <c r="A67" s="42" t="s">
        <v>143</v>
      </c>
      <c r="B67" s="45">
        <v>8200.7199999999993</v>
      </c>
      <c r="C67" s="45">
        <v>3657.11</v>
      </c>
      <c r="D67" s="45">
        <v>3000.89</v>
      </c>
      <c r="E67" s="45">
        <v>19000.21</v>
      </c>
      <c r="F67" s="45">
        <v>20000</v>
      </c>
      <c r="G67" s="45">
        <v>16000.72</v>
      </c>
      <c r="H67" s="45">
        <v>16000.71</v>
      </c>
      <c r="I67" s="45">
        <v>16000.28</v>
      </c>
      <c r="J67" s="45">
        <v>13000.08</v>
      </c>
      <c r="K67" s="45">
        <v>3326.23</v>
      </c>
      <c r="L67" s="45">
        <v>13000.52</v>
      </c>
      <c r="M67" s="45">
        <v>6969.57</v>
      </c>
      <c r="N67" s="45">
        <v>8000.36</v>
      </c>
      <c r="O67" s="45">
        <v>4012.86</v>
      </c>
      <c r="P67" s="45">
        <v>3000.33</v>
      </c>
      <c r="Q67" s="45">
        <v>5250.29</v>
      </c>
      <c r="R67" s="45">
        <v>3500.24</v>
      </c>
      <c r="S67" s="45">
        <v>2999.74</v>
      </c>
      <c r="T67" s="45">
        <v>5980.45</v>
      </c>
      <c r="U67" s="45">
        <v>3699.44</v>
      </c>
      <c r="V67" s="45">
        <v>3650.34</v>
      </c>
      <c r="W67" s="45">
        <v>3500.34</v>
      </c>
      <c r="X67" s="45">
        <v>4000.15</v>
      </c>
      <c r="Y67" s="45">
        <v>2694.17</v>
      </c>
      <c r="Z67" s="45">
        <v>3979.58</v>
      </c>
      <c r="AA67" s="45">
        <v>3600.83</v>
      </c>
      <c r="AB67" s="45">
        <v>3879.88</v>
      </c>
      <c r="AC67" s="45">
        <v>3630.43</v>
      </c>
      <c r="AD67" s="46">
        <v>3800.55</v>
      </c>
      <c r="AE67" s="46">
        <v>3199.46</v>
      </c>
      <c r="AF67" s="43">
        <v>2825.09</v>
      </c>
      <c r="AG67" s="46">
        <v>3599.83</v>
      </c>
      <c r="AH67" s="48">
        <f t="shared" ref="AH67:AH97" si="36">AVERAGE(B67:AG67)</f>
        <v>6780.0437499999962</v>
      </c>
      <c r="AI67" s="44">
        <f t="shared" ref="AI67:AI97" si="37">(B67-$AH67)*(B67-$AH67)</f>
        <v>2018321.0073140715</v>
      </c>
      <c r="AJ67" s="44">
        <f t="shared" ref="AJ67:AJ97" si="38">(C67-$AH67)*(C67-$AH67)</f>
        <v>9752715.206889037</v>
      </c>
      <c r="AK67" s="44">
        <f t="shared" ref="AK67:AK97" si="39">(D67-$AH67)*(D67-$AH67)</f>
        <v>14282003.066139035</v>
      </c>
      <c r="AL67" s="44">
        <f t="shared" ref="AL67:AL97" si="40">(E67-$AH67)*(E67-$AH67)</f>
        <v>149332463.17763913</v>
      </c>
      <c r="AM67" s="44">
        <f t="shared" ref="AM67:AM97" si="41">(F67-$AH67)*(F67-$AH67)</f>
        <v>174767243.25191414</v>
      </c>
      <c r="AN67" s="44">
        <f t="shared" ref="AN67:AN97" si="42">(G67-$AH67)*(G67-$AH67)</f>
        <v>85020870.507314131</v>
      </c>
      <c r="AO67" s="44">
        <f t="shared" ref="AO67:AO97" si="43">(H67-$AH67)*(H67-$AH67)</f>
        <v>85020686.093889102</v>
      </c>
      <c r="AP67" s="44">
        <f t="shared" ref="AP67:AP97" si="44">(I67-$AH67)*(I67-$AH67)</f>
        <v>85012756.505814165</v>
      </c>
      <c r="AQ67" s="44">
        <f t="shared" ref="AQ67:AQ97" si="45">(J67-$AH67)*(J67-$AH67)</f>
        <v>38688850.951314107</v>
      </c>
      <c r="AR67" s="44">
        <f t="shared" ref="AR67:AR97" si="46">(K67-$AH67)*(K67-$AH67)</f>
        <v>11928829.419689037</v>
      </c>
      <c r="AS67" s="44">
        <f t="shared" ref="AS67:AS97" si="47">(L67-$AH67)*(L67-$AH67)</f>
        <v>38694324.776814118</v>
      </c>
      <c r="AT67" s="44">
        <f t="shared" ref="AT67:AT97" si="48">(M67-$AH67)*(M67-$AH67)</f>
        <v>35920.199439063836</v>
      </c>
      <c r="AU67" s="44">
        <f t="shared" ref="AU67:AU97" si="49">(N67-$AH67)*(N67-$AH67)</f>
        <v>1489171.7500140711</v>
      </c>
      <c r="AV67" s="44">
        <f t="shared" ref="AV67:AV97" si="50">(O67-$AH67)*(O67-$AH67)</f>
        <v>7657305.9062640406</v>
      </c>
      <c r="AW67" s="44">
        <f t="shared" ref="AW67:AW97" si="51">(P67-$AH67)*(P67-$AH67)</f>
        <v>14286236.031939033</v>
      </c>
      <c r="AX67" s="44">
        <f t="shared" ref="AX67:AX97" si="52">(Q67-$AH67)*(Q67-$AH67)</f>
        <v>2340146.5356390509</v>
      </c>
      <c r="AY67" s="44">
        <f t="shared" ref="AY67:AY97" si="53">(R67-$AH67)*(R67-$AH67)</f>
        <v>10757112.638514038</v>
      </c>
      <c r="AZ67" s="44">
        <f t="shared" ref="AZ67:AZ97" si="54">(S67-$AH67)*(S67-$AH67)</f>
        <v>14290696.442264035</v>
      </c>
      <c r="BA67" s="44">
        <f t="shared" ref="BA67:BA97" si="55">(T67-$AH67)*(T67-$AH67)</f>
        <v>639350.16503905668</v>
      </c>
      <c r="BB67" s="44">
        <f t="shared" ref="BB67:BB97" si="56">(U67-$AH67)*(U67-$AH67)</f>
        <v>9490119.4645140395</v>
      </c>
      <c r="BC67" s="44">
        <f t="shared" ref="BC67:BC97" si="57">(V67-$AH67)*(V67-$AH67)</f>
        <v>9795045.5627640374</v>
      </c>
      <c r="BD67" s="44">
        <f t="shared" ref="BD67:BD97" si="58">(W67-$AH67)*(W67-$AH67)</f>
        <v>10756456.687764037</v>
      </c>
      <c r="BE67" s="44">
        <f t="shared" ref="BE67:BE97" si="59">(X67-$AH67)*(X67-$AH67)</f>
        <v>7727809.2612890406</v>
      </c>
      <c r="BF67" s="44">
        <f t="shared" ref="BF67:BF97" si="60">(Y67-$AH67)*(Y67-$AH67)</f>
        <v>16694364.300939031</v>
      </c>
      <c r="BG67" s="44">
        <f t="shared" ref="BG67:BG97" si="61">(Z67-$AH67)*(Z67-$AH67)</f>
        <v>7842597.2150640413</v>
      </c>
      <c r="BH67" s="44">
        <f t="shared" ref="BH67:BH97" si="62">(AA67-$AH67)*(AA67-$AH67)</f>
        <v>10107400.068189038</v>
      </c>
      <c r="BI67" s="44">
        <f t="shared" ref="BI67:BI97" si="63">(AB67-$AH67)*(AB67-$AH67)</f>
        <v>8410949.7768140398</v>
      </c>
      <c r="BJ67" s="44">
        <f t="shared" ref="BJ67:BJ97" si="64">(AC67-$AH67)*(AC67-$AH67)</f>
        <v>9920066.7741890401</v>
      </c>
      <c r="BK67" s="44">
        <f t="shared" ref="BK67:BK97" si="65">(AD67-$AH67)*(AD67-$AH67)</f>
        <v>8877383.0062890388</v>
      </c>
      <c r="BL67" s="44">
        <f t="shared" ref="BL67:BL97" si="66">(AE67-$AH67)*(AE67-$AH67)</f>
        <v>12820579.990764035</v>
      </c>
      <c r="BM67" s="44">
        <f t="shared" ref="BM67:BM97" si="67">(AF67-$AH67)*(AF67-$AH67)</f>
        <v>15641659.164639032</v>
      </c>
      <c r="BN67" s="44">
        <f t="shared" ref="BN67:BN97" si="68">(AG67-$AH67)*(AG67-$AH67)</f>
        <v>10113759.495689038</v>
      </c>
      <c r="BO67" s="50">
        <f t="shared" ref="BO67:BO97" si="69">SQRT((SUM(AI67:BN67))/32)</f>
        <v>5256.5827611753557</v>
      </c>
      <c r="BP67" s="51">
        <f t="shared" ref="BP67:BP97" si="70">POWER(BO67,2)</f>
        <v>27631662.325085927</v>
      </c>
    </row>
    <row r="68" spans="1:68" ht="15" thickBot="1" x14ac:dyDescent="0.4">
      <c r="A68" s="42" t="s">
        <v>142</v>
      </c>
      <c r="B68" s="45">
        <v>11200.48</v>
      </c>
      <c r="C68" s="45">
        <v>4499.07</v>
      </c>
      <c r="D68" s="45">
        <v>2790.96</v>
      </c>
      <c r="E68" s="45">
        <v>20000</v>
      </c>
      <c r="F68" s="45">
        <v>20000</v>
      </c>
      <c r="G68" s="45">
        <v>16000.61</v>
      </c>
      <c r="H68" s="45">
        <v>16000.89</v>
      </c>
      <c r="I68" s="45">
        <v>16000.55</v>
      </c>
      <c r="J68" s="45">
        <v>13346.33</v>
      </c>
      <c r="K68" s="45">
        <v>3000.28</v>
      </c>
      <c r="L68" s="45">
        <v>14520.31</v>
      </c>
      <c r="M68" s="45">
        <v>10000.4</v>
      </c>
      <c r="N68" s="45">
        <v>6695.63</v>
      </c>
      <c r="O68" s="45">
        <v>4012.99</v>
      </c>
      <c r="P68" s="45">
        <v>3609.98</v>
      </c>
      <c r="Q68" s="45">
        <v>6120.72</v>
      </c>
      <c r="R68" s="45">
        <v>2437</v>
      </c>
      <c r="S68" s="45">
        <v>3220.29</v>
      </c>
      <c r="T68" s="45">
        <v>5999.91</v>
      </c>
      <c r="U68" s="45">
        <v>3499.6</v>
      </c>
      <c r="V68" s="45">
        <v>4000.39</v>
      </c>
      <c r="W68" s="45">
        <v>3500.07</v>
      </c>
      <c r="X68" s="45">
        <v>4079.54</v>
      </c>
      <c r="Y68" s="45">
        <v>2800.85</v>
      </c>
      <c r="Z68" s="45">
        <v>3700.93</v>
      </c>
      <c r="AA68" s="45">
        <v>3579.49</v>
      </c>
      <c r="AB68" s="45">
        <v>3500.22</v>
      </c>
      <c r="AC68" s="45">
        <v>4000.41</v>
      </c>
      <c r="AD68" s="46">
        <v>3879.61</v>
      </c>
      <c r="AE68" s="46">
        <v>3650.35</v>
      </c>
      <c r="AF68" s="43">
        <v>3000.41</v>
      </c>
      <c r="AG68" s="46">
        <v>3679.58</v>
      </c>
      <c r="AH68" s="48">
        <f t="shared" si="36"/>
        <v>7072.7453125000011</v>
      </c>
      <c r="AI68" s="44">
        <f t="shared" si="37"/>
        <v>17038193.650390711</v>
      </c>
      <c r="AJ68" s="44">
        <f t="shared" si="38"/>
        <v>6623804.6141719799</v>
      </c>
      <c r="AK68" s="44">
        <f t="shared" si="39"/>
        <v>18333685.462340731</v>
      </c>
      <c r="AL68" s="44">
        <f t="shared" si="40"/>
        <v>167113913.75549069</v>
      </c>
      <c r="AM68" s="44">
        <f t="shared" si="41"/>
        <v>167113913.75549069</v>
      </c>
      <c r="AN68" s="44">
        <f t="shared" si="42"/>
        <v>79706767.878309458</v>
      </c>
      <c r="AO68" s="44">
        <f t="shared" si="43"/>
        <v>79711767.560934439</v>
      </c>
      <c r="AP68" s="44">
        <f t="shared" si="44"/>
        <v>79705696.538146943</v>
      </c>
      <c r="AQ68" s="44">
        <f t="shared" si="45"/>
        <v>39357864.831234455</v>
      </c>
      <c r="AR68" s="44">
        <f t="shared" si="46"/>
        <v>16584973.72151573</v>
      </c>
      <c r="AS68" s="44">
        <f t="shared" si="47"/>
        <v>55466219.77449695</v>
      </c>
      <c r="AT68" s="44">
        <f t="shared" si="48"/>
        <v>8571161.9692407139</v>
      </c>
      <c r="AU68" s="44">
        <f t="shared" si="49"/>
        <v>142215.95892197339</v>
      </c>
      <c r="AV68" s="44">
        <f t="shared" si="50"/>
        <v>9362102.5723719802</v>
      </c>
      <c r="AW68" s="44">
        <f t="shared" si="51"/>
        <v>11990743.609453229</v>
      </c>
      <c r="AX68" s="44">
        <f t="shared" si="52"/>
        <v>906352.19564072427</v>
      </c>
      <c r="AY68" s="44">
        <f t="shared" si="53"/>
        <v>21490134.602365732</v>
      </c>
      <c r="AZ68" s="44">
        <f t="shared" si="54"/>
        <v>14841411.934809482</v>
      </c>
      <c r="BA68" s="44">
        <f t="shared" si="55"/>
        <v>1150975.6077469753</v>
      </c>
      <c r="BB68" s="44">
        <f t="shared" si="56"/>
        <v>12767367.424240731</v>
      </c>
      <c r="BC68" s="44">
        <f t="shared" si="57"/>
        <v>9439367.1662469804</v>
      </c>
      <c r="BD68" s="44">
        <f t="shared" si="58"/>
        <v>12764008.888546979</v>
      </c>
      <c r="BE68" s="44">
        <f t="shared" si="59"/>
        <v>8959278.0427782293</v>
      </c>
      <c r="BF68" s="44">
        <f t="shared" si="60"/>
        <v>18249089.560959481</v>
      </c>
      <c r="BG68" s="44">
        <f t="shared" si="61"/>
        <v>11369138.501609482</v>
      </c>
      <c r="BH68" s="44">
        <f t="shared" si="62"/>
        <v>12202832.678309482</v>
      </c>
      <c r="BI68" s="44">
        <f t="shared" si="63"/>
        <v>12762937.108453233</v>
      </c>
      <c r="BJ68" s="44">
        <f t="shared" si="64"/>
        <v>9439244.2724344805</v>
      </c>
      <c r="BK68" s="44">
        <f t="shared" si="65"/>
        <v>10196113.123934479</v>
      </c>
      <c r="BL68" s="44">
        <f t="shared" si="66"/>
        <v>11712789.67502198</v>
      </c>
      <c r="BM68" s="44">
        <f t="shared" si="67"/>
        <v>16583914.897434482</v>
      </c>
      <c r="BN68" s="44">
        <f t="shared" si="68"/>
        <v>11513570.83795323</v>
      </c>
      <c r="BO68" s="50">
        <f t="shared" si="69"/>
        <v>5457.7111507795689</v>
      </c>
      <c r="BP68" s="51">
        <f t="shared" si="70"/>
        <v>29786611.005343646</v>
      </c>
    </row>
    <row r="69" spans="1:68" ht="15" thickBot="1" x14ac:dyDescent="0.4">
      <c r="A69" s="42" t="s">
        <v>141</v>
      </c>
      <c r="B69" s="45">
        <v>11200.88</v>
      </c>
      <c r="C69" s="45">
        <v>4030</v>
      </c>
      <c r="D69" s="45">
        <v>3000.64</v>
      </c>
      <c r="E69" s="45">
        <v>20000</v>
      </c>
      <c r="F69" s="45">
        <v>20000</v>
      </c>
      <c r="G69" s="45">
        <v>16000.59</v>
      </c>
      <c r="H69" s="45">
        <v>16000.81</v>
      </c>
      <c r="I69" s="45">
        <v>16000.66</v>
      </c>
      <c r="J69" s="45">
        <v>14520.14</v>
      </c>
      <c r="K69" s="45">
        <v>2902.05</v>
      </c>
      <c r="L69" s="45">
        <v>14520.17</v>
      </c>
      <c r="M69" s="45">
        <v>10000.43</v>
      </c>
      <c r="N69" s="45">
        <v>6749.52</v>
      </c>
      <c r="O69" s="45">
        <v>3980.49</v>
      </c>
      <c r="P69" s="45">
        <v>4000.29</v>
      </c>
      <c r="Q69" s="45">
        <v>6120.68</v>
      </c>
      <c r="R69" s="45">
        <v>2499.09</v>
      </c>
      <c r="S69" s="45">
        <v>3500.1</v>
      </c>
      <c r="T69" s="45">
        <v>5999.25</v>
      </c>
      <c r="U69" s="45">
        <v>3499.74</v>
      </c>
      <c r="V69" s="45">
        <v>3999.92</v>
      </c>
      <c r="W69" s="45">
        <v>3500.91</v>
      </c>
      <c r="X69" s="45">
        <v>4179.45</v>
      </c>
      <c r="Y69" s="45">
        <v>3000.4</v>
      </c>
      <c r="Z69" s="45">
        <v>3900.67</v>
      </c>
      <c r="AA69" s="45">
        <v>3779.21</v>
      </c>
      <c r="AB69" s="45">
        <v>3779.63</v>
      </c>
      <c r="AC69" s="45">
        <v>4000.67</v>
      </c>
      <c r="AD69" s="46">
        <v>4120.24</v>
      </c>
      <c r="AE69" s="46">
        <v>3800.21</v>
      </c>
      <c r="AF69" s="43">
        <v>3000.47</v>
      </c>
      <c r="AG69" s="46">
        <v>3679.07</v>
      </c>
      <c r="AH69" s="48">
        <f t="shared" si="36"/>
        <v>7164.5743750000001</v>
      </c>
      <c r="AI69" s="44">
        <f t="shared" si="37"/>
        <v>16291763.098406633</v>
      </c>
      <c r="AJ69" s="44">
        <f t="shared" si="38"/>
        <v>9825556.5124066416</v>
      </c>
      <c r="AK69" s="44">
        <f t="shared" si="39"/>
        <v>17338349.479306646</v>
      </c>
      <c r="AL69" s="44">
        <f t="shared" si="40"/>
        <v>164748150.97490662</v>
      </c>
      <c r="AM69" s="44">
        <f t="shared" si="41"/>
        <v>164748150.97490662</v>
      </c>
      <c r="AN69" s="44">
        <f t="shared" si="42"/>
        <v>78075172.125244141</v>
      </c>
      <c r="AO69" s="44">
        <f t="shared" si="43"/>
        <v>78079060.020519122</v>
      </c>
      <c r="AP69" s="44">
        <f t="shared" si="44"/>
        <v>78076409.172331631</v>
      </c>
      <c r="AQ69" s="44">
        <f t="shared" si="45"/>
        <v>54104345.663681626</v>
      </c>
      <c r="AR69" s="44">
        <f t="shared" si="46"/>
        <v>18169114.047469139</v>
      </c>
      <c r="AS69" s="44">
        <f t="shared" si="47"/>
        <v>54104786.998519138</v>
      </c>
      <c r="AT69" s="44">
        <f t="shared" si="48"/>
        <v>8042077.1258441415</v>
      </c>
      <c r="AU69" s="44">
        <f t="shared" si="49"/>
        <v>172270.13420664039</v>
      </c>
      <c r="AV69" s="44">
        <f t="shared" si="50"/>
        <v>10138393.307119142</v>
      </c>
      <c r="AW69" s="44">
        <f t="shared" si="51"/>
        <v>10012695.605869142</v>
      </c>
      <c r="AX69" s="44">
        <f t="shared" si="52"/>
        <v>1089715.4661566403</v>
      </c>
      <c r="AY69" s="44">
        <f t="shared" si="53"/>
        <v>21766744.453369141</v>
      </c>
      <c r="AZ69" s="44">
        <f t="shared" si="54"/>
        <v>13428372.445031643</v>
      </c>
      <c r="BA69" s="44">
        <f t="shared" si="55"/>
        <v>1357980.8989691411</v>
      </c>
      <c r="BB69" s="44">
        <f t="shared" si="56"/>
        <v>13431010.996181643</v>
      </c>
      <c r="BC69" s="44">
        <f t="shared" si="57"/>
        <v>10015037.313206641</v>
      </c>
      <c r="BD69" s="44">
        <f t="shared" si="58"/>
        <v>13422436.652644143</v>
      </c>
      <c r="BE69" s="44">
        <f t="shared" si="59"/>
        <v>8910967.534219142</v>
      </c>
      <c r="BF69" s="44">
        <f t="shared" si="60"/>
        <v>17340348.225406647</v>
      </c>
      <c r="BG69" s="44">
        <f t="shared" si="61"/>
        <v>10653071.76914414</v>
      </c>
      <c r="BH69" s="44">
        <f t="shared" si="62"/>
        <v>11460691.951519141</v>
      </c>
      <c r="BI69" s="44">
        <f t="shared" si="63"/>
        <v>11457848.421844142</v>
      </c>
      <c r="BJ69" s="44">
        <f t="shared" si="64"/>
        <v>10010290.89414414</v>
      </c>
      <c r="BK69" s="44">
        <f t="shared" si="65"/>
        <v>9267971.786806643</v>
      </c>
      <c r="BL69" s="44">
        <f t="shared" si="66"/>
        <v>11318947.647769142</v>
      </c>
      <c r="BM69" s="44">
        <f t="shared" si="67"/>
        <v>17339765.245894149</v>
      </c>
      <c r="BN69" s="44">
        <f t="shared" si="68"/>
        <v>12148740.74814414</v>
      </c>
      <c r="BO69" s="50">
        <f t="shared" si="69"/>
        <v>5466.792471628095</v>
      </c>
      <c r="BP69" s="51">
        <f t="shared" si="70"/>
        <v>29885819.927849617</v>
      </c>
    </row>
    <row r="70" spans="1:68" ht="15" thickBot="1" x14ac:dyDescent="0.4">
      <c r="A70" s="42" t="s">
        <v>140</v>
      </c>
      <c r="B70" s="45">
        <v>12520.29</v>
      </c>
      <c r="C70" s="45">
        <v>3650.81</v>
      </c>
      <c r="D70" s="45">
        <v>2599.86</v>
      </c>
      <c r="E70" s="45">
        <v>20000</v>
      </c>
      <c r="F70" s="45">
        <v>16000.91</v>
      </c>
      <c r="G70" s="45">
        <v>16000.58</v>
      </c>
      <c r="H70" s="45">
        <v>16235.76</v>
      </c>
      <c r="I70" s="45">
        <v>16000.73</v>
      </c>
      <c r="J70" s="45">
        <v>13000.62</v>
      </c>
      <c r="K70" s="45">
        <v>3039.42</v>
      </c>
      <c r="L70" s="45">
        <v>17000.21</v>
      </c>
      <c r="M70" s="45">
        <v>14999.45</v>
      </c>
      <c r="N70" s="45">
        <v>8199.76</v>
      </c>
      <c r="O70" s="45">
        <v>5750.99</v>
      </c>
      <c r="P70" s="45">
        <v>4000.19</v>
      </c>
      <c r="Q70" s="45">
        <v>6695.96</v>
      </c>
      <c r="R70" s="45">
        <v>1959.74</v>
      </c>
      <c r="S70" s="45">
        <v>3500.61</v>
      </c>
      <c r="T70" s="45">
        <v>4804.5200000000004</v>
      </c>
      <c r="U70" s="45">
        <v>3500.77</v>
      </c>
      <c r="V70" s="45">
        <v>3767.6</v>
      </c>
      <c r="W70" s="45">
        <v>3500.79</v>
      </c>
      <c r="X70" s="45">
        <v>3439.18</v>
      </c>
      <c r="Y70" s="45">
        <v>2600.5100000000002</v>
      </c>
      <c r="Z70" s="45">
        <v>3700.08</v>
      </c>
      <c r="AA70" s="45">
        <v>3400.53</v>
      </c>
      <c r="AB70" s="45">
        <v>2900.53</v>
      </c>
      <c r="AC70" s="45">
        <v>4999.88</v>
      </c>
      <c r="AD70" s="46">
        <v>3779.19</v>
      </c>
      <c r="AE70" s="46">
        <v>3744</v>
      </c>
      <c r="AF70" s="43">
        <v>2600.25</v>
      </c>
      <c r="AG70" s="46">
        <v>3679.61</v>
      </c>
      <c r="AH70" s="48">
        <f t="shared" si="36"/>
        <v>7236.6665624999978</v>
      </c>
      <c r="AI70" s="44">
        <f t="shared" si="37"/>
        <v>27916676.62929935</v>
      </c>
      <c r="AJ70" s="44">
        <f t="shared" si="38"/>
        <v>12858367.286824301</v>
      </c>
      <c r="AK70" s="44">
        <f t="shared" si="39"/>
        <v>21499975.098043051</v>
      </c>
      <c r="AL70" s="44">
        <f t="shared" si="40"/>
        <v>162902680.43680561</v>
      </c>
      <c r="AM70" s="44">
        <f t="shared" si="41"/>
        <v>76811963.03176184</v>
      </c>
      <c r="AN70" s="44">
        <f t="shared" si="42"/>
        <v>76806178.739993125</v>
      </c>
      <c r="AO70" s="44">
        <f t="shared" si="43"/>
        <v>80983682.69685562</v>
      </c>
      <c r="AP70" s="44">
        <f t="shared" si="44"/>
        <v>76808807.936524332</v>
      </c>
      <c r="AQ70" s="44">
        <f t="shared" si="45"/>
        <v>33223159.229668099</v>
      </c>
      <c r="AR70" s="44">
        <f t="shared" si="46"/>
        <v>17616878.706418049</v>
      </c>
      <c r="AS70" s="44">
        <f t="shared" si="47"/>
        <v>95326780.455949321</v>
      </c>
      <c r="AT70" s="44">
        <f t="shared" si="48"/>
        <v>60260806.697524361</v>
      </c>
      <c r="AU70" s="44">
        <f t="shared" si="49"/>
        <v>927548.96935557108</v>
      </c>
      <c r="AV70" s="44">
        <f t="shared" si="50"/>
        <v>2207234.8483618107</v>
      </c>
      <c r="AW70" s="44">
        <f t="shared" si="51"/>
        <v>10474780.539611802</v>
      </c>
      <c r="AX70" s="44">
        <f t="shared" si="52"/>
        <v>292363.58673056395</v>
      </c>
      <c r="AY70" s="44">
        <f t="shared" si="53"/>
        <v>27845953.946018044</v>
      </c>
      <c r="AZ70" s="44">
        <f t="shared" si="54"/>
        <v>13958118.6381993</v>
      </c>
      <c r="BA70" s="44">
        <f t="shared" si="55"/>
        <v>5915336.9014805537</v>
      </c>
      <c r="BB70" s="44">
        <f t="shared" si="56"/>
        <v>13956923.1256993</v>
      </c>
      <c r="BC70" s="44">
        <f t="shared" si="57"/>
        <v>12034422.815055551</v>
      </c>
      <c r="BD70" s="44">
        <f t="shared" si="58"/>
        <v>13956773.690236799</v>
      </c>
      <c r="BE70" s="44">
        <f t="shared" si="59"/>
        <v>14420904.192368051</v>
      </c>
      <c r="BF70" s="44">
        <f t="shared" si="60"/>
        <v>21493947.672011793</v>
      </c>
      <c r="BG70" s="44">
        <f t="shared" si="61"/>
        <v>12507444.514055552</v>
      </c>
      <c r="BH70" s="44">
        <f t="shared" si="62"/>
        <v>14715943.726149298</v>
      </c>
      <c r="BI70" s="44">
        <f t="shared" si="63"/>
        <v>18802080.288649298</v>
      </c>
      <c r="BJ70" s="44">
        <f t="shared" si="64"/>
        <v>5003214.1261805557</v>
      </c>
      <c r="BK70" s="44">
        <f t="shared" si="65"/>
        <v>11954144.180236802</v>
      </c>
      <c r="BL70" s="44">
        <f t="shared" si="66"/>
        <v>12198719.716805551</v>
      </c>
      <c r="BM70" s="44">
        <f t="shared" si="67"/>
        <v>21496358.541024297</v>
      </c>
      <c r="BN70" s="44">
        <f t="shared" si="68"/>
        <v>12652651.388824299</v>
      </c>
      <c r="BO70" s="50">
        <f t="shared" si="69"/>
        <v>5561.6735969061119</v>
      </c>
      <c r="BP70" s="51">
        <f t="shared" si="70"/>
        <v>30932213.198522568</v>
      </c>
    </row>
    <row r="71" spans="1:68" ht="15" thickBot="1" x14ac:dyDescent="0.4">
      <c r="A71" s="42" t="s">
        <v>139</v>
      </c>
      <c r="B71" s="45">
        <v>12700.34</v>
      </c>
      <c r="C71" s="45">
        <v>3500.96</v>
      </c>
      <c r="D71" s="45">
        <v>3100.64</v>
      </c>
      <c r="E71" s="45">
        <v>20000</v>
      </c>
      <c r="F71" s="45">
        <v>16000.91</v>
      </c>
      <c r="G71" s="45">
        <v>16000.5</v>
      </c>
      <c r="H71" s="45">
        <v>20000</v>
      </c>
      <c r="I71" s="45">
        <v>16000.9</v>
      </c>
      <c r="J71" s="45">
        <v>13000.99</v>
      </c>
      <c r="K71" s="45">
        <v>3500.93</v>
      </c>
      <c r="L71" s="45">
        <v>17000.55</v>
      </c>
      <c r="M71" s="45">
        <v>15886.52</v>
      </c>
      <c r="N71" s="45">
        <v>9872.7199999999993</v>
      </c>
      <c r="O71" s="45">
        <v>6000.76</v>
      </c>
      <c r="P71" s="45">
        <v>4000.72</v>
      </c>
      <c r="Q71" s="45">
        <v>7261.58</v>
      </c>
      <c r="R71" s="45">
        <v>2499.3000000000002</v>
      </c>
      <c r="S71" s="45">
        <v>3500.68</v>
      </c>
      <c r="T71" s="45">
        <v>3918.59</v>
      </c>
      <c r="U71" s="45">
        <v>3500.23</v>
      </c>
      <c r="V71" s="45">
        <v>3999.53</v>
      </c>
      <c r="W71" s="45">
        <v>3600.24</v>
      </c>
      <c r="X71" s="45">
        <v>3481.89</v>
      </c>
      <c r="Y71" s="45">
        <v>2599.7600000000002</v>
      </c>
      <c r="Z71" s="45">
        <v>4000.89</v>
      </c>
      <c r="AA71" s="45">
        <v>3500.91</v>
      </c>
      <c r="AB71" s="45">
        <v>3400.06</v>
      </c>
      <c r="AC71" s="45">
        <v>5000.62</v>
      </c>
      <c r="AD71" s="46">
        <v>3779.3</v>
      </c>
      <c r="AE71" s="46">
        <v>3579.34</v>
      </c>
      <c r="AF71" s="43">
        <v>2991.64</v>
      </c>
      <c r="AG71" s="46">
        <v>3749.21</v>
      </c>
      <c r="AH71" s="48">
        <f t="shared" si="36"/>
        <v>7529.1003124999997</v>
      </c>
      <c r="AI71" s="44">
        <f t="shared" si="37"/>
        <v>26741719.9055751</v>
      </c>
      <c r="AJ71" s="44">
        <f t="shared" si="38"/>
        <v>16225914.377187595</v>
      </c>
      <c r="AK71" s="44">
        <f t="shared" si="39"/>
        <v>19611260.739387594</v>
      </c>
      <c r="AL71" s="44">
        <f t="shared" si="40"/>
        <v>155523339.01568761</v>
      </c>
      <c r="AM71" s="44">
        <f t="shared" si="41"/>
        <v>71771559.381218866</v>
      </c>
      <c r="AN71" s="44">
        <f t="shared" si="42"/>
        <v>71764612.665375113</v>
      </c>
      <c r="AO71" s="44">
        <f t="shared" si="43"/>
        <v>155523339.01568761</v>
      </c>
      <c r="AP71" s="44">
        <f t="shared" si="44"/>
        <v>71771389.945125073</v>
      </c>
      <c r="AQ71" s="44">
        <f t="shared" si="45"/>
        <v>29941576.752168849</v>
      </c>
      <c r="AR71" s="44">
        <f t="shared" si="46"/>
        <v>16226156.066506347</v>
      </c>
      <c r="AS71" s="44">
        <f t="shared" si="47"/>
        <v>89708359.182843849</v>
      </c>
      <c r="AT71" s="44">
        <f t="shared" si="48"/>
        <v>69846463.833012626</v>
      </c>
      <c r="AU71" s="44">
        <f t="shared" si="49"/>
        <v>5492553.2396375956</v>
      </c>
      <c r="AV71" s="44">
        <f t="shared" si="50"/>
        <v>2335824.110812596</v>
      </c>
      <c r="AW71" s="44">
        <f t="shared" si="51"/>
        <v>12449467.629637597</v>
      </c>
      <c r="AX71" s="44">
        <f t="shared" si="52"/>
        <v>71567.117600097554</v>
      </c>
      <c r="AY71" s="44">
        <f t="shared" si="53"/>
        <v>25298891.183625095</v>
      </c>
      <c r="AZ71" s="44">
        <f t="shared" si="54"/>
        <v>16228170.214162597</v>
      </c>
      <c r="BA71" s="44">
        <f t="shared" si="55"/>
        <v>13035784.716668844</v>
      </c>
      <c r="BB71" s="44">
        <f t="shared" si="56"/>
        <v>16231795.994943846</v>
      </c>
      <c r="BC71" s="44">
        <f t="shared" si="57"/>
        <v>12457866.590881344</v>
      </c>
      <c r="BD71" s="44">
        <f t="shared" si="58"/>
        <v>15435943.355137598</v>
      </c>
      <c r="BE71" s="44">
        <f t="shared" si="59"/>
        <v>16379911.313606346</v>
      </c>
      <c r="BF71" s="44">
        <f t="shared" si="60"/>
        <v>24298395.916437592</v>
      </c>
      <c r="BG71" s="44">
        <f t="shared" si="61"/>
        <v>12448268.009231348</v>
      </c>
      <c r="BH71" s="44">
        <f t="shared" si="62"/>
        <v>16226317.193718847</v>
      </c>
      <c r="BI71" s="44">
        <f t="shared" si="63"/>
        <v>17048973.902250092</v>
      </c>
      <c r="BJ71" s="44">
        <f t="shared" si="64"/>
        <v>6393212.690700097</v>
      </c>
      <c r="BK71" s="44">
        <f t="shared" si="65"/>
        <v>14061002.383625094</v>
      </c>
      <c r="BL71" s="44">
        <f t="shared" si="66"/>
        <v>15600606.526200095</v>
      </c>
      <c r="BM71" s="44">
        <f t="shared" si="67"/>
        <v>20588546.087512594</v>
      </c>
      <c r="BN71" s="44">
        <f t="shared" si="68"/>
        <v>14287570.774531346</v>
      </c>
      <c r="BO71" s="50">
        <f t="shared" si="69"/>
        <v>5785.2894261833844</v>
      </c>
      <c r="BP71" s="51">
        <f t="shared" si="70"/>
        <v>33469573.744709272</v>
      </c>
    </row>
    <row r="72" spans="1:68" ht="15" thickBot="1" x14ac:dyDescent="0.4">
      <c r="A72" s="42" t="s">
        <v>138</v>
      </c>
      <c r="B72" s="45">
        <v>19999.2</v>
      </c>
      <c r="C72" s="45">
        <v>3550.35</v>
      </c>
      <c r="D72" s="45">
        <v>3800.33</v>
      </c>
      <c r="E72" s="45">
        <v>16000.83</v>
      </c>
      <c r="F72" s="45">
        <v>20000</v>
      </c>
      <c r="G72" s="45">
        <v>16000.21</v>
      </c>
      <c r="H72" s="45">
        <v>20000</v>
      </c>
      <c r="I72" s="45">
        <v>16500.21</v>
      </c>
      <c r="J72" s="45">
        <v>13000.46</v>
      </c>
      <c r="K72" s="45">
        <v>3999.04</v>
      </c>
      <c r="L72" s="45">
        <v>20000</v>
      </c>
      <c r="M72" s="45">
        <v>17999.11</v>
      </c>
      <c r="N72" s="45">
        <v>16005.66</v>
      </c>
      <c r="O72" s="45">
        <v>9000.56</v>
      </c>
      <c r="P72" s="45">
        <v>4000.59</v>
      </c>
      <c r="Q72" s="45">
        <v>7520.27</v>
      </c>
      <c r="R72" s="45">
        <v>3800.87</v>
      </c>
      <c r="S72" s="45">
        <v>3849.94</v>
      </c>
      <c r="T72" s="45">
        <v>3650.63</v>
      </c>
      <c r="U72" s="45">
        <v>4279.09</v>
      </c>
      <c r="V72" s="45">
        <v>3999.85</v>
      </c>
      <c r="W72" s="45">
        <v>3755.08</v>
      </c>
      <c r="X72" s="45">
        <v>3870.5</v>
      </c>
      <c r="Y72" s="45">
        <v>3300.05</v>
      </c>
      <c r="Z72" s="45">
        <v>4000.46</v>
      </c>
      <c r="AA72" s="45">
        <v>5500.53</v>
      </c>
      <c r="AB72" s="45">
        <v>3999.55</v>
      </c>
      <c r="AC72" s="45">
        <v>5000.78</v>
      </c>
      <c r="AD72" s="46">
        <v>4684.21</v>
      </c>
      <c r="AE72" s="46">
        <v>3409.99</v>
      </c>
      <c r="AF72" s="43">
        <v>2900.83</v>
      </c>
      <c r="AG72" s="46">
        <v>3769.81</v>
      </c>
      <c r="AH72" s="48">
        <f t="shared" si="36"/>
        <v>8473.4059374999979</v>
      </c>
      <c r="AI72" s="44">
        <f t="shared" si="37"/>
        <v>132843928.77116032</v>
      </c>
      <c r="AJ72" s="44">
        <f t="shared" si="38"/>
        <v>24236479.76375398</v>
      </c>
      <c r="AK72" s="44">
        <f t="shared" si="39"/>
        <v>21837638.717641484</v>
      </c>
      <c r="AL72" s="44">
        <f t="shared" si="40"/>
        <v>56662113.016704038</v>
      </c>
      <c r="AM72" s="44">
        <f t="shared" si="41"/>
        <v>132862370.68166031</v>
      </c>
      <c r="AN72" s="44">
        <f t="shared" si="42"/>
        <v>56652779.395266525</v>
      </c>
      <c r="AO72" s="44">
        <f t="shared" si="43"/>
        <v>132862370.68166031</v>
      </c>
      <c r="AP72" s="44">
        <f t="shared" si="44"/>
        <v>64429583.457766525</v>
      </c>
      <c r="AQ72" s="44">
        <f t="shared" si="45"/>
        <v>20494218.484797765</v>
      </c>
      <c r="AR72" s="44">
        <f t="shared" si="46"/>
        <v>20019950.542660236</v>
      </c>
      <c r="AS72" s="44">
        <f t="shared" si="47"/>
        <v>132862370.68166031</v>
      </c>
      <c r="AT72" s="44">
        <f t="shared" si="48"/>
        <v>90739037.886329055</v>
      </c>
      <c r="AU72" s="44">
        <f t="shared" si="49"/>
        <v>56734851.262047783</v>
      </c>
      <c r="AV72" s="44">
        <f t="shared" si="50"/>
        <v>277891.40561025561</v>
      </c>
      <c r="AW72" s="44">
        <f t="shared" si="51"/>
        <v>20006082.410753984</v>
      </c>
      <c r="AX72" s="44">
        <f t="shared" si="52"/>
        <v>908468.11535399908</v>
      </c>
      <c r="AY72" s="44">
        <f t="shared" si="53"/>
        <v>21832592.087228984</v>
      </c>
      <c r="AZ72" s="44">
        <f t="shared" si="54"/>
        <v>21376437.27522273</v>
      </c>
      <c r="BA72" s="44">
        <f t="shared" si="55"/>
        <v>23259167.743328981</v>
      </c>
      <c r="BB72" s="44">
        <f t="shared" si="56"/>
        <v>17592286.183566485</v>
      </c>
      <c r="BC72" s="44">
        <f t="shared" si="57"/>
        <v>20012702.725941483</v>
      </c>
      <c r="BD72" s="44">
        <f t="shared" si="58"/>
        <v>22262599.652485237</v>
      </c>
      <c r="BE72" s="44">
        <f t="shared" si="59"/>
        <v>21186743.069472734</v>
      </c>
      <c r="BF72" s="44">
        <f t="shared" si="60"/>
        <v>26763611.656066481</v>
      </c>
      <c r="BG72" s="44">
        <f t="shared" si="61"/>
        <v>20007245.359797735</v>
      </c>
      <c r="BH72" s="44">
        <f t="shared" si="62"/>
        <v>8837991.3397664931</v>
      </c>
      <c r="BI72" s="44">
        <f t="shared" si="63"/>
        <v>20015386.949503984</v>
      </c>
      <c r="BJ72" s="44">
        <f t="shared" si="64"/>
        <v>12059130.901797742</v>
      </c>
      <c r="BK72" s="44">
        <f t="shared" si="65"/>
        <v>14358005.852766488</v>
      </c>
      <c r="BL72" s="44">
        <f t="shared" si="66"/>
        <v>25638180.956128985</v>
      </c>
      <c r="BM72" s="44">
        <f t="shared" si="67"/>
        <v>31053602.579203982</v>
      </c>
      <c r="BN72" s="44">
        <f t="shared" si="68"/>
        <v>22123814.743266489</v>
      </c>
      <c r="BO72" s="50">
        <f t="shared" si="69"/>
        <v>6356.1231166056814</v>
      </c>
      <c r="BP72" s="51">
        <f t="shared" si="70"/>
        <v>40400301.07344912</v>
      </c>
    </row>
    <row r="73" spans="1:68" ht="15" thickBot="1" x14ac:dyDescent="0.4">
      <c r="A73" s="42" t="s">
        <v>137</v>
      </c>
      <c r="B73" s="45">
        <v>19999.22</v>
      </c>
      <c r="C73" s="45">
        <v>5000.28</v>
      </c>
      <c r="D73" s="45">
        <v>3800.9</v>
      </c>
      <c r="E73" s="45">
        <v>16000.77</v>
      </c>
      <c r="F73" s="45">
        <v>20000</v>
      </c>
      <c r="G73" s="45">
        <v>16000.11</v>
      </c>
      <c r="H73" s="45">
        <v>20000</v>
      </c>
      <c r="I73" s="45">
        <v>16000.92</v>
      </c>
      <c r="J73" s="45">
        <v>13000.24</v>
      </c>
      <c r="K73" s="45">
        <v>4000.28</v>
      </c>
      <c r="L73" s="45">
        <v>20000</v>
      </c>
      <c r="M73" s="45">
        <v>18507.650000000001</v>
      </c>
      <c r="N73" s="45">
        <v>16006.99</v>
      </c>
      <c r="O73" s="45">
        <v>9000.4599999999991</v>
      </c>
      <c r="P73" s="45">
        <v>4000.4</v>
      </c>
      <c r="Q73" s="45">
        <v>7520.61</v>
      </c>
      <c r="R73" s="45">
        <v>4499.7</v>
      </c>
      <c r="S73" s="45">
        <v>4799.17</v>
      </c>
      <c r="T73" s="45">
        <v>4630</v>
      </c>
      <c r="U73" s="45">
        <v>4600.7</v>
      </c>
      <c r="V73" s="45">
        <v>4000.27</v>
      </c>
      <c r="W73" s="45">
        <v>3979.84</v>
      </c>
      <c r="X73" s="45">
        <v>3419.87</v>
      </c>
      <c r="Y73" s="45">
        <v>3302.45</v>
      </c>
      <c r="Z73" s="45">
        <v>4001.53</v>
      </c>
      <c r="AA73" s="45">
        <v>5800.17</v>
      </c>
      <c r="AB73" s="45">
        <v>4000.58</v>
      </c>
      <c r="AC73" s="45">
        <v>5000.42</v>
      </c>
      <c r="AD73" s="46">
        <v>5299.36</v>
      </c>
      <c r="AE73" s="46">
        <v>4010.13</v>
      </c>
      <c r="AF73" s="43">
        <v>2900.08</v>
      </c>
      <c r="AG73" s="46">
        <v>3769.16</v>
      </c>
      <c r="AH73" s="48">
        <f t="shared" si="36"/>
        <v>8651.6331250000003</v>
      </c>
      <c r="AI73" s="44">
        <f t="shared" si="37"/>
        <v>128767727.88567229</v>
      </c>
      <c r="AJ73" s="44">
        <f t="shared" si="38"/>
        <v>13332379.643447269</v>
      </c>
      <c r="AK73" s="44">
        <f t="shared" si="39"/>
        <v>23529611.84997227</v>
      </c>
      <c r="AL73" s="44">
        <f t="shared" si="40"/>
        <v>54009812.807484768</v>
      </c>
      <c r="AM73" s="44">
        <f t="shared" si="41"/>
        <v>128785430.72959726</v>
      </c>
      <c r="AN73" s="44">
        <f t="shared" si="42"/>
        <v>54000112.382409766</v>
      </c>
      <c r="AO73" s="44">
        <f t="shared" si="43"/>
        <v>128785430.72959726</v>
      </c>
      <c r="AP73" s="44">
        <f t="shared" si="44"/>
        <v>54012017.571047261</v>
      </c>
      <c r="AQ73" s="44">
        <f t="shared" si="45"/>
        <v>18910381.753297262</v>
      </c>
      <c r="AR73" s="44">
        <f t="shared" si="46"/>
        <v>21635085.893447261</v>
      </c>
      <c r="AS73" s="44">
        <f t="shared" si="47"/>
        <v>128785430.72959726</v>
      </c>
      <c r="AT73" s="44">
        <f t="shared" si="48"/>
        <v>97141068.640284792</v>
      </c>
      <c r="AU73" s="44">
        <f t="shared" si="49"/>
        <v>54101274.758609757</v>
      </c>
      <c r="AV73" s="44">
        <f t="shared" si="50"/>
        <v>121680.18872226481</v>
      </c>
      <c r="AW73" s="44">
        <f t="shared" si="51"/>
        <v>21633969.583097272</v>
      </c>
      <c r="AX73" s="44">
        <f t="shared" si="52"/>
        <v>1279213.3092847671</v>
      </c>
      <c r="AY73" s="44">
        <f t="shared" si="53"/>
        <v>17238548.674472269</v>
      </c>
      <c r="AZ73" s="44">
        <f t="shared" si="54"/>
        <v>14841472.129484767</v>
      </c>
      <c r="BA73" s="44">
        <f t="shared" si="55"/>
        <v>16173532.992097268</v>
      </c>
      <c r="BB73" s="44">
        <f t="shared" si="56"/>
        <v>16410059.18322227</v>
      </c>
      <c r="BC73" s="44">
        <f t="shared" si="57"/>
        <v>21635178.920609765</v>
      </c>
      <c r="BD73" s="44">
        <f t="shared" si="58"/>
        <v>21825651.002797268</v>
      </c>
      <c r="BE73" s="44">
        <f t="shared" si="59"/>
        <v>27371345.396109771</v>
      </c>
      <c r="BF73" s="44">
        <f t="shared" si="60"/>
        <v>28613760.104784772</v>
      </c>
      <c r="BG73" s="44">
        <f t="shared" si="61"/>
        <v>21623459.073134761</v>
      </c>
      <c r="BH73" s="44">
        <f t="shared" si="62"/>
        <v>8130841.9532347666</v>
      </c>
      <c r="BI73" s="44">
        <f t="shared" si="63"/>
        <v>21632295.171572268</v>
      </c>
      <c r="BJ73" s="44">
        <f t="shared" si="64"/>
        <v>13331357.284172267</v>
      </c>
      <c r="BK73" s="44">
        <f t="shared" si="65"/>
        <v>11237735.10459727</v>
      </c>
      <c r="BL73" s="44">
        <f t="shared" si="66"/>
        <v>21543551.259384766</v>
      </c>
      <c r="BM73" s="44">
        <f t="shared" si="67"/>
        <v>33080363.349697269</v>
      </c>
      <c r="BN73" s="44">
        <f t="shared" si="68"/>
        <v>23838543.816347271</v>
      </c>
      <c r="BO73" s="50">
        <f t="shared" si="69"/>
        <v>6243.3923167599951</v>
      </c>
      <c r="BP73" s="51">
        <f t="shared" si="70"/>
        <v>38979947.620977737</v>
      </c>
    </row>
    <row r="74" spans="1:68" ht="15" thickBot="1" x14ac:dyDescent="0.4">
      <c r="A74" s="42" t="s">
        <v>136</v>
      </c>
      <c r="B74" s="45">
        <v>19999.38</v>
      </c>
      <c r="C74" s="45">
        <v>3700.86</v>
      </c>
      <c r="D74" s="45">
        <v>3500.39</v>
      </c>
      <c r="E74" s="45">
        <v>16000.54</v>
      </c>
      <c r="F74" s="45">
        <v>20000</v>
      </c>
      <c r="G74" s="45">
        <v>15000.74</v>
      </c>
      <c r="H74" s="45">
        <v>20000</v>
      </c>
      <c r="I74" s="45">
        <v>20000</v>
      </c>
      <c r="J74" s="45">
        <v>14000.75</v>
      </c>
      <c r="K74" s="45">
        <v>5500.41</v>
      </c>
      <c r="L74" s="45">
        <v>20000</v>
      </c>
      <c r="M74" s="45">
        <v>20000</v>
      </c>
      <c r="N74" s="45">
        <v>20000</v>
      </c>
      <c r="O74" s="45">
        <v>15999.68</v>
      </c>
      <c r="P74" s="45">
        <v>3609.94</v>
      </c>
      <c r="Q74" s="45">
        <v>10000</v>
      </c>
      <c r="R74" s="45">
        <v>3900.92</v>
      </c>
      <c r="S74" s="45">
        <v>4000.62</v>
      </c>
      <c r="T74" s="45">
        <v>6600.72</v>
      </c>
      <c r="U74" s="45">
        <v>6000.78</v>
      </c>
      <c r="V74" s="45">
        <v>4600.4799999999996</v>
      </c>
      <c r="W74" s="45">
        <v>3999.81</v>
      </c>
      <c r="X74" s="45">
        <v>4097.18</v>
      </c>
      <c r="Y74" s="45">
        <v>3250.81</v>
      </c>
      <c r="Z74" s="45">
        <v>4000.65</v>
      </c>
      <c r="AA74" s="45">
        <v>4499.25</v>
      </c>
      <c r="AB74" s="45">
        <v>3990.65</v>
      </c>
      <c r="AC74" s="45">
        <v>4804.6899999999996</v>
      </c>
      <c r="AD74" s="46">
        <v>5670.22</v>
      </c>
      <c r="AE74" s="46">
        <v>5000.2</v>
      </c>
      <c r="AF74" s="43">
        <v>3479.9</v>
      </c>
      <c r="AG74" s="46">
        <v>3769.56</v>
      </c>
      <c r="AH74" s="48">
        <f t="shared" si="36"/>
        <v>9343.097812500002</v>
      </c>
      <c r="AI74" s="44">
        <f t="shared" si="37"/>
        <v>113556350.05962977</v>
      </c>
      <c r="AJ74" s="44">
        <f t="shared" si="38"/>
        <v>31834847.532804802</v>
      </c>
      <c r="AK74" s="44">
        <f t="shared" si="39"/>
        <v>34137234.582248569</v>
      </c>
      <c r="AL74" s="44">
        <f t="shared" si="40"/>
        <v>44321536.479904771</v>
      </c>
      <c r="AM74" s="44">
        <f t="shared" si="41"/>
        <v>113569564.23394224</v>
      </c>
      <c r="AN74" s="44">
        <f t="shared" si="42"/>
        <v>32008915.121779762</v>
      </c>
      <c r="AO74" s="44">
        <f t="shared" si="43"/>
        <v>113569564.23394224</v>
      </c>
      <c r="AP74" s="44">
        <f t="shared" si="44"/>
        <v>113569564.23394224</v>
      </c>
      <c r="AQ74" s="44">
        <f t="shared" si="45"/>
        <v>21693723.899723519</v>
      </c>
      <c r="AR74" s="44">
        <f t="shared" si="46"/>
        <v>14766249.624336051</v>
      </c>
      <c r="AS74" s="44">
        <f t="shared" si="47"/>
        <v>113569564.23394224</v>
      </c>
      <c r="AT74" s="44">
        <f t="shared" si="48"/>
        <v>113569564.23394224</v>
      </c>
      <c r="AU74" s="44">
        <f t="shared" si="49"/>
        <v>113569564.23394224</v>
      </c>
      <c r="AV74" s="44">
        <f t="shared" si="50"/>
        <v>44310086.418942265</v>
      </c>
      <c r="AW74" s="44">
        <f t="shared" si="51"/>
        <v>32869098.503029801</v>
      </c>
      <c r="AX74" s="44">
        <f t="shared" si="52"/>
        <v>431520.48394228256</v>
      </c>
      <c r="AY74" s="44">
        <f t="shared" si="53"/>
        <v>29617299.342867307</v>
      </c>
      <c r="AZ74" s="44">
        <f t="shared" si="54"/>
        <v>28542069.177054808</v>
      </c>
      <c r="BA74" s="44">
        <f t="shared" si="55"/>
        <v>7520636.0664922949</v>
      </c>
      <c r="BB74" s="44">
        <f t="shared" si="56"/>
        <v>11171088.359754801</v>
      </c>
      <c r="BC74" s="44">
        <f t="shared" si="57"/>
        <v>22492423.715442307</v>
      </c>
      <c r="BD74" s="44">
        <f t="shared" si="58"/>
        <v>28550724.64721106</v>
      </c>
      <c r="BE74" s="44">
        <f t="shared" si="59"/>
        <v>27519653.695504803</v>
      </c>
      <c r="BF74" s="44">
        <f t="shared" si="60"/>
        <v>37115970.790336065</v>
      </c>
      <c r="BG74" s="44">
        <f t="shared" si="61"/>
        <v>28541748.629286058</v>
      </c>
      <c r="BH74" s="44">
        <f t="shared" si="62"/>
        <v>23462861.630661055</v>
      </c>
      <c r="BI74" s="44">
        <f t="shared" si="63"/>
        <v>28648697.585536059</v>
      </c>
      <c r="BJ74" s="44">
        <f t="shared" si="64"/>
        <v>20597145.472561058</v>
      </c>
      <c r="BK74" s="44">
        <f t="shared" si="65"/>
        <v>13490031.425554797</v>
      </c>
      <c r="BL74" s="44">
        <f t="shared" si="66"/>
        <v>18860761.409817304</v>
      </c>
      <c r="BM74" s="44">
        <f t="shared" si="67"/>
        <v>34377088.588504814</v>
      </c>
      <c r="BN74" s="44">
        <f t="shared" si="68"/>
        <v>31064323.747367311</v>
      </c>
      <c r="BO74" s="50">
        <f t="shared" si="69"/>
        <v>6715.00063382803</v>
      </c>
      <c r="BP74" s="51">
        <f t="shared" si="70"/>
        <v>45091233.512310848</v>
      </c>
    </row>
    <row r="75" spans="1:68" ht="15" thickBot="1" x14ac:dyDescent="0.4">
      <c r="A75" s="42" t="s">
        <v>135</v>
      </c>
      <c r="B75" s="45">
        <v>19999.89</v>
      </c>
      <c r="C75" s="45">
        <v>4502.3599999999997</v>
      </c>
      <c r="D75" s="45">
        <v>4319.8999999999996</v>
      </c>
      <c r="E75" s="45">
        <v>19999.79</v>
      </c>
      <c r="F75" s="45">
        <v>20000</v>
      </c>
      <c r="G75" s="45">
        <v>15000.96</v>
      </c>
      <c r="H75" s="45">
        <v>20000</v>
      </c>
      <c r="I75" s="45">
        <v>20000</v>
      </c>
      <c r="J75" s="45">
        <v>16000.29</v>
      </c>
      <c r="K75" s="45">
        <v>6000.12</v>
      </c>
      <c r="L75" s="45">
        <v>20000</v>
      </c>
      <c r="M75" s="45">
        <v>20000</v>
      </c>
      <c r="N75" s="45">
        <v>20000</v>
      </c>
      <c r="O75" s="45">
        <v>20000</v>
      </c>
      <c r="P75" s="45">
        <v>4000.01</v>
      </c>
      <c r="Q75" s="45">
        <v>12000.57</v>
      </c>
      <c r="R75" s="45">
        <v>4097.18</v>
      </c>
      <c r="S75" s="45">
        <v>4499.92</v>
      </c>
      <c r="T75" s="45">
        <v>8756.33</v>
      </c>
      <c r="U75" s="45">
        <v>6500.76</v>
      </c>
      <c r="V75" s="45">
        <v>5000.68</v>
      </c>
      <c r="W75" s="45">
        <v>4097.96</v>
      </c>
      <c r="X75" s="45">
        <v>4300.3900000000003</v>
      </c>
      <c r="Y75" s="45">
        <v>3500.73</v>
      </c>
      <c r="Z75" s="45">
        <v>4101.8900000000003</v>
      </c>
      <c r="AA75" s="45">
        <v>5252.91</v>
      </c>
      <c r="AB75" s="45">
        <v>3800.98</v>
      </c>
      <c r="AC75" s="45">
        <v>4319.8100000000004</v>
      </c>
      <c r="AD75" s="46">
        <v>7889.41</v>
      </c>
      <c r="AE75" s="46">
        <v>5200.07</v>
      </c>
      <c r="AF75" s="43">
        <v>3500.53</v>
      </c>
      <c r="AG75" s="46">
        <v>4000.97</v>
      </c>
      <c r="AH75" s="48">
        <f t="shared" si="36"/>
        <v>10020.137812499999</v>
      </c>
      <c r="AI75" s="44">
        <f t="shared" si="37"/>
        <v>99595453.723911032</v>
      </c>
      <c r="AJ75" s="44">
        <f t="shared" si="38"/>
        <v>30445871.988117281</v>
      </c>
      <c r="AK75" s="44">
        <f t="shared" si="39"/>
        <v>32492711.119054779</v>
      </c>
      <c r="AL75" s="44">
        <f t="shared" si="40"/>
        <v>99593457.783473566</v>
      </c>
      <c r="AM75" s="44">
        <f t="shared" si="41"/>
        <v>99597649.281492308</v>
      </c>
      <c r="AN75" s="44">
        <f t="shared" si="42"/>
        <v>24808589.663492285</v>
      </c>
      <c r="AO75" s="44">
        <f t="shared" si="43"/>
        <v>99597649.281492308</v>
      </c>
      <c r="AP75" s="44">
        <f t="shared" si="44"/>
        <v>99597649.281492308</v>
      </c>
      <c r="AQ75" s="44">
        <f t="shared" si="45"/>
        <v>35762220.185661055</v>
      </c>
      <c r="AR75" s="44">
        <f t="shared" si="46"/>
        <v>16160543.21281728</v>
      </c>
      <c r="AS75" s="44">
        <f t="shared" si="47"/>
        <v>99597649.281492308</v>
      </c>
      <c r="AT75" s="44">
        <f t="shared" si="48"/>
        <v>99597649.281492308</v>
      </c>
      <c r="AU75" s="44">
        <f t="shared" si="49"/>
        <v>99597649.281492308</v>
      </c>
      <c r="AV75" s="44">
        <f t="shared" si="50"/>
        <v>99597649.281492308</v>
      </c>
      <c r="AW75" s="44">
        <f t="shared" si="51"/>
        <v>36241938.878836021</v>
      </c>
      <c r="AX75" s="44">
        <f t="shared" si="52"/>
        <v>3922111.6492860373</v>
      </c>
      <c r="AY75" s="44">
        <f t="shared" si="53"/>
        <v>35081429.248654775</v>
      </c>
      <c r="AZ75" s="44">
        <f t="shared" si="54"/>
        <v>30472804.697442275</v>
      </c>
      <c r="BA75" s="44">
        <f t="shared" si="55"/>
        <v>1597210.1869360334</v>
      </c>
      <c r="BB75" s="44">
        <f t="shared" si="56"/>
        <v>12386020.187117279</v>
      </c>
      <c r="BC75" s="44">
        <f t="shared" si="57"/>
        <v>25194956.731467273</v>
      </c>
      <c r="BD75" s="44">
        <f t="shared" si="58"/>
        <v>35072190.042867273</v>
      </c>
      <c r="BE75" s="44">
        <f t="shared" si="59"/>
        <v>32715515.038598523</v>
      </c>
      <c r="BF75" s="44">
        <f t="shared" si="60"/>
        <v>42502678.225686029</v>
      </c>
      <c r="BG75" s="44">
        <f t="shared" si="61"/>
        <v>35025657.170161024</v>
      </c>
      <c r="BH75" s="44">
        <f t="shared" si="62"/>
        <v>22726461.016273528</v>
      </c>
      <c r="BI75" s="44">
        <f t="shared" si="63"/>
        <v>38677923.896779783</v>
      </c>
      <c r="BJ75" s="44">
        <f t="shared" si="64"/>
        <v>32493737.16996102</v>
      </c>
      <c r="BK75" s="44">
        <f t="shared" si="65"/>
        <v>4540001.0109610325</v>
      </c>
      <c r="BL75" s="44">
        <f t="shared" si="66"/>
        <v>23233053.71709853</v>
      </c>
      <c r="BM75" s="44">
        <f t="shared" si="67"/>
        <v>42505286.028811015</v>
      </c>
      <c r="BN75" s="44">
        <f t="shared" si="68"/>
        <v>36230381.155036032</v>
      </c>
      <c r="BO75" s="50">
        <f t="shared" si="69"/>
        <v>6907.1108031391896</v>
      </c>
      <c r="BP75" s="51">
        <f t="shared" si="70"/>
        <v>47708179.6468421</v>
      </c>
    </row>
    <row r="76" spans="1:68" ht="15" thickBot="1" x14ac:dyDescent="0.4">
      <c r="A76" s="42" t="s">
        <v>134</v>
      </c>
      <c r="B76" s="45">
        <v>19999.68</v>
      </c>
      <c r="C76" s="45">
        <v>6000.99</v>
      </c>
      <c r="D76" s="45">
        <v>6000.2</v>
      </c>
      <c r="E76" s="45">
        <v>20000</v>
      </c>
      <c r="F76" s="45">
        <v>20000</v>
      </c>
      <c r="G76" s="45">
        <v>20000</v>
      </c>
      <c r="H76" s="45">
        <v>20000</v>
      </c>
      <c r="I76" s="45">
        <v>20000</v>
      </c>
      <c r="J76" s="45">
        <v>20000</v>
      </c>
      <c r="K76" s="45">
        <v>6000.66</v>
      </c>
      <c r="L76" s="45">
        <v>20000</v>
      </c>
      <c r="M76" s="45">
        <v>20000</v>
      </c>
      <c r="N76" s="45">
        <v>20000</v>
      </c>
      <c r="O76" s="45">
        <v>20000</v>
      </c>
      <c r="P76" s="45">
        <v>3499.09</v>
      </c>
      <c r="Q76" s="45">
        <v>19994.11</v>
      </c>
      <c r="R76" s="45">
        <v>4699.37</v>
      </c>
      <c r="S76" s="45">
        <v>3999.56</v>
      </c>
      <c r="T76" s="45">
        <v>20000</v>
      </c>
      <c r="U76" s="45">
        <v>9869.5</v>
      </c>
      <c r="V76" s="45">
        <v>6500.42</v>
      </c>
      <c r="W76" s="45">
        <v>6021</v>
      </c>
      <c r="X76" s="45">
        <v>4499.9799999999996</v>
      </c>
      <c r="Y76" s="45">
        <v>3499.72</v>
      </c>
      <c r="Z76" s="45">
        <v>4000.86</v>
      </c>
      <c r="AA76" s="45">
        <v>4000.27</v>
      </c>
      <c r="AB76" s="45">
        <v>3600.78</v>
      </c>
      <c r="AC76" s="45">
        <v>4000.35</v>
      </c>
      <c r="AD76" s="46">
        <v>4769.4799999999996</v>
      </c>
      <c r="AE76" s="46">
        <v>6000.06</v>
      </c>
      <c r="AF76" s="43">
        <v>3499.16</v>
      </c>
      <c r="AG76" s="46">
        <v>4000.87</v>
      </c>
      <c r="AH76" s="48">
        <f t="shared" si="36"/>
        <v>11076.753437499996</v>
      </c>
      <c r="AI76" s="44">
        <f t="shared" si="37"/>
        <v>79618618.43976815</v>
      </c>
      <c r="AJ76" s="44">
        <f t="shared" si="38"/>
        <v>25763374.473461777</v>
      </c>
      <c r="AK76" s="44">
        <f t="shared" si="39"/>
        <v>25771394.803793028</v>
      </c>
      <c r="AL76" s="44">
        <f t="shared" si="40"/>
        <v>79624329.215168133</v>
      </c>
      <c r="AM76" s="44">
        <f t="shared" si="41"/>
        <v>79624329.215168133</v>
      </c>
      <c r="AN76" s="44">
        <f t="shared" si="42"/>
        <v>79624329.215168133</v>
      </c>
      <c r="AO76" s="44">
        <f t="shared" si="43"/>
        <v>79624329.215168133</v>
      </c>
      <c r="AP76" s="44">
        <f t="shared" si="44"/>
        <v>79624329.215168133</v>
      </c>
      <c r="AQ76" s="44">
        <f t="shared" si="45"/>
        <v>79624329.215168133</v>
      </c>
      <c r="AR76" s="44">
        <f t="shared" si="46"/>
        <v>25766724.586230528</v>
      </c>
      <c r="AS76" s="44">
        <f t="shared" si="47"/>
        <v>79624329.215168133</v>
      </c>
      <c r="AT76" s="44">
        <f t="shared" si="48"/>
        <v>79624329.215168133</v>
      </c>
      <c r="AU76" s="44">
        <f t="shared" si="49"/>
        <v>79624329.215168133</v>
      </c>
      <c r="AV76" s="44">
        <f t="shared" si="50"/>
        <v>79624329.215168133</v>
      </c>
      <c r="AW76" s="44">
        <f t="shared" si="51"/>
        <v>57420983.17202425</v>
      </c>
      <c r="AX76" s="44">
        <f t="shared" si="52"/>
        <v>79519248.062761903</v>
      </c>
      <c r="AY76" s="44">
        <f t="shared" si="53"/>
        <v>40671019.508899264</v>
      </c>
      <c r="AZ76" s="44">
        <f t="shared" si="54"/>
        <v>50086666.951793015</v>
      </c>
      <c r="BA76" s="44">
        <f t="shared" si="55"/>
        <v>79624329.215168133</v>
      </c>
      <c r="BB76" s="44">
        <f t="shared" si="56"/>
        <v>1457460.8623555566</v>
      </c>
      <c r="BC76" s="44">
        <f t="shared" si="57"/>
        <v>20942827.73118053</v>
      </c>
      <c r="BD76" s="44">
        <f t="shared" si="58"/>
        <v>25560642.820793025</v>
      </c>
      <c r="BE76" s="44">
        <f t="shared" si="59"/>
        <v>43253948.848205522</v>
      </c>
      <c r="BF76" s="44">
        <f t="shared" si="60"/>
        <v>57411435.712993011</v>
      </c>
      <c r="BG76" s="44">
        <f t="shared" si="61"/>
        <v>50068267.938855499</v>
      </c>
      <c r="BH76" s="44">
        <f t="shared" si="62"/>
        <v>50076617.841211751</v>
      </c>
      <c r="BI76" s="44">
        <f t="shared" si="63"/>
        <v>55890178.838205494</v>
      </c>
      <c r="BJ76" s="44">
        <f t="shared" si="64"/>
        <v>50075485.610261753</v>
      </c>
      <c r="BK76" s="44">
        <f t="shared" si="65"/>
        <v>39781698.215393022</v>
      </c>
      <c r="BL76" s="44">
        <f t="shared" si="66"/>
        <v>25772816.258355521</v>
      </c>
      <c r="BM76" s="44">
        <f t="shared" si="67"/>
        <v>57419922.30404301</v>
      </c>
      <c r="BN76" s="44">
        <f t="shared" si="68"/>
        <v>50068126.421086758</v>
      </c>
      <c r="BO76" s="50">
        <f t="shared" si="69"/>
        <v>7475.5122750227829</v>
      </c>
      <c r="BP76" s="51">
        <f t="shared" si="70"/>
        <v>55883283.774016306</v>
      </c>
    </row>
    <row r="77" spans="1:68" ht="15" thickBot="1" x14ac:dyDescent="0.4">
      <c r="A77" s="42" t="s">
        <v>133</v>
      </c>
      <c r="B77" s="45">
        <v>19999.77</v>
      </c>
      <c r="C77" s="45">
        <v>10000.57</v>
      </c>
      <c r="D77" s="45">
        <v>9500.6</v>
      </c>
      <c r="E77" s="45">
        <v>20000</v>
      </c>
      <c r="F77" s="45">
        <v>20000</v>
      </c>
      <c r="G77" s="45">
        <v>20000</v>
      </c>
      <c r="H77" s="45">
        <v>20000</v>
      </c>
      <c r="I77" s="45">
        <v>20000</v>
      </c>
      <c r="J77" s="45">
        <v>20000</v>
      </c>
      <c r="K77" s="45">
        <v>6989.95</v>
      </c>
      <c r="L77" s="45">
        <v>20000</v>
      </c>
      <c r="M77" s="45">
        <v>20000</v>
      </c>
      <c r="N77" s="45">
        <v>20000</v>
      </c>
      <c r="O77" s="45">
        <v>20000</v>
      </c>
      <c r="P77" s="45">
        <v>3500.16</v>
      </c>
      <c r="Q77" s="45">
        <v>20000</v>
      </c>
      <c r="R77" s="45">
        <v>5000.04</v>
      </c>
      <c r="S77" s="45">
        <v>3999.62</v>
      </c>
      <c r="T77" s="45">
        <v>20000</v>
      </c>
      <c r="U77" s="45">
        <v>9500.81</v>
      </c>
      <c r="V77" s="45">
        <v>5999.12</v>
      </c>
      <c r="W77" s="45">
        <v>5620.67</v>
      </c>
      <c r="X77" s="45">
        <v>4500.07</v>
      </c>
      <c r="Y77" s="45">
        <v>3500.53</v>
      </c>
      <c r="Z77" s="45">
        <v>3751.54</v>
      </c>
      <c r="AA77" s="45">
        <v>3779.16</v>
      </c>
      <c r="AB77" s="45">
        <v>3615</v>
      </c>
      <c r="AC77" s="45">
        <v>3724.72</v>
      </c>
      <c r="AD77" s="46">
        <v>4684.0200000000004</v>
      </c>
      <c r="AE77" s="46">
        <v>3769.98</v>
      </c>
      <c r="AF77" s="43">
        <v>3250.5</v>
      </c>
      <c r="AG77" s="46">
        <v>3900.96</v>
      </c>
      <c r="AH77" s="48">
        <f t="shared" si="36"/>
        <v>11205.868437499999</v>
      </c>
      <c r="AI77" s="44">
        <f t="shared" si="37"/>
        <v>77332704.690939963</v>
      </c>
      <c r="AJ77" s="44">
        <f t="shared" si="38"/>
        <v>1452744.3234399406</v>
      </c>
      <c r="AK77" s="44">
        <f t="shared" si="39"/>
        <v>2907940.4439336881</v>
      </c>
      <c r="AL77" s="44">
        <f t="shared" si="40"/>
        <v>77336749.938558698</v>
      </c>
      <c r="AM77" s="44">
        <f t="shared" si="41"/>
        <v>77336749.938558698</v>
      </c>
      <c r="AN77" s="44">
        <f t="shared" si="42"/>
        <v>77336749.938558698</v>
      </c>
      <c r="AO77" s="44">
        <f t="shared" si="43"/>
        <v>77336749.938558698</v>
      </c>
      <c r="AP77" s="44">
        <f t="shared" si="44"/>
        <v>77336749.938558698</v>
      </c>
      <c r="AQ77" s="44">
        <f t="shared" si="45"/>
        <v>77336749.938558698</v>
      </c>
      <c r="AR77" s="44">
        <f t="shared" si="46"/>
        <v>17773968.271652438</v>
      </c>
      <c r="AS77" s="44">
        <f t="shared" si="47"/>
        <v>77336749.938558698</v>
      </c>
      <c r="AT77" s="44">
        <f t="shared" si="48"/>
        <v>77336749.938558698</v>
      </c>
      <c r="AU77" s="44">
        <f t="shared" si="49"/>
        <v>77336749.938558698</v>
      </c>
      <c r="AV77" s="44">
        <f t="shared" si="50"/>
        <v>77336749.938558698</v>
      </c>
      <c r="AW77" s="44">
        <f t="shared" si="51"/>
        <v>59377942.523758687</v>
      </c>
      <c r="AX77" s="44">
        <f t="shared" si="52"/>
        <v>77336749.938558698</v>
      </c>
      <c r="AY77" s="44">
        <f t="shared" si="53"/>
        <v>38512306.595683686</v>
      </c>
      <c r="AZ77" s="44">
        <f t="shared" si="54"/>
        <v>51930016.542971186</v>
      </c>
      <c r="BA77" s="44">
        <f t="shared" si="55"/>
        <v>77336749.938558698</v>
      </c>
      <c r="BB77" s="44">
        <f t="shared" si="56"/>
        <v>2907224.2752899411</v>
      </c>
      <c r="BC77" s="44">
        <f t="shared" si="57"/>
        <v>27110229.291408684</v>
      </c>
      <c r="BD77" s="44">
        <f t="shared" si="58"/>
        <v>31194441.586252432</v>
      </c>
      <c r="BE77" s="44">
        <f t="shared" si="59"/>
        <v>44967732.684377439</v>
      </c>
      <c r="BF77" s="44">
        <f t="shared" si="60"/>
        <v>59372240.43641492</v>
      </c>
      <c r="BG77" s="44">
        <f t="shared" si="61"/>
        <v>55567012.45412118</v>
      </c>
      <c r="BH77" s="44">
        <f t="shared" si="62"/>
        <v>55155998.215633683</v>
      </c>
      <c r="BI77" s="44">
        <f t="shared" si="63"/>
        <v>57621283.635433681</v>
      </c>
      <c r="BJ77" s="44">
        <f t="shared" si="64"/>
        <v>55967581.943908691</v>
      </c>
      <c r="BK77" s="44">
        <f t="shared" si="65"/>
        <v>42534507.04172118</v>
      </c>
      <c r="BL77" s="44">
        <f t="shared" si="66"/>
        <v>55292436.854946189</v>
      </c>
      <c r="BM77" s="44">
        <f t="shared" si="67"/>
        <v>63287886.976371184</v>
      </c>
      <c r="BN77" s="44">
        <f t="shared" si="68"/>
        <v>53361687.280258678</v>
      </c>
      <c r="BO77" s="50">
        <f t="shared" si="69"/>
        <v>7461.7124486675775</v>
      </c>
      <c r="BP77" s="51">
        <f t="shared" si="70"/>
        <v>55677152.666600697</v>
      </c>
    </row>
    <row r="78" spans="1:68" ht="15" thickBot="1" x14ac:dyDescent="0.4">
      <c r="A78" s="42" t="s">
        <v>132</v>
      </c>
      <c r="B78" s="45">
        <v>20000</v>
      </c>
      <c r="C78" s="45">
        <v>10790.97</v>
      </c>
      <c r="D78" s="45">
        <v>6999.57</v>
      </c>
      <c r="E78" s="45">
        <v>20000</v>
      </c>
      <c r="F78" s="45">
        <v>20000</v>
      </c>
      <c r="G78" s="45">
        <v>20000</v>
      </c>
      <c r="H78" s="45">
        <v>20000</v>
      </c>
      <c r="I78" s="45">
        <v>20000</v>
      </c>
      <c r="J78" s="45">
        <v>20000</v>
      </c>
      <c r="K78" s="45">
        <v>6989.29</v>
      </c>
      <c r="L78" s="45">
        <v>20000</v>
      </c>
      <c r="M78" s="45">
        <v>20000</v>
      </c>
      <c r="N78" s="45">
        <v>20000</v>
      </c>
      <c r="O78" s="45">
        <v>18749.47</v>
      </c>
      <c r="P78" s="45">
        <v>3499.36</v>
      </c>
      <c r="Q78" s="45">
        <v>20000</v>
      </c>
      <c r="R78" s="45">
        <v>5000.72</v>
      </c>
      <c r="S78" s="45">
        <v>3429.88</v>
      </c>
      <c r="T78" s="45">
        <v>20000</v>
      </c>
      <c r="U78" s="45">
        <v>6500.5</v>
      </c>
      <c r="V78" s="45">
        <v>4000.67</v>
      </c>
      <c r="W78" s="45">
        <v>7000.25</v>
      </c>
      <c r="X78" s="45">
        <v>4500.95</v>
      </c>
      <c r="Y78" s="45">
        <v>3300.67</v>
      </c>
      <c r="Z78" s="45">
        <v>3629.08</v>
      </c>
      <c r="AA78" s="45">
        <v>3679.45</v>
      </c>
      <c r="AB78" s="45">
        <v>3600.83</v>
      </c>
      <c r="AC78" s="45">
        <v>3199.85</v>
      </c>
      <c r="AD78" s="46">
        <v>4800.96</v>
      </c>
      <c r="AE78" s="46">
        <v>3629.98</v>
      </c>
      <c r="AF78" s="43">
        <v>2979.22</v>
      </c>
      <c r="AG78" s="46">
        <v>3599.85</v>
      </c>
      <c r="AH78" s="48">
        <f t="shared" si="36"/>
        <v>10933.797499999999</v>
      </c>
      <c r="AI78" s="44">
        <f t="shared" si="37"/>
        <v>82196027.771006271</v>
      </c>
      <c r="AJ78" s="44">
        <f t="shared" si="38"/>
        <v>20399.694756249835</v>
      </c>
      <c r="AK78" s="44">
        <f t="shared" si="39"/>
        <v>15478146.021756243</v>
      </c>
      <c r="AL78" s="44">
        <f t="shared" si="40"/>
        <v>82196027.771006271</v>
      </c>
      <c r="AM78" s="44">
        <f t="shared" si="41"/>
        <v>82196027.771006271</v>
      </c>
      <c r="AN78" s="44">
        <f t="shared" si="42"/>
        <v>82196027.771006271</v>
      </c>
      <c r="AO78" s="44">
        <f t="shared" si="43"/>
        <v>82196027.771006271</v>
      </c>
      <c r="AP78" s="44">
        <f t="shared" si="44"/>
        <v>82196027.771006271</v>
      </c>
      <c r="AQ78" s="44">
        <f t="shared" si="45"/>
        <v>82196027.771006271</v>
      </c>
      <c r="AR78" s="44">
        <f t="shared" si="46"/>
        <v>15559139.417556241</v>
      </c>
      <c r="AS78" s="44">
        <f t="shared" si="47"/>
        <v>82196027.771006271</v>
      </c>
      <c r="AT78" s="44">
        <f t="shared" si="48"/>
        <v>82196027.771006271</v>
      </c>
      <c r="AU78" s="44">
        <f t="shared" si="49"/>
        <v>82196027.771006271</v>
      </c>
      <c r="AV78" s="44">
        <f t="shared" si="50"/>
        <v>61084736.627256289</v>
      </c>
      <c r="AW78" s="44">
        <f t="shared" si="51"/>
        <v>55270860.94140622</v>
      </c>
      <c r="AX78" s="44">
        <f t="shared" si="52"/>
        <v>82196027.771006271</v>
      </c>
      <c r="AY78" s="44">
        <f t="shared" si="53"/>
        <v>35201408.621006235</v>
      </c>
      <c r="AZ78" s="44">
        <f t="shared" si="54"/>
        <v>56308777.846806228</v>
      </c>
      <c r="BA78" s="44">
        <f t="shared" si="55"/>
        <v>82196027.771006271</v>
      </c>
      <c r="BB78" s="44">
        <f t="shared" si="56"/>
        <v>19654126.723506238</v>
      </c>
      <c r="BC78" s="44">
        <f t="shared" si="57"/>
        <v>48068256.931256235</v>
      </c>
      <c r="BD78" s="44">
        <f t="shared" si="58"/>
        <v>15472795.93475624</v>
      </c>
      <c r="BE78" s="44">
        <f t="shared" si="59"/>
        <v>41381526.958256237</v>
      </c>
      <c r="BF78" s="44">
        <f t="shared" si="60"/>
        <v>58264635.431256227</v>
      </c>
      <c r="BG78" s="44">
        <f t="shared" si="61"/>
        <v>53358897.754806235</v>
      </c>
      <c r="BH78" s="44">
        <f t="shared" si="62"/>
        <v>52625557.650756232</v>
      </c>
      <c r="BI78" s="44">
        <f t="shared" si="63"/>
        <v>53772412.356056236</v>
      </c>
      <c r="BJ78" s="44">
        <f t="shared" si="64"/>
        <v>59813943.932756223</v>
      </c>
      <c r="BK78" s="44">
        <f t="shared" si="65"/>
        <v>37611695.801406235</v>
      </c>
      <c r="BL78" s="44">
        <f t="shared" si="66"/>
        <v>53345750.07330624</v>
      </c>
      <c r="BM78" s="44">
        <f t="shared" si="67"/>
        <v>63275303.203506239</v>
      </c>
      <c r="BN78" s="44">
        <f t="shared" si="68"/>
        <v>53786785.93275623</v>
      </c>
      <c r="BO78" s="50">
        <f t="shared" si="69"/>
        <v>7574.0252902333077</v>
      </c>
      <c r="BP78" s="51">
        <f t="shared" si="70"/>
        <v>57365859.097093739</v>
      </c>
    </row>
    <row r="79" spans="1:68" ht="15" thickBot="1" x14ac:dyDescent="0.4">
      <c r="A79" s="42" t="s">
        <v>131</v>
      </c>
      <c r="B79" s="45">
        <v>19999.93</v>
      </c>
      <c r="C79" s="45">
        <v>10520.04</v>
      </c>
      <c r="D79" s="45">
        <v>6999.61</v>
      </c>
      <c r="E79" s="45">
        <v>20000</v>
      </c>
      <c r="F79" s="45">
        <v>20000</v>
      </c>
      <c r="G79" s="45">
        <v>20000</v>
      </c>
      <c r="H79" s="45">
        <v>20000</v>
      </c>
      <c r="I79" s="45">
        <v>20000</v>
      </c>
      <c r="J79" s="45">
        <v>20000</v>
      </c>
      <c r="K79" s="45">
        <v>6999.43</v>
      </c>
      <c r="L79" s="45">
        <v>20000</v>
      </c>
      <c r="M79" s="45">
        <v>20000</v>
      </c>
      <c r="N79" s="45">
        <v>20000</v>
      </c>
      <c r="O79" s="45">
        <v>17000.14</v>
      </c>
      <c r="P79" s="45">
        <v>3426.5</v>
      </c>
      <c r="Q79" s="45">
        <v>19846</v>
      </c>
      <c r="R79" s="45">
        <v>5000.22</v>
      </c>
      <c r="S79" s="45">
        <v>3429.75</v>
      </c>
      <c r="T79" s="45">
        <v>20000</v>
      </c>
      <c r="U79" s="45">
        <v>6000.95</v>
      </c>
      <c r="V79" s="45">
        <v>4000.86</v>
      </c>
      <c r="W79" s="45">
        <v>5969.1</v>
      </c>
      <c r="X79" s="45">
        <v>4300.3500000000004</v>
      </c>
      <c r="Y79" s="45">
        <v>3000.66</v>
      </c>
      <c r="Z79" s="45">
        <v>3600.29</v>
      </c>
      <c r="AA79" s="45">
        <v>3679.9</v>
      </c>
      <c r="AB79" s="45">
        <v>3500.46</v>
      </c>
      <c r="AC79" s="45">
        <v>2894.75</v>
      </c>
      <c r="AD79" s="46">
        <v>4502.43</v>
      </c>
      <c r="AE79" s="46">
        <v>3629.82</v>
      </c>
      <c r="AF79" s="43">
        <v>2682.5</v>
      </c>
      <c r="AG79" s="46">
        <v>3500.55</v>
      </c>
      <c r="AH79" s="48">
        <f t="shared" si="36"/>
        <v>10765.132499999998</v>
      </c>
      <c r="AI79" s="44">
        <f t="shared" si="37"/>
        <v>85281484.8660063</v>
      </c>
      <c r="AJ79" s="44">
        <f t="shared" si="38"/>
        <v>60070.333556248537</v>
      </c>
      <c r="AK79" s="44">
        <f t="shared" si="39"/>
        <v>14179159.698006237</v>
      </c>
      <c r="AL79" s="44">
        <f t="shared" si="40"/>
        <v>85282777.742556289</v>
      </c>
      <c r="AM79" s="44">
        <f t="shared" si="41"/>
        <v>85282777.742556289</v>
      </c>
      <c r="AN79" s="44">
        <f t="shared" si="42"/>
        <v>85282777.742556289</v>
      </c>
      <c r="AO79" s="44">
        <f t="shared" si="43"/>
        <v>85282777.742556289</v>
      </c>
      <c r="AP79" s="44">
        <f t="shared" si="44"/>
        <v>85282777.742556289</v>
      </c>
      <c r="AQ79" s="44">
        <f t="shared" si="45"/>
        <v>85282777.742556289</v>
      </c>
      <c r="AR79" s="44">
        <f t="shared" si="46"/>
        <v>14180515.318506232</v>
      </c>
      <c r="AS79" s="44">
        <f t="shared" si="47"/>
        <v>85282777.742556289</v>
      </c>
      <c r="AT79" s="44">
        <f t="shared" si="48"/>
        <v>85282777.742556289</v>
      </c>
      <c r="AU79" s="44">
        <f t="shared" si="49"/>
        <v>85282777.742556289</v>
      </c>
      <c r="AV79" s="44">
        <f t="shared" si="50"/>
        <v>38875318.525056273</v>
      </c>
      <c r="AW79" s="44">
        <f t="shared" si="51"/>
        <v>53855526.970056221</v>
      </c>
      <c r="AX79" s="44">
        <f t="shared" si="52"/>
        <v>82462154.552556291</v>
      </c>
      <c r="AY79" s="44">
        <f t="shared" si="53"/>
        <v>33234216.132656224</v>
      </c>
      <c r="AZ79" s="44">
        <f t="shared" si="54"/>
        <v>53807836.421306223</v>
      </c>
      <c r="BA79" s="44">
        <f t="shared" si="55"/>
        <v>85282777.742556289</v>
      </c>
      <c r="BB79" s="44">
        <f t="shared" si="56"/>
        <v>22697434.893306233</v>
      </c>
      <c r="BC79" s="44">
        <f t="shared" si="57"/>
        <v>45755382.454256214</v>
      </c>
      <c r="BD79" s="44">
        <f t="shared" si="58"/>
        <v>23001927.741056226</v>
      </c>
      <c r="BE79" s="44">
        <f t="shared" si="59"/>
        <v>41793412.772306219</v>
      </c>
      <c r="BF79" s="44">
        <f t="shared" si="60"/>
        <v>60287033.20325622</v>
      </c>
      <c r="BG79" s="44">
        <f t="shared" si="61"/>
        <v>51334968.049806222</v>
      </c>
      <c r="BH79" s="44">
        <f t="shared" si="62"/>
        <v>50200519.579056226</v>
      </c>
      <c r="BI79" s="44">
        <f t="shared" si="63"/>
        <v>52775466.532256216</v>
      </c>
      <c r="BJ79" s="44">
        <f t="shared" si="64"/>
        <v>61942920.696306214</v>
      </c>
      <c r="BK79" s="44">
        <f t="shared" si="65"/>
        <v>39221442.603506222</v>
      </c>
      <c r="BL79" s="44">
        <f t="shared" si="66"/>
        <v>50912684.472656228</v>
      </c>
      <c r="BM79" s="44">
        <f t="shared" si="67"/>
        <v>65328948.130056217</v>
      </c>
      <c r="BN79" s="44">
        <f t="shared" si="68"/>
        <v>52774158.899306215</v>
      </c>
      <c r="BO79" s="50">
        <f t="shared" si="69"/>
        <v>7596.854530557368</v>
      </c>
      <c r="BP79" s="51">
        <f t="shared" si="70"/>
        <v>57712198.758450009</v>
      </c>
    </row>
    <row r="80" spans="1:68" ht="15" thickBot="1" x14ac:dyDescent="0.4">
      <c r="A80" s="42" t="s">
        <v>130</v>
      </c>
      <c r="B80" s="45">
        <v>20000</v>
      </c>
      <c r="C80" s="45">
        <v>16001.34</v>
      </c>
      <c r="D80" s="45">
        <v>6999.69</v>
      </c>
      <c r="E80" s="45">
        <v>20000</v>
      </c>
      <c r="F80" s="45">
        <v>20000</v>
      </c>
      <c r="G80" s="45">
        <v>20000</v>
      </c>
      <c r="H80" s="45">
        <v>20000</v>
      </c>
      <c r="I80" s="45">
        <v>20000</v>
      </c>
      <c r="J80" s="45">
        <v>20000</v>
      </c>
      <c r="K80" s="45">
        <v>7999.19</v>
      </c>
      <c r="L80" s="45">
        <v>20000</v>
      </c>
      <c r="M80" s="45">
        <v>20000</v>
      </c>
      <c r="N80" s="45">
        <v>20000</v>
      </c>
      <c r="O80" s="45">
        <v>12000.47</v>
      </c>
      <c r="P80" s="45">
        <v>3500.37</v>
      </c>
      <c r="Q80" s="45">
        <v>13000.36</v>
      </c>
      <c r="R80" s="45">
        <v>3800.63</v>
      </c>
      <c r="S80" s="45">
        <v>3800.53</v>
      </c>
      <c r="T80" s="45">
        <v>20000</v>
      </c>
      <c r="U80" s="45">
        <v>6000.14</v>
      </c>
      <c r="V80" s="45">
        <v>3979.58</v>
      </c>
      <c r="W80" s="45">
        <v>4499.33</v>
      </c>
      <c r="X80" s="45">
        <v>3999.42</v>
      </c>
      <c r="Y80" s="45">
        <v>2790.68</v>
      </c>
      <c r="Z80" s="45">
        <v>2753.83</v>
      </c>
      <c r="AA80" s="45">
        <v>3579.84</v>
      </c>
      <c r="AB80" s="45">
        <v>3500.31</v>
      </c>
      <c r="AC80" s="45">
        <v>3051.21</v>
      </c>
      <c r="AD80" s="46">
        <v>3769.12</v>
      </c>
      <c r="AE80" s="46">
        <v>3679.1</v>
      </c>
      <c r="AF80" s="43">
        <v>2119.7199999999998</v>
      </c>
      <c r="AG80" s="46">
        <v>3031.74</v>
      </c>
      <c r="AH80" s="48">
        <f t="shared" si="36"/>
        <v>10433.018750000001</v>
      </c>
      <c r="AI80" s="44">
        <f t="shared" si="37"/>
        <v>91527130.237851545</v>
      </c>
      <c r="AJ80" s="44">
        <f t="shared" si="38"/>
        <v>31006201.543201551</v>
      </c>
      <c r="AK80" s="44">
        <f t="shared" si="39"/>
        <v>11787746.305576572</v>
      </c>
      <c r="AL80" s="44">
        <f t="shared" si="40"/>
        <v>91527130.237851545</v>
      </c>
      <c r="AM80" s="44">
        <f t="shared" si="41"/>
        <v>91527130.237851545</v>
      </c>
      <c r="AN80" s="44">
        <f t="shared" si="42"/>
        <v>91527130.237851545</v>
      </c>
      <c r="AO80" s="44">
        <f t="shared" si="43"/>
        <v>91527130.237851545</v>
      </c>
      <c r="AP80" s="44">
        <f t="shared" si="44"/>
        <v>91527130.237851545</v>
      </c>
      <c r="AQ80" s="44">
        <f t="shared" si="45"/>
        <v>91527130.237851545</v>
      </c>
      <c r="AR80" s="44">
        <f t="shared" si="46"/>
        <v>5923522.3843265697</v>
      </c>
      <c r="AS80" s="44">
        <f t="shared" si="47"/>
        <v>91527130.237851545</v>
      </c>
      <c r="AT80" s="44">
        <f t="shared" si="48"/>
        <v>91527130.237851545</v>
      </c>
      <c r="AU80" s="44">
        <f t="shared" si="49"/>
        <v>91527130.237851545</v>
      </c>
      <c r="AV80" s="44">
        <f t="shared" si="50"/>
        <v>2456903.421126557</v>
      </c>
      <c r="AW80" s="44">
        <f t="shared" si="51"/>
        <v>48061618.690876581</v>
      </c>
      <c r="AX80" s="44">
        <f t="shared" si="52"/>
        <v>6591241.0939515596</v>
      </c>
      <c r="AY80" s="44">
        <f t="shared" si="53"/>
        <v>43988580.531126574</v>
      </c>
      <c r="AZ80" s="44">
        <f t="shared" si="54"/>
        <v>43989907.018876567</v>
      </c>
      <c r="BA80" s="44">
        <f t="shared" si="55"/>
        <v>91527130.237851545</v>
      </c>
      <c r="BB80" s="44">
        <f t="shared" si="56"/>
        <v>19650414.01220157</v>
      </c>
      <c r="BC80" s="44">
        <f t="shared" si="57"/>
        <v>41646871.700001575</v>
      </c>
      <c r="BD80" s="44">
        <f t="shared" si="58"/>
        <v>35208662.181876577</v>
      </c>
      <c r="BE80" s="44">
        <f t="shared" si="59"/>
        <v>41391192.876001574</v>
      </c>
      <c r="BF80" s="44">
        <f t="shared" si="60"/>
        <v>58405341.569751576</v>
      </c>
      <c r="BG80" s="44">
        <f t="shared" si="61"/>
        <v>58969939.858126581</v>
      </c>
      <c r="BH80" s="44">
        <f t="shared" si="62"/>
        <v>46966058.979451574</v>
      </c>
      <c r="BI80" s="44">
        <f t="shared" si="63"/>
        <v>48062450.612326585</v>
      </c>
      <c r="BJ80" s="44">
        <f t="shared" si="64"/>
        <v>54491100.421576574</v>
      </c>
      <c r="BK80" s="44">
        <f t="shared" si="65"/>
        <v>44407546.550251581</v>
      </c>
      <c r="BL80" s="44">
        <f t="shared" si="66"/>
        <v>45615418.481601574</v>
      </c>
      <c r="BM80" s="44">
        <f t="shared" si="67"/>
        <v>69110936.106751591</v>
      </c>
      <c r="BN80" s="44">
        <f t="shared" si="68"/>
        <v>54778927.135201581</v>
      </c>
      <c r="BO80" s="50">
        <f t="shared" si="69"/>
        <v>7540.1198060992174</v>
      </c>
      <c r="BP80" s="51">
        <f t="shared" si="70"/>
        <v>56853406.690329701</v>
      </c>
    </row>
    <row r="81" spans="1:68" ht="15" thickBot="1" x14ac:dyDescent="0.4">
      <c r="A81" s="42" t="s">
        <v>129</v>
      </c>
      <c r="B81" s="45">
        <v>20000</v>
      </c>
      <c r="C81" s="45">
        <v>15002.04</v>
      </c>
      <c r="D81" s="45">
        <v>6999.61</v>
      </c>
      <c r="E81" s="45">
        <v>19222.169999999998</v>
      </c>
      <c r="F81" s="45">
        <v>20000</v>
      </c>
      <c r="G81" s="45">
        <v>20000</v>
      </c>
      <c r="H81" s="45">
        <v>19999.939999999999</v>
      </c>
      <c r="I81" s="45">
        <v>20000</v>
      </c>
      <c r="J81" s="45">
        <v>20000</v>
      </c>
      <c r="K81" s="45">
        <v>5800.99</v>
      </c>
      <c r="L81" s="45">
        <v>20000</v>
      </c>
      <c r="M81" s="45">
        <v>20000</v>
      </c>
      <c r="N81" s="45">
        <v>20000</v>
      </c>
      <c r="O81" s="45">
        <v>10000.299999999999</v>
      </c>
      <c r="P81" s="45">
        <v>3499.94</v>
      </c>
      <c r="Q81" s="45">
        <v>12901.82</v>
      </c>
      <c r="R81" s="45">
        <v>3500.7</v>
      </c>
      <c r="S81" s="45">
        <v>3700.77</v>
      </c>
      <c r="T81" s="45">
        <v>20000</v>
      </c>
      <c r="U81" s="45">
        <v>5350.3</v>
      </c>
      <c r="V81" s="45">
        <v>3999.49</v>
      </c>
      <c r="W81" s="45">
        <v>4499.3599999999997</v>
      </c>
      <c r="X81" s="45">
        <v>3767.49</v>
      </c>
      <c r="Y81" s="45">
        <v>2500</v>
      </c>
      <c r="Z81" s="45">
        <v>3300.83</v>
      </c>
      <c r="AA81" s="45">
        <v>3579.34</v>
      </c>
      <c r="AB81" s="45">
        <v>3479.45</v>
      </c>
      <c r="AC81" s="45">
        <v>3200.27</v>
      </c>
      <c r="AD81" s="46">
        <v>3639.81</v>
      </c>
      <c r="AE81" s="46">
        <v>3509.2</v>
      </c>
      <c r="AF81" s="43">
        <v>2119.5700000000002</v>
      </c>
      <c r="AG81" s="46">
        <v>2850.01</v>
      </c>
      <c r="AH81" s="48">
        <f t="shared" si="36"/>
        <v>10200.731250000003</v>
      </c>
      <c r="AI81" s="44">
        <f t="shared" si="37"/>
        <v>96025668.034726515</v>
      </c>
      <c r="AJ81" s="44">
        <f t="shared" si="38"/>
        <v>23052565.712826546</v>
      </c>
      <c r="AK81" s="44">
        <f t="shared" si="39"/>
        <v>10247177.25720158</v>
      </c>
      <c r="AL81" s="44">
        <f t="shared" si="40"/>
        <v>81386357.12000148</v>
      </c>
      <c r="AM81" s="44">
        <f t="shared" si="41"/>
        <v>96025668.034726515</v>
      </c>
      <c r="AN81" s="44">
        <f t="shared" si="42"/>
        <v>96025668.034726515</v>
      </c>
      <c r="AO81" s="44">
        <f t="shared" si="43"/>
        <v>96024492.12607649</v>
      </c>
      <c r="AP81" s="44">
        <f t="shared" si="44"/>
        <v>96025668.034726515</v>
      </c>
      <c r="AQ81" s="44">
        <f t="shared" si="45"/>
        <v>96025668.034726515</v>
      </c>
      <c r="AR81" s="44">
        <f t="shared" si="46"/>
        <v>19357723.066951588</v>
      </c>
      <c r="AS81" s="44">
        <f t="shared" si="47"/>
        <v>96025668.034726515</v>
      </c>
      <c r="AT81" s="44">
        <f t="shared" si="48"/>
        <v>96025668.034726515</v>
      </c>
      <c r="AU81" s="44">
        <f t="shared" si="49"/>
        <v>96025668.034726515</v>
      </c>
      <c r="AV81" s="44">
        <f t="shared" si="50"/>
        <v>40172.685976563815</v>
      </c>
      <c r="AW81" s="44">
        <f t="shared" si="51"/>
        <v>44900603.376076587</v>
      </c>
      <c r="AX81" s="44">
        <f t="shared" si="52"/>
        <v>7295880.4353765473</v>
      </c>
      <c r="AY81" s="44">
        <f t="shared" si="53"/>
        <v>44890418.7509766</v>
      </c>
      <c r="AZ81" s="44">
        <f t="shared" si="54"/>
        <v>42249496.25150159</v>
      </c>
      <c r="BA81" s="44">
        <f t="shared" si="55"/>
        <v>96025668.034726515</v>
      </c>
      <c r="BB81" s="44">
        <f t="shared" si="56"/>
        <v>23526683.310976587</v>
      </c>
      <c r="BC81" s="44">
        <f t="shared" si="57"/>
        <v>38455393.040701598</v>
      </c>
      <c r="BD81" s="44">
        <f t="shared" si="58"/>
        <v>32505634.130326595</v>
      </c>
      <c r="BE81" s="44">
        <f t="shared" si="59"/>
        <v>41386592.980701596</v>
      </c>
      <c r="BF81" s="44">
        <f t="shared" si="60"/>
        <v>59301261.784726605</v>
      </c>
      <c r="BG81" s="44">
        <f t="shared" si="61"/>
        <v>47608637.259751596</v>
      </c>
      <c r="BH81" s="44">
        <f t="shared" si="62"/>
        <v>43842822.085576594</v>
      </c>
      <c r="BI81" s="44">
        <f t="shared" si="63"/>
        <v>45175621.6416016</v>
      </c>
      <c r="BJ81" s="44">
        <f t="shared" si="64"/>
        <v>49006457.71275159</v>
      </c>
      <c r="BK81" s="44">
        <f t="shared" si="65"/>
        <v>43045687.648701601</v>
      </c>
      <c r="BL81" s="44">
        <f t="shared" si="66"/>
        <v>44776590.4697266</v>
      </c>
      <c r="BM81" s="44">
        <f t="shared" si="67"/>
        <v>65305167.148501605</v>
      </c>
      <c r="BN81" s="44">
        <f t="shared" si="68"/>
        <v>54033102.895201594</v>
      </c>
      <c r="BO81" s="50">
        <f t="shared" si="69"/>
        <v>7544.9601374128169</v>
      </c>
      <c r="BP81" s="51">
        <f t="shared" si="70"/>
        <v>56926423.475148432</v>
      </c>
    </row>
    <row r="82" spans="1:68" ht="15" thickBot="1" x14ac:dyDescent="0.4">
      <c r="A82" s="42" t="s">
        <v>128</v>
      </c>
      <c r="B82" s="45">
        <v>19999.89</v>
      </c>
      <c r="C82" s="45">
        <v>6000.41</v>
      </c>
      <c r="D82" s="45">
        <v>7000</v>
      </c>
      <c r="E82" s="45">
        <v>12000.91</v>
      </c>
      <c r="F82" s="45">
        <v>20000</v>
      </c>
      <c r="G82" s="45">
        <v>20000</v>
      </c>
      <c r="H82" s="45">
        <v>20000</v>
      </c>
      <c r="I82" s="45">
        <v>20000</v>
      </c>
      <c r="J82" s="45">
        <v>20000</v>
      </c>
      <c r="K82" s="45">
        <v>5800.83</v>
      </c>
      <c r="L82" s="45">
        <v>20000</v>
      </c>
      <c r="M82" s="45">
        <v>20000</v>
      </c>
      <c r="N82" s="45">
        <v>20000</v>
      </c>
      <c r="O82" s="45">
        <v>5750.84</v>
      </c>
      <c r="P82" s="45">
        <v>3250.87</v>
      </c>
      <c r="Q82" s="45">
        <v>9999.4500000000007</v>
      </c>
      <c r="R82" s="45">
        <v>2500.9299999999998</v>
      </c>
      <c r="S82" s="45">
        <v>3199.72</v>
      </c>
      <c r="T82" s="45">
        <v>8756.6200000000008</v>
      </c>
      <c r="U82" s="45">
        <v>4000.34</v>
      </c>
      <c r="V82" s="45">
        <v>3749.46</v>
      </c>
      <c r="W82" s="45">
        <v>4000.12</v>
      </c>
      <c r="X82" s="45">
        <v>3369.22</v>
      </c>
      <c r="Y82" s="45">
        <v>2499.13</v>
      </c>
      <c r="Z82" s="45">
        <v>2753.06</v>
      </c>
      <c r="AA82" s="45">
        <v>3700.84</v>
      </c>
      <c r="AB82" s="45">
        <v>2496.6799999999998</v>
      </c>
      <c r="AC82" s="45">
        <v>2500.98</v>
      </c>
      <c r="AD82" s="46">
        <v>3479.95</v>
      </c>
      <c r="AE82" s="46">
        <v>3049.55</v>
      </c>
      <c r="AF82" s="43">
        <v>2749.73</v>
      </c>
      <c r="AG82" s="46">
        <v>2500.44</v>
      </c>
      <c r="AH82" s="48">
        <f t="shared" si="36"/>
        <v>8909.6865624999991</v>
      </c>
      <c r="AI82" s="44">
        <f t="shared" si="37"/>
        <v>122992612.28513682</v>
      </c>
      <c r="AJ82" s="44">
        <f t="shared" si="38"/>
        <v>8463890.1171118114</v>
      </c>
      <c r="AK82" s="44">
        <f t="shared" si="39"/>
        <v>3646902.766993063</v>
      </c>
      <c r="AL82" s="44">
        <f t="shared" si="40"/>
        <v>9555662.34054932</v>
      </c>
      <c r="AM82" s="44">
        <f t="shared" si="41"/>
        <v>122995052.14199309</v>
      </c>
      <c r="AN82" s="44">
        <f t="shared" si="42"/>
        <v>122995052.14199309</v>
      </c>
      <c r="AO82" s="44">
        <f t="shared" si="43"/>
        <v>122995052.14199309</v>
      </c>
      <c r="AP82" s="44">
        <f t="shared" si="44"/>
        <v>122995052.14199309</v>
      </c>
      <c r="AQ82" s="44">
        <f t="shared" si="45"/>
        <v>122995052.14199309</v>
      </c>
      <c r="AR82" s="44">
        <f t="shared" si="46"/>
        <v>9664989.1261993106</v>
      </c>
      <c r="AS82" s="44">
        <f t="shared" si="47"/>
        <v>122995052.14199309</v>
      </c>
      <c r="AT82" s="44">
        <f t="shared" si="48"/>
        <v>122995052.14199309</v>
      </c>
      <c r="AU82" s="44">
        <f t="shared" si="49"/>
        <v>122995052.14199309</v>
      </c>
      <c r="AV82" s="44">
        <f t="shared" si="50"/>
        <v>9978311.60541806</v>
      </c>
      <c r="AW82" s="44">
        <f t="shared" si="51"/>
        <v>32022204.888024308</v>
      </c>
      <c r="AX82" s="44">
        <f t="shared" si="52"/>
        <v>1187584.3497118198</v>
      </c>
      <c r="AY82" s="44">
        <f t="shared" si="53"/>
        <v>41072160.677386798</v>
      </c>
      <c r="AZ82" s="44">
        <f t="shared" si="54"/>
        <v>32603718.144868065</v>
      </c>
      <c r="BA82" s="44">
        <f t="shared" si="55"/>
        <v>23429.372555565893</v>
      </c>
      <c r="BB82" s="44">
        <f t="shared" si="56"/>
        <v>24101683.670730557</v>
      </c>
      <c r="BC82" s="44">
        <f t="shared" si="57"/>
        <v>26627938.176330555</v>
      </c>
      <c r="BD82" s="44">
        <f t="shared" si="58"/>
        <v>24103843.831618059</v>
      </c>
      <c r="BE82" s="44">
        <f t="shared" si="59"/>
        <v>30696769.730180565</v>
      </c>
      <c r="BF82" s="44">
        <f t="shared" si="60"/>
        <v>41095235.441011801</v>
      </c>
      <c r="BG82" s="44">
        <f t="shared" si="61"/>
        <v>37904050.630080558</v>
      </c>
      <c r="BH82" s="44">
        <f t="shared" si="62"/>
        <v>27132082.511668056</v>
      </c>
      <c r="BI82" s="44">
        <f t="shared" si="63"/>
        <v>41126653.170668051</v>
      </c>
      <c r="BJ82" s="44">
        <f t="shared" si="64"/>
        <v>41071519.804230563</v>
      </c>
      <c r="BK82" s="44">
        <f t="shared" si="65"/>
        <v>29482039.13814931</v>
      </c>
      <c r="BL82" s="44">
        <f t="shared" si="66"/>
        <v>34341200.531149305</v>
      </c>
      <c r="BM82" s="44">
        <f t="shared" si="67"/>
        <v>37945064.851886809</v>
      </c>
      <c r="BN82" s="44">
        <f t="shared" si="68"/>
        <v>41078441.498918049</v>
      </c>
      <c r="BO82" s="50">
        <f t="shared" si="69"/>
        <v>7271.2585005032861</v>
      </c>
      <c r="BP82" s="51">
        <f t="shared" si="70"/>
        <v>52871200.181141295</v>
      </c>
    </row>
    <row r="83" spans="1:68" ht="15" thickBot="1" x14ac:dyDescent="0.4">
      <c r="A83" s="42" t="s">
        <v>127</v>
      </c>
      <c r="B83" s="45">
        <v>19999.740000000002</v>
      </c>
      <c r="C83" s="45">
        <v>4719.8999999999996</v>
      </c>
      <c r="D83" s="45">
        <v>6999.9</v>
      </c>
      <c r="E83" s="45">
        <v>12000.95</v>
      </c>
      <c r="F83" s="45">
        <v>20000</v>
      </c>
      <c r="G83" s="45">
        <v>18999.669999999998</v>
      </c>
      <c r="H83" s="45">
        <v>20000</v>
      </c>
      <c r="I83" s="45">
        <v>20000</v>
      </c>
      <c r="J83" s="45">
        <v>20000</v>
      </c>
      <c r="K83" s="45">
        <v>5999.48</v>
      </c>
      <c r="L83" s="45">
        <v>20000</v>
      </c>
      <c r="M83" s="45">
        <v>20000</v>
      </c>
      <c r="N83" s="45">
        <v>20000</v>
      </c>
      <c r="O83" s="45">
        <v>5750.41</v>
      </c>
      <c r="P83" s="45">
        <v>3000</v>
      </c>
      <c r="Q83" s="45">
        <v>10000.56</v>
      </c>
      <c r="R83" s="45">
        <v>2547</v>
      </c>
      <c r="S83" s="45">
        <v>3250.75</v>
      </c>
      <c r="T83" s="45">
        <v>8756.07</v>
      </c>
      <c r="U83" s="45">
        <v>4000.51</v>
      </c>
      <c r="V83" s="45">
        <v>3600.66</v>
      </c>
      <c r="W83" s="45">
        <v>4000.61</v>
      </c>
      <c r="X83" s="45">
        <v>3339.17</v>
      </c>
      <c r="Y83" s="45">
        <v>1999.31</v>
      </c>
      <c r="Z83" s="45">
        <v>2049.8000000000002</v>
      </c>
      <c r="AA83" s="45">
        <v>3679.96</v>
      </c>
      <c r="AB83" s="45">
        <v>2049.8200000000002</v>
      </c>
      <c r="AC83" s="45">
        <v>2500.14</v>
      </c>
      <c r="AD83" s="46">
        <v>3479.03</v>
      </c>
      <c r="AE83" s="46">
        <v>3049.02</v>
      </c>
      <c r="AF83" s="43">
        <v>2900.58</v>
      </c>
      <c r="AG83" s="46">
        <v>2500.52</v>
      </c>
      <c r="AH83" s="48">
        <f t="shared" si="36"/>
        <v>8786.6737500000036</v>
      </c>
      <c r="AI83" s="44">
        <f t="shared" si="37"/>
        <v>125732854.72688901</v>
      </c>
      <c r="AJ83" s="44">
        <f t="shared" si="38"/>
        <v>16538648.733689094</v>
      </c>
      <c r="AK83" s="44">
        <f t="shared" si="39"/>
        <v>3192560.4336890765</v>
      </c>
      <c r="AL83" s="44">
        <f t="shared" si="40"/>
        <v>10331571.811314045</v>
      </c>
      <c r="AM83" s="44">
        <f t="shared" si="41"/>
        <v>125738685.58893898</v>
      </c>
      <c r="AN83" s="44">
        <f t="shared" si="42"/>
        <v>104305292.40251395</v>
      </c>
      <c r="AO83" s="44">
        <f t="shared" si="43"/>
        <v>125738685.58893898</v>
      </c>
      <c r="AP83" s="44">
        <f t="shared" si="44"/>
        <v>125738685.58893898</v>
      </c>
      <c r="AQ83" s="44">
        <f t="shared" si="45"/>
        <v>125738685.58893898</v>
      </c>
      <c r="AR83" s="44">
        <f t="shared" si="46"/>
        <v>7768449.0000390848</v>
      </c>
      <c r="AS83" s="44">
        <f t="shared" si="47"/>
        <v>125738685.58893898</v>
      </c>
      <c r="AT83" s="44">
        <f t="shared" si="48"/>
        <v>125738685.58893898</v>
      </c>
      <c r="AU83" s="44">
        <f t="shared" si="49"/>
        <v>125738685.58893898</v>
      </c>
      <c r="AV83" s="44">
        <f t="shared" si="50"/>
        <v>9218897.5595640857</v>
      </c>
      <c r="AW83" s="44">
        <f t="shared" si="51"/>
        <v>33485593.088939104</v>
      </c>
      <c r="AX83" s="44">
        <f t="shared" si="52"/>
        <v>1473519.8279390526</v>
      </c>
      <c r="AY83" s="44">
        <f t="shared" si="53"/>
        <v>38933528.506439105</v>
      </c>
      <c r="AZ83" s="44">
        <f t="shared" si="54"/>
        <v>30646451.765814103</v>
      </c>
      <c r="BA83" s="44">
        <f t="shared" si="55"/>
        <v>936.58951406273604</v>
      </c>
      <c r="BB83" s="44">
        <f t="shared" si="56"/>
        <v>22907363.441814095</v>
      </c>
      <c r="BC83" s="44">
        <f t="shared" si="57"/>
        <v>26894738.615189102</v>
      </c>
      <c r="BD83" s="44">
        <f t="shared" si="58"/>
        <v>22906406.21906409</v>
      </c>
      <c r="BE83" s="44">
        <f t="shared" si="59"/>
        <v>29675297.106264099</v>
      </c>
      <c r="BF83" s="44">
        <f t="shared" si="60"/>
        <v>46068306.67481412</v>
      </c>
      <c r="BG83" s="44">
        <f t="shared" si="61"/>
        <v>45385467.923439108</v>
      </c>
      <c r="BH83" s="44">
        <f t="shared" si="62"/>
        <v>26078525.324439097</v>
      </c>
      <c r="BI83" s="44">
        <f t="shared" si="63"/>
        <v>45385198.448889114</v>
      </c>
      <c r="BJ83" s="44">
        <f t="shared" si="64"/>
        <v>39520506.589889117</v>
      </c>
      <c r="BK83" s="44">
        <f t="shared" si="65"/>
        <v>28171082.176914092</v>
      </c>
      <c r="BL83" s="44">
        <f t="shared" si="66"/>
        <v>32920670.554889098</v>
      </c>
      <c r="BM83" s="44">
        <f t="shared" si="67"/>
        <v>34646099.633789107</v>
      </c>
      <c r="BN83" s="44">
        <f t="shared" si="68"/>
        <v>39515728.968639106</v>
      </c>
      <c r="BO83" s="50">
        <f t="shared" si="69"/>
        <v>7292.7071774799233</v>
      </c>
      <c r="BP83" s="51">
        <f t="shared" si="70"/>
        <v>53183577.976467192</v>
      </c>
    </row>
    <row r="84" spans="1:68" ht="15" thickBot="1" x14ac:dyDescent="0.4">
      <c r="A84" s="42" t="s">
        <v>126</v>
      </c>
      <c r="B84" s="45">
        <v>19999.93</v>
      </c>
      <c r="C84" s="45">
        <v>4999.68</v>
      </c>
      <c r="D84" s="45">
        <v>6999.46</v>
      </c>
      <c r="E84" s="45">
        <v>12000.65</v>
      </c>
      <c r="F84" s="45">
        <v>20000</v>
      </c>
      <c r="G84" s="45">
        <v>16000.79</v>
      </c>
      <c r="H84" s="45">
        <v>20000</v>
      </c>
      <c r="I84" s="47">
        <v>0</v>
      </c>
      <c r="J84" s="45">
        <v>20000</v>
      </c>
      <c r="K84" s="45">
        <v>5800.63</v>
      </c>
      <c r="L84" s="45">
        <v>20000</v>
      </c>
      <c r="M84" s="45">
        <v>20000</v>
      </c>
      <c r="N84" s="45">
        <v>20000</v>
      </c>
      <c r="O84" s="45">
        <v>5419.75</v>
      </c>
      <c r="P84" s="45">
        <v>3250.29</v>
      </c>
      <c r="Q84" s="45">
        <v>7901.3</v>
      </c>
      <c r="R84" s="45">
        <v>2029.68</v>
      </c>
      <c r="S84" s="45">
        <v>3760.43</v>
      </c>
      <c r="T84" s="45">
        <v>4000.5</v>
      </c>
      <c r="U84" s="45">
        <v>4000.05</v>
      </c>
      <c r="V84" s="45">
        <v>3419.48</v>
      </c>
      <c r="W84" s="45">
        <v>4279</v>
      </c>
      <c r="X84" s="45">
        <v>2599.38</v>
      </c>
      <c r="Y84" s="45">
        <v>2900.35</v>
      </c>
      <c r="Z84" s="45">
        <v>2999.29</v>
      </c>
      <c r="AA84" s="45">
        <v>3450.48</v>
      </c>
      <c r="AB84" s="45">
        <v>3200.02</v>
      </c>
      <c r="AC84" s="45">
        <v>2099.89</v>
      </c>
      <c r="AD84" s="46">
        <v>3000.74</v>
      </c>
      <c r="AE84" s="46">
        <v>3000.61</v>
      </c>
      <c r="AF84" s="43">
        <v>2790.87</v>
      </c>
      <c r="AG84" s="46">
        <v>3000.26</v>
      </c>
      <c r="AH84" s="48">
        <f t="shared" si="36"/>
        <v>7903.2346875000003</v>
      </c>
      <c r="AI84" s="44">
        <f t="shared" si="37"/>
        <v>146330037.48345947</v>
      </c>
      <c r="AJ84" s="44">
        <f t="shared" si="38"/>
        <v>8430629.8233032227</v>
      </c>
      <c r="AK84" s="44">
        <f t="shared" si="39"/>
        <v>816808.68576572312</v>
      </c>
      <c r="AL84" s="44">
        <f t="shared" si="40"/>
        <v>16788812.243109468</v>
      </c>
      <c r="AM84" s="44">
        <f t="shared" si="41"/>
        <v>146331731.02570322</v>
      </c>
      <c r="AN84" s="44">
        <f t="shared" si="42"/>
        <v>65570402.03899698</v>
      </c>
      <c r="AO84" s="44">
        <f t="shared" si="43"/>
        <v>146331731.02570322</v>
      </c>
      <c r="AP84" s="44">
        <f t="shared" si="44"/>
        <v>62461118.525703229</v>
      </c>
      <c r="AQ84" s="44">
        <f t="shared" si="45"/>
        <v>146331731.02570322</v>
      </c>
      <c r="AR84" s="44">
        <f t="shared" si="46"/>
        <v>4420946.4718969734</v>
      </c>
      <c r="AS84" s="44">
        <f t="shared" si="47"/>
        <v>146331731.02570322</v>
      </c>
      <c r="AT84" s="44">
        <f t="shared" si="48"/>
        <v>146331731.02570322</v>
      </c>
      <c r="AU84" s="44">
        <f t="shared" si="49"/>
        <v>146331731.02570322</v>
      </c>
      <c r="AV84" s="44">
        <f t="shared" si="50"/>
        <v>6167696.193046974</v>
      </c>
      <c r="AW84" s="44">
        <f t="shared" si="51"/>
        <v>21649894.264934476</v>
      </c>
      <c r="AX84" s="44">
        <f t="shared" si="52"/>
        <v>3.7430157226566725</v>
      </c>
      <c r="AY84" s="44">
        <f t="shared" si="53"/>
        <v>34498644.667053223</v>
      </c>
      <c r="AZ84" s="44">
        <f t="shared" si="54"/>
        <v>17162830.678771973</v>
      </c>
      <c r="BA84" s="44">
        <f t="shared" si="55"/>
        <v>15231338.041015726</v>
      </c>
      <c r="BB84" s="44">
        <f t="shared" si="56"/>
        <v>15234850.704734474</v>
      </c>
      <c r="BC84" s="44">
        <f t="shared" si="57"/>
        <v>20104056.097678229</v>
      </c>
      <c r="BD84" s="44">
        <f t="shared" si="58"/>
        <v>13135077.070078224</v>
      </c>
      <c r="BE84" s="44">
        <f t="shared" si="59"/>
        <v>28130874.546115726</v>
      </c>
      <c r="BF84" s="44">
        <f t="shared" si="60"/>
        <v>25028855.196421973</v>
      </c>
      <c r="BG84" s="44">
        <f t="shared" si="61"/>
        <v>24048673.498059478</v>
      </c>
      <c r="BH84" s="44">
        <f t="shared" si="62"/>
        <v>19827024.307053231</v>
      </c>
      <c r="BI84" s="44">
        <f t="shared" si="63"/>
        <v>22120228.396715723</v>
      </c>
      <c r="BJ84" s="44">
        <f t="shared" si="64"/>
        <v>33678809.561934486</v>
      </c>
      <c r="BK84" s="44">
        <f t="shared" si="65"/>
        <v>24034454.16096573</v>
      </c>
      <c r="BL84" s="44">
        <f t="shared" si="66"/>
        <v>24035728.826484472</v>
      </c>
      <c r="BM84" s="44">
        <f t="shared" si="67"/>
        <v>26136272.697996978</v>
      </c>
      <c r="BN84" s="44">
        <f t="shared" si="68"/>
        <v>24039160.786265723</v>
      </c>
      <c r="BO84" s="50">
        <f t="shared" si="69"/>
        <v>7020.2243884739819</v>
      </c>
      <c r="BP84" s="51">
        <f t="shared" si="70"/>
        <v>49283550.464524895</v>
      </c>
    </row>
    <row r="85" spans="1:68" ht="15" thickBot="1" x14ac:dyDescent="0.4">
      <c r="A85" s="42" t="s">
        <v>125</v>
      </c>
      <c r="B85" s="45">
        <v>19999.77</v>
      </c>
      <c r="C85" s="45">
        <v>4989.68</v>
      </c>
      <c r="D85" s="45">
        <v>6999.01</v>
      </c>
      <c r="E85" s="45">
        <v>12000.5</v>
      </c>
      <c r="F85" s="45">
        <v>20000</v>
      </c>
      <c r="G85" s="45">
        <v>16000.69</v>
      </c>
      <c r="H85" s="45">
        <v>20000</v>
      </c>
      <c r="I85" s="47">
        <v>0</v>
      </c>
      <c r="J85" s="45">
        <v>20000</v>
      </c>
      <c r="K85" s="45">
        <v>5800.77</v>
      </c>
      <c r="L85" s="45">
        <v>20000</v>
      </c>
      <c r="M85" s="45">
        <v>20000</v>
      </c>
      <c r="N85" s="45">
        <v>20000</v>
      </c>
      <c r="O85" s="45">
        <v>5419.18</v>
      </c>
      <c r="P85" s="45">
        <v>3176</v>
      </c>
      <c r="Q85" s="45">
        <v>7159.57</v>
      </c>
      <c r="R85" s="45">
        <v>2592</v>
      </c>
      <c r="S85" s="45">
        <v>3700.79</v>
      </c>
      <c r="T85" s="45">
        <v>4000.29</v>
      </c>
      <c r="U85" s="45">
        <v>3999.41</v>
      </c>
      <c r="V85" s="45">
        <v>3419.24</v>
      </c>
      <c r="W85" s="45">
        <v>4000.76</v>
      </c>
      <c r="X85" s="45">
        <v>2499.86</v>
      </c>
      <c r="Y85" s="45">
        <v>2999.47</v>
      </c>
      <c r="Z85" s="45">
        <v>2952.43</v>
      </c>
      <c r="AA85" s="45">
        <v>3250.55</v>
      </c>
      <c r="AB85" s="45">
        <v>1999.31</v>
      </c>
      <c r="AC85" s="45">
        <v>2369.48</v>
      </c>
      <c r="AD85" s="46">
        <v>2929.59</v>
      </c>
      <c r="AE85" s="46">
        <v>2950.22</v>
      </c>
      <c r="AF85" s="43">
        <v>2699.14</v>
      </c>
      <c r="AG85" s="46">
        <v>2850.45</v>
      </c>
      <c r="AH85" s="48">
        <f t="shared" si="36"/>
        <v>7836.1925000000001</v>
      </c>
      <c r="AI85" s="44">
        <f t="shared" si="37"/>
        <v>147952617.59850624</v>
      </c>
      <c r="AJ85" s="44">
        <f t="shared" si="38"/>
        <v>8102633.4126562485</v>
      </c>
      <c r="AK85" s="44">
        <f t="shared" si="39"/>
        <v>700874.53830624977</v>
      </c>
      <c r="AL85" s="44">
        <f t="shared" si="40"/>
        <v>17341456.954556249</v>
      </c>
      <c r="AM85" s="44">
        <f t="shared" si="41"/>
        <v>147958212.89705622</v>
      </c>
      <c r="AN85" s="44">
        <f t="shared" si="42"/>
        <v>66659019.427506253</v>
      </c>
      <c r="AO85" s="44">
        <f t="shared" si="43"/>
        <v>147958212.89705622</v>
      </c>
      <c r="AP85" s="44">
        <f t="shared" si="44"/>
        <v>61405912.897056252</v>
      </c>
      <c r="AQ85" s="44">
        <f t="shared" si="45"/>
        <v>147958212.89705622</v>
      </c>
      <c r="AR85" s="44">
        <f t="shared" si="46"/>
        <v>4142944.7535062488</v>
      </c>
      <c r="AS85" s="44">
        <f t="shared" si="47"/>
        <v>147958212.89705622</v>
      </c>
      <c r="AT85" s="44">
        <f t="shared" si="48"/>
        <v>147958212.89705622</v>
      </c>
      <c r="AU85" s="44">
        <f t="shared" si="49"/>
        <v>147958212.89705622</v>
      </c>
      <c r="AV85" s="44">
        <f t="shared" si="50"/>
        <v>5841949.4251562487</v>
      </c>
      <c r="AW85" s="44">
        <f t="shared" si="51"/>
        <v>21717394.13705625</v>
      </c>
      <c r="AX85" s="44">
        <f t="shared" si="52"/>
        <v>457818.00750625052</v>
      </c>
      <c r="AY85" s="44">
        <f t="shared" si="53"/>
        <v>27501554.97705625</v>
      </c>
      <c r="AZ85" s="44">
        <f t="shared" si="54"/>
        <v>17101553.837006252</v>
      </c>
      <c r="BA85" s="44">
        <f t="shared" si="55"/>
        <v>14714147.98950625</v>
      </c>
      <c r="BB85" s="44">
        <f t="shared" si="56"/>
        <v>14720899.952306252</v>
      </c>
      <c r="BC85" s="44">
        <f t="shared" si="57"/>
        <v>19509469.387256254</v>
      </c>
      <c r="BD85" s="44">
        <f t="shared" si="58"/>
        <v>14710542.462056249</v>
      </c>
      <c r="BE85" s="44">
        <f t="shared" si="59"/>
        <v>28476444.550556254</v>
      </c>
      <c r="BF85" s="44">
        <f t="shared" si="60"/>
        <v>23393884.542006247</v>
      </c>
      <c r="BG85" s="44">
        <f t="shared" si="61"/>
        <v>23851136.156406257</v>
      </c>
      <c r="BH85" s="44">
        <f t="shared" si="62"/>
        <v>21028117.137806248</v>
      </c>
      <c r="BI85" s="44">
        <f t="shared" si="63"/>
        <v>34069197.318806246</v>
      </c>
      <c r="BJ85" s="44">
        <f t="shared" si="64"/>
        <v>29884945.557656247</v>
      </c>
      <c r="BK85" s="44">
        <f t="shared" si="65"/>
        <v>24074748.09300625</v>
      </c>
      <c r="BL85" s="44">
        <f t="shared" si="66"/>
        <v>23872727.270756248</v>
      </c>
      <c r="BM85" s="44">
        <f t="shared" si="67"/>
        <v>26389308.387756247</v>
      </c>
      <c r="BN85" s="44">
        <f t="shared" si="68"/>
        <v>24857628.276306253</v>
      </c>
      <c r="BO85" s="50">
        <f t="shared" si="69"/>
        <v>7049.4419203544039</v>
      </c>
      <c r="BP85" s="51">
        <f t="shared" si="70"/>
        <v>49694631.388449989</v>
      </c>
    </row>
    <row r="86" spans="1:68" ht="15" thickBot="1" x14ac:dyDescent="0.4">
      <c r="A86" s="42" t="s">
        <v>124</v>
      </c>
      <c r="B86" s="45">
        <v>18496.150000000001</v>
      </c>
      <c r="C86" s="45">
        <v>4999.1400000000003</v>
      </c>
      <c r="D86" s="45">
        <v>4560.92</v>
      </c>
      <c r="E86" s="45">
        <v>12000.82</v>
      </c>
      <c r="F86" s="45">
        <v>20000</v>
      </c>
      <c r="G86" s="45">
        <v>14999.5</v>
      </c>
      <c r="H86" s="45">
        <v>20000</v>
      </c>
      <c r="I86" s="45">
        <v>20000</v>
      </c>
      <c r="J86" s="45">
        <v>20000</v>
      </c>
      <c r="K86" s="45">
        <v>4832.9399999999996</v>
      </c>
      <c r="L86" s="45">
        <v>20000</v>
      </c>
      <c r="M86" s="45">
        <v>20000</v>
      </c>
      <c r="N86" s="45">
        <v>20000</v>
      </c>
      <c r="O86" s="45">
        <v>4830.13</v>
      </c>
      <c r="P86" s="45">
        <v>2979.88</v>
      </c>
      <c r="Q86" s="45">
        <v>4999.3100000000004</v>
      </c>
      <c r="R86" s="45">
        <v>2499.4699999999998</v>
      </c>
      <c r="S86" s="45">
        <v>2683</v>
      </c>
      <c r="T86" s="45">
        <v>3906.67</v>
      </c>
      <c r="U86" s="45">
        <v>3500.71</v>
      </c>
      <c r="V86" s="45">
        <v>3681.77</v>
      </c>
      <c r="W86" s="45">
        <v>3813.75</v>
      </c>
      <c r="X86" s="45">
        <v>2199.7800000000002</v>
      </c>
      <c r="Y86" s="45">
        <v>1959.84</v>
      </c>
      <c r="Z86" s="45">
        <v>2359.34</v>
      </c>
      <c r="AA86" s="45">
        <v>2999.1</v>
      </c>
      <c r="AB86" s="45">
        <v>2900.98</v>
      </c>
      <c r="AC86" s="45">
        <v>2600.61</v>
      </c>
      <c r="AD86" s="46">
        <v>3579.01</v>
      </c>
      <c r="AE86" s="46">
        <v>3500.55</v>
      </c>
      <c r="AF86" s="43">
        <v>3200.14</v>
      </c>
      <c r="AG86" s="46">
        <v>3051.75</v>
      </c>
      <c r="AH86" s="48">
        <f t="shared" si="36"/>
        <v>8160.4768750000003</v>
      </c>
      <c r="AI86" s="44">
        <f t="shared" si="37"/>
        <v>106826138.94684729</v>
      </c>
      <c r="AJ86" s="44">
        <f t="shared" si="38"/>
        <v>9994050.8372347653</v>
      </c>
      <c r="AK86" s="44">
        <f t="shared" si="39"/>
        <v>12956809.696359767</v>
      </c>
      <c r="AL86" s="44">
        <f t="shared" si="40"/>
        <v>14748235.317734761</v>
      </c>
      <c r="AM86" s="44">
        <f t="shared" si="41"/>
        <v>140174307.82740974</v>
      </c>
      <c r="AN86" s="44">
        <f t="shared" si="42"/>
        <v>46772237.304284759</v>
      </c>
      <c r="AO86" s="44">
        <f t="shared" si="43"/>
        <v>140174307.82740974</v>
      </c>
      <c r="AP86" s="44">
        <f t="shared" si="44"/>
        <v>140174307.82740974</v>
      </c>
      <c r="AQ86" s="44">
        <f t="shared" si="45"/>
        <v>140174307.82740974</v>
      </c>
      <c r="AR86" s="44">
        <f t="shared" si="46"/>
        <v>11072501.654484769</v>
      </c>
      <c r="AS86" s="44">
        <f t="shared" si="47"/>
        <v>140174307.82740974</v>
      </c>
      <c r="AT86" s="44">
        <f t="shared" si="48"/>
        <v>140174307.82740974</v>
      </c>
      <c r="AU86" s="44">
        <f t="shared" si="49"/>
        <v>140174307.82740974</v>
      </c>
      <c r="AV86" s="44">
        <f t="shared" si="50"/>
        <v>11091210.307822267</v>
      </c>
      <c r="AW86" s="44">
        <f t="shared" si="51"/>
        <v>26838583.981259767</v>
      </c>
      <c r="AX86" s="44">
        <f t="shared" si="52"/>
        <v>9992976.0115972646</v>
      </c>
      <c r="AY86" s="44">
        <f t="shared" si="53"/>
        <v>32046998.838797275</v>
      </c>
      <c r="AZ86" s="44">
        <f t="shared" si="54"/>
        <v>30002752.916159768</v>
      </c>
      <c r="BA86" s="44">
        <f t="shared" si="55"/>
        <v>18094872.929797266</v>
      </c>
      <c r="BB86" s="44">
        <f t="shared" si="56"/>
        <v>21713427.329347268</v>
      </c>
      <c r="BC86" s="44">
        <f t="shared" si="57"/>
        <v>20058815.272172265</v>
      </c>
      <c r="BD86" s="44">
        <f t="shared" si="58"/>
        <v>18894034.525847267</v>
      </c>
      <c r="BE86" s="44">
        <f t="shared" si="59"/>
        <v>35529907.235634759</v>
      </c>
      <c r="BF86" s="44">
        <f t="shared" si="60"/>
        <v>38447897.655609764</v>
      </c>
      <c r="BG86" s="44">
        <f t="shared" si="61"/>
        <v>33653189.042484768</v>
      </c>
      <c r="BH86" s="44">
        <f t="shared" si="62"/>
        <v>26639811.245784763</v>
      </c>
      <c r="BI86" s="44">
        <f t="shared" si="63"/>
        <v>27662307.378134772</v>
      </c>
      <c r="BJ86" s="44">
        <f t="shared" si="64"/>
        <v>30912119.667722262</v>
      </c>
      <c r="BK86" s="44">
        <f t="shared" si="65"/>
        <v>20989838.726722267</v>
      </c>
      <c r="BL86" s="44">
        <f t="shared" si="66"/>
        <v>21714918.480347268</v>
      </c>
      <c r="BM86" s="44">
        <f t="shared" si="67"/>
        <v>24604941.913484775</v>
      </c>
      <c r="BN86" s="44">
        <f t="shared" si="68"/>
        <v>26099090.283347268</v>
      </c>
      <c r="BO86" s="50">
        <f t="shared" si="69"/>
        <v>7199.3442025361055</v>
      </c>
      <c r="BP86" s="51">
        <f t="shared" si="70"/>
        <v>51830556.94659023</v>
      </c>
    </row>
    <row r="87" spans="1:68" ht="15" thickBot="1" x14ac:dyDescent="0.4">
      <c r="A87" s="42" t="s">
        <v>123</v>
      </c>
      <c r="B87" s="45">
        <v>12000.96</v>
      </c>
      <c r="C87" s="45">
        <v>5001.38</v>
      </c>
      <c r="D87" s="45">
        <v>4560.99</v>
      </c>
      <c r="E87" s="45">
        <v>12000.74</v>
      </c>
      <c r="F87" s="45">
        <v>20000</v>
      </c>
      <c r="G87" s="45">
        <v>15637.7</v>
      </c>
      <c r="H87" s="45">
        <v>20000</v>
      </c>
      <c r="I87" s="45">
        <v>20000</v>
      </c>
      <c r="J87" s="45">
        <v>20000</v>
      </c>
      <c r="K87" s="45">
        <v>4749.49</v>
      </c>
      <c r="L87" s="45">
        <v>20000</v>
      </c>
      <c r="M87" s="45">
        <v>20000</v>
      </c>
      <c r="N87" s="45">
        <v>20000</v>
      </c>
      <c r="O87" s="45">
        <v>5000.2299999999996</v>
      </c>
      <c r="P87" s="45">
        <v>2979.45</v>
      </c>
      <c r="Q87" s="45">
        <v>4999.12</v>
      </c>
      <c r="R87" s="45">
        <v>2900.41</v>
      </c>
      <c r="S87" s="45">
        <v>2499.63</v>
      </c>
      <c r="T87" s="45">
        <v>5860.25</v>
      </c>
      <c r="U87" s="45">
        <v>3500.33</v>
      </c>
      <c r="V87" s="45">
        <v>3500.52</v>
      </c>
      <c r="W87" s="45">
        <v>3977</v>
      </c>
      <c r="X87" s="45">
        <v>2199.4499999999998</v>
      </c>
      <c r="Y87" s="45">
        <v>1959.34</v>
      </c>
      <c r="Z87" s="45">
        <v>2999.29</v>
      </c>
      <c r="AA87" s="45">
        <v>2999.71</v>
      </c>
      <c r="AB87" s="45">
        <v>2900.12</v>
      </c>
      <c r="AC87" s="45">
        <v>2890.89</v>
      </c>
      <c r="AD87" s="46">
        <v>3479.4</v>
      </c>
      <c r="AE87" s="46">
        <v>3500.34</v>
      </c>
      <c r="AF87" s="43">
        <v>2400.3200000000002</v>
      </c>
      <c r="AG87" s="46">
        <v>3339.27</v>
      </c>
      <c r="AH87" s="48">
        <f t="shared" si="36"/>
        <v>8057.3853125000005</v>
      </c>
      <c r="AI87" s="44">
        <f t="shared" si="37"/>
        <v>15551781.315890713</v>
      </c>
      <c r="AJ87" s="44">
        <f t="shared" si="38"/>
        <v>9339168.4700282253</v>
      </c>
      <c r="AK87" s="44">
        <f t="shared" si="39"/>
        <v>12224780.181271978</v>
      </c>
      <c r="AL87" s="44">
        <f t="shared" si="40"/>
        <v>15550046.191428216</v>
      </c>
      <c r="AM87" s="44">
        <f t="shared" si="41"/>
        <v>142626045.57409072</v>
      </c>
      <c r="AN87" s="44">
        <f t="shared" si="42"/>
        <v>57461170.761528224</v>
      </c>
      <c r="AO87" s="44">
        <f t="shared" si="43"/>
        <v>142626045.57409072</v>
      </c>
      <c r="AP87" s="44">
        <f t="shared" si="44"/>
        <v>142626045.57409072</v>
      </c>
      <c r="AQ87" s="44">
        <f t="shared" si="45"/>
        <v>142626045.57409072</v>
      </c>
      <c r="AR87" s="44">
        <f t="shared" si="46"/>
        <v>10942171.398459477</v>
      </c>
      <c r="AS87" s="44">
        <f t="shared" si="47"/>
        <v>142626045.57409072</v>
      </c>
      <c r="AT87" s="44">
        <f t="shared" si="48"/>
        <v>142626045.57409072</v>
      </c>
      <c r="AU87" s="44">
        <f t="shared" si="49"/>
        <v>142626045.57409072</v>
      </c>
      <c r="AV87" s="44">
        <f t="shared" si="50"/>
        <v>9346198.6047469787</v>
      </c>
      <c r="AW87" s="44">
        <f t="shared" si="51"/>
        <v>25785427.037934478</v>
      </c>
      <c r="AX87" s="44">
        <f t="shared" si="52"/>
        <v>9352986.7216407266</v>
      </c>
      <c r="AY87" s="44">
        <f t="shared" si="53"/>
        <v>26594394.373734478</v>
      </c>
      <c r="AZ87" s="44">
        <f t="shared" si="54"/>
        <v>30888644.113621976</v>
      </c>
      <c r="BA87" s="44">
        <f t="shared" si="55"/>
        <v>4827403.5814344753</v>
      </c>
      <c r="BB87" s="44">
        <f t="shared" si="56"/>
        <v>20766753.121184479</v>
      </c>
      <c r="BC87" s="44">
        <f t="shared" si="57"/>
        <v>20765021.476265725</v>
      </c>
      <c r="BD87" s="44">
        <f t="shared" si="58"/>
        <v>16649544.298465727</v>
      </c>
      <c r="BE87" s="44">
        <f t="shared" si="59"/>
        <v>34315406.125434481</v>
      </c>
      <c r="BF87" s="44">
        <f t="shared" si="60"/>
        <v>37186156.633303225</v>
      </c>
      <c r="BG87" s="44">
        <f t="shared" si="61"/>
        <v>25584328.190334477</v>
      </c>
      <c r="BH87" s="44">
        <f t="shared" si="62"/>
        <v>25580079.566671979</v>
      </c>
      <c r="BI87" s="44">
        <f t="shared" si="63"/>
        <v>26597385.503515728</v>
      </c>
      <c r="BJ87" s="44">
        <f t="shared" si="64"/>
        <v>26692673.814084485</v>
      </c>
      <c r="BK87" s="44">
        <f t="shared" si="65"/>
        <v>20957949.52146573</v>
      </c>
      <c r="BL87" s="44">
        <f t="shared" si="66"/>
        <v>20766661.980178226</v>
      </c>
      <c r="BM87" s="44">
        <f t="shared" si="67"/>
        <v>32002387.949890733</v>
      </c>
      <c r="BN87" s="44">
        <f t="shared" si="68"/>
        <v>22260612.102046974</v>
      </c>
      <c r="BO87" s="50">
        <f t="shared" si="69"/>
        <v>6973.9951159046859</v>
      </c>
      <c r="BP87" s="51">
        <f t="shared" si="70"/>
        <v>48636607.876662411</v>
      </c>
    </row>
    <row r="88" spans="1:68" ht="15" thickBot="1" x14ac:dyDescent="0.4">
      <c r="A88" s="42" t="s">
        <v>122</v>
      </c>
      <c r="B88" s="45">
        <v>6999.92</v>
      </c>
      <c r="C88" s="45">
        <v>11750.69</v>
      </c>
      <c r="D88" s="45">
        <v>5000.8100000000004</v>
      </c>
      <c r="E88" s="45">
        <v>12000.9</v>
      </c>
      <c r="F88" s="45">
        <v>20000</v>
      </c>
      <c r="G88" s="45">
        <v>12000.79</v>
      </c>
      <c r="H88" s="45">
        <v>20000</v>
      </c>
      <c r="I88" s="45">
        <v>20000</v>
      </c>
      <c r="J88" s="45">
        <v>20000</v>
      </c>
      <c r="K88" s="45">
        <v>5000.54</v>
      </c>
      <c r="L88" s="45">
        <v>19999.57</v>
      </c>
      <c r="M88" s="45">
        <v>20000</v>
      </c>
      <c r="N88" s="45">
        <v>17000.490000000002</v>
      </c>
      <c r="O88" s="45">
        <v>5400.24</v>
      </c>
      <c r="P88" s="45">
        <v>3500.92</v>
      </c>
      <c r="Q88" s="45">
        <v>4499.22</v>
      </c>
      <c r="R88" s="45">
        <v>3600.15</v>
      </c>
      <c r="S88" s="45">
        <v>2199.8000000000002</v>
      </c>
      <c r="T88" s="45">
        <v>8756.5499999999993</v>
      </c>
      <c r="U88" s="45">
        <v>3550.62</v>
      </c>
      <c r="V88" s="45">
        <v>2790.74</v>
      </c>
      <c r="W88" s="45">
        <v>3500.29</v>
      </c>
      <c r="X88" s="45">
        <v>1999.06</v>
      </c>
      <c r="Y88" s="45">
        <v>1959.93</v>
      </c>
      <c r="Z88" s="45">
        <v>2999.96</v>
      </c>
      <c r="AA88" s="45">
        <v>2998.14</v>
      </c>
      <c r="AB88" s="45">
        <v>3479.03</v>
      </c>
      <c r="AC88" s="45">
        <v>2902.79</v>
      </c>
      <c r="AD88" s="46">
        <v>2861.99</v>
      </c>
      <c r="AE88" s="46">
        <v>3586.04</v>
      </c>
      <c r="AF88" s="43">
        <v>2599.42</v>
      </c>
      <c r="AG88" s="46">
        <v>3000.86</v>
      </c>
      <c r="AH88" s="48">
        <f t="shared" si="36"/>
        <v>7998.1081249999988</v>
      </c>
      <c r="AI88" s="44">
        <f t="shared" si="37"/>
        <v>996379.53289101319</v>
      </c>
      <c r="AJ88" s="44">
        <f t="shared" si="38"/>
        <v>14081870.728578528</v>
      </c>
      <c r="AK88" s="44">
        <f t="shared" si="39"/>
        <v>8983796.0501285065</v>
      </c>
      <c r="AL88" s="44">
        <f t="shared" si="40"/>
        <v>16022342.794566022</v>
      </c>
      <c r="AM88" s="44">
        <f t="shared" si="41"/>
        <v>144045408.57919103</v>
      </c>
      <c r="AN88" s="44">
        <f t="shared" si="42"/>
        <v>16021462.192453532</v>
      </c>
      <c r="AO88" s="44">
        <f t="shared" si="43"/>
        <v>144045408.57919103</v>
      </c>
      <c r="AP88" s="44">
        <f t="shared" si="44"/>
        <v>144045408.57919103</v>
      </c>
      <c r="AQ88" s="44">
        <f t="shared" si="45"/>
        <v>144045408.57919103</v>
      </c>
      <c r="AR88" s="44">
        <f t="shared" si="46"/>
        <v>8985414.6640160084</v>
      </c>
      <c r="AS88" s="44">
        <f t="shared" si="47"/>
        <v>144035087.13707852</v>
      </c>
      <c r="AT88" s="44">
        <f t="shared" si="48"/>
        <v>144045408.57919103</v>
      </c>
      <c r="AU88" s="44">
        <f t="shared" si="49"/>
        <v>81042879.423328564</v>
      </c>
      <c r="AV88" s="44">
        <f t="shared" si="50"/>
        <v>6748918.794891011</v>
      </c>
      <c r="AW88" s="44">
        <f t="shared" si="51"/>
        <v>20224701.031641003</v>
      </c>
      <c r="AX88" s="44">
        <f t="shared" si="52"/>
        <v>12242218.111266006</v>
      </c>
      <c r="AY88" s="44">
        <f t="shared" si="53"/>
        <v>19342035.669253509</v>
      </c>
      <c r="AZ88" s="44">
        <f t="shared" si="54"/>
        <v>33620377.112441003</v>
      </c>
      <c r="BA88" s="44">
        <f t="shared" si="55"/>
        <v>575234.07775351626</v>
      </c>
      <c r="BB88" s="44">
        <f t="shared" si="56"/>
        <v>19780150.622016005</v>
      </c>
      <c r="BC88" s="44">
        <f t="shared" si="57"/>
        <v>27116682.789266005</v>
      </c>
      <c r="BD88" s="44">
        <f t="shared" si="58"/>
        <v>20230367.885578506</v>
      </c>
      <c r="BE88" s="44">
        <f t="shared" si="59"/>
        <v>35988578.406066008</v>
      </c>
      <c r="BF88" s="44">
        <f t="shared" si="60"/>
        <v>36459595.0692285</v>
      </c>
      <c r="BG88" s="44">
        <f t="shared" si="61"/>
        <v>24981484.679441005</v>
      </c>
      <c r="BH88" s="44">
        <f t="shared" si="62"/>
        <v>24999681.25101601</v>
      </c>
      <c r="BI88" s="44">
        <f t="shared" si="63"/>
        <v>20422067.099853501</v>
      </c>
      <c r="BJ88" s="44">
        <f t="shared" si="64"/>
        <v>25962266.794953503</v>
      </c>
      <c r="BK88" s="44">
        <f t="shared" si="65"/>
        <v>26379709.393953506</v>
      </c>
      <c r="BL88" s="44">
        <f t="shared" si="66"/>
        <v>19466345.139641006</v>
      </c>
      <c r="BM88" s="44">
        <f t="shared" si="67"/>
        <v>29145833.471016001</v>
      </c>
      <c r="BN88" s="44">
        <f t="shared" si="68"/>
        <v>24972488.822815999</v>
      </c>
      <c r="BO88" s="50">
        <f t="shared" si="69"/>
        <v>6706.0024689664388</v>
      </c>
      <c r="BP88" s="51">
        <f t="shared" si="70"/>
        <v>44970469.11378397</v>
      </c>
    </row>
    <row r="89" spans="1:68" ht="15" thickBot="1" x14ac:dyDescent="0.4">
      <c r="A89" s="42" t="s">
        <v>121</v>
      </c>
      <c r="B89" s="45">
        <v>6999.75</v>
      </c>
      <c r="C89" s="45">
        <v>11999.74</v>
      </c>
      <c r="D89" s="45">
        <v>5010.13</v>
      </c>
      <c r="E89" s="45">
        <v>12000.64</v>
      </c>
      <c r="F89" s="45">
        <v>20000</v>
      </c>
      <c r="G89" s="45">
        <v>12000.87</v>
      </c>
      <c r="H89" s="45">
        <v>20000</v>
      </c>
      <c r="I89" s="45">
        <v>19998.91</v>
      </c>
      <c r="J89" s="45">
        <v>20000</v>
      </c>
      <c r="K89" s="45">
        <v>5800.52</v>
      </c>
      <c r="L89" s="45">
        <v>19999.009999999998</v>
      </c>
      <c r="M89" s="45">
        <v>20000</v>
      </c>
      <c r="N89" s="45">
        <v>17000.16</v>
      </c>
      <c r="O89" s="45">
        <v>4737.13</v>
      </c>
      <c r="P89" s="45">
        <v>3386.18</v>
      </c>
      <c r="Q89" s="45">
        <v>4000.6</v>
      </c>
      <c r="R89" s="45">
        <v>3600.12</v>
      </c>
      <c r="S89" s="45">
        <v>2199.96</v>
      </c>
      <c r="T89" s="45">
        <v>8520.83</v>
      </c>
      <c r="U89" s="45">
        <v>3550.44</v>
      </c>
      <c r="V89" s="45">
        <v>2599.89</v>
      </c>
      <c r="W89" s="45">
        <v>3450.17</v>
      </c>
      <c r="X89" s="45">
        <v>1989.95</v>
      </c>
      <c r="Y89" s="45">
        <v>2500.2199999999998</v>
      </c>
      <c r="Z89" s="45">
        <v>3250.79</v>
      </c>
      <c r="AA89" s="45">
        <v>2902.76</v>
      </c>
      <c r="AB89" s="45">
        <v>3499.84</v>
      </c>
      <c r="AC89" s="45">
        <v>3220.88</v>
      </c>
      <c r="AD89" s="46">
        <v>2941.85</v>
      </c>
      <c r="AE89" s="46">
        <v>3412.91</v>
      </c>
      <c r="AF89" s="43">
        <v>2599.42</v>
      </c>
      <c r="AG89" s="46">
        <v>2800.96</v>
      </c>
      <c r="AH89" s="48">
        <f t="shared" si="36"/>
        <v>7999.207187500002</v>
      </c>
      <c r="AI89" s="44">
        <f t="shared" si="37"/>
        <v>998914.66964541411</v>
      </c>
      <c r="AJ89" s="44">
        <f t="shared" si="38"/>
        <v>16004262.783889143</v>
      </c>
      <c r="AK89" s="44">
        <f t="shared" si="39"/>
        <v>8934582.4328329209</v>
      </c>
      <c r="AL89" s="44">
        <f t="shared" si="40"/>
        <v>16011464.55295164</v>
      </c>
      <c r="AM89" s="44">
        <f t="shared" si="41"/>
        <v>144019028.1285516</v>
      </c>
      <c r="AN89" s="44">
        <f t="shared" si="42"/>
        <v>16013305.264945401</v>
      </c>
      <c r="AO89" s="44">
        <f t="shared" si="43"/>
        <v>144019028.1285516</v>
      </c>
      <c r="AP89" s="44">
        <f t="shared" si="44"/>
        <v>143992867.58832034</v>
      </c>
      <c r="AQ89" s="44">
        <f t="shared" si="45"/>
        <v>144019028.1285516</v>
      </c>
      <c r="AR89" s="44">
        <f t="shared" si="46"/>
        <v>4834225.348476667</v>
      </c>
      <c r="AS89" s="44">
        <f t="shared" si="47"/>
        <v>143995267.53888282</v>
      </c>
      <c r="AT89" s="44">
        <f t="shared" si="48"/>
        <v>144019028.1285516</v>
      </c>
      <c r="AU89" s="44">
        <f t="shared" si="49"/>
        <v>81017151.532851622</v>
      </c>
      <c r="AV89" s="44">
        <f t="shared" si="50"/>
        <v>10641147.577207923</v>
      </c>
      <c r="AW89" s="44">
        <f t="shared" si="51"/>
        <v>21280019.832614176</v>
      </c>
      <c r="AX89" s="44">
        <f t="shared" si="52"/>
        <v>15988859.439926676</v>
      </c>
      <c r="AY89" s="44">
        <f t="shared" si="53"/>
        <v>19351968.083226677</v>
      </c>
      <c r="AZ89" s="44">
        <f t="shared" si="54"/>
        <v>33631267.941726685</v>
      </c>
      <c r="BA89" s="44">
        <f t="shared" si="55"/>
        <v>272090.35852040804</v>
      </c>
      <c r="BB89" s="44">
        <f t="shared" si="56"/>
        <v>19791529.488576673</v>
      </c>
      <c r="BC89" s="44">
        <f t="shared" si="57"/>
        <v>29152626.091232937</v>
      </c>
      <c r="BD89" s="44">
        <f t="shared" si="58"/>
        <v>20693739.333257928</v>
      </c>
      <c r="BE89" s="44">
        <f t="shared" si="59"/>
        <v>36111171.945520438</v>
      </c>
      <c r="BF89" s="44">
        <f t="shared" si="60"/>
        <v>30238860.08828919</v>
      </c>
      <c r="BG89" s="44">
        <f t="shared" si="61"/>
        <v>22547465.786545429</v>
      </c>
      <c r="BH89" s="44">
        <f t="shared" si="62"/>
        <v>25973773.934976678</v>
      </c>
      <c r="BI89" s="44">
        <f t="shared" si="63"/>
        <v>20244305.087951675</v>
      </c>
      <c r="BJ89" s="44">
        <f t="shared" si="64"/>
        <v>22832410.71080168</v>
      </c>
      <c r="BK89" s="44">
        <f t="shared" si="65"/>
        <v>25576861.721957926</v>
      </c>
      <c r="BL89" s="44">
        <f t="shared" si="66"/>
        <v>21034121.892070431</v>
      </c>
      <c r="BM89" s="44">
        <f t="shared" si="67"/>
        <v>29157701.670289181</v>
      </c>
      <c r="BN89" s="44">
        <f t="shared" si="68"/>
        <v>27021773.822351679</v>
      </c>
      <c r="BO89" s="50">
        <f t="shared" si="69"/>
        <v>6706.8524869952198</v>
      </c>
      <c r="BP89" s="51">
        <f t="shared" si="70"/>
        <v>44981870.282313965</v>
      </c>
    </row>
    <row r="90" spans="1:68" ht="15" thickBot="1" x14ac:dyDescent="0.4">
      <c r="A90" s="42" t="s">
        <v>120</v>
      </c>
      <c r="B90" s="45">
        <v>12003.02</v>
      </c>
      <c r="C90" s="45">
        <v>12111.64</v>
      </c>
      <c r="D90" s="45">
        <v>5000.97</v>
      </c>
      <c r="E90" s="45">
        <v>16000.17</v>
      </c>
      <c r="F90" s="45">
        <v>20000</v>
      </c>
      <c r="G90" s="45">
        <v>16000.12</v>
      </c>
      <c r="H90" s="45">
        <v>20000</v>
      </c>
      <c r="I90" s="45">
        <v>20000</v>
      </c>
      <c r="J90" s="45">
        <v>20000</v>
      </c>
      <c r="K90" s="45">
        <v>6999.26</v>
      </c>
      <c r="L90" s="45">
        <v>20000</v>
      </c>
      <c r="M90" s="45">
        <v>20000</v>
      </c>
      <c r="N90" s="45">
        <v>14439.35</v>
      </c>
      <c r="O90" s="45">
        <v>4700.6099999999997</v>
      </c>
      <c r="P90" s="45">
        <v>3850.25</v>
      </c>
      <c r="Q90" s="45">
        <v>3649.68</v>
      </c>
      <c r="R90" s="45">
        <v>2500.13</v>
      </c>
      <c r="S90" s="45">
        <v>2300.85</v>
      </c>
      <c r="T90" s="45">
        <v>8756.56</v>
      </c>
      <c r="U90" s="45">
        <v>3550.25</v>
      </c>
      <c r="V90" s="45">
        <v>3999.17</v>
      </c>
      <c r="W90" s="45">
        <v>3159.56</v>
      </c>
      <c r="X90" s="45">
        <v>2600.71</v>
      </c>
      <c r="Y90" s="45">
        <v>2400.8200000000002</v>
      </c>
      <c r="Z90" s="45">
        <v>2750.82</v>
      </c>
      <c r="AA90" s="45">
        <v>2980.86</v>
      </c>
      <c r="AB90" s="45">
        <v>3499.79</v>
      </c>
      <c r="AC90" s="45">
        <v>2894.2</v>
      </c>
      <c r="AD90" s="46">
        <v>3049.57</v>
      </c>
      <c r="AE90" s="46">
        <v>2950.52</v>
      </c>
      <c r="AF90" s="43">
        <v>2401</v>
      </c>
      <c r="AG90" s="46">
        <v>2100.0500000000002</v>
      </c>
      <c r="AH90" s="48">
        <f t="shared" si="36"/>
        <v>8332.8103124999998</v>
      </c>
      <c r="AI90" s="44">
        <f t="shared" si="37"/>
        <v>13470439.150218852</v>
      </c>
      <c r="AJ90" s="44">
        <f t="shared" si="38"/>
        <v>14279553.807131344</v>
      </c>
      <c r="AK90" s="44">
        <f t="shared" si="39"/>
        <v>11101159.868000094</v>
      </c>
      <c r="AL90" s="44">
        <f t="shared" si="40"/>
        <v>58788404.577500105</v>
      </c>
      <c r="AM90" s="44">
        <f t="shared" si="41"/>
        <v>136123315.20410636</v>
      </c>
      <c r="AN90" s="44">
        <f t="shared" si="42"/>
        <v>58787637.844031364</v>
      </c>
      <c r="AO90" s="44">
        <f t="shared" si="43"/>
        <v>136123315.20410636</v>
      </c>
      <c r="AP90" s="44">
        <f t="shared" si="44"/>
        <v>136123315.20410636</v>
      </c>
      <c r="AQ90" s="44">
        <f t="shared" si="45"/>
        <v>136123315.20410636</v>
      </c>
      <c r="AR90" s="44">
        <f t="shared" si="46"/>
        <v>1778356.4359688465</v>
      </c>
      <c r="AS90" s="44">
        <f t="shared" si="47"/>
        <v>136123315.20410636</v>
      </c>
      <c r="AT90" s="44">
        <f t="shared" si="48"/>
        <v>136123315.20410636</v>
      </c>
      <c r="AU90" s="44">
        <f t="shared" si="49"/>
        <v>37289826.955012605</v>
      </c>
      <c r="AV90" s="44">
        <f t="shared" si="50"/>
        <v>13192879.110125098</v>
      </c>
      <c r="AW90" s="44">
        <f t="shared" si="51"/>
        <v>20093346.955200095</v>
      </c>
      <c r="AX90" s="44">
        <f t="shared" si="52"/>
        <v>21931709.523856342</v>
      </c>
      <c r="AY90" s="44">
        <f t="shared" si="53"/>
        <v>34020159.627825096</v>
      </c>
      <c r="AZ90" s="44">
        <f t="shared" si="54"/>
        <v>36384545.211575091</v>
      </c>
      <c r="BA90" s="44">
        <f t="shared" si="55"/>
        <v>179563.79765634742</v>
      </c>
      <c r="BB90" s="44">
        <f t="shared" si="56"/>
        <v>22872883.142700095</v>
      </c>
      <c r="BC90" s="44">
        <f t="shared" si="57"/>
        <v>18780438.358125094</v>
      </c>
      <c r="BD90" s="44">
        <f t="shared" si="58"/>
        <v>26762518.795781352</v>
      </c>
      <c r="BE90" s="44">
        <f t="shared" si="59"/>
        <v>32856973.992562596</v>
      </c>
      <c r="BF90" s="44">
        <f t="shared" si="60"/>
        <v>35188509.06759385</v>
      </c>
      <c r="BG90" s="44">
        <f t="shared" si="61"/>
        <v>31158615.84884385</v>
      </c>
      <c r="BH90" s="44">
        <f t="shared" si="62"/>
        <v>28643372.147468839</v>
      </c>
      <c r="BI90" s="44">
        <f t="shared" si="63"/>
        <v>23358085.341037598</v>
      </c>
      <c r="BJ90" s="44">
        <f t="shared" si="64"/>
        <v>29578482.131231349</v>
      </c>
      <c r="BK90" s="44">
        <f t="shared" si="65"/>
        <v>27912628.199625097</v>
      </c>
      <c r="BL90" s="44">
        <f t="shared" si="66"/>
        <v>28969049.008031342</v>
      </c>
      <c r="BM90" s="44">
        <f t="shared" si="67"/>
        <v>35186373.583481342</v>
      </c>
      <c r="BN90" s="44">
        <f t="shared" si="68"/>
        <v>38847301.113075092</v>
      </c>
      <c r="BO90" s="50">
        <f t="shared" si="69"/>
        <v>6887.8350753754085</v>
      </c>
      <c r="BP90" s="51">
        <f t="shared" si="70"/>
        <v>47442272.025571756</v>
      </c>
    </row>
    <row r="91" spans="1:68" ht="15" thickBot="1" x14ac:dyDescent="0.4">
      <c r="A91" s="42" t="s">
        <v>119</v>
      </c>
      <c r="B91" s="45">
        <v>13326.19</v>
      </c>
      <c r="C91" s="45">
        <v>12111.08</v>
      </c>
      <c r="D91" s="45">
        <v>5990</v>
      </c>
      <c r="E91" s="45">
        <v>15000.78</v>
      </c>
      <c r="F91" s="45">
        <v>20000</v>
      </c>
      <c r="G91" s="45">
        <v>16000.21</v>
      </c>
      <c r="H91" s="45">
        <v>20000</v>
      </c>
      <c r="I91" s="45">
        <v>20000</v>
      </c>
      <c r="J91" s="45">
        <v>20000</v>
      </c>
      <c r="K91" s="45">
        <v>6999.39</v>
      </c>
      <c r="L91" s="45">
        <v>20000</v>
      </c>
      <c r="M91" s="45">
        <v>20000</v>
      </c>
      <c r="N91" s="45">
        <v>17000.080000000002</v>
      </c>
      <c r="O91" s="45">
        <v>5750.94</v>
      </c>
      <c r="P91" s="45">
        <v>3013.55</v>
      </c>
      <c r="Q91" s="45">
        <v>3893.5</v>
      </c>
      <c r="R91" s="45">
        <v>2522</v>
      </c>
      <c r="S91" s="45">
        <v>2499.38</v>
      </c>
      <c r="T91" s="45">
        <v>8756.2900000000009</v>
      </c>
      <c r="U91" s="45">
        <v>3396.69</v>
      </c>
      <c r="V91" s="45">
        <v>3999.85</v>
      </c>
      <c r="W91" s="45">
        <v>3159.76</v>
      </c>
      <c r="X91" s="45">
        <v>2800.48</v>
      </c>
      <c r="Y91" s="45">
        <v>2450.46</v>
      </c>
      <c r="Z91" s="45">
        <v>2900.85</v>
      </c>
      <c r="AA91" s="45">
        <v>2986.81</v>
      </c>
      <c r="AB91" s="45">
        <v>3499.5</v>
      </c>
      <c r="AC91" s="45">
        <v>2900.12</v>
      </c>
      <c r="AD91" s="46">
        <v>3029.1</v>
      </c>
      <c r="AE91" s="46">
        <v>3269.69</v>
      </c>
      <c r="AF91" s="43">
        <v>2409.5300000000002</v>
      </c>
      <c r="AG91" s="46">
        <v>2800.07</v>
      </c>
      <c r="AH91" s="48">
        <f t="shared" si="36"/>
        <v>8514.5718750000033</v>
      </c>
      <c r="AI91" s="44">
        <f t="shared" si="37"/>
        <v>23151668.98082849</v>
      </c>
      <c r="AJ91" s="44">
        <f t="shared" si="38"/>
        <v>12934870.693190992</v>
      </c>
      <c r="AK91" s="44">
        <f t="shared" si="39"/>
        <v>6373463.152041032</v>
      </c>
      <c r="AL91" s="44">
        <f t="shared" si="40"/>
        <v>42070895.840815984</v>
      </c>
      <c r="AM91" s="44">
        <f t="shared" si="41"/>
        <v>131915059.21454094</v>
      </c>
      <c r="AN91" s="44">
        <f t="shared" si="42"/>
        <v>56034778.138453454</v>
      </c>
      <c r="AO91" s="44">
        <f t="shared" si="43"/>
        <v>131915059.21454094</v>
      </c>
      <c r="AP91" s="44">
        <f t="shared" si="44"/>
        <v>131915059.21454094</v>
      </c>
      <c r="AQ91" s="44">
        <f t="shared" si="45"/>
        <v>131915059.21454094</v>
      </c>
      <c r="AR91" s="44">
        <f t="shared" si="46"/>
        <v>2295776.1143285246</v>
      </c>
      <c r="AS91" s="44">
        <f t="shared" si="47"/>
        <v>131915059.21454094</v>
      </c>
      <c r="AT91" s="44">
        <f t="shared" si="48"/>
        <v>131915059.21454094</v>
      </c>
      <c r="AU91" s="44">
        <f t="shared" si="49"/>
        <v>72003848.139440984</v>
      </c>
      <c r="AV91" s="44">
        <f t="shared" si="50"/>
        <v>7637661.1405160362</v>
      </c>
      <c r="AW91" s="44">
        <f t="shared" si="51"/>
        <v>30261241.66922855</v>
      </c>
      <c r="AX91" s="44">
        <f t="shared" si="52"/>
        <v>21354305.273916047</v>
      </c>
      <c r="AY91" s="44">
        <f t="shared" si="53"/>
        <v>35910917.677041054</v>
      </c>
      <c r="AZ91" s="44">
        <f t="shared" si="54"/>
        <v>36182533.293066055</v>
      </c>
      <c r="BA91" s="44">
        <f t="shared" si="55"/>
        <v>58427.651953514462</v>
      </c>
      <c r="BB91" s="44">
        <f t="shared" si="56"/>
        <v>26192714.886453543</v>
      </c>
      <c r="BC91" s="44">
        <f t="shared" si="57"/>
        <v>20382713.608603541</v>
      </c>
      <c r="BD91" s="44">
        <f t="shared" si="58"/>
        <v>28674010.21664105</v>
      </c>
      <c r="BE91" s="44">
        <f t="shared" si="59"/>
        <v>32650845.955941059</v>
      </c>
      <c r="BF91" s="44">
        <f t="shared" si="60"/>
        <v>36773452.832516052</v>
      </c>
      <c r="BG91" s="44">
        <f t="shared" si="61"/>
        <v>31513873.289853547</v>
      </c>
      <c r="BH91" s="44">
        <f t="shared" si="62"/>
        <v>30556151.346703559</v>
      </c>
      <c r="BI91" s="44">
        <f t="shared" si="63"/>
        <v>25150945.91141605</v>
      </c>
      <c r="BJ91" s="44">
        <f t="shared" si="64"/>
        <v>31522069.856691055</v>
      </c>
      <c r="BK91" s="44">
        <f t="shared" si="65"/>
        <v>30090401.691416048</v>
      </c>
      <c r="BL91" s="44">
        <f t="shared" si="66"/>
        <v>27508785.882703546</v>
      </c>
      <c r="BM91" s="44">
        <f t="shared" si="67"/>
        <v>37271536.295503549</v>
      </c>
      <c r="BN91" s="44">
        <f t="shared" si="68"/>
        <v>32655531.679378558</v>
      </c>
      <c r="BO91" s="50">
        <f t="shared" si="69"/>
        <v>6911.7286561184519</v>
      </c>
      <c r="BP91" s="51">
        <f t="shared" si="70"/>
        <v>47771993.015808985</v>
      </c>
    </row>
    <row r="92" spans="1:68" ht="15" thickBot="1" x14ac:dyDescent="0.4">
      <c r="A92" s="42" t="s">
        <v>118</v>
      </c>
      <c r="B92" s="45">
        <v>16000.6</v>
      </c>
      <c r="C92" s="45">
        <v>6000.27</v>
      </c>
      <c r="D92" s="45">
        <v>5000.1400000000003</v>
      </c>
      <c r="E92" s="45">
        <v>20000</v>
      </c>
      <c r="F92" s="45">
        <v>20000</v>
      </c>
      <c r="G92" s="45">
        <v>16010.18</v>
      </c>
      <c r="H92" s="45">
        <v>20000</v>
      </c>
      <c r="I92" s="45">
        <v>20000</v>
      </c>
      <c r="J92" s="45">
        <v>20000</v>
      </c>
      <c r="K92" s="45">
        <v>6999.84</v>
      </c>
      <c r="L92" s="45">
        <v>20000</v>
      </c>
      <c r="M92" s="45">
        <v>20000</v>
      </c>
      <c r="N92" s="45">
        <v>12000.55</v>
      </c>
      <c r="O92" s="45">
        <v>5750.29</v>
      </c>
      <c r="P92" s="45">
        <v>3800.98</v>
      </c>
      <c r="Q92" s="45">
        <v>3602.65</v>
      </c>
      <c r="R92" s="45">
        <v>2001.63</v>
      </c>
      <c r="S92" s="45">
        <v>3200.67</v>
      </c>
      <c r="T92" s="45">
        <v>5547.08</v>
      </c>
      <c r="U92" s="45">
        <v>3081.15</v>
      </c>
      <c r="V92" s="45">
        <v>3400.72</v>
      </c>
      <c r="W92" s="45">
        <v>2800.84</v>
      </c>
      <c r="X92" s="45">
        <v>2702.22</v>
      </c>
      <c r="Y92" s="45">
        <v>2902.08</v>
      </c>
      <c r="Z92" s="45">
        <v>3479.26</v>
      </c>
      <c r="AA92" s="45">
        <v>3002.85</v>
      </c>
      <c r="AB92" s="45">
        <v>3500.59</v>
      </c>
      <c r="AC92" s="45">
        <v>3000.3</v>
      </c>
      <c r="AD92" s="46">
        <v>3479.18</v>
      </c>
      <c r="AE92" s="46">
        <v>3442</v>
      </c>
      <c r="AF92" s="43">
        <v>2500.06</v>
      </c>
      <c r="AG92" s="46">
        <v>1999.39</v>
      </c>
      <c r="AH92" s="48">
        <f t="shared" si="36"/>
        <v>8287.6725000000006</v>
      </c>
      <c r="AI92" s="44">
        <f t="shared" si="37"/>
        <v>59489250.620256245</v>
      </c>
      <c r="AJ92" s="44">
        <f t="shared" si="38"/>
        <v>5232210.1970062507</v>
      </c>
      <c r="AK92" s="44">
        <f t="shared" si="39"/>
        <v>10807869.938556252</v>
      </c>
      <c r="AL92" s="44">
        <f t="shared" si="40"/>
        <v>137178615.46725625</v>
      </c>
      <c r="AM92" s="44">
        <f t="shared" si="41"/>
        <v>137178615.46725625</v>
      </c>
      <c r="AN92" s="44">
        <f t="shared" si="42"/>
        <v>59637122.087556243</v>
      </c>
      <c r="AO92" s="44">
        <f t="shared" si="43"/>
        <v>137178615.46725625</v>
      </c>
      <c r="AP92" s="44">
        <f t="shared" si="44"/>
        <v>137178615.46725625</v>
      </c>
      <c r="AQ92" s="44">
        <f t="shared" si="45"/>
        <v>137178615.46725625</v>
      </c>
      <c r="AR92" s="44">
        <f t="shared" si="46"/>
        <v>1658512.5480562511</v>
      </c>
      <c r="AS92" s="44">
        <f t="shared" si="47"/>
        <v>137178615.46725625</v>
      </c>
      <c r="AT92" s="44">
        <f t="shared" si="48"/>
        <v>137178615.46725625</v>
      </c>
      <c r="AU92" s="44">
        <f t="shared" si="49"/>
        <v>13785459.33000624</v>
      </c>
      <c r="AV92" s="44">
        <f t="shared" si="50"/>
        <v>6438309.9513062527</v>
      </c>
      <c r="AW92" s="44">
        <f t="shared" si="51"/>
        <v>20130409.589556258</v>
      </c>
      <c r="AX92" s="44">
        <f t="shared" si="52"/>
        <v>21949435.825506259</v>
      </c>
      <c r="AY92" s="44">
        <f t="shared" si="53"/>
        <v>39514330.311806254</v>
      </c>
      <c r="AZ92" s="44">
        <f t="shared" si="54"/>
        <v>25877594.435006253</v>
      </c>
      <c r="BA92" s="44">
        <f t="shared" si="55"/>
        <v>7510847.2510562539</v>
      </c>
      <c r="BB92" s="44">
        <f t="shared" si="56"/>
        <v>27107876.54300626</v>
      </c>
      <c r="BC92" s="44">
        <f t="shared" si="57"/>
        <v>23882304.737256262</v>
      </c>
      <c r="BD92" s="44">
        <f t="shared" si="58"/>
        <v>30105330.883056253</v>
      </c>
      <c r="BE92" s="44">
        <f t="shared" si="59"/>
        <v>31197279.629756264</v>
      </c>
      <c r="BF92" s="44">
        <f t="shared" si="60"/>
        <v>29004606.576056257</v>
      </c>
      <c r="BG92" s="44">
        <f t="shared" si="61"/>
        <v>23120830.770156253</v>
      </c>
      <c r="BH92" s="44">
        <f t="shared" si="62"/>
        <v>27929348.856506251</v>
      </c>
      <c r="BI92" s="44">
        <f t="shared" si="63"/>
        <v>22916158.861806255</v>
      </c>
      <c r="BJ92" s="44">
        <f t="shared" si="64"/>
        <v>27956307.953756254</v>
      </c>
      <c r="BK92" s="44">
        <f t="shared" si="65"/>
        <v>23121600.122556254</v>
      </c>
      <c r="BL92" s="44">
        <f t="shared" si="66"/>
        <v>23480541.977256257</v>
      </c>
      <c r="BM92" s="44">
        <f t="shared" si="67"/>
        <v>33496458.450156264</v>
      </c>
      <c r="BN92" s="44">
        <f t="shared" si="68"/>
        <v>39542496.799806252</v>
      </c>
      <c r="BO92" s="50">
        <f t="shared" si="69"/>
        <v>7060.3266623205891</v>
      </c>
      <c r="BP92" s="51">
        <f t="shared" si="70"/>
        <v>49848212.578674987</v>
      </c>
    </row>
    <row r="93" spans="1:68" ht="15" thickBot="1" x14ac:dyDescent="0.4">
      <c r="A93" s="42" t="s">
        <v>117</v>
      </c>
      <c r="B93" s="45">
        <v>16000.41</v>
      </c>
      <c r="C93" s="45">
        <v>5224</v>
      </c>
      <c r="D93" s="45">
        <v>5000.34</v>
      </c>
      <c r="E93" s="45">
        <v>20000</v>
      </c>
      <c r="F93" s="45">
        <v>20000</v>
      </c>
      <c r="G93" s="45">
        <v>16010.13</v>
      </c>
      <c r="H93" s="45">
        <v>20000</v>
      </c>
      <c r="I93" s="45">
        <v>20000</v>
      </c>
      <c r="J93" s="45">
        <v>20000</v>
      </c>
      <c r="K93" s="45">
        <v>6999.89</v>
      </c>
      <c r="L93" s="45">
        <v>20000</v>
      </c>
      <c r="M93" s="45">
        <v>20000</v>
      </c>
      <c r="N93" s="45">
        <v>12000.43</v>
      </c>
      <c r="O93" s="45">
        <v>5499.24</v>
      </c>
      <c r="P93" s="45">
        <v>3850.03</v>
      </c>
      <c r="Q93" s="45">
        <v>4499.62</v>
      </c>
      <c r="R93" s="45">
        <v>1999.45</v>
      </c>
      <c r="S93" s="45">
        <v>2900.95</v>
      </c>
      <c r="T93" s="45">
        <v>5012.3100000000004</v>
      </c>
      <c r="U93" s="45">
        <v>3055.45</v>
      </c>
      <c r="V93" s="45">
        <v>3599.47</v>
      </c>
      <c r="W93" s="45">
        <v>2800.24</v>
      </c>
      <c r="X93" s="45">
        <v>2700.05</v>
      </c>
      <c r="Y93" s="45">
        <v>2400.21</v>
      </c>
      <c r="Z93" s="45">
        <v>3479.41</v>
      </c>
      <c r="AA93" s="45">
        <v>2792.86</v>
      </c>
      <c r="AB93" s="45">
        <v>3479.1</v>
      </c>
      <c r="AC93" s="45">
        <v>2899.13</v>
      </c>
      <c r="AD93" s="46">
        <v>3579.33</v>
      </c>
      <c r="AE93" s="46">
        <v>3468.34</v>
      </c>
      <c r="AF93" s="43">
        <v>2369.4899999999998</v>
      </c>
      <c r="AG93" s="46">
        <v>1999.46</v>
      </c>
      <c r="AH93" s="48">
        <f t="shared" si="36"/>
        <v>8238.104374999999</v>
      </c>
      <c r="AI93" s="44">
        <f t="shared" si="37"/>
        <v>60253388.615906656</v>
      </c>
      <c r="AJ93" s="44">
        <f t="shared" si="38"/>
        <v>9084825.183394134</v>
      </c>
      <c r="AK93" s="44">
        <f t="shared" si="39"/>
        <v>10483118.148019133</v>
      </c>
      <c r="AL93" s="44">
        <f t="shared" si="40"/>
        <v>138342188.69339415</v>
      </c>
      <c r="AM93" s="44">
        <f t="shared" si="41"/>
        <v>138342188.69339415</v>
      </c>
      <c r="AN93" s="44">
        <f t="shared" si="42"/>
        <v>60404382.315656647</v>
      </c>
      <c r="AO93" s="44">
        <f t="shared" si="43"/>
        <v>138342188.69339415</v>
      </c>
      <c r="AP93" s="44">
        <f t="shared" si="44"/>
        <v>138342188.69339415</v>
      </c>
      <c r="AQ93" s="44">
        <f t="shared" si="45"/>
        <v>138342188.69339415</v>
      </c>
      <c r="AR93" s="44">
        <f t="shared" si="46"/>
        <v>1533174.8384566372</v>
      </c>
      <c r="AS93" s="44">
        <f t="shared" si="47"/>
        <v>138342188.69339415</v>
      </c>
      <c r="AT93" s="44">
        <f t="shared" si="48"/>
        <v>138342188.69339415</v>
      </c>
      <c r="AU93" s="44">
        <f t="shared" si="49"/>
        <v>14155094.10853165</v>
      </c>
      <c r="AV93" s="44">
        <f t="shared" si="50"/>
        <v>7501378.0646441365</v>
      </c>
      <c r="AW93" s="44">
        <f t="shared" si="51"/>
        <v>19255196.720531628</v>
      </c>
      <c r="AX93" s="44">
        <f t="shared" si="52"/>
        <v>13976265.422119133</v>
      </c>
      <c r="AY93" s="44">
        <f t="shared" si="53"/>
        <v>38920808.410706632</v>
      </c>
      <c r="AZ93" s="44">
        <f t="shared" si="54"/>
        <v>28485216.82258163</v>
      </c>
      <c r="BA93" s="44">
        <f t="shared" si="55"/>
        <v>10405749.349781631</v>
      </c>
      <c r="BB93" s="44">
        <f t="shared" si="56"/>
        <v>26859906.370706633</v>
      </c>
      <c r="BC93" s="44">
        <f t="shared" si="57"/>
        <v>21516928.864931636</v>
      </c>
      <c r="BD93" s="44">
        <f t="shared" si="58"/>
        <v>29570368.96089413</v>
      </c>
      <c r="BE93" s="44">
        <f t="shared" si="59"/>
        <v>30670046.260456629</v>
      </c>
      <c r="BF93" s="44">
        <f t="shared" si="60"/>
        <v>34081010.73365663</v>
      </c>
      <c r="BG93" s="44">
        <f t="shared" si="61"/>
        <v>22645172.154656634</v>
      </c>
      <c r="BH93" s="44">
        <f t="shared" si="62"/>
        <v>29650686.303469121</v>
      </c>
      <c r="BI93" s="44">
        <f t="shared" si="63"/>
        <v>22648122.641269129</v>
      </c>
      <c r="BJ93" s="44">
        <f t="shared" si="64"/>
        <v>28504647.37690663</v>
      </c>
      <c r="BK93" s="44">
        <f t="shared" si="65"/>
        <v>21704178.677156631</v>
      </c>
      <c r="BL93" s="44">
        <f t="shared" si="66"/>
        <v>22750652.193019129</v>
      </c>
      <c r="BM93" s="44">
        <f t="shared" si="67"/>
        <v>34440634.682456635</v>
      </c>
      <c r="BN93" s="44">
        <f t="shared" si="68"/>
        <v>38920683.637719125</v>
      </c>
      <c r="BO93" s="50">
        <f t="shared" si="69"/>
        <v>7086.1152917858217</v>
      </c>
      <c r="BP93" s="51">
        <f t="shared" si="70"/>
        <v>50213029.928480864</v>
      </c>
    </row>
    <row r="94" spans="1:68" ht="15" thickBot="1" x14ac:dyDescent="0.4">
      <c r="A94" s="42" t="s">
        <v>116</v>
      </c>
      <c r="B94" s="45">
        <v>6999.64</v>
      </c>
      <c r="C94" s="45">
        <v>8520.7099999999991</v>
      </c>
      <c r="D94" s="45">
        <v>4229.5</v>
      </c>
      <c r="E94" s="45">
        <v>20000</v>
      </c>
      <c r="F94" s="45">
        <v>20000</v>
      </c>
      <c r="G94" s="45">
        <v>12000.96</v>
      </c>
      <c r="H94" s="45">
        <v>16000.72</v>
      </c>
      <c r="I94" s="47">
        <v>0</v>
      </c>
      <c r="J94" s="45">
        <v>20000</v>
      </c>
      <c r="K94" s="45">
        <v>6999.38</v>
      </c>
      <c r="L94" s="45">
        <v>20000</v>
      </c>
      <c r="M94" s="45">
        <v>20000</v>
      </c>
      <c r="N94" s="45">
        <v>12000.33</v>
      </c>
      <c r="O94" s="45">
        <v>5409.43</v>
      </c>
      <c r="P94" s="45">
        <v>3609.23</v>
      </c>
      <c r="Q94" s="45">
        <v>5000.9399999999996</v>
      </c>
      <c r="R94" s="45">
        <v>2499.19</v>
      </c>
      <c r="S94" s="45">
        <v>3140.27</v>
      </c>
      <c r="T94" s="45">
        <v>4079.66</v>
      </c>
      <c r="U94" s="45">
        <v>3300.82</v>
      </c>
      <c r="V94" s="45">
        <v>3649.75</v>
      </c>
      <c r="W94" s="45">
        <v>3969.38</v>
      </c>
      <c r="X94" s="45">
        <v>2253.5500000000002</v>
      </c>
      <c r="Y94" s="45">
        <v>2540.17</v>
      </c>
      <c r="Z94" s="45">
        <v>2995.33</v>
      </c>
      <c r="AA94" s="45">
        <v>3479.17</v>
      </c>
      <c r="AB94" s="45">
        <v>2700.07</v>
      </c>
      <c r="AC94" s="45">
        <v>2600.41</v>
      </c>
      <c r="AD94" s="46">
        <v>2450.62</v>
      </c>
      <c r="AE94" s="46">
        <v>2947.65</v>
      </c>
      <c r="AF94" s="43">
        <v>2400.11</v>
      </c>
      <c r="AG94" s="46">
        <v>1965.11</v>
      </c>
      <c r="AH94" s="48">
        <f t="shared" si="36"/>
        <v>7116.9406249999993</v>
      </c>
      <c r="AI94" s="44">
        <f t="shared" si="37"/>
        <v>13759.436625390377</v>
      </c>
      <c r="AJ94" s="44">
        <f t="shared" si="38"/>
        <v>1970568.4581878902</v>
      </c>
      <c r="AK94" s="44">
        <f t="shared" si="39"/>
        <v>8337313.3629003866</v>
      </c>
      <c r="AL94" s="44">
        <f t="shared" si="40"/>
        <v>165973218.85977542</v>
      </c>
      <c r="AM94" s="44">
        <f t="shared" si="41"/>
        <v>165973218.85977542</v>
      </c>
      <c r="AN94" s="44">
        <f t="shared" si="42"/>
        <v>23853645.255375389</v>
      </c>
      <c r="AO94" s="44">
        <f t="shared" si="43"/>
        <v>78921535.98367539</v>
      </c>
      <c r="AP94" s="44">
        <f t="shared" si="44"/>
        <v>50650843.859775379</v>
      </c>
      <c r="AQ94" s="44">
        <f t="shared" si="45"/>
        <v>165973218.85977542</v>
      </c>
      <c r="AR94" s="44">
        <f t="shared" si="46"/>
        <v>13820.500550390429</v>
      </c>
      <c r="AS94" s="44">
        <f t="shared" si="47"/>
        <v>165973218.85977542</v>
      </c>
      <c r="AT94" s="44">
        <f t="shared" si="48"/>
        <v>165973218.85977542</v>
      </c>
      <c r="AU94" s="44">
        <f t="shared" si="49"/>
        <v>23847491.787862897</v>
      </c>
      <c r="AV94" s="44">
        <f t="shared" si="50"/>
        <v>2915592.5344878873</v>
      </c>
      <c r="AW94" s="44">
        <f t="shared" si="51"/>
        <v>12304033.828737885</v>
      </c>
      <c r="AX94" s="44">
        <f t="shared" si="52"/>
        <v>4477458.6450003888</v>
      </c>
      <c r="AY94" s="44">
        <f t="shared" si="53"/>
        <v>21323620.834687877</v>
      </c>
      <c r="AZ94" s="44">
        <f t="shared" si="54"/>
        <v>15813909.259737885</v>
      </c>
      <c r="BA94" s="44">
        <f t="shared" si="55"/>
        <v>9225073.5950003862</v>
      </c>
      <c r="BB94" s="44">
        <f t="shared" si="56"/>
        <v>14562776.624550384</v>
      </c>
      <c r="BC94" s="44">
        <f t="shared" si="57"/>
        <v>12021410.830087885</v>
      </c>
      <c r="BD94" s="44">
        <f t="shared" si="58"/>
        <v>9907137.8880503848</v>
      </c>
      <c r="BE94" s="44">
        <f t="shared" si="59"/>
        <v>23652568.371337883</v>
      </c>
      <c r="BF94" s="44">
        <f t="shared" si="60"/>
        <v>20946829.353862882</v>
      </c>
      <c r="BG94" s="44">
        <f t="shared" si="61"/>
        <v>16987674.144112885</v>
      </c>
      <c r="BH94" s="44">
        <f t="shared" si="62"/>
        <v>13233375.120112885</v>
      </c>
      <c r="BI94" s="44">
        <f t="shared" si="63"/>
        <v>19508746.117987886</v>
      </c>
      <c r="BJ94" s="44">
        <f t="shared" si="64"/>
        <v>20399048.886562884</v>
      </c>
      <c r="BK94" s="44">
        <f t="shared" si="65"/>
        <v>21774548.175300386</v>
      </c>
      <c r="BL94" s="44">
        <f t="shared" si="66"/>
        <v>17382984.315712888</v>
      </c>
      <c r="BM94" s="44">
        <f t="shared" si="67"/>
        <v>22248491.144937877</v>
      </c>
      <c r="BN94" s="44">
        <f t="shared" si="68"/>
        <v>26541358.788687885</v>
      </c>
      <c r="BO94" s="50">
        <f t="shared" si="69"/>
        <v>6429.1856779328673</v>
      </c>
      <c r="BP94" s="51">
        <f t="shared" si="70"/>
        <v>41334428.4813371</v>
      </c>
    </row>
    <row r="95" spans="1:68" ht="15" thickBot="1" x14ac:dyDescent="0.4">
      <c r="A95" s="42" t="s">
        <v>115</v>
      </c>
      <c r="B95" s="45">
        <v>6999.5</v>
      </c>
      <c r="C95" s="45">
        <v>9999.1200000000008</v>
      </c>
      <c r="D95" s="45">
        <v>4500.67</v>
      </c>
      <c r="E95" s="45">
        <v>20000</v>
      </c>
      <c r="F95" s="45">
        <v>20000</v>
      </c>
      <c r="G95" s="45">
        <v>12999.03</v>
      </c>
      <c r="H95" s="45">
        <v>16000.79</v>
      </c>
      <c r="I95" s="47">
        <v>0</v>
      </c>
      <c r="J95" s="45">
        <v>19999.88</v>
      </c>
      <c r="K95" s="45">
        <v>6999.5</v>
      </c>
      <c r="L95" s="45">
        <v>20000</v>
      </c>
      <c r="M95" s="45">
        <v>20000</v>
      </c>
      <c r="N95" s="45">
        <v>12000.33</v>
      </c>
      <c r="O95" s="45">
        <v>4923.29</v>
      </c>
      <c r="P95" s="45">
        <v>3250.01</v>
      </c>
      <c r="Q95" s="45">
        <v>4699.22</v>
      </c>
      <c r="R95" s="45">
        <v>2484</v>
      </c>
      <c r="S95" s="45">
        <v>2900.41</v>
      </c>
      <c r="T95" s="45">
        <v>3650.2</v>
      </c>
      <c r="U95" s="45">
        <v>3550.1</v>
      </c>
      <c r="V95" s="45">
        <v>3550.85</v>
      </c>
      <c r="W95" s="45">
        <v>3602.88</v>
      </c>
      <c r="X95" s="45">
        <v>1972.61</v>
      </c>
      <c r="Y95" s="45">
        <v>2750.2</v>
      </c>
      <c r="Z95" s="45">
        <v>2998.06</v>
      </c>
      <c r="AA95" s="45">
        <v>3479.14</v>
      </c>
      <c r="AB95" s="45">
        <v>2599.46</v>
      </c>
      <c r="AC95" s="45">
        <v>2306.67</v>
      </c>
      <c r="AD95" s="46">
        <v>2335.83</v>
      </c>
      <c r="AE95" s="46">
        <v>2945.28</v>
      </c>
      <c r="AF95" s="43">
        <v>2162.1999999999998</v>
      </c>
      <c r="AG95" s="46">
        <v>2050.31</v>
      </c>
      <c r="AH95" s="48">
        <f t="shared" si="36"/>
        <v>7115.9231250000021</v>
      </c>
      <c r="AI95" s="44">
        <f t="shared" si="37"/>
        <v>13554.344034766107</v>
      </c>
      <c r="AJ95" s="44">
        <f t="shared" si="38"/>
        <v>8312824.2200097581</v>
      </c>
      <c r="AK95" s="44">
        <f t="shared" si="39"/>
        <v>6839548.9078222765</v>
      </c>
      <c r="AL95" s="44">
        <f t="shared" si="40"/>
        <v>165999436.92090973</v>
      </c>
      <c r="AM95" s="44">
        <f t="shared" si="41"/>
        <v>165999436.92090973</v>
      </c>
      <c r="AN95" s="44">
        <f t="shared" si="42"/>
        <v>34610946.502672248</v>
      </c>
      <c r="AO95" s="44">
        <f t="shared" si="43"/>
        <v>78940859.386472255</v>
      </c>
      <c r="AP95" s="44">
        <f t="shared" si="44"/>
        <v>50636361.920909792</v>
      </c>
      <c r="AQ95" s="44">
        <f t="shared" si="45"/>
        <v>165996344.75685975</v>
      </c>
      <c r="AR95" s="44">
        <f t="shared" si="46"/>
        <v>13554.344034766107</v>
      </c>
      <c r="AS95" s="44">
        <f t="shared" si="47"/>
        <v>165999436.92090973</v>
      </c>
      <c r="AT95" s="44">
        <f t="shared" si="48"/>
        <v>165999436.92090973</v>
      </c>
      <c r="AU95" s="44">
        <f t="shared" si="49"/>
        <v>23857430.520547245</v>
      </c>
      <c r="AV95" s="44">
        <f t="shared" si="50"/>
        <v>4807640.0208472749</v>
      </c>
      <c r="AW95" s="44">
        <f t="shared" si="51"/>
        <v>14945284.29004728</v>
      </c>
      <c r="AX95" s="44">
        <f t="shared" si="52"/>
        <v>5840453.994384774</v>
      </c>
      <c r="AY95" s="44">
        <f t="shared" si="53"/>
        <v>21454711.835909784</v>
      </c>
      <c r="AZ95" s="44">
        <f t="shared" si="54"/>
        <v>17770550.907047283</v>
      </c>
      <c r="BA95" s="44">
        <f t="shared" si="55"/>
        <v>12011236.779159781</v>
      </c>
      <c r="BB95" s="44">
        <f t="shared" si="56"/>
        <v>12715094.558784781</v>
      </c>
      <c r="BC95" s="44">
        <f t="shared" si="57"/>
        <v>12709746.386597281</v>
      </c>
      <c r="BD95" s="44">
        <f t="shared" si="58"/>
        <v>12341471.99810978</v>
      </c>
      <c r="BE95" s="44">
        <f t="shared" si="59"/>
        <v>26453669.901797291</v>
      </c>
      <c r="BF95" s="44">
        <f t="shared" si="60"/>
        <v>19059538.404159784</v>
      </c>
      <c r="BG95" s="44">
        <f t="shared" si="61"/>
        <v>16956796.716234781</v>
      </c>
      <c r="BH95" s="44">
        <f t="shared" si="62"/>
        <v>13226191.498284781</v>
      </c>
      <c r="BI95" s="44">
        <f t="shared" si="63"/>
        <v>20398439.159484785</v>
      </c>
      <c r="BJ95" s="44">
        <f t="shared" si="64"/>
        <v>23128915.620322283</v>
      </c>
      <c r="BK95" s="44">
        <f t="shared" si="65"/>
        <v>22849290.283672284</v>
      </c>
      <c r="BL95" s="44">
        <f t="shared" si="66"/>
        <v>17394264.076109786</v>
      </c>
      <c r="BM95" s="44">
        <f t="shared" si="67"/>
        <v>24539372.799159788</v>
      </c>
      <c r="BN95" s="44">
        <f t="shared" si="68"/>
        <v>25660436.332172282</v>
      </c>
      <c r="BO95" s="50">
        <f t="shared" si="69"/>
        <v>6513.1652207022398</v>
      </c>
      <c r="BP95" s="51">
        <f t="shared" si="70"/>
        <v>42421321.192165256</v>
      </c>
    </row>
    <row r="96" spans="1:68" ht="15" thickBot="1" x14ac:dyDescent="0.4">
      <c r="A96" s="42" t="s">
        <v>114</v>
      </c>
      <c r="B96" s="45">
        <v>19999.09</v>
      </c>
      <c r="C96" s="45">
        <v>5000.2</v>
      </c>
      <c r="D96" s="45">
        <v>4000.55</v>
      </c>
      <c r="E96" s="45">
        <v>18397.79</v>
      </c>
      <c r="F96" s="45">
        <v>20000</v>
      </c>
      <c r="G96" s="45">
        <v>12000.71</v>
      </c>
      <c r="H96" s="45">
        <v>16000.75</v>
      </c>
      <c r="I96" s="45">
        <v>20000</v>
      </c>
      <c r="J96" s="45">
        <v>10790.23</v>
      </c>
      <c r="K96" s="45">
        <v>6999.21</v>
      </c>
      <c r="L96" s="45">
        <v>20000</v>
      </c>
      <c r="M96" s="45">
        <v>20000</v>
      </c>
      <c r="N96" s="45">
        <v>12000.97</v>
      </c>
      <c r="O96" s="45">
        <v>4999.26</v>
      </c>
      <c r="P96" s="45">
        <v>3294.5</v>
      </c>
      <c r="Q96" s="45">
        <v>4499.45</v>
      </c>
      <c r="R96" s="45">
        <v>2000.6</v>
      </c>
      <c r="S96" s="45">
        <v>2100.15</v>
      </c>
      <c r="T96" s="45">
        <v>4079.06</v>
      </c>
      <c r="U96" s="45">
        <v>2999.16</v>
      </c>
      <c r="V96" s="45">
        <v>3979.26</v>
      </c>
      <c r="W96" s="45">
        <v>2579.0300000000002</v>
      </c>
      <c r="X96" s="45">
        <v>2552.81</v>
      </c>
      <c r="Y96" s="45">
        <v>2442.75</v>
      </c>
      <c r="Z96" s="45">
        <v>2946.7</v>
      </c>
      <c r="AA96" s="45">
        <v>2599.38</v>
      </c>
      <c r="AB96" s="45">
        <v>2450.34</v>
      </c>
      <c r="AC96" s="45">
        <v>2306.83</v>
      </c>
      <c r="AD96" s="46">
        <v>3479.46</v>
      </c>
      <c r="AE96" s="46">
        <v>3199.32</v>
      </c>
      <c r="AF96" s="43">
        <v>1999.1</v>
      </c>
      <c r="AG96" s="46">
        <v>1871.79</v>
      </c>
      <c r="AH96" s="48">
        <f t="shared" si="36"/>
        <v>7549.0140625000013</v>
      </c>
      <c r="AI96" s="44">
        <f t="shared" si="37"/>
        <v>155004390.84951645</v>
      </c>
      <c r="AJ96" s="44">
        <f t="shared" si="38"/>
        <v>6496453.1251977617</v>
      </c>
      <c r="AK96" s="44">
        <f t="shared" si="39"/>
        <v>12591597.202854011</v>
      </c>
      <c r="AL96" s="44">
        <f t="shared" si="40"/>
        <v>117695939.34207897</v>
      </c>
      <c r="AM96" s="44">
        <f t="shared" si="41"/>
        <v>155027050.81582269</v>
      </c>
      <c r="AN96" s="44">
        <f t="shared" si="42"/>
        <v>19817596.719953984</v>
      </c>
      <c r="AO96" s="44">
        <f t="shared" si="43"/>
        <v>71431840.357228965</v>
      </c>
      <c r="AP96" s="44">
        <f t="shared" si="44"/>
        <v>155027050.81582269</v>
      </c>
      <c r="AQ96" s="44">
        <f t="shared" si="45"/>
        <v>10505480.753503993</v>
      </c>
      <c r="AR96" s="44">
        <f t="shared" si="46"/>
        <v>302284.50714150525</v>
      </c>
      <c r="AS96" s="44">
        <f t="shared" si="47"/>
        <v>155027050.81582269</v>
      </c>
      <c r="AT96" s="44">
        <f t="shared" si="48"/>
        <v>155027050.81582269</v>
      </c>
      <c r="AU96" s="44">
        <f t="shared" si="49"/>
        <v>19819911.669441488</v>
      </c>
      <c r="AV96" s="44">
        <f t="shared" si="50"/>
        <v>6501245.7792352596</v>
      </c>
      <c r="AW96" s="44">
        <f t="shared" si="51"/>
        <v>18100889.908010263</v>
      </c>
      <c r="AX96" s="44">
        <f t="shared" si="52"/>
        <v>9299840.9712915123</v>
      </c>
      <c r="AY96" s="44">
        <f t="shared" si="53"/>
        <v>30784898.608947773</v>
      </c>
      <c r="AZ96" s="44">
        <f t="shared" si="54"/>
        <v>29690119.571604013</v>
      </c>
      <c r="BA96" s="44">
        <f t="shared" si="55"/>
        <v>12040581.195860263</v>
      </c>
      <c r="BB96" s="44">
        <f t="shared" si="56"/>
        <v>20701171.990047768</v>
      </c>
      <c r="BC96" s="44">
        <f t="shared" si="57"/>
        <v>12743144.066735262</v>
      </c>
      <c r="BD96" s="44">
        <f t="shared" si="58"/>
        <v>24700741.581504021</v>
      </c>
      <c r="BE96" s="44">
        <f t="shared" si="59"/>
        <v>24962055.034141514</v>
      </c>
      <c r="BF96" s="44">
        <f t="shared" si="60"/>
        <v>26073932.675979018</v>
      </c>
      <c r="BG96" s="44">
        <f t="shared" si="61"/>
        <v>21181294.729885269</v>
      </c>
      <c r="BH96" s="44">
        <f t="shared" si="62"/>
        <v>24498877.352660265</v>
      </c>
      <c r="BI96" s="44">
        <f t="shared" si="63"/>
        <v>25996477.195610266</v>
      </c>
      <c r="BJ96" s="44">
        <f t="shared" si="64"/>
        <v>27480493.745129019</v>
      </c>
      <c r="BK96" s="44">
        <f t="shared" si="65"/>
        <v>16561270.267610263</v>
      </c>
      <c r="BL96" s="44">
        <f t="shared" si="66"/>
        <v>18919838.437347759</v>
      </c>
      <c r="BM96" s="44">
        <f t="shared" si="67"/>
        <v>30801546.101135273</v>
      </c>
      <c r="BN96" s="44">
        <f t="shared" si="68"/>
        <v>32230873.055829018</v>
      </c>
      <c r="BO96" s="50">
        <f t="shared" si="69"/>
        <v>6724.5887189728273</v>
      </c>
      <c r="BP96" s="51">
        <f t="shared" si="70"/>
        <v>45220093.439336613</v>
      </c>
    </row>
    <row r="97" spans="1:68" ht="15" thickBot="1" x14ac:dyDescent="0.4">
      <c r="A97" s="42" t="s">
        <v>113</v>
      </c>
      <c r="B97" s="45">
        <v>19999.04</v>
      </c>
      <c r="C97" s="45">
        <v>5399.06</v>
      </c>
      <c r="D97" s="45">
        <v>3800.49</v>
      </c>
      <c r="E97" s="45">
        <v>16000.86</v>
      </c>
      <c r="F97" s="45">
        <v>20000</v>
      </c>
      <c r="G97" s="45">
        <v>12000.67</v>
      </c>
      <c r="H97" s="45">
        <v>16000.68</v>
      </c>
      <c r="I97" s="45">
        <v>20000</v>
      </c>
      <c r="J97" s="45">
        <v>9000.5</v>
      </c>
      <c r="K97" s="45">
        <v>5800.7</v>
      </c>
      <c r="L97" s="45">
        <v>18988.740000000002</v>
      </c>
      <c r="M97" s="45">
        <v>20000</v>
      </c>
      <c r="N97" s="45">
        <v>12000.59</v>
      </c>
      <c r="O97" s="45">
        <v>3774.92</v>
      </c>
      <c r="P97" s="45">
        <v>3250.93</v>
      </c>
      <c r="Q97" s="45">
        <v>4444.8</v>
      </c>
      <c r="R97" s="45">
        <v>1999.03</v>
      </c>
      <c r="S97" s="45">
        <v>2011.19</v>
      </c>
      <c r="T97" s="45">
        <v>4079.11</v>
      </c>
      <c r="U97" s="45">
        <v>2869.17</v>
      </c>
      <c r="V97" s="45">
        <v>3649.72</v>
      </c>
      <c r="W97" s="45">
        <v>2579.08</v>
      </c>
      <c r="X97" s="45">
        <v>2253.0700000000002</v>
      </c>
      <c r="Y97" s="45">
        <v>2677.51</v>
      </c>
      <c r="Z97" s="45">
        <v>2944.8</v>
      </c>
      <c r="AA97" s="45">
        <v>2399.0100000000002</v>
      </c>
      <c r="AB97" s="45">
        <v>1999.88</v>
      </c>
      <c r="AC97" s="45">
        <v>2600.9699999999998</v>
      </c>
      <c r="AD97" s="46">
        <v>3282</v>
      </c>
      <c r="AE97" s="46">
        <v>2900.22</v>
      </c>
      <c r="AF97" s="43">
        <v>1999.47</v>
      </c>
      <c r="AG97" s="46">
        <v>1699.56</v>
      </c>
      <c r="AH97" s="48">
        <f t="shared" si="36"/>
        <v>7262.6803125000006</v>
      </c>
      <c r="AI97" s="44">
        <f t="shared" si="37"/>
        <v>162214858.08937511</v>
      </c>
      <c r="AJ97" s="44">
        <f t="shared" si="38"/>
        <v>3473080.6691625984</v>
      </c>
      <c r="AK97" s="44">
        <f t="shared" si="39"/>
        <v>11986761.759968853</v>
      </c>
      <c r="AL97" s="44">
        <f t="shared" si="40"/>
        <v>76355784.251037598</v>
      </c>
      <c r="AM97" s="44">
        <f t="shared" si="41"/>
        <v>162239312.82157508</v>
      </c>
      <c r="AN97" s="44">
        <f t="shared" si="42"/>
        <v>22448546.278856345</v>
      </c>
      <c r="AO97" s="44">
        <f t="shared" si="43"/>
        <v>76352638.538750097</v>
      </c>
      <c r="AP97" s="44">
        <f t="shared" si="44"/>
        <v>162239312.82157508</v>
      </c>
      <c r="AQ97" s="44">
        <f t="shared" si="45"/>
        <v>3020017.2662625955</v>
      </c>
      <c r="AR97" s="44">
        <f t="shared" si="46"/>
        <v>2137386.4341376</v>
      </c>
      <c r="AS97" s="44">
        <f t="shared" si="47"/>
        <v>137500475.79481262</v>
      </c>
      <c r="AT97" s="44">
        <f t="shared" si="48"/>
        <v>162239312.82157508</v>
      </c>
      <c r="AU97" s="44">
        <f t="shared" si="49"/>
        <v>22447788.206906345</v>
      </c>
      <c r="AV97" s="44">
        <f t="shared" si="50"/>
        <v>12164471.997450102</v>
      </c>
      <c r="AW97" s="44">
        <f t="shared" si="51"/>
        <v>16094140.569843853</v>
      </c>
      <c r="AX97" s="44">
        <f t="shared" si="52"/>
        <v>7940449.4555751001</v>
      </c>
      <c r="AY97" s="44">
        <f t="shared" si="53"/>
        <v>27706014.612281356</v>
      </c>
      <c r="AZ97" s="44">
        <f t="shared" si="54"/>
        <v>27578150.502281349</v>
      </c>
      <c r="BA97" s="44">
        <f t="shared" si="55"/>
        <v>10135119.934631351</v>
      </c>
      <c r="BB97" s="44">
        <f t="shared" si="56"/>
        <v>19302932.866043851</v>
      </c>
      <c r="BC97" s="44">
        <f t="shared" si="57"/>
        <v>13053482.219700104</v>
      </c>
      <c r="BD97" s="44">
        <f t="shared" si="58"/>
        <v>21936111.887250103</v>
      </c>
      <c r="BE97" s="44">
        <f t="shared" si="59"/>
        <v>25096195.483106356</v>
      </c>
      <c r="BF97" s="44">
        <f t="shared" si="60"/>
        <v>21023786.794631351</v>
      </c>
      <c r="BG97" s="44">
        <f t="shared" si="61"/>
        <v>18644090.393075101</v>
      </c>
      <c r="BH97" s="44">
        <f t="shared" si="62"/>
        <v>23655288.90869385</v>
      </c>
      <c r="BI97" s="44">
        <f t="shared" si="63"/>
        <v>27697067.129250102</v>
      </c>
      <c r="BJ97" s="44">
        <f t="shared" si="64"/>
        <v>21731543.037668858</v>
      </c>
      <c r="BK97" s="44">
        <f t="shared" si="65"/>
        <v>15845815.750325102</v>
      </c>
      <c r="BL97" s="44">
        <f t="shared" si="66"/>
        <v>19031059.978137609</v>
      </c>
      <c r="BM97" s="44">
        <f t="shared" si="67"/>
        <v>27701382.793606352</v>
      </c>
      <c r="BN97" s="44">
        <f t="shared" si="68"/>
        <v>30948307.611350108</v>
      </c>
      <c r="BO97" s="50">
        <f t="shared" si="69"/>
        <v>6595.3124634065307</v>
      </c>
      <c r="BP97" s="51">
        <f t="shared" si="70"/>
        <v>43498146.489965521</v>
      </c>
    </row>
  </sheetData>
  <mergeCells count="1">
    <mergeCell ref="AI1:B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BD98-8B72-45A9-8CC7-00B75B1E006B}">
  <dimension ref="A1:P97"/>
  <sheetViews>
    <sheetView tabSelected="1" topLeftCell="A80" workbookViewId="0">
      <selection activeCell="J99" sqref="J99"/>
    </sheetView>
  </sheetViews>
  <sheetFormatPr defaultRowHeight="14.5" x14ac:dyDescent="0.35"/>
  <cols>
    <col min="2" max="8" width="8.81640625" bestFit="1" customWidth="1"/>
    <col min="9" max="9" width="11.81640625" bestFit="1" customWidth="1"/>
    <col min="10" max="10" width="8.81640625" bestFit="1" customWidth="1"/>
    <col min="11" max="14" width="10.81640625" bestFit="1" customWidth="1"/>
    <col min="15" max="15" width="8.81640625" bestFit="1" customWidth="1"/>
    <col min="16" max="16" width="10.81640625" bestFit="1" customWidth="1"/>
  </cols>
  <sheetData>
    <row r="1" spans="1:16" ht="32" customHeight="1" thickBot="1" x14ac:dyDescent="0.4">
      <c r="A1" s="40" t="s">
        <v>97</v>
      </c>
      <c r="B1" s="41" t="s">
        <v>268</v>
      </c>
      <c r="C1" s="41" t="s">
        <v>269</v>
      </c>
      <c r="D1" s="41" t="s">
        <v>237</v>
      </c>
      <c r="E1" s="41" t="s">
        <v>236</v>
      </c>
      <c r="F1" s="41" t="s">
        <v>235</v>
      </c>
      <c r="G1" s="41" t="s">
        <v>238</v>
      </c>
      <c r="H1" s="49" t="s">
        <v>239</v>
      </c>
      <c r="I1" s="64" t="s">
        <v>271</v>
      </c>
      <c r="J1" s="64"/>
      <c r="K1" s="64"/>
      <c r="L1" s="64"/>
      <c r="M1" s="64"/>
      <c r="N1" s="64"/>
      <c r="O1" s="49" t="s">
        <v>270</v>
      </c>
      <c r="P1" s="49" t="s">
        <v>240</v>
      </c>
    </row>
    <row r="2" spans="1:16" ht="15" thickBot="1" x14ac:dyDescent="0.4">
      <c r="A2" s="42" t="s">
        <v>1</v>
      </c>
      <c r="B2" s="43">
        <v>4600.97</v>
      </c>
      <c r="C2" s="43">
        <v>4599.62</v>
      </c>
      <c r="D2" s="43">
        <v>4500.29</v>
      </c>
      <c r="E2" s="43">
        <v>4600.7700000000004</v>
      </c>
      <c r="F2" s="43">
        <v>4500.46</v>
      </c>
      <c r="G2" s="43">
        <v>4600.79</v>
      </c>
      <c r="H2" s="57">
        <f>AVERAGE(B2:G2)</f>
        <v>4567.1500000000005</v>
      </c>
      <c r="I2" s="57">
        <f t="shared" ref="I2:N2" si="0">(B2-$H2)*(B2-$H2)</f>
        <v>1143.7923999999803</v>
      </c>
      <c r="J2" s="57">
        <f t="shared" si="0"/>
        <v>1054.3008999999574</v>
      </c>
      <c r="K2" s="57">
        <f t="shared" si="0"/>
        <v>4470.2596000000776</v>
      </c>
      <c r="L2" s="57">
        <f t="shared" si="0"/>
        <v>1130.3043999999927</v>
      </c>
      <c r="M2" s="57">
        <f t="shared" si="0"/>
        <v>4447.556100000068</v>
      </c>
      <c r="N2" s="57">
        <f t="shared" si="0"/>
        <v>1131.6495999999609</v>
      </c>
      <c r="O2" s="50">
        <f>SQRT((SUM(I2:N2))/6)</f>
        <v>47.219104537605745</v>
      </c>
      <c r="P2" s="57">
        <f>POWER(O2,2)</f>
        <v>2229.6438333333394</v>
      </c>
    </row>
    <row r="3" spans="1:16" ht="15" thickBot="1" x14ac:dyDescent="0.4">
      <c r="A3" s="42" t="s">
        <v>2</v>
      </c>
      <c r="B3" s="43">
        <v>4600.97</v>
      </c>
      <c r="C3" s="43">
        <v>4599.6400000000003</v>
      </c>
      <c r="D3" s="43">
        <v>4500.2700000000004</v>
      </c>
      <c r="E3" s="43">
        <v>4600.78</v>
      </c>
      <c r="F3" s="43">
        <v>4500.45</v>
      </c>
      <c r="G3" s="43">
        <v>4600.79</v>
      </c>
      <c r="H3" s="57">
        <f t="shared" ref="H3:H66" si="1">AVERAGE(B3:G3)</f>
        <v>4567.1500000000005</v>
      </c>
      <c r="I3" s="57">
        <f>(B3-$H3)*(B3-$H3)</f>
        <v>1143.7923999999803</v>
      </c>
      <c r="J3" s="57">
        <f t="shared" ref="J3:J66" si="2">(C3-$H3)*(C3-$H3)</f>
        <v>1055.6000999999858</v>
      </c>
      <c r="K3" s="57">
        <f t="shared" ref="K3:K66" si="3">(D3-$H3)*(D3-$H3)</f>
        <v>4472.9344000000146</v>
      </c>
      <c r="L3" s="57">
        <f t="shared" ref="L3:L66" si="4">(E3-$H3)*(E3-$H3)</f>
        <v>1130.9768999999462</v>
      </c>
      <c r="M3" s="57">
        <f t="shared" ref="M3:M66" si="5">(F3-$H3)*(F3-$H3)</f>
        <v>4448.8900000000967</v>
      </c>
      <c r="N3" s="57">
        <f t="shared" ref="N3:N66" si="6">(G3-$H3)*(G3-$H3)</f>
        <v>1131.6495999999609</v>
      </c>
      <c r="O3" s="50">
        <f t="shared" ref="O3:O66" si="7">SQRT((SUM(I3:N3))/6)</f>
        <v>47.229657702196654</v>
      </c>
      <c r="P3" s="57">
        <f t="shared" ref="P3:P66" si="8">POWER(O3,2)</f>
        <v>2230.6405666666637</v>
      </c>
    </row>
    <row r="4" spans="1:16" ht="15" thickBot="1" x14ac:dyDescent="0.4">
      <c r="A4" s="42" t="s">
        <v>3</v>
      </c>
      <c r="B4" s="43">
        <v>4600.97</v>
      </c>
      <c r="C4" s="43">
        <v>4599.6400000000003</v>
      </c>
      <c r="D4" s="43">
        <v>4500.38</v>
      </c>
      <c r="E4" s="43">
        <v>4600.78</v>
      </c>
      <c r="F4" s="43">
        <v>4500.55</v>
      </c>
      <c r="G4" s="43">
        <v>4600.79</v>
      </c>
      <c r="H4" s="57">
        <f t="shared" si="1"/>
        <v>4567.1850000000004</v>
      </c>
      <c r="I4" s="57">
        <f t="shared" ref="I4:I67" si="9">(B4-$H4)*(B4-$H4)</f>
        <v>1141.4262249999902</v>
      </c>
      <c r="J4" s="57">
        <f t="shared" si="2"/>
        <v>1053.3270249999953</v>
      </c>
      <c r="K4" s="57">
        <f t="shared" si="3"/>
        <v>4462.9080250000388</v>
      </c>
      <c r="L4" s="57">
        <f t="shared" si="4"/>
        <v>1128.624024999956</v>
      </c>
      <c r="M4" s="57">
        <f t="shared" si="5"/>
        <v>4440.2232250000288</v>
      </c>
      <c r="N4" s="57">
        <f t="shared" si="6"/>
        <v>1129.2960249999708</v>
      </c>
      <c r="O4" s="50">
        <f t="shared" si="7"/>
        <v>47.180159230337459</v>
      </c>
      <c r="P4" s="57">
        <f t="shared" si="8"/>
        <v>2225.9674249999971</v>
      </c>
    </row>
    <row r="5" spans="1:16" ht="15" thickBot="1" x14ac:dyDescent="0.4">
      <c r="A5" s="42" t="s">
        <v>4</v>
      </c>
      <c r="B5" s="43">
        <v>4600.97</v>
      </c>
      <c r="C5" s="43">
        <v>4599.6499999999996</v>
      </c>
      <c r="D5" s="43">
        <v>4500.2700000000004</v>
      </c>
      <c r="E5" s="43">
        <v>4600.79</v>
      </c>
      <c r="F5" s="43">
        <v>4500.47</v>
      </c>
      <c r="G5" s="43">
        <v>4600.79</v>
      </c>
      <c r="H5" s="57">
        <f t="shared" si="1"/>
        <v>4567.1566666666668</v>
      </c>
      <c r="I5" s="57">
        <f t="shared" si="9"/>
        <v>1143.3415111111226</v>
      </c>
      <c r="J5" s="57">
        <f t="shared" si="2"/>
        <v>1055.816711111082</v>
      </c>
      <c r="K5" s="57">
        <f t="shared" si="3"/>
        <v>4473.8261777777307</v>
      </c>
      <c r="L5" s="57">
        <f t="shared" si="4"/>
        <v>1131.201111111103</v>
      </c>
      <c r="M5" s="57">
        <f t="shared" si="5"/>
        <v>4447.1115111110885</v>
      </c>
      <c r="N5" s="57">
        <f t="shared" si="6"/>
        <v>1131.201111111103</v>
      </c>
      <c r="O5" s="50">
        <f t="shared" si="7"/>
        <v>47.227284016292302</v>
      </c>
      <c r="P5" s="57">
        <f t="shared" si="8"/>
        <v>2230.4163555555383</v>
      </c>
    </row>
    <row r="6" spans="1:16" ht="15" thickBot="1" x14ac:dyDescent="0.4">
      <c r="A6" s="42" t="s">
        <v>5</v>
      </c>
      <c r="B6" s="43">
        <v>4600.97</v>
      </c>
      <c r="C6" s="43">
        <v>4599.66</v>
      </c>
      <c r="D6" s="43">
        <v>4500.2700000000004</v>
      </c>
      <c r="E6" s="43">
        <v>4600.8</v>
      </c>
      <c r="F6" s="43">
        <v>4500.46</v>
      </c>
      <c r="G6" s="43">
        <v>4600.79</v>
      </c>
      <c r="H6" s="57">
        <f t="shared" si="1"/>
        <v>4567.1583333333338</v>
      </c>
      <c r="I6" s="57">
        <f t="shared" si="9"/>
        <v>1143.2288027777663</v>
      </c>
      <c r="J6" s="57">
        <f t="shared" si="2"/>
        <v>1056.3583361110741</v>
      </c>
      <c r="K6" s="57">
        <f t="shared" si="3"/>
        <v>4474.0491361111099</v>
      </c>
      <c r="L6" s="57">
        <f t="shared" si="4"/>
        <v>1131.7617361110947</v>
      </c>
      <c r="M6" s="57">
        <f t="shared" si="5"/>
        <v>4448.6676694444959</v>
      </c>
      <c r="N6" s="57">
        <f t="shared" si="6"/>
        <v>1131.0890027777468</v>
      </c>
      <c r="O6" s="50">
        <f t="shared" si="7"/>
        <v>47.231971310637469</v>
      </c>
      <c r="P6" s="57">
        <f t="shared" si="8"/>
        <v>2230.859113888881</v>
      </c>
    </row>
    <row r="7" spans="1:16" ht="15" thickBot="1" x14ac:dyDescent="0.4">
      <c r="A7" s="42" t="s">
        <v>6</v>
      </c>
      <c r="B7" s="43">
        <v>4600.97</v>
      </c>
      <c r="C7" s="43">
        <v>4599.67</v>
      </c>
      <c r="D7" s="43">
        <v>4399.63</v>
      </c>
      <c r="E7" s="43">
        <v>4600.8100000000004</v>
      </c>
      <c r="F7" s="43">
        <v>4500.47</v>
      </c>
      <c r="G7" s="43">
        <v>4600.79</v>
      </c>
      <c r="H7" s="57">
        <f t="shared" si="1"/>
        <v>4550.3900000000003</v>
      </c>
      <c r="I7" s="57">
        <f t="shared" si="9"/>
        <v>2558.3363999999929</v>
      </c>
      <c r="J7" s="57">
        <f t="shared" si="2"/>
        <v>2428.5183999999749</v>
      </c>
      <c r="K7" s="57">
        <f t="shared" si="3"/>
        <v>22728.577600000066</v>
      </c>
      <c r="L7" s="57">
        <f t="shared" si="4"/>
        <v>2542.1764000000076</v>
      </c>
      <c r="M7" s="57">
        <f t="shared" si="5"/>
        <v>2492.0064000000075</v>
      </c>
      <c r="N7" s="57">
        <f t="shared" si="6"/>
        <v>2540.1599999999635</v>
      </c>
      <c r="O7" s="50">
        <f t="shared" si="7"/>
        <v>76.691780524382168</v>
      </c>
      <c r="P7" s="57">
        <f t="shared" si="8"/>
        <v>5881.6292000000039</v>
      </c>
    </row>
    <row r="8" spans="1:16" ht="15" thickBot="1" x14ac:dyDescent="0.4">
      <c r="A8" s="42" t="s">
        <v>7</v>
      </c>
      <c r="B8" s="43">
        <v>4600.97</v>
      </c>
      <c r="C8" s="43">
        <v>4599.67</v>
      </c>
      <c r="D8" s="43">
        <v>4399.63</v>
      </c>
      <c r="E8" s="43">
        <v>4600.83</v>
      </c>
      <c r="F8" s="43">
        <v>4500.45</v>
      </c>
      <c r="G8" s="43">
        <v>4600.79</v>
      </c>
      <c r="H8" s="57">
        <f t="shared" si="1"/>
        <v>4550.3900000000003</v>
      </c>
      <c r="I8" s="57">
        <f t="shared" si="9"/>
        <v>2558.3363999999929</v>
      </c>
      <c r="J8" s="57">
        <f t="shared" si="2"/>
        <v>2428.5183999999749</v>
      </c>
      <c r="K8" s="57">
        <f t="shared" si="3"/>
        <v>22728.577600000066</v>
      </c>
      <c r="L8" s="57">
        <f t="shared" si="4"/>
        <v>2544.1935999999596</v>
      </c>
      <c r="M8" s="57">
        <f t="shared" si="5"/>
        <v>2494.0036000000509</v>
      </c>
      <c r="N8" s="57">
        <f t="shared" si="6"/>
        <v>2540.1599999999635</v>
      </c>
      <c r="O8" s="50">
        <f t="shared" si="7"/>
        <v>76.696142449712994</v>
      </c>
      <c r="P8" s="57">
        <f t="shared" si="8"/>
        <v>5882.2982666666676</v>
      </c>
    </row>
    <row r="9" spans="1:16" ht="15" thickBot="1" x14ac:dyDescent="0.4">
      <c r="A9" s="42" t="s">
        <v>8</v>
      </c>
      <c r="B9" s="43">
        <v>4600.97</v>
      </c>
      <c r="C9" s="43">
        <v>4599.68</v>
      </c>
      <c r="D9" s="43">
        <v>4399.42</v>
      </c>
      <c r="E9" s="43">
        <v>4600.84</v>
      </c>
      <c r="F9" s="43">
        <v>4500.43</v>
      </c>
      <c r="G9" s="43">
        <v>4600.79</v>
      </c>
      <c r="H9" s="57">
        <f t="shared" si="1"/>
        <v>4550.3550000000005</v>
      </c>
      <c r="I9" s="57">
        <f t="shared" si="9"/>
        <v>2561.8782249999781</v>
      </c>
      <c r="J9" s="57">
        <f t="shared" si="2"/>
        <v>2432.9556249999819</v>
      </c>
      <c r="K9" s="57">
        <f t="shared" si="3"/>
        <v>22781.37422500012</v>
      </c>
      <c r="L9" s="57">
        <f t="shared" si="4"/>
        <v>2548.7352249999672</v>
      </c>
      <c r="M9" s="57">
        <f t="shared" si="5"/>
        <v>2492.505625000018</v>
      </c>
      <c r="N9" s="57">
        <f t="shared" si="6"/>
        <v>2543.6892249999487</v>
      </c>
      <c r="O9" s="50">
        <f t="shared" si="7"/>
        <v>76.769284385097677</v>
      </c>
      <c r="P9" s="57">
        <f t="shared" si="8"/>
        <v>5893.5230250000022</v>
      </c>
    </row>
    <row r="10" spans="1:16" ht="15" thickBot="1" x14ac:dyDescent="0.4">
      <c r="A10" s="42" t="s">
        <v>9</v>
      </c>
      <c r="B10" s="43">
        <v>4600.97</v>
      </c>
      <c r="C10" s="43">
        <v>4599.6899999999996</v>
      </c>
      <c r="D10" s="43">
        <v>4399.37</v>
      </c>
      <c r="E10" s="43">
        <v>4600.8500000000004</v>
      </c>
      <c r="F10" s="43">
        <v>4500.53</v>
      </c>
      <c r="G10" s="43">
        <v>4600.79</v>
      </c>
      <c r="H10" s="57">
        <f t="shared" si="1"/>
        <v>4550.3666666666659</v>
      </c>
      <c r="I10" s="57">
        <f t="shared" si="9"/>
        <v>2560.6973444445498</v>
      </c>
      <c r="J10" s="57">
        <f t="shared" si="2"/>
        <v>2432.7912111111496</v>
      </c>
      <c r="K10" s="57">
        <f t="shared" si="3"/>
        <v>22799.993344444239</v>
      </c>
      <c r="L10" s="57">
        <f t="shared" si="4"/>
        <v>2548.5669444445607</v>
      </c>
      <c r="M10" s="57">
        <f t="shared" si="5"/>
        <v>2483.6933444443912</v>
      </c>
      <c r="N10" s="57">
        <f t="shared" si="6"/>
        <v>2542.5125444445202</v>
      </c>
      <c r="O10" s="50">
        <f t="shared" si="7"/>
        <v>76.777009073173957</v>
      </c>
      <c r="P10" s="57">
        <f t="shared" si="8"/>
        <v>5894.7091222222361</v>
      </c>
    </row>
    <row r="11" spans="1:16" ht="15" thickBot="1" x14ac:dyDescent="0.4">
      <c r="A11" s="42" t="s">
        <v>10</v>
      </c>
      <c r="B11" s="43">
        <v>4600.97</v>
      </c>
      <c r="C11" s="43">
        <v>4599.7</v>
      </c>
      <c r="D11" s="43">
        <v>4399.3100000000004</v>
      </c>
      <c r="E11" s="43">
        <v>4600.8599999999997</v>
      </c>
      <c r="F11" s="43">
        <v>4500.4399999999996</v>
      </c>
      <c r="G11" s="43">
        <v>4600.79</v>
      </c>
      <c r="H11" s="57">
        <f t="shared" si="1"/>
        <v>4550.3450000000003</v>
      </c>
      <c r="I11" s="57">
        <f t="shared" si="9"/>
        <v>2562.890625</v>
      </c>
      <c r="J11" s="57">
        <f t="shared" si="2"/>
        <v>2435.9160249999568</v>
      </c>
      <c r="K11" s="57">
        <f t="shared" si="3"/>
        <v>22811.571224999956</v>
      </c>
      <c r="L11" s="57">
        <f t="shared" si="4"/>
        <v>2551.765224999941</v>
      </c>
      <c r="M11" s="57">
        <f t="shared" si="5"/>
        <v>2490.5090250000653</v>
      </c>
      <c r="N11" s="57">
        <f t="shared" si="6"/>
        <v>2544.6980249999706</v>
      </c>
      <c r="O11" s="50">
        <f t="shared" si="7"/>
        <v>76.80858258250386</v>
      </c>
      <c r="P11" s="57">
        <f t="shared" si="8"/>
        <v>5899.5583583333155</v>
      </c>
    </row>
    <row r="12" spans="1:16" ht="15" thickBot="1" x14ac:dyDescent="0.4">
      <c r="A12" s="42" t="s">
        <v>11</v>
      </c>
      <c r="B12" s="43">
        <v>4600.97</v>
      </c>
      <c r="C12" s="43">
        <v>4599.7</v>
      </c>
      <c r="D12" s="43">
        <v>4399.3</v>
      </c>
      <c r="E12" s="43">
        <v>4600.8599999999997</v>
      </c>
      <c r="F12" s="43">
        <v>4500.45</v>
      </c>
      <c r="G12" s="43">
        <v>4600.79</v>
      </c>
      <c r="H12" s="57">
        <f t="shared" si="1"/>
        <v>4550.3450000000003</v>
      </c>
      <c r="I12" s="57">
        <f t="shared" si="9"/>
        <v>2562.890625</v>
      </c>
      <c r="J12" s="57">
        <f t="shared" si="2"/>
        <v>2435.9160249999568</v>
      </c>
      <c r="K12" s="57">
        <f t="shared" si="3"/>
        <v>22814.592025000024</v>
      </c>
      <c r="L12" s="57">
        <f t="shared" si="4"/>
        <v>2551.765224999941</v>
      </c>
      <c r="M12" s="57">
        <f t="shared" si="5"/>
        <v>2489.5110250000434</v>
      </c>
      <c r="N12" s="57">
        <f t="shared" si="6"/>
        <v>2544.6980249999706</v>
      </c>
      <c r="O12" s="50">
        <f t="shared" si="7"/>
        <v>76.810777184368192</v>
      </c>
      <c r="P12" s="57">
        <f t="shared" si="8"/>
        <v>5899.8954916666571</v>
      </c>
    </row>
    <row r="13" spans="1:16" ht="15" thickBot="1" x14ac:dyDescent="0.4">
      <c r="A13" s="42" t="s">
        <v>12</v>
      </c>
      <c r="B13" s="43">
        <v>4600.97</v>
      </c>
      <c r="C13" s="43">
        <v>4599.71</v>
      </c>
      <c r="D13" s="43">
        <v>4399.24</v>
      </c>
      <c r="E13" s="43">
        <v>4600.87</v>
      </c>
      <c r="F13" s="43">
        <v>4500.4399999999996</v>
      </c>
      <c r="G13" s="43">
        <v>4600.79</v>
      </c>
      <c r="H13" s="57">
        <f t="shared" si="1"/>
        <v>4550.336666666667</v>
      </c>
      <c r="I13" s="57">
        <f t="shared" si="9"/>
        <v>2563.734444444432</v>
      </c>
      <c r="J13" s="57">
        <f t="shared" si="2"/>
        <v>2437.7260444444109</v>
      </c>
      <c r="K13" s="57">
        <f t="shared" si="3"/>
        <v>22830.202677777957</v>
      </c>
      <c r="L13" s="57">
        <f t="shared" si="4"/>
        <v>2553.6177777777289</v>
      </c>
      <c r="M13" s="57">
        <f t="shared" si="5"/>
        <v>2489.6773444445221</v>
      </c>
      <c r="N13" s="57">
        <f t="shared" si="6"/>
        <v>2545.5388444444029</v>
      </c>
      <c r="O13" s="50">
        <f t="shared" si="7"/>
        <v>76.833691756214009</v>
      </c>
      <c r="P13" s="57">
        <f t="shared" si="8"/>
        <v>5903.4161888889084</v>
      </c>
    </row>
    <row r="14" spans="1:16" ht="15" thickBot="1" x14ac:dyDescent="0.4">
      <c r="A14" s="42" t="s">
        <v>13</v>
      </c>
      <c r="B14" s="43">
        <v>4600.97</v>
      </c>
      <c r="C14" s="43">
        <v>4599.7</v>
      </c>
      <c r="D14" s="43">
        <v>4399.2299999999996</v>
      </c>
      <c r="E14" s="43">
        <v>4600.87</v>
      </c>
      <c r="F14" s="43">
        <v>4500.42</v>
      </c>
      <c r="G14" s="43">
        <v>4600.8</v>
      </c>
      <c r="H14" s="57">
        <f t="shared" si="1"/>
        <v>4550.3316666666669</v>
      </c>
      <c r="I14" s="57">
        <f t="shared" si="9"/>
        <v>2564.2408027777765</v>
      </c>
      <c r="J14" s="57">
        <f t="shared" si="2"/>
        <v>2437.2323361110666</v>
      </c>
      <c r="K14" s="57">
        <f t="shared" si="3"/>
        <v>22831.713669444656</v>
      </c>
      <c r="L14" s="57">
        <f t="shared" si="4"/>
        <v>2554.1231361110731</v>
      </c>
      <c r="M14" s="57">
        <f t="shared" si="5"/>
        <v>2491.1744694444637</v>
      </c>
      <c r="N14" s="57">
        <f t="shared" si="6"/>
        <v>2547.0526694444357</v>
      </c>
      <c r="O14" s="50">
        <f t="shared" si="7"/>
        <v>76.839157859489703</v>
      </c>
      <c r="P14" s="57">
        <f t="shared" si="8"/>
        <v>5904.2561805555779</v>
      </c>
    </row>
    <row r="15" spans="1:16" ht="15" thickBot="1" x14ac:dyDescent="0.4">
      <c r="A15" s="42" t="s">
        <v>14</v>
      </c>
      <c r="B15" s="43">
        <v>4600.97</v>
      </c>
      <c r="C15" s="43">
        <v>4599.7</v>
      </c>
      <c r="D15" s="43">
        <v>4399.29</v>
      </c>
      <c r="E15" s="43">
        <v>4600.87</v>
      </c>
      <c r="F15" s="43">
        <v>4500.41</v>
      </c>
      <c r="G15" s="43">
        <v>4600.8</v>
      </c>
      <c r="H15" s="57">
        <f t="shared" si="1"/>
        <v>4550.3399999999992</v>
      </c>
      <c r="I15" s="57">
        <f t="shared" si="9"/>
        <v>2563.396900000103</v>
      </c>
      <c r="J15" s="57">
        <f t="shared" si="2"/>
        <v>2436.4096000000573</v>
      </c>
      <c r="K15" s="57">
        <f t="shared" si="3"/>
        <v>22816.102499999779</v>
      </c>
      <c r="L15" s="57">
        <f t="shared" si="4"/>
        <v>2553.2809000000661</v>
      </c>
      <c r="M15" s="57">
        <f t="shared" si="5"/>
        <v>2493.0048999999381</v>
      </c>
      <c r="N15" s="57">
        <f t="shared" si="6"/>
        <v>2546.2116000000956</v>
      </c>
      <c r="O15" s="50">
        <f t="shared" si="7"/>
        <v>76.820577104488578</v>
      </c>
      <c r="P15" s="57">
        <f t="shared" si="8"/>
        <v>5901.4010666666745</v>
      </c>
    </row>
    <row r="16" spans="1:16" ht="15" thickBot="1" x14ac:dyDescent="0.4">
      <c r="A16" s="42" t="s">
        <v>15</v>
      </c>
      <c r="B16" s="43">
        <v>4600.97</v>
      </c>
      <c r="C16" s="43">
        <v>4599.71</v>
      </c>
      <c r="D16" s="43">
        <v>4399.25</v>
      </c>
      <c r="E16" s="43">
        <v>4600.88</v>
      </c>
      <c r="F16" s="43">
        <v>4500.5200000000004</v>
      </c>
      <c r="G16" s="43">
        <v>4600.8</v>
      </c>
      <c r="H16" s="57">
        <f t="shared" si="1"/>
        <v>4550.3550000000005</v>
      </c>
      <c r="I16" s="57">
        <f t="shared" si="9"/>
        <v>2561.8782249999781</v>
      </c>
      <c r="J16" s="57">
        <f t="shared" si="2"/>
        <v>2435.9160249999568</v>
      </c>
      <c r="K16" s="57">
        <f t="shared" si="3"/>
        <v>22832.721025000144</v>
      </c>
      <c r="L16" s="57">
        <f t="shared" si="4"/>
        <v>2552.7756249999634</v>
      </c>
      <c r="M16" s="57">
        <f t="shared" si="5"/>
        <v>2483.5272250000035</v>
      </c>
      <c r="N16" s="57">
        <f t="shared" si="6"/>
        <v>2544.6980249999706</v>
      </c>
      <c r="O16" s="50">
        <f t="shared" si="7"/>
        <v>76.823950421293333</v>
      </c>
      <c r="P16" s="57">
        <f t="shared" si="8"/>
        <v>5901.9193583333363</v>
      </c>
    </row>
    <row r="17" spans="1:16" ht="15" thickBot="1" x14ac:dyDescent="0.4">
      <c r="A17" s="42" t="s">
        <v>16</v>
      </c>
      <c r="B17" s="43">
        <v>4600.97</v>
      </c>
      <c r="C17" s="43">
        <v>4599.71</v>
      </c>
      <c r="D17" s="43">
        <v>4399.2</v>
      </c>
      <c r="E17" s="43">
        <v>4600.88</v>
      </c>
      <c r="F17" s="43">
        <v>4500.42</v>
      </c>
      <c r="G17" s="43">
        <v>4600.8</v>
      </c>
      <c r="H17" s="57">
        <f t="shared" si="1"/>
        <v>4550.33</v>
      </c>
      <c r="I17" s="57">
        <f t="shared" si="9"/>
        <v>2564.4096000000332</v>
      </c>
      <c r="J17" s="57">
        <f t="shared" si="2"/>
        <v>2438.3844000000108</v>
      </c>
      <c r="K17" s="57">
        <f t="shared" si="3"/>
        <v>22840.276900000033</v>
      </c>
      <c r="L17" s="57">
        <f t="shared" si="4"/>
        <v>2555.3025000000184</v>
      </c>
      <c r="M17" s="57">
        <f t="shared" si="5"/>
        <v>2491.0080999999855</v>
      </c>
      <c r="N17" s="57">
        <f t="shared" si="6"/>
        <v>2547.2209000000257</v>
      </c>
      <c r="O17" s="50">
        <f t="shared" si="7"/>
        <v>76.851157440861087</v>
      </c>
      <c r="P17" s="57">
        <f t="shared" si="8"/>
        <v>5906.1004000000185</v>
      </c>
    </row>
    <row r="18" spans="1:16" ht="15" thickBot="1" x14ac:dyDescent="0.4">
      <c r="A18" s="42" t="s">
        <v>17</v>
      </c>
      <c r="B18" s="43">
        <v>4600.97</v>
      </c>
      <c r="C18" s="43">
        <v>4599.71</v>
      </c>
      <c r="D18" s="43">
        <v>4399.09</v>
      </c>
      <c r="E18" s="43">
        <v>4600.8900000000003</v>
      </c>
      <c r="F18" s="43">
        <v>3999.36</v>
      </c>
      <c r="G18" s="43">
        <v>4600.79</v>
      </c>
      <c r="H18" s="57">
        <f t="shared" si="1"/>
        <v>4466.8016666666672</v>
      </c>
      <c r="I18" s="57">
        <f t="shared" si="9"/>
        <v>18001.141669444372</v>
      </c>
      <c r="J18" s="57">
        <f t="shared" si="2"/>
        <v>17664.625069444315</v>
      </c>
      <c r="K18" s="57">
        <f t="shared" si="3"/>
        <v>4584.8698027778291</v>
      </c>
      <c r="L18" s="57">
        <f t="shared" si="4"/>
        <v>17979.681136111059</v>
      </c>
      <c r="M18" s="57">
        <f t="shared" si="5"/>
        <v>218501.71173611147</v>
      </c>
      <c r="N18" s="57">
        <f t="shared" si="6"/>
        <v>17952.873469444294</v>
      </c>
      <c r="O18" s="50">
        <f t="shared" si="7"/>
        <v>221.61712587378159</v>
      </c>
      <c r="P18" s="57">
        <f t="shared" si="8"/>
        <v>49114.150480555552</v>
      </c>
    </row>
    <row r="19" spans="1:16" ht="15" thickBot="1" x14ac:dyDescent="0.4">
      <c r="A19" s="42" t="s">
        <v>18</v>
      </c>
      <c r="B19" s="43">
        <v>4600.97</v>
      </c>
      <c r="C19" s="43">
        <v>4599.7</v>
      </c>
      <c r="D19" s="43">
        <v>4399.1000000000004</v>
      </c>
      <c r="E19" s="43">
        <v>4600.91</v>
      </c>
      <c r="F19" s="43">
        <v>3999.45</v>
      </c>
      <c r="G19" s="43">
        <v>4600.79</v>
      </c>
      <c r="H19" s="57">
        <f t="shared" si="1"/>
        <v>4466.8200000000006</v>
      </c>
      <c r="I19" s="57">
        <f t="shared" si="9"/>
        <v>17996.222499999902</v>
      </c>
      <c r="J19" s="57">
        <f t="shared" si="2"/>
        <v>17657.094399999787</v>
      </c>
      <c r="K19" s="57">
        <f t="shared" si="3"/>
        <v>4585.9984000000341</v>
      </c>
      <c r="L19" s="57">
        <f t="shared" si="4"/>
        <v>17980.128099999794</v>
      </c>
      <c r="M19" s="57">
        <f t="shared" si="5"/>
        <v>218434.71690000076</v>
      </c>
      <c r="N19" s="57">
        <f t="shared" si="6"/>
        <v>17947.960899999824</v>
      </c>
      <c r="O19" s="50">
        <f t="shared" si="7"/>
        <v>221.5859957969667</v>
      </c>
      <c r="P19" s="57">
        <f t="shared" si="8"/>
        <v>49100.353533333342</v>
      </c>
    </row>
    <row r="20" spans="1:16" ht="15" thickBot="1" x14ac:dyDescent="0.4">
      <c r="A20" s="42" t="s">
        <v>19</v>
      </c>
      <c r="B20" s="43">
        <v>4600.97</v>
      </c>
      <c r="C20" s="43">
        <v>4599.7</v>
      </c>
      <c r="D20" s="43">
        <v>4399.09</v>
      </c>
      <c r="E20" s="43">
        <v>4600.91</v>
      </c>
      <c r="F20" s="43">
        <v>3999.58</v>
      </c>
      <c r="G20" s="43">
        <v>4600.79</v>
      </c>
      <c r="H20" s="57">
        <f t="shared" si="1"/>
        <v>4466.84</v>
      </c>
      <c r="I20" s="57">
        <f t="shared" si="9"/>
        <v>17990.856900000028</v>
      </c>
      <c r="J20" s="57">
        <f t="shared" si="2"/>
        <v>17651.779599999914</v>
      </c>
      <c r="K20" s="57">
        <f t="shared" si="3"/>
        <v>4590.0625</v>
      </c>
      <c r="L20" s="57">
        <f t="shared" si="4"/>
        <v>17974.764899999922</v>
      </c>
      <c r="M20" s="57">
        <f t="shared" si="5"/>
        <v>218331.90760000021</v>
      </c>
      <c r="N20" s="57">
        <f t="shared" si="6"/>
        <v>17942.60249999995</v>
      </c>
      <c r="O20" s="50">
        <f t="shared" si="7"/>
        <v>221.54080662487442</v>
      </c>
      <c r="P20" s="57">
        <f t="shared" si="8"/>
        <v>49080.329000000005</v>
      </c>
    </row>
    <row r="21" spans="1:16" ht="15" thickBot="1" x14ac:dyDescent="0.4">
      <c r="A21" s="42" t="s">
        <v>20</v>
      </c>
      <c r="B21" s="43">
        <v>4600.97</v>
      </c>
      <c r="C21" s="43">
        <v>4599.7</v>
      </c>
      <c r="D21" s="43">
        <v>4399.1099999999997</v>
      </c>
      <c r="E21" s="43">
        <v>4600.92</v>
      </c>
      <c r="F21" s="43">
        <v>3999.88</v>
      </c>
      <c r="G21" s="43">
        <v>4600.79</v>
      </c>
      <c r="H21" s="57">
        <f t="shared" si="1"/>
        <v>4466.8949999999995</v>
      </c>
      <c r="I21" s="57">
        <f t="shared" si="9"/>
        <v>17976.105625000197</v>
      </c>
      <c r="J21" s="57">
        <f t="shared" si="2"/>
        <v>17637.168025000079</v>
      </c>
      <c r="K21" s="57">
        <f t="shared" si="3"/>
        <v>4594.8062249999803</v>
      </c>
      <c r="L21" s="57">
        <f t="shared" si="4"/>
        <v>17962.700625000147</v>
      </c>
      <c r="M21" s="57">
        <f t="shared" si="5"/>
        <v>218103.01022499945</v>
      </c>
      <c r="N21" s="57">
        <f t="shared" si="6"/>
        <v>17927.871025000117</v>
      </c>
      <c r="O21" s="50">
        <f t="shared" si="7"/>
        <v>221.43534110811368</v>
      </c>
      <c r="P21" s="57">
        <f t="shared" si="8"/>
        <v>49033.610291666657</v>
      </c>
    </row>
    <row r="22" spans="1:16" ht="15" thickBot="1" x14ac:dyDescent="0.4">
      <c r="A22" s="42" t="s">
        <v>21</v>
      </c>
      <c r="B22" s="43">
        <v>12001</v>
      </c>
      <c r="C22" s="43">
        <v>4599.7</v>
      </c>
      <c r="D22" s="43">
        <v>4399.21</v>
      </c>
      <c r="E22" s="43">
        <v>4600.9399999999996</v>
      </c>
      <c r="F22" s="43">
        <v>4600.97</v>
      </c>
      <c r="G22" s="43">
        <v>4600.79</v>
      </c>
      <c r="H22" s="57">
        <f t="shared" si="1"/>
        <v>5800.4350000000004</v>
      </c>
      <c r="I22" s="57">
        <f t="shared" si="9"/>
        <v>38447006.319224998</v>
      </c>
      <c r="J22" s="57">
        <f t="shared" si="2"/>
        <v>1441764.5402250013</v>
      </c>
      <c r="K22" s="57">
        <f t="shared" si="3"/>
        <v>1963431.500625001</v>
      </c>
      <c r="L22" s="57">
        <f t="shared" si="4"/>
        <v>1438788.2550250019</v>
      </c>
      <c r="M22" s="57">
        <f t="shared" si="5"/>
        <v>1438716.2862250004</v>
      </c>
      <c r="N22" s="57">
        <f t="shared" si="6"/>
        <v>1439148.1260250011</v>
      </c>
      <c r="O22" s="50">
        <f t="shared" si="7"/>
        <v>2773.9519049949295</v>
      </c>
      <c r="P22" s="57">
        <f t="shared" si="8"/>
        <v>7694809.1712249983</v>
      </c>
    </row>
    <row r="23" spans="1:16" ht="15" thickBot="1" x14ac:dyDescent="0.4">
      <c r="A23" s="42" t="s">
        <v>22</v>
      </c>
      <c r="B23" s="43">
        <v>12001</v>
      </c>
      <c r="C23" s="43">
        <v>4599.7</v>
      </c>
      <c r="D23" s="43">
        <v>4399.28</v>
      </c>
      <c r="E23" s="43">
        <v>4600.96</v>
      </c>
      <c r="F23" s="43">
        <v>4600.97</v>
      </c>
      <c r="G23" s="43">
        <v>4600.79</v>
      </c>
      <c r="H23" s="57">
        <f t="shared" si="1"/>
        <v>5800.45</v>
      </c>
      <c r="I23" s="57">
        <f t="shared" si="9"/>
        <v>38446820.302500002</v>
      </c>
      <c r="J23" s="57">
        <f t="shared" si="2"/>
        <v>1441800.5625</v>
      </c>
      <c r="K23" s="57">
        <f t="shared" si="3"/>
        <v>1963277.3689000001</v>
      </c>
      <c r="L23" s="57">
        <f t="shared" si="4"/>
        <v>1438776.2600999994</v>
      </c>
      <c r="M23" s="57">
        <f t="shared" si="5"/>
        <v>1438752.2703999989</v>
      </c>
      <c r="N23" s="57">
        <f t="shared" si="6"/>
        <v>1439184.1155999997</v>
      </c>
      <c r="O23" s="50">
        <f t="shared" si="7"/>
        <v>2773.9445704627915</v>
      </c>
      <c r="P23" s="57">
        <f t="shared" si="8"/>
        <v>7694768.4800000004</v>
      </c>
    </row>
    <row r="24" spans="1:16" ht="15" thickBot="1" x14ac:dyDescent="0.4">
      <c r="A24" s="42" t="s">
        <v>23</v>
      </c>
      <c r="B24" s="43">
        <v>12001</v>
      </c>
      <c r="C24" s="43">
        <v>4599.29</v>
      </c>
      <c r="D24" s="43">
        <v>4399.67</v>
      </c>
      <c r="E24" s="43">
        <v>4600.96</v>
      </c>
      <c r="F24" s="43">
        <v>4600.95</v>
      </c>
      <c r="G24" s="43">
        <v>4600.58</v>
      </c>
      <c r="H24" s="57">
        <f t="shared" si="1"/>
        <v>5800.4083333333328</v>
      </c>
      <c r="I24" s="57">
        <f t="shared" si="9"/>
        <v>38447337.01673612</v>
      </c>
      <c r="J24" s="57">
        <f t="shared" si="2"/>
        <v>1442685.2506694433</v>
      </c>
      <c r="K24" s="57">
        <f t="shared" si="3"/>
        <v>1962067.8784694429</v>
      </c>
      <c r="L24" s="57">
        <f t="shared" si="4"/>
        <v>1438676.3043361099</v>
      </c>
      <c r="M24" s="57">
        <f t="shared" si="5"/>
        <v>1438700.2934027771</v>
      </c>
      <c r="N24" s="57">
        <f t="shared" si="6"/>
        <v>1439588.0294694435</v>
      </c>
      <c r="O24" s="50">
        <f t="shared" si="7"/>
        <v>2773.9579056252019</v>
      </c>
      <c r="P24" s="57">
        <f t="shared" si="8"/>
        <v>7694842.4621805567</v>
      </c>
    </row>
    <row r="25" spans="1:16" ht="15" thickBot="1" x14ac:dyDescent="0.4">
      <c r="A25" s="42" t="s">
        <v>24</v>
      </c>
      <c r="B25" s="43">
        <v>12001</v>
      </c>
      <c r="C25" s="43">
        <v>4599.28</v>
      </c>
      <c r="D25" s="43">
        <v>4600.28</v>
      </c>
      <c r="E25" s="43">
        <v>4600.97</v>
      </c>
      <c r="F25" s="43">
        <v>4600.95</v>
      </c>
      <c r="G25" s="43">
        <v>4600.58</v>
      </c>
      <c r="H25" s="57">
        <f t="shared" si="1"/>
        <v>5833.8433333333332</v>
      </c>
      <c r="I25" s="57">
        <f t="shared" si="9"/>
        <v>38033821.351211116</v>
      </c>
      <c r="J25" s="57">
        <f t="shared" si="2"/>
        <v>1524146.6240111114</v>
      </c>
      <c r="K25" s="57">
        <f t="shared" si="3"/>
        <v>1521678.497344445</v>
      </c>
      <c r="L25" s="57">
        <f t="shared" si="4"/>
        <v>1519976.6560444436</v>
      </c>
      <c r="M25" s="57">
        <f t="shared" si="5"/>
        <v>1520025.9713777781</v>
      </c>
      <c r="N25" s="57">
        <f t="shared" si="6"/>
        <v>1520938.4493444443</v>
      </c>
      <c r="O25" s="50">
        <f t="shared" si="7"/>
        <v>2758.0363651619164</v>
      </c>
      <c r="P25" s="57">
        <f t="shared" si="8"/>
        <v>7606764.5915555554</v>
      </c>
    </row>
    <row r="26" spans="1:16" ht="15" thickBot="1" x14ac:dyDescent="0.4">
      <c r="A26" s="42" t="s">
        <v>25</v>
      </c>
      <c r="B26" s="43">
        <v>12001</v>
      </c>
      <c r="C26" s="43">
        <v>4600.4799999999996</v>
      </c>
      <c r="D26" s="43">
        <v>4600.37</v>
      </c>
      <c r="E26" s="43">
        <v>4600.96</v>
      </c>
      <c r="F26" s="43">
        <v>4600.95</v>
      </c>
      <c r="G26" s="43">
        <v>4600.59</v>
      </c>
      <c r="H26" s="57">
        <f t="shared" si="1"/>
        <v>5834.0583333333334</v>
      </c>
      <c r="I26" s="57">
        <f t="shared" si="9"/>
        <v>38031169.520069443</v>
      </c>
      <c r="J26" s="57">
        <f t="shared" si="2"/>
        <v>1521715.5044694457</v>
      </c>
      <c r="K26" s="57">
        <f t="shared" si="3"/>
        <v>1521986.9038027781</v>
      </c>
      <c r="L26" s="57">
        <f t="shared" si="4"/>
        <v>1520531.4996694445</v>
      </c>
      <c r="M26" s="57">
        <f t="shared" si="5"/>
        <v>1520556.1617361116</v>
      </c>
      <c r="N26" s="57">
        <f t="shared" si="6"/>
        <v>1521444.129336111</v>
      </c>
      <c r="O26" s="50">
        <f t="shared" si="7"/>
        <v>2757.9401649021602</v>
      </c>
      <c r="P26" s="57">
        <f t="shared" si="8"/>
        <v>7606233.9531805543</v>
      </c>
    </row>
    <row r="27" spans="1:16" ht="15" thickBot="1" x14ac:dyDescent="0.4">
      <c r="A27" s="42" t="s">
        <v>26</v>
      </c>
      <c r="B27" s="43">
        <v>12001</v>
      </c>
      <c r="C27" s="43">
        <v>4600.45</v>
      </c>
      <c r="D27" s="43">
        <v>4500.26</v>
      </c>
      <c r="E27" s="43">
        <v>4500.82</v>
      </c>
      <c r="F27" s="43">
        <v>4500.75</v>
      </c>
      <c r="G27" s="43">
        <v>4600.59</v>
      </c>
      <c r="H27" s="57">
        <f t="shared" si="1"/>
        <v>5783.9783333333326</v>
      </c>
      <c r="I27" s="57">
        <f t="shared" si="9"/>
        <v>38651358.40380279</v>
      </c>
      <c r="J27" s="57">
        <f t="shared" si="2"/>
        <v>1400739.3158027765</v>
      </c>
      <c r="K27" s="57">
        <f t="shared" si="3"/>
        <v>1647932.7593361086</v>
      </c>
      <c r="L27" s="57">
        <f t="shared" si="4"/>
        <v>1646495.3084027765</v>
      </c>
      <c r="M27" s="57">
        <f t="shared" si="5"/>
        <v>1646674.9554694425</v>
      </c>
      <c r="N27" s="57">
        <f t="shared" si="6"/>
        <v>1400407.9474694422</v>
      </c>
      <c r="O27" s="50">
        <f t="shared" si="7"/>
        <v>2780.6956171158367</v>
      </c>
      <c r="P27" s="57">
        <f t="shared" si="8"/>
        <v>7732268.1150472239</v>
      </c>
    </row>
    <row r="28" spans="1:16" ht="15" thickBot="1" x14ac:dyDescent="0.4">
      <c r="A28" s="42" t="s">
        <v>27</v>
      </c>
      <c r="B28" s="43">
        <v>12001</v>
      </c>
      <c r="C28" s="43">
        <v>4600.4399999999996</v>
      </c>
      <c r="D28" s="43">
        <v>4249.5600000000004</v>
      </c>
      <c r="E28" s="43">
        <v>4500.24</v>
      </c>
      <c r="F28" s="43">
        <v>4500.38</v>
      </c>
      <c r="G28" s="43">
        <v>4500.6400000000003</v>
      </c>
      <c r="H28" s="57">
        <f t="shared" si="1"/>
        <v>5725.376666666667</v>
      </c>
      <c r="I28" s="57">
        <f t="shared" si="9"/>
        <v>39383448.221877776</v>
      </c>
      <c r="J28" s="57">
        <f t="shared" si="2"/>
        <v>1265482.5040111127</v>
      </c>
      <c r="K28" s="57">
        <f t="shared" si="3"/>
        <v>2178034.8336111112</v>
      </c>
      <c r="L28" s="57">
        <f t="shared" si="4"/>
        <v>1500959.8520111125</v>
      </c>
      <c r="M28" s="57">
        <f t="shared" si="5"/>
        <v>1500616.8333444451</v>
      </c>
      <c r="N28" s="57">
        <f t="shared" si="6"/>
        <v>1499979.9026777779</v>
      </c>
      <c r="O28" s="50">
        <f t="shared" si="7"/>
        <v>2808.5738417547236</v>
      </c>
      <c r="P28" s="57">
        <f t="shared" si="8"/>
        <v>7888087.0245888876</v>
      </c>
    </row>
    <row r="29" spans="1:16" ht="15" thickBot="1" x14ac:dyDescent="0.4">
      <c r="A29" s="42" t="s">
        <v>28</v>
      </c>
      <c r="B29" s="43">
        <v>12001</v>
      </c>
      <c r="C29" s="43">
        <v>4600.33</v>
      </c>
      <c r="D29" s="43">
        <v>4245.12</v>
      </c>
      <c r="E29" s="43">
        <v>4145.34</v>
      </c>
      <c r="F29" s="43">
        <v>4000.82</v>
      </c>
      <c r="G29" s="43">
        <v>4009.57</v>
      </c>
      <c r="H29" s="57">
        <f t="shared" si="1"/>
        <v>5500.3633333333337</v>
      </c>
      <c r="I29" s="57">
        <f t="shared" si="9"/>
        <v>42258277.072011106</v>
      </c>
      <c r="J29" s="57">
        <f t="shared" si="2"/>
        <v>810060.00111111184</v>
      </c>
      <c r="K29" s="57">
        <f t="shared" si="3"/>
        <v>1575635.8258777789</v>
      </c>
      <c r="L29" s="57">
        <f t="shared" si="4"/>
        <v>1836088.2338777783</v>
      </c>
      <c r="M29" s="57">
        <f t="shared" si="5"/>
        <v>2248630.2085444452</v>
      </c>
      <c r="N29" s="57">
        <f t="shared" si="6"/>
        <v>2222464.7627111115</v>
      </c>
      <c r="O29" s="50">
        <f t="shared" si="7"/>
        <v>2914.0795031517055</v>
      </c>
      <c r="P29" s="57">
        <f t="shared" si="8"/>
        <v>8491859.3506888915</v>
      </c>
    </row>
    <row r="30" spans="1:16" ht="15" thickBot="1" x14ac:dyDescent="0.4">
      <c r="A30" s="42" t="s">
        <v>29</v>
      </c>
      <c r="B30" s="43">
        <v>12001</v>
      </c>
      <c r="C30" s="43">
        <v>4600.62</v>
      </c>
      <c r="D30" s="43">
        <v>4242.84</v>
      </c>
      <c r="E30" s="43">
        <v>4145.63</v>
      </c>
      <c r="F30" s="43">
        <v>3597.91</v>
      </c>
      <c r="G30" s="43">
        <v>3999.7</v>
      </c>
      <c r="H30" s="57">
        <f t="shared" si="1"/>
        <v>5431.2833333333338</v>
      </c>
      <c r="I30" s="57">
        <f t="shared" si="9"/>
        <v>43161177.080277771</v>
      </c>
      <c r="J30" s="57">
        <f t="shared" si="2"/>
        <v>690001.57334444532</v>
      </c>
      <c r="K30" s="57">
        <f t="shared" si="3"/>
        <v>1412397.5565444452</v>
      </c>
      <c r="L30" s="57">
        <f t="shared" si="4"/>
        <v>1652904.4935111119</v>
      </c>
      <c r="M30" s="57">
        <f t="shared" si="5"/>
        <v>3361257.7793777799</v>
      </c>
      <c r="N30" s="57">
        <f t="shared" si="6"/>
        <v>2049430.8402777796</v>
      </c>
      <c r="O30" s="50">
        <f t="shared" si="7"/>
        <v>2953.1669250521923</v>
      </c>
      <c r="P30" s="57">
        <f t="shared" si="8"/>
        <v>8721194.8872222211</v>
      </c>
    </row>
    <row r="31" spans="1:16" ht="15" thickBot="1" x14ac:dyDescent="0.4">
      <c r="A31" s="42" t="s">
        <v>30</v>
      </c>
      <c r="B31" s="43">
        <v>12000.99</v>
      </c>
      <c r="C31" s="43">
        <v>4600.37</v>
      </c>
      <c r="D31" s="43">
        <v>4241.6899999999996</v>
      </c>
      <c r="E31" s="43">
        <v>4144.26</v>
      </c>
      <c r="F31" s="43">
        <v>3597.31</v>
      </c>
      <c r="G31" s="43">
        <v>3997.86</v>
      </c>
      <c r="H31" s="57">
        <f t="shared" si="1"/>
        <v>5430.413333333333</v>
      </c>
      <c r="I31" s="57">
        <f t="shared" si="9"/>
        <v>43172477.732544445</v>
      </c>
      <c r="J31" s="57">
        <f t="shared" si="2"/>
        <v>688971.93521111063</v>
      </c>
      <c r="K31" s="57">
        <f t="shared" si="3"/>
        <v>1413063.1632111112</v>
      </c>
      <c r="L31" s="57">
        <f t="shared" si="4"/>
        <v>1654190.3968444429</v>
      </c>
      <c r="M31" s="57">
        <f t="shared" si="5"/>
        <v>3360267.8306777766</v>
      </c>
      <c r="N31" s="57">
        <f t="shared" si="6"/>
        <v>2052209.0528444429</v>
      </c>
      <c r="O31" s="50">
        <f t="shared" si="7"/>
        <v>2953.562259129737</v>
      </c>
      <c r="P31" s="57">
        <f t="shared" si="8"/>
        <v>8723530.0185555555</v>
      </c>
    </row>
    <row r="32" spans="1:16" ht="15" thickBot="1" x14ac:dyDescent="0.4">
      <c r="A32" s="42" t="s">
        <v>31</v>
      </c>
      <c r="B32" s="43">
        <v>12000.96</v>
      </c>
      <c r="C32" s="43">
        <v>4600.1099999999997</v>
      </c>
      <c r="D32" s="43">
        <v>4241.21</v>
      </c>
      <c r="E32" s="43">
        <v>4143.1000000000004</v>
      </c>
      <c r="F32" s="43">
        <v>3595.83</v>
      </c>
      <c r="G32" s="43">
        <v>3996.5</v>
      </c>
      <c r="H32" s="57">
        <f t="shared" si="1"/>
        <v>5429.6183333333329</v>
      </c>
      <c r="I32" s="57">
        <f t="shared" si="9"/>
        <v>43182531.300069436</v>
      </c>
      <c r="J32" s="57">
        <f t="shared" si="2"/>
        <v>688084.07506944425</v>
      </c>
      <c r="K32" s="57">
        <f t="shared" si="3"/>
        <v>1412314.3667361101</v>
      </c>
      <c r="L32" s="57">
        <f t="shared" si="4"/>
        <v>1655129.4220027756</v>
      </c>
      <c r="M32" s="57">
        <f t="shared" si="5"/>
        <v>3362779.651469443</v>
      </c>
      <c r="N32" s="57">
        <f t="shared" si="6"/>
        <v>2053828.1573361098</v>
      </c>
      <c r="O32" s="50">
        <f t="shared" si="7"/>
        <v>2953.9427599025262</v>
      </c>
      <c r="P32" s="57">
        <f t="shared" si="8"/>
        <v>8725777.8287805542</v>
      </c>
    </row>
    <row r="33" spans="1:16" ht="15" thickBot="1" x14ac:dyDescent="0.4">
      <c r="A33" s="42" t="s">
        <v>32</v>
      </c>
      <c r="B33" s="43">
        <v>12000.95</v>
      </c>
      <c r="C33" s="43">
        <v>4600.01</v>
      </c>
      <c r="D33" s="43">
        <v>4241.68</v>
      </c>
      <c r="E33" s="43">
        <v>4141.87</v>
      </c>
      <c r="F33" s="43">
        <v>3594.91</v>
      </c>
      <c r="G33" s="43">
        <v>3996.14</v>
      </c>
      <c r="H33" s="57">
        <f t="shared" si="1"/>
        <v>5429.2599999999993</v>
      </c>
      <c r="I33" s="57">
        <f t="shared" si="9"/>
        <v>43187109.456100017</v>
      </c>
      <c r="J33" s="57">
        <f t="shared" si="2"/>
        <v>687655.56249999849</v>
      </c>
      <c r="K33" s="57">
        <f t="shared" si="3"/>
        <v>1410346.2563999977</v>
      </c>
      <c r="L33" s="57">
        <f t="shared" si="4"/>
        <v>1657373.0120999985</v>
      </c>
      <c r="M33" s="57">
        <f t="shared" si="5"/>
        <v>3364839.922499998</v>
      </c>
      <c r="N33" s="57">
        <f t="shared" si="6"/>
        <v>2053832.9343999983</v>
      </c>
      <c r="O33" s="50">
        <f t="shared" si="7"/>
        <v>2954.1258476916655</v>
      </c>
      <c r="P33" s="57">
        <f t="shared" si="8"/>
        <v>8726859.5240000021</v>
      </c>
    </row>
    <row r="34" spans="1:16" ht="15" thickBot="1" x14ac:dyDescent="0.4">
      <c r="A34" s="42" t="s">
        <v>33</v>
      </c>
      <c r="B34" s="43">
        <v>12000.94</v>
      </c>
      <c r="C34" s="43">
        <v>4500.99</v>
      </c>
      <c r="D34" s="43">
        <v>4009.94</v>
      </c>
      <c r="E34" s="43">
        <v>3993.15</v>
      </c>
      <c r="F34" s="43">
        <v>3494.82</v>
      </c>
      <c r="G34" s="43">
        <v>3496.35</v>
      </c>
      <c r="H34" s="57">
        <f t="shared" si="1"/>
        <v>5249.3649999999998</v>
      </c>
      <c r="I34" s="57">
        <f t="shared" si="9"/>
        <v>45583764.980625011</v>
      </c>
      <c r="J34" s="57">
        <f t="shared" si="2"/>
        <v>560065.140625</v>
      </c>
      <c r="K34" s="57">
        <f t="shared" si="3"/>
        <v>1536174.3306249992</v>
      </c>
      <c r="L34" s="57">
        <f t="shared" si="4"/>
        <v>1578076.1262249993</v>
      </c>
      <c r="M34" s="57">
        <f t="shared" si="5"/>
        <v>3078428.1570249987</v>
      </c>
      <c r="N34" s="57">
        <f t="shared" si="6"/>
        <v>3073061.5902249995</v>
      </c>
      <c r="O34" s="50">
        <f t="shared" si="7"/>
        <v>3038.9024972115071</v>
      </c>
      <c r="P34" s="57">
        <f t="shared" si="8"/>
        <v>9234928.3875583336</v>
      </c>
    </row>
    <row r="35" spans="1:16" ht="15" thickBot="1" x14ac:dyDescent="0.4">
      <c r="A35" s="42" t="s">
        <v>34</v>
      </c>
      <c r="B35" s="43">
        <v>12000.93</v>
      </c>
      <c r="C35" s="43">
        <v>4500.95</v>
      </c>
      <c r="D35" s="43">
        <v>4009.59</v>
      </c>
      <c r="E35" s="43">
        <v>3992.74</v>
      </c>
      <c r="F35" s="43">
        <v>3494.12</v>
      </c>
      <c r="G35" s="43">
        <v>3495.14</v>
      </c>
      <c r="H35" s="57">
        <f t="shared" si="1"/>
        <v>5248.911666666666</v>
      </c>
      <c r="I35" s="57">
        <f t="shared" si="9"/>
        <v>45589751.573669456</v>
      </c>
      <c r="J35" s="57">
        <f t="shared" si="2"/>
        <v>559446.65480277699</v>
      </c>
      <c r="K35" s="57">
        <f t="shared" si="3"/>
        <v>1535918.1934694422</v>
      </c>
      <c r="L35" s="57">
        <f t="shared" si="4"/>
        <v>1577967.2561361098</v>
      </c>
      <c r="M35" s="57">
        <f t="shared" si="5"/>
        <v>3079293.7934027757</v>
      </c>
      <c r="N35" s="57">
        <f t="shared" si="6"/>
        <v>3075715.0588027756</v>
      </c>
      <c r="O35" s="50">
        <f t="shared" si="7"/>
        <v>3039.1361856697408</v>
      </c>
      <c r="P35" s="57">
        <f t="shared" si="8"/>
        <v>9236348.7550472207</v>
      </c>
    </row>
    <row r="36" spans="1:16" ht="15" thickBot="1" x14ac:dyDescent="0.4">
      <c r="A36" s="42" t="s">
        <v>35</v>
      </c>
      <c r="B36" s="43">
        <v>5000.63</v>
      </c>
      <c r="C36" s="43">
        <v>3994.46</v>
      </c>
      <c r="D36" s="43">
        <v>3494.33</v>
      </c>
      <c r="E36" s="43">
        <v>3485</v>
      </c>
      <c r="F36" s="43">
        <v>3493.78</v>
      </c>
      <c r="G36" s="43">
        <v>3494.48</v>
      </c>
      <c r="H36" s="57">
        <f t="shared" si="1"/>
        <v>3827.1133333333332</v>
      </c>
      <c r="I36" s="57">
        <f t="shared" si="9"/>
        <v>1377141.3669444448</v>
      </c>
      <c r="J36" s="57">
        <f t="shared" si="2"/>
        <v>28004.906844444493</v>
      </c>
      <c r="K36" s="57">
        <f t="shared" si="3"/>
        <v>110744.74694444443</v>
      </c>
      <c r="L36" s="57">
        <f t="shared" si="4"/>
        <v>117041.53284444437</v>
      </c>
      <c r="M36" s="57">
        <f t="shared" si="5"/>
        <v>111111.11111111091</v>
      </c>
      <c r="N36" s="57">
        <f t="shared" si="6"/>
        <v>110644.93444444437</v>
      </c>
      <c r="O36" s="50">
        <f t="shared" si="7"/>
        <v>555.98090481798226</v>
      </c>
      <c r="P36" s="57">
        <f t="shared" si="8"/>
        <v>309114.76652222226</v>
      </c>
    </row>
    <row r="37" spans="1:16" ht="15" thickBot="1" x14ac:dyDescent="0.4">
      <c r="A37" s="42" t="s">
        <v>36</v>
      </c>
      <c r="B37" s="43">
        <v>4010.29</v>
      </c>
      <c r="C37" s="43">
        <v>3994.49</v>
      </c>
      <c r="D37" s="43">
        <v>3494.44</v>
      </c>
      <c r="E37" s="43">
        <v>3484.8</v>
      </c>
      <c r="F37" s="43">
        <v>3493.54</v>
      </c>
      <c r="G37" s="43">
        <v>3493.89</v>
      </c>
      <c r="H37" s="57">
        <f t="shared" si="1"/>
        <v>3661.9083333333333</v>
      </c>
      <c r="I37" s="57">
        <f t="shared" si="9"/>
        <v>121369.78566944443</v>
      </c>
      <c r="J37" s="57">
        <f t="shared" si="2"/>
        <v>110610.56500277766</v>
      </c>
      <c r="K37" s="57">
        <f t="shared" si="3"/>
        <v>28045.642669444416</v>
      </c>
      <c r="L37" s="57">
        <f t="shared" si="4"/>
        <v>31367.361736111037</v>
      </c>
      <c r="M37" s="57">
        <f t="shared" si="5"/>
        <v>28347.895669444446</v>
      </c>
      <c r="N37" s="57">
        <f t="shared" si="6"/>
        <v>28230.160336111145</v>
      </c>
      <c r="O37" s="50">
        <f t="shared" si="7"/>
        <v>240.82199895473735</v>
      </c>
      <c r="P37" s="57">
        <f t="shared" si="8"/>
        <v>57995.235180555515</v>
      </c>
    </row>
    <row r="38" spans="1:16" ht="15" thickBot="1" x14ac:dyDescent="0.4">
      <c r="A38" s="42" t="s">
        <v>37</v>
      </c>
      <c r="B38" s="43">
        <v>3498.96</v>
      </c>
      <c r="C38" s="43">
        <v>3741.23</v>
      </c>
      <c r="D38" s="43">
        <v>3493.35</v>
      </c>
      <c r="E38" s="43">
        <v>3483.03</v>
      </c>
      <c r="F38" s="43">
        <v>3494.31</v>
      </c>
      <c r="G38" s="43">
        <v>3494.77</v>
      </c>
      <c r="H38" s="57">
        <f t="shared" si="1"/>
        <v>3534.2750000000001</v>
      </c>
      <c r="I38" s="57">
        <f t="shared" si="9"/>
        <v>1247.1492250000038</v>
      </c>
      <c r="J38" s="57">
        <f t="shared" si="2"/>
        <v>42830.372024999968</v>
      </c>
      <c r="K38" s="57">
        <f t="shared" si="3"/>
        <v>1674.8556250000149</v>
      </c>
      <c r="L38" s="57">
        <f t="shared" si="4"/>
        <v>2626.0500249999886</v>
      </c>
      <c r="M38" s="57">
        <f t="shared" si="5"/>
        <v>1597.2012250000116</v>
      </c>
      <c r="N38" s="57">
        <f t="shared" si="6"/>
        <v>1560.6450250000087</v>
      </c>
      <c r="O38" s="50">
        <f t="shared" si="7"/>
        <v>92.6789019050902</v>
      </c>
      <c r="P38" s="57">
        <f t="shared" si="8"/>
        <v>8589.3788583333317</v>
      </c>
    </row>
    <row r="39" spans="1:16" ht="15" thickBot="1" x14ac:dyDescent="0.4">
      <c r="A39" s="42" t="s">
        <v>38</v>
      </c>
      <c r="B39" s="43">
        <v>3497.86</v>
      </c>
      <c r="C39" s="43">
        <v>3741.6</v>
      </c>
      <c r="D39" s="43">
        <v>3493.57</v>
      </c>
      <c r="E39" s="43">
        <v>3482.72</v>
      </c>
      <c r="F39" s="43">
        <v>3494.32</v>
      </c>
      <c r="G39" s="43">
        <v>3494.89</v>
      </c>
      <c r="H39" s="57">
        <f t="shared" si="1"/>
        <v>3534.16</v>
      </c>
      <c r="I39" s="57">
        <f t="shared" si="9"/>
        <v>1317.6899999999803</v>
      </c>
      <c r="J39" s="57">
        <f t="shared" si="2"/>
        <v>43031.353600000024</v>
      </c>
      <c r="K39" s="57">
        <f t="shared" si="3"/>
        <v>1647.548099999975</v>
      </c>
      <c r="L39" s="57">
        <f t="shared" si="4"/>
        <v>2646.0736000000056</v>
      </c>
      <c r="M39" s="57">
        <f t="shared" si="5"/>
        <v>1587.2255999999754</v>
      </c>
      <c r="N39" s="57">
        <f t="shared" si="6"/>
        <v>1542.1328999999985</v>
      </c>
      <c r="O39" s="50">
        <f t="shared" si="7"/>
        <v>92.890638028454333</v>
      </c>
      <c r="P39" s="57">
        <f t="shared" si="8"/>
        <v>8628.6706333333259</v>
      </c>
    </row>
    <row r="40" spans="1:16" ht="15" thickBot="1" x14ac:dyDescent="0.4">
      <c r="A40" s="42" t="s">
        <v>39</v>
      </c>
      <c r="B40" s="43">
        <v>3498.17</v>
      </c>
      <c r="C40" s="43">
        <v>3742.5</v>
      </c>
      <c r="D40" s="43">
        <v>3493.33</v>
      </c>
      <c r="E40" s="43">
        <v>3482.79</v>
      </c>
      <c r="F40" s="43">
        <v>3494.48</v>
      </c>
      <c r="G40" s="43">
        <v>3494.98</v>
      </c>
      <c r="H40" s="57">
        <f t="shared" si="1"/>
        <v>3534.375</v>
      </c>
      <c r="I40" s="57">
        <f t="shared" si="9"/>
        <v>1310.8020249999947</v>
      </c>
      <c r="J40" s="57">
        <f t="shared" si="2"/>
        <v>43316.015625</v>
      </c>
      <c r="K40" s="57">
        <f t="shared" si="3"/>
        <v>1684.692025000006</v>
      </c>
      <c r="L40" s="57">
        <f t="shared" si="4"/>
        <v>2661.0122250000036</v>
      </c>
      <c r="M40" s="57">
        <f t="shared" si="5"/>
        <v>1591.6110249999986</v>
      </c>
      <c r="N40" s="57">
        <f t="shared" si="6"/>
        <v>1551.9660249999986</v>
      </c>
      <c r="O40" s="50">
        <f t="shared" si="7"/>
        <v>93.198800913244952</v>
      </c>
      <c r="P40" s="57">
        <f t="shared" si="8"/>
        <v>8686.0164916666672</v>
      </c>
    </row>
    <row r="41" spans="1:16" ht="15" thickBot="1" x14ac:dyDescent="0.4">
      <c r="A41" s="42" t="s">
        <v>40</v>
      </c>
      <c r="B41" s="43">
        <v>3498.22</v>
      </c>
      <c r="C41" s="43">
        <v>3742.44</v>
      </c>
      <c r="D41" s="43">
        <v>3493.23</v>
      </c>
      <c r="E41" s="43">
        <v>3482.68</v>
      </c>
      <c r="F41" s="43">
        <v>3494.33</v>
      </c>
      <c r="G41" s="43">
        <v>3494.9</v>
      </c>
      <c r="H41" s="57">
        <f t="shared" si="1"/>
        <v>3534.3000000000006</v>
      </c>
      <c r="I41" s="57">
        <f t="shared" si="9"/>
        <v>1301.7664000000605</v>
      </c>
      <c r="J41" s="57">
        <f t="shared" si="2"/>
        <v>43322.259599999757</v>
      </c>
      <c r="K41" s="57">
        <f t="shared" si="3"/>
        <v>1686.7449000000508</v>
      </c>
      <c r="L41" s="57">
        <f t="shared" si="4"/>
        <v>2664.6244000000825</v>
      </c>
      <c r="M41" s="57">
        <f t="shared" si="5"/>
        <v>1597.6009000000568</v>
      </c>
      <c r="N41" s="57">
        <f t="shared" si="6"/>
        <v>1552.3600000000431</v>
      </c>
      <c r="O41" s="50">
        <f t="shared" si="7"/>
        <v>93.207077878596081</v>
      </c>
      <c r="P41" s="57">
        <f t="shared" si="8"/>
        <v>8687.5593666666755</v>
      </c>
    </row>
    <row r="42" spans="1:16" ht="15" thickBot="1" x14ac:dyDescent="0.4">
      <c r="A42" s="42" t="s">
        <v>41</v>
      </c>
      <c r="B42" s="43">
        <v>3497.81</v>
      </c>
      <c r="C42" s="43">
        <v>3742.01</v>
      </c>
      <c r="D42" s="43">
        <v>3492.46</v>
      </c>
      <c r="E42" s="43">
        <v>3482.45</v>
      </c>
      <c r="F42" s="43">
        <v>3494.18</v>
      </c>
      <c r="G42" s="43">
        <v>3494.15</v>
      </c>
      <c r="H42" s="57">
        <f t="shared" si="1"/>
        <v>3533.8433333333337</v>
      </c>
      <c r="I42" s="57">
        <f t="shared" si="9"/>
        <v>1298.4011111111417</v>
      </c>
      <c r="J42" s="57">
        <f t="shared" si="2"/>
        <v>43333.361111111051</v>
      </c>
      <c r="K42" s="57">
        <f t="shared" si="3"/>
        <v>1712.5802777778053</v>
      </c>
      <c r="L42" s="57">
        <f t="shared" si="4"/>
        <v>2641.274711111168</v>
      </c>
      <c r="M42" s="57">
        <f t="shared" si="5"/>
        <v>1573.1800111111534</v>
      </c>
      <c r="N42" s="57">
        <f t="shared" si="6"/>
        <v>1575.5607111111333</v>
      </c>
      <c r="O42" s="50">
        <f t="shared" si="7"/>
        <v>93.215125680093223</v>
      </c>
      <c r="P42" s="57">
        <f t="shared" si="8"/>
        <v>8689.0596555555749</v>
      </c>
    </row>
    <row r="43" spans="1:16" ht="15" thickBot="1" x14ac:dyDescent="0.4">
      <c r="A43" s="42" t="s">
        <v>42</v>
      </c>
      <c r="B43" s="43">
        <v>3498.07</v>
      </c>
      <c r="C43" s="43">
        <v>3741.74</v>
      </c>
      <c r="D43" s="43">
        <v>3492.39</v>
      </c>
      <c r="E43" s="43">
        <v>3482.39</v>
      </c>
      <c r="F43" s="43">
        <v>3494.2</v>
      </c>
      <c r="G43" s="43">
        <v>3494.2</v>
      </c>
      <c r="H43" s="57">
        <f t="shared" si="1"/>
        <v>3533.8316666666665</v>
      </c>
      <c r="I43" s="57">
        <f t="shared" si="9"/>
        <v>1278.8968027777526</v>
      </c>
      <c r="J43" s="57">
        <f t="shared" si="2"/>
        <v>43225.875069444432</v>
      </c>
      <c r="K43" s="57">
        <f t="shared" si="3"/>
        <v>1717.4117361111062</v>
      </c>
      <c r="L43" s="57">
        <f t="shared" si="4"/>
        <v>2646.2450694444383</v>
      </c>
      <c r="M43" s="57">
        <f t="shared" si="5"/>
        <v>1570.6690027777772</v>
      </c>
      <c r="N43" s="57">
        <f t="shared" si="6"/>
        <v>1570.6690027777772</v>
      </c>
      <c r="O43" s="50">
        <f t="shared" si="7"/>
        <v>93.103675798661214</v>
      </c>
      <c r="P43" s="57">
        <f t="shared" si="8"/>
        <v>8668.2944472222134</v>
      </c>
    </row>
    <row r="44" spans="1:16" ht="15" thickBot="1" x14ac:dyDescent="0.4">
      <c r="A44" s="42" t="s">
        <v>43</v>
      </c>
      <c r="B44" s="43">
        <v>3498.05</v>
      </c>
      <c r="C44" s="43">
        <v>3741.64</v>
      </c>
      <c r="D44" s="43">
        <v>3492.21</v>
      </c>
      <c r="E44" s="43">
        <v>3482.39</v>
      </c>
      <c r="F44" s="43">
        <v>3494.22</v>
      </c>
      <c r="G44" s="43">
        <v>3494.29</v>
      </c>
      <c r="H44" s="57">
        <f t="shared" si="1"/>
        <v>3533.8000000000006</v>
      </c>
      <c r="I44" s="57">
        <f t="shared" si="9"/>
        <v>1278.0625000000325</v>
      </c>
      <c r="J44" s="57">
        <f t="shared" si="2"/>
        <v>43197.465599999683</v>
      </c>
      <c r="K44" s="57">
        <f t="shared" si="3"/>
        <v>1729.7281000000498</v>
      </c>
      <c r="L44" s="57">
        <f t="shared" si="4"/>
        <v>2642.9881000000787</v>
      </c>
      <c r="M44" s="57">
        <f t="shared" si="5"/>
        <v>1566.5764000000663</v>
      </c>
      <c r="N44" s="57">
        <f t="shared" si="6"/>
        <v>1561.0401000000531</v>
      </c>
      <c r="O44" s="50">
        <f t="shared" si="7"/>
        <v>93.073323066637414</v>
      </c>
      <c r="P44" s="57">
        <f t="shared" si="8"/>
        <v>8662.643466666661</v>
      </c>
    </row>
    <row r="45" spans="1:16" ht="15" thickBot="1" x14ac:dyDescent="0.4">
      <c r="A45" s="42" t="s">
        <v>44</v>
      </c>
      <c r="B45" s="43">
        <v>3498.07</v>
      </c>
      <c r="C45" s="43">
        <v>3741.01</v>
      </c>
      <c r="D45" s="43">
        <v>3492.43</v>
      </c>
      <c r="E45" s="43">
        <v>3399.82</v>
      </c>
      <c r="F45" s="43">
        <v>3494.18</v>
      </c>
      <c r="G45" s="43">
        <v>3494.27</v>
      </c>
      <c r="H45" s="57">
        <f t="shared" si="1"/>
        <v>3519.9633333333331</v>
      </c>
      <c r="I45" s="57">
        <f t="shared" si="9"/>
        <v>479.31804444442878</v>
      </c>
      <c r="J45" s="57">
        <f t="shared" si="2"/>
        <v>48861.628844444625</v>
      </c>
      <c r="K45" s="57">
        <f t="shared" si="3"/>
        <v>758.08444444444274</v>
      </c>
      <c r="L45" s="57">
        <f t="shared" si="4"/>
        <v>14434.420544444358</v>
      </c>
      <c r="M45" s="57">
        <f t="shared" si="5"/>
        <v>664.78027777777618</v>
      </c>
      <c r="N45" s="57">
        <f t="shared" si="6"/>
        <v>660.14737777776872</v>
      </c>
      <c r="O45" s="50">
        <f t="shared" si="7"/>
        <v>104.7682995418409</v>
      </c>
      <c r="P45" s="57">
        <f t="shared" si="8"/>
        <v>10976.396588888902</v>
      </c>
    </row>
    <row r="46" spans="1:16" ht="15" thickBot="1" x14ac:dyDescent="0.4">
      <c r="A46" s="42" t="s">
        <v>45</v>
      </c>
      <c r="B46" s="43">
        <v>3497.85</v>
      </c>
      <c r="C46" s="43">
        <v>3741.06</v>
      </c>
      <c r="D46" s="43">
        <v>3491.67</v>
      </c>
      <c r="E46" s="43">
        <v>3399.49</v>
      </c>
      <c r="F46" s="43">
        <v>3493.71</v>
      </c>
      <c r="G46" s="43">
        <v>3494.35</v>
      </c>
      <c r="H46" s="57">
        <f t="shared" si="1"/>
        <v>3519.688333333333</v>
      </c>
      <c r="I46" s="57">
        <f t="shared" si="9"/>
        <v>476.91280277776929</v>
      </c>
      <c r="J46" s="57">
        <f t="shared" si="2"/>
        <v>49005.414802777879</v>
      </c>
      <c r="K46" s="57">
        <f t="shared" si="3"/>
        <v>785.02700277775773</v>
      </c>
      <c r="L46" s="57">
        <f t="shared" si="4"/>
        <v>14447.639336111095</v>
      </c>
      <c r="M46" s="57">
        <f t="shared" si="5"/>
        <v>674.87380277776106</v>
      </c>
      <c r="N46" s="57">
        <f t="shared" si="6"/>
        <v>642.03113611110132</v>
      </c>
      <c r="O46" s="50">
        <f t="shared" si="7"/>
        <v>104.90622708188279</v>
      </c>
      <c r="P46" s="57">
        <f t="shared" si="8"/>
        <v>11005.316480555559</v>
      </c>
    </row>
    <row r="47" spans="1:16" ht="15" thickBot="1" x14ac:dyDescent="0.4">
      <c r="A47" s="42" t="s">
        <v>46</v>
      </c>
      <c r="B47" s="43">
        <v>3497.74</v>
      </c>
      <c r="C47" s="43">
        <v>3709.58</v>
      </c>
      <c r="D47" s="43">
        <v>3491.49</v>
      </c>
      <c r="E47" s="43">
        <v>3399.62</v>
      </c>
      <c r="F47" s="43">
        <v>3493.57</v>
      </c>
      <c r="G47" s="43">
        <v>3494.25</v>
      </c>
      <c r="H47" s="57">
        <f t="shared" si="1"/>
        <v>3514.375</v>
      </c>
      <c r="I47" s="57">
        <f t="shared" si="9"/>
        <v>276.72322500000729</v>
      </c>
      <c r="J47" s="57">
        <f t="shared" si="2"/>
        <v>38104.99202499997</v>
      </c>
      <c r="K47" s="57">
        <f t="shared" si="3"/>
        <v>523.72322500000996</v>
      </c>
      <c r="L47" s="57">
        <f t="shared" si="4"/>
        <v>13168.710025000026</v>
      </c>
      <c r="M47" s="57">
        <f t="shared" si="5"/>
        <v>432.84802499999319</v>
      </c>
      <c r="N47" s="57">
        <f t="shared" si="6"/>
        <v>405.015625</v>
      </c>
      <c r="O47" s="50">
        <f t="shared" si="7"/>
        <v>93.907766940049569</v>
      </c>
      <c r="P47" s="57">
        <f t="shared" si="8"/>
        <v>8818.6686916666677</v>
      </c>
    </row>
    <row r="48" spans="1:16" ht="15" thickBot="1" x14ac:dyDescent="0.4">
      <c r="A48" s="42" t="s">
        <v>47</v>
      </c>
      <c r="B48" s="43">
        <v>3497.54</v>
      </c>
      <c r="C48" s="43">
        <v>3709.35</v>
      </c>
      <c r="D48" s="43">
        <v>3491.38</v>
      </c>
      <c r="E48" s="43">
        <v>3399.62</v>
      </c>
      <c r="F48" s="43">
        <v>3493.55</v>
      </c>
      <c r="G48" s="43">
        <v>3494.21</v>
      </c>
      <c r="H48" s="57">
        <f t="shared" si="1"/>
        <v>3514.2749999999996</v>
      </c>
      <c r="I48" s="57">
        <f t="shared" si="9"/>
        <v>280.06022499998903</v>
      </c>
      <c r="J48" s="57">
        <f t="shared" si="2"/>
        <v>38054.255625000107</v>
      </c>
      <c r="K48" s="57">
        <f t="shared" si="3"/>
        <v>524.18102499997838</v>
      </c>
      <c r="L48" s="57">
        <f t="shared" si="4"/>
        <v>13145.769024999941</v>
      </c>
      <c r="M48" s="57">
        <f t="shared" si="5"/>
        <v>429.52562499997737</v>
      </c>
      <c r="N48" s="57">
        <f t="shared" si="6"/>
        <v>402.60422499998396</v>
      </c>
      <c r="O48" s="50">
        <f t="shared" si="7"/>
        <v>93.840641293276178</v>
      </c>
      <c r="P48" s="57">
        <f t="shared" si="8"/>
        <v>8806.0659583333309</v>
      </c>
    </row>
    <row r="49" spans="1:16" ht="15" thickBot="1" x14ac:dyDescent="0.4">
      <c r="A49" s="42" t="s">
        <v>48</v>
      </c>
      <c r="B49" s="43">
        <v>3497.44</v>
      </c>
      <c r="C49" s="43">
        <v>3709.12</v>
      </c>
      <c r="D49" s="43">
        <v>3491.77</v>
      </c>
      <c r="E49" s="43">
        <v>3399.81</v>
      </c>
      <c r="F49" s="43">
        <v>3493.59</v>
      </c>
      <c r="G49" s="43">
        <v>3494.17</v>
      </c>
      <c r="H49" s="57">
        <f t="shared" si="1"/>
        <v>3514.3166666666671</v>
      </c>
      <c r="I49" s="57">
        <f t="shared" si="9"/>
        <v>284.82187777778921</v>
      </c>
      <c r="J49" s="57">
        <f t="shared" si="2"/>
        <v>37948.338677777581</v>
      </c>
      <c r="K49" s="57">
        <f t="shared" si="3"/>
        <v>508.35217777779638</v>
      </c>
      <c r="L49" s="57">
        <f t="shared" si="4"/>
        <v>13111.776711111213</v>
      </c>
      <c r="M49" s="57">
        <f t="shared" si="5"/>
        <v>429.5947111111214</v>
      </c>
      <c r="N49" s="57">
        <f t="shared" si="6"/>
        <v>405.8881777777907</v>
      </c>
      <c r="O49" s="50">
        <f t="shared" si="7"/>
        <v>93.709455529074276</v>
      </c>
      <c r="P49" s="57">
        <f t="shared" si="8"/>
        <v>8781.4620555555503</v>
      </c>
    </row>
    <row r="50" spans="1:16" ht="15" thickBot="1" x14ac:dyDescent="0.4">
      <c r="A50" s="42" t="s">
        <v>49</v>
      </c>
      <c r="B50" s="43">
        <v>3497.27</v>
      </c>
      <c r="C50" s="43">
        <v>3709.23</v>
      </c>
      <c r="D50" s="43">
        <v>3399.91</v>
      </c>
      <c r="E50" s="43">
        <v>3399.47</v>
      </c>
      <c r="F50" s="43">
        <v>3493.57</v>
      </c>
      <c r="G50" s="43">
        <v>3494.1</v>
      </c>
      <c r="H50" s="57">
        <f t="shared" si="1"/>
        <v>3498.9249999999997</v>
      </c>
      <c r="I50" s="57">
        <f t="shared" si="9"/>
        <v>2.7390249999991569</v>
      </c>
      <c r="J50" s="57">
        <f t="shared" si="2"/>
        <v>44228.193025000124</v>
      </c>
      <c r="K50" s="57">
        <f t="shared" si="3"/>
        <v>9803.9702249999755</v>
      </c>
      <c r="L50" s="57">
        <f t="shared" si="4"/>
        <v>9891.2970249999853</v>
      </c>
      <c r="M50" s="57">
        <f t="shared" si="5"/>
        <v>28.676024999995324</v>
      </c>
      <c r="N50" s="57">
        <f t="shared" si="6"/>
        <v>23.280624999998246</v>
      </c>
      <c r="O50" s="50">
        <f t="shared" si="7"/>
        <v>103.26192905261203</v>
      </c>
      <c r="P50" s="57">
        <f t="shared" si="8"/>
        <v>10663.02599166668</v>
      </c>
    </row>
    <row r="51" spans="1:16" ht="15" thickBot="1" x14ac:dyDescent="0.4">
      <c r="A51" s="42" t="s">
        <v>50</v>
      </c>
      <c r="B51" s="43">
        <v>3497.24</v>
      </c>
      <c r="C51" s="43">
        <v>3600.64</v>
      </c>
      <c r="D51" s="43">
        <v>3491.19</v>
      </c>
      <c r="E51" s="43">
        <v>3399.47</v>
      </c>
      <c r="F51" s="43">
        <v>3493.55</v>
      </c>
      <c r="G51" s="43">
        <v>3494.08</v>
      </c>
      <c r="H51" s="57">
        <f t="shared" si="1"/>
        <v>3496.0283333333332</v>
      </c>
      <c r="I51" s="57">
        <f t="shared" si="9"/>
        <v>1.4681361111109201</v>
      </c>
      <c r="J51" s="57">
        <f t="shared" si="2"/>
        <v>10943.600802777781</v>
      </c>
      <c r="K51" s="57">
        <f t="shared" si="3"/>
        <v>23.409469444442568</v>
      </c>
      <c r="L51" s="57">
        <f t="shared" si="4"/>
        <v>9323.5117361111224</v>
      </c>
      <c r="M51" s="57">
        <f t="shared" si="5"/>
        <v>6.1421361111095178</v>
      </c>
      <c r="N51" s="57">
        <f t="shared" si="6"/>
        <v>3.796002777777518</v>
      </c>
      <c r="O51" s="50">
        <f t="shared" si="7"/>
        <v>58.169190418028776</v>
      </c>
      <c r="P51" s="57">
        <f t="shared" si="8"/>
        <v>3383.6547138888909</v>
      </c>
    </row>
    <row r="52" spans="1:16" ht="15" thickBot="1" x14ac:dyDescent="0.4">
      <c r="A52" s="42" t="s">
        <v>51</v>
      </c>
      <c r="B52" s="43">
        <v>3496.68</v>
      </c>
      <c r="C52" s="43">
        <v>3709.04</v>
      </c>
      <c r="D52" s="43">
        <v>3491.55</v>
      </c>
      <c r="E52" s="43">
        <v>3481.71</v>
      </c>
      <c r="F52" s="43">
        <v>3493.62</v>
      </c>
      <c r="G52" s="43">
        <v>3494.1</v>
      </c>
      <c r="H52" s="57">
        <f t="shared" si="1"/>
        <v>3527.7833333333328</v>
      </c>
      <c r="I52" s="57">
        <f t="shared" si="9"/>
        <v>967.41734444442443</v>
      </c>
      <c r="J52" s="57">
        <f t="shared" si="2"/>
        <v>32853.979211111277</v>
      </c>
      <c r="K52" s="57">
        <f t="shared" si="3"/>
        <v>1312.8544444443962</v>
      </c>
      <c r="L52" s="57">
        <f t="shared" si="4"/>
        <v>2122.7520444443962</v>
      </c>
      <c r="M52" s="57">
        <f t="shared" si="5"/>
        <v>1167.1333444444188</v>
      </c>
      <c r="N52" s="57">
        <f t="shared" si="6"/>
        <v>1134.5669444444179</v>
      </c>
      <c r="O52" s="50">
        <f t="shared" si="7"/>
        <v>81.19801242778189</v>
      </c>
      <c r="P52" s="57">
        <f t="shared" si="8"/>
        <v>6593.1172222222222</v>
      </c>
    </row>
    <row r="53" spans="1:16" ht="15" thickBot="1" x14ac:dyDescent="0.4">
      <c r="A53" s="42" t="s">
        <v>52</v>
      </c>
      <c r="B53" s="43">
        <v>3496.5</v>
      </c>
      <c r="C53" s="43">
        <v>3550.83</v>
      </c>
      <c r="D53" s="43">
        <v>3491.6</v>
      </c>
      <c r="E53" s="43">
        <v>3481.62</v>
      </c>
      <c r="F53" s="43">
        <v>3493.44</v>
      </c>
      <c r="G53" s="43">
        <v>3493.88</v>
      </c>
      <c r="H53" s="57">
        <f t="shared" si="1"/>
        <v>3501.3116666666665</v>
      </c>
      <c r="I53" s="57">
        <f t="shared" si="9"/>
        <v>23.152136111109478</v>
      </c>
      <c r="J53" s="57">
        <f t="shared" si="2"/>
        <v>2452.0653361111208</v>
      </c>
      <c r="K53" s="57">
        <f t="shared" si="3"/>
        <v>94.316469444442916</v>
      </c>
      <c r="L53" s="57">
        <f t="shared" si="4"/>
        <v>387.76173611110875</v>
      </c>
      <c r="M53" s="57">
        <f t="shared" si="5"/>
        <v>61.96313611110758</v>
      </c>
      <c r="N53" s="57">
        <f t="shared" si="6"/>
        <v>55.229669444440297</v>
      </c>
      <c r="O53" s="50">
        <f t="shared" si="7"/>
        <v>22.636579848162171</v>
      </c>
      <c r="P53" s="57">
        <f t="shared" si="8"/>
        <v>512.41474722222165</v>
      </c>
    </row>
    <row r="54" spans="1:16" ht="15" thickBot="1" x14ac:dyDescent="0.4">
      <c r="A54" s="42" t="s">
        <v>53</v>
      </c>
      <c r="B54" s="43">
        <v>3496.04</v>
      </c>
      <c r="C54" s="43">
        <v>3550.39</v>
      </c>
      <c r="D54" s="43">
        <v>3399.71</v>
      </c>
      <c r="E54" s="43">
        <v>3481.62</v>
      </c>
      <c r="F54" s="43">
        <v>3492.72</v>
      </c>
      <c r="G54" s="43">
        <v>3493.27</v>
      </c>
      <c r="H54" s="57">
        <f t="shared" si="1"/>
        <v>3485.625</v>
      </c>
      <c r="I54" s="57">
        <f t="shared" si="9"/>
        <v>108.47222499999924</v>
      </c>
      <c r="J54" s="57">
        <f t="shared" si="2"/>
        <v>4194.5052249999835</v>
      </c>
      <c r="K54" s="57">
        <f t="shared" si="3"/>
        <v>7381.387224999994</v>
      </c>
      <c r="L54" s="57">
        <f t="shared" si="4"/>
        <v>16.040025000000874</v>
      </c>
      <c r="M54" s="57">
        <f t="shared" si="5"/>
        <v>50.339024999997157</v>
      </c>
      <c r="N54" s="57">
        <f t="shared" si="6"/>
        <v>58.446024999999722</v>
      </c>
      <c r="O54" s="50">
        <f t="shared" si="7"/>
        <v>44.364380889026982</v>
      </c>
      <c r="P54" s="57">
        <f t="shared" si="8"/>
        <v>1968.1982916666625</v>
      </c>
    </row>
    <row r="55" spans="1:16" ht="15" thickBot="1" x14ac:dyDescent="0.4">
      <c r="A55" s="42" t="s">
        <v>54</v>
      </c>
      <c r="B55" s="43">
        <v>3495.65</v>
      </c>
      <c r="C55" s="43">
        <v>3550.37</v>
      </c>
      <c r="D55" s="43">
        <v>3491.14</v>
      </c>
      <c r="E55" s="43">
        <v>3481.61</v>
      </c>
      <c r="F55" s="43">
        <v>3492.67</v>
      </c>
      <c r="G55" s="43">
        <v>3493.29</v>
      </c>
      <c r="H55" s="57">
        <f t="shared" si="1"/>
        <v>3500.7883333333339</v>
      </c>
      <c r="I55" s="57">
        <f t="shared" si="9"/>
        <v>26.402469444448993</v>
      </c>
      <c r="J55" s="57">
        <f t="shared" si="2"/>
        <v>2458.3416694443808</v>
      </c>
      <c r="K55" s="57">
        <f t="shared" si="3"/>
        <v>93.090336111123861</v>
      </c>
      <c r="L55" s="57">
        <f t="shared" si="4"/>
        <v>367.80846944446</v>
      </c>
      <c r="M55" s="57">
        <f t="shared" si="5"/>
        <v>65.907336111118596</v>
      </c>
      <c r="N55" s="57">
        <f t="shared" si="6"/>
        <v>56.225002777786322</v>
      </c>
      <c r="O55" s="50">
        <f t="shared" si="7"/>
        <v>22.611852656417895</v>
      </c>
      <c r="P55" s="57">
        <f t="shared" si="8"/>
        <v>511.29588055555303</v>
      </c>
    </row>
    <row r="56" spans="1:16" ht="15" thickBot="1" x14ac:dyDescent="0.4">
      <c r="A56" s="42" t="s">
        <v>55</v>
      </c>
      <c r="B56" s="43">
        <v>3495.14</v>
      </c>
      <c r="C56" s="43">
        <v>3500.86</v>
      </c>
      <c r="D56" s="43">
        <v>3491.09</v>
      </c>
      <c r="E56" s="43">
        <v>3481.56</v>
      </c>
      <c r="F56" s="43">
        <v>3492.55</v>
      </c>
      <c r="G56" s="43">
        <v>3493.23</v>
      </c>
      <c r="H56" s="57">
        <f t="shared" si="1"/>
        <v>3492.4050000000002</v>
      </c>
      <c r="I56" s="57">
        <f t="shared" si="9"/>
        <v>7.4802249999982093</v>
      </c>
      <c r="J56" s="57">
        <f t="shared" si="2"/>
        <v>71.487024999998766</v>
      </c>
      <c r="K56" s="57">
        <f t="shared" si="3"/>
        <v>1.7292250000001435</v>
      </c>
      <c r="L56" s="57">
        <f t="shared" si="4"/>
        <v>117.61402500000553</v>
      </c>
      <c r="M56" s="57">
        <f t="shared" si="5"/>
        <v>2.1024999999994725E-2</v>
      </c>
      <c r="N56" s="57">
        <f t="shared" si="6"/>
        <v>0.68062499999969983</v>
      </c>
      <c r="O56" s="50">
        <f t="shared" si="7"/>
        <v>5.7592266552608491</v>
      </c>
      <c r="P56" s="57">
        <f t="shared" si="8"/>
        <v>33.168691666667065</v>
      </c>
    </row>
    <row r="57" spans="1:16" ht="15" thickBot="1" x14ac:dyDescent="0.4">
      <c r="A57" s="42" t="s">
        <v>56</v>
      </c>
      <c r="B57" s="43">
        <v>3494.96</v>
      </c>
      <c r="C57" s="43">
        <v>3550.07</v>
      </c>
      <c r="D57" s="43">
        <v>3491.2</v>
      </c>
      <c r="E57" s="43">
        <v>3481.61</v>
      </c>
      <c r="F57" s="43">
        <v>3492.66</v>
      </c>
      <c r="G57" s="43">
        <v>3493.31</v>
      </c>
      <c r="H57" s="57">
        <f t="shared" si="1"/>
        <v>3500.6350000000002</v>
      </c>
      <c r="I57" s="57">
        <f t="shared" si="9"/>
        <v>32.205625000002065</v>
      </c>
      <c r="J57" s="57">
        <f t="shared" si="2"/>
        <v>2443.8192249999947</v>
      </c>
      <c r="K57" s="57">
        <f t="shared" si="3"/>
        <v>89.019225000007552</v>
      </c>
      <c r="L57" s="57">
        <f t="shared" si="4"/>
        <v>361.95062500000347</v>
      </c>
      <c r="M57" s="57">
        <f t="shared" si="5"/>
        <v>63.600625000005806</v>
      </c>
      <c r="N57" s="57">
        <f t="shared" si="6"/>
        <v>53.655625000003994</v>
      </c>
      <c r="O57" s="50">
        <f t="shared" si="7"/>
        <v>22.524989641137157</v>
      </c>
      <c r="P57" s="57">
        <f t="shared" si="8"/>
        <v>507.37515833333623</v>
      </c>
    </row>
    <row r="58" spans="1:16" ht="15" thickBot="1" x14ac:dyDescent="0.4">
      <c r="A58" s="42" t="s">
        <v>57</v>
      </c>
      <c r="B58" s="43">
        <v>3494.98</v>
      </c>
      <c r="C58" s="43">
        <v>3600.08</v>
      </c>
      <c r="D58" s="43">
        <v>3491.36</v>
      </c>
      <c r="E58" s="43">
        <v>3481.72</v>
      </c>
      <c r="F58" s="43">
        <v>3492.94</v>
      </c>
      <c r="G58" s="43">
        <v>3493.55</v>
      </c>
      <c r="H58" s="57">
        <f t="shared" si="1"/>
        <v>3509.1049999999996</v>
      </c>
      <c r="I58" s="57">
        <f t="shared" si="9"/>
        <v>199.51562499998715</v>
      </c>
      <c r="J58" s="57">
        <f t="shared" si="2"/>
        <v>8276.4506250000668</v>
      </c>
      <c r="K58" s="57">
        <f t="shared" si="3"/>
        <v>314.88502499997998</v>
      </c>
      <c r="L58" s="57">
        <f t="shared" si="4"/>
        <v>749.93822499998703</v>
      </c>
      <c r="M58" s="57">
        <f t="shared" si="5"/>
        <v>261.3072249999841</v>
      </c>
      <c r="N58" s="57">
        <f t="shared" si="6"/>
        <v>241.95802499998075</v>
      </c>
      <c r="O58" s="50">
        <f t="shared" si="7"/>
        <v>40.914656603715954</v>
      </c>
      <c r="P58" s="57">
        <f t="shared" si="8"/>
        <v>1674.0091249999975</v>
      </c>
    </row>
    <row r="59" spans="1:16" ht="15" thickBot="1" x14ac:dyDescent="0.4">
      <c r="A59" s="42" t="s">
        <v>58</v>
      </c>
      <c r="B59" s="43">
        <v>3495.13</v>
      </c>
      <c r="C59" s="43">
        <v>3550.56</v>
      </c>
      <c r="D59" s="43">
        <v>3491.44</v>
      </c>
      <c r="E59" s="43">
        <v>3482.55</v>
      </c>
      <c r="F59" s="43">
        <v>3492.97</v>
      </c>
      <c r="G59" s="43">
        <v>3493.54</v>
      </c>
      <c r="H59" s="57">
        <f t="shared" si="1"/>
        <v>3501.0316666666672</v>
      </c>
      <c r="I59" s="57">
        <f t="shared" si="9"/>
        <v>34.829669444449529</v>
      </c>
      <c r="J59" s="57">
        <f t="shared" si="2"/>
        <v>2453.0558027777188</v>
      </c>
      <c r="K59" s="57">
        <f t="shared" si="3"/>
        <v>92.000069444453743</v>
      </c>
      <c r="L59" s="57">
        <f t="shared" si="4"/>
        <v>341.572002777791</v>
      </c>
      <c r="M59" s="57">
        <f t="shared" si="5"/>
        <v>64.990469444456366</v>
      </c>
      <c r="N59" s="57">
        <f t="shared" si="6"/>
        <v>56.125069444453075</v>
      </c>
      <c r="O59" s="50">
        <f t="shared" si="7"/>
        <v>22.518781358876574</v>
      </c>
      <c r="P59" s="57">
        <f t="shared" si="8"/>
        <v>507.09551388888707</v>
      </c>
    </row>
    <row r="60" spans="1:16" ht="15" thickBot="1" x14ac:dyDescent="0.4">
      <c r="A60" s="42" t="s">
        <v>59</v>
      </c>
      <c r="B60" s="43">
        <v>3495.35</v>
      </c>
      <c r="C60" s="43">
        <v>3700.67</v>
      </c>
      <c r="D60" s="43">
        <v>3591.61</v>
      </c>
      <c r="E60" s="43">
        <v>3482.68</v>
      </c>
      <c r="F60" s="43">
        <v>3493.66</v>
      </c>
      <c r="G60" s="43">
        <v>3493.62</v>
      </c>
      <c r="H60" s="57">
        <f t="shared" si="1"/>
        <v>3542.9316666666668</v>
      </c>
      <c r="I60" s="57">
        <f t="shared" si="9"/>
        <v>2264.0150027778031</v>
      </c>
      <c r="J60" s="57">
        <f t="shared" si="2"/>
        <v>24881.381802777745</v>
      </c>
      <c r="K60" s="57">
        <f t="shared" si="3"/>
        <v>2369.5801361111062</v>
      </c>
      <c r="L60" s="57">
        <f t="shared" si="4"/>
        <v>3630.2633361111521</v>
      </c>
      <c r="M60" s="57">
        <f t="shared" si="5"/>
        <v>2427.6971361111428</v>
      </c>
      <c r="N60" s="57">
        <f t="shared" si="6"/>
        <v>2431.6404694444727</v>
      </c>
      <c r="O60" s="50">
        <f t="shared" si="7"/>
        <v>79.587036091871795</v>
      </c>
      <c r="P60" s="57">
        <f t="shared" si="8"/>
        <v>6334.0963138889038</v>
      </c>
    </row>
    <row r="61" spans="1:16" ht="15" thickBot="1" x14ac:dyDescent="0.4">
      <c r="A61" s="42" t="s">
        <v>60</v>
      </c>
      <c r="B61" s="43">
        <v>3495.56</v>
      </c>
      <c r="C61" s="43">
        <v>3700.7</v>
      </c>
      <c r="D61" s="43">
        <v>3591.83</v>
      </c>
      <c r="E61" s="43">
        <v>3482.83</v>
      </c>
      <c r="F61" s="43">
        <v>3493.75</v>
      </c>
      <c r="G61" s="43">
        <v>3493.7</v>
      </c>
      <c r="H61" s="57">
        <f t="shared" si="1"/>
        <v>3543.0616666666665</v>
      </c>
      <c r="I61" s="57">
        <f t="shared" si="9"/>
        <v>2256.4083361111002</v>
      </c>
      <c r="J61" s="57">
        <f t="shared" si="2"/>
        <v>24849.844136111107</v>
      </c>
      <c r="K61" s="57">
        <f t="shared" si="3"/>
        <v>2378.3503361111207</v>
      </c>
      <c r="L61" s="57">
        <f t="shared" si="4"/>
        <v>3627.8536694444329</v>
      </c>
      <c r="M61" s="57">
        <f t="shared" si="5"/>
        <v>2431.6404694444277</v>
      </c>
      <c r="N61" s="57">
        <f t="shared" si="6"/>
        <v>2436.5741361111122</v>
      </c>
      <c r="O61" s="50">
        <f t="shared" si="7"/>
        <v>79.562000020249727</v>
      </c>
      <c r="P61" s="57">
        <f t="shared" si="8"/>
        <v>6330.1118472222179</v>
      </c>
    </row>
    <row r="62" spans="1:16" ht="15" thickBot="1" x14ac:dyDescent="0.4">
      <c r="A62" s="42" t="s">
        <v>61</v>
      </c>
      <c r="B62" s="43">
        <v>3496.34</v>
      </c>
      <c r="C62" s="43">
        <v>3700.72</v>
      </c>
      <c r="D62" s="43">
        <v>3592.33</v>
      </c>
      <c r="E62" s="43">
        <v>3483.62</v>
      </c>
      <c r="F62" s="43">
        <v>3494.03</v>
      </c>
      <c r="G62" s="43">
        <v>3493.93</v>
      </c>
      <c r="H62" s="57">
        <f t="shared" si="1"/>
        <v>3543.4949999999994</v>
      </c>
      <c r="I62" s="57">
        <f t="shared" si="9"/>
        <v>2223.594024999933</v>
      </c>
      <c r="J62" s="57">
        <f t="shared" si="2"/>
        <v>24719.700625000114</v>
      </c>
      <c r="K62" s="57">
        <f t="shared" si="3"/>
        <v>2384.8572250000479</v>
      </c>
      <c r="L62" s="57">
        <f t="shared" si="4"/>
        <v>3585.0156249999454</v>
      </c>
      <c r="M62" s="57">
        <f t="shared" si="5"/>
        <v>2446.7862249999243</v>
      </c>
      <c r="N62" s="57">
        <f t="shared" si="6"/>
        <v>2456.6892249999605</v>
      </c>
      <c r="O62" s="50">
        <f t="shared" si="7"/>
        <v>79.390010864087841</v>
      </c>
      <c r="P62" s="57">
        <f t="shared" si="8"/>
        <v>6302.7738249999857</v>
      </c>
    </row>
    <row r="63" spans="1:16" ht="15" thickBot="1" x14ac:dyDescent="0.4">
      <c r="A63" s="42" t="s">
        <v>62</v>
      </c>
      <c r="B63" s="43">
        <v>3497.39</v>
      </c>
      <c r="C63" s="43">
        <v>3700.79</v>
      </c>
      <c r="D63" s="43">
        <v>3592.52</v>
      </c>
      <c r="E63" s="43">
        <v>3483.91</v>
      </c>
      <c r="F63" s="43">
        <v>3494.31</v>
      </c>
      <c r="G63" s="43">
        <v>3494</v>
      </c>
      <c r="H63" s="57">
        <f t="shared" si="1"/>
        <v>3543.82</v>
      </c>
      <c r="I63" s="57">
        <f t="shared" si="9"/>
        <v>2155.744900000027</v>
      </c>
      <c r="J63" s="57">
        <f t="shared" si="2"/>
        <v>24639.580899999939</v>
      </c>
      <c r="K63" s="57">
        <f t="shared" si="3"/>
        <v>2371.6899999999823</v>
      </c>
      <c r="L63" s="57">
        <f t="shared" si="4"/>
        <v>3589.2081000000371</v>
      </c>
      <c r="M63" s="57">
        <f t="shared" si="5"/>
        <v>2451.2401000000218</v>
      </c>
      <c r="N63" s="57">
        <f t="shared" si="6"/>
        <v>2482.0324000000164</v>
      </c>
      <c r="O63" s="50">
        <f t="shared" si="7"/>
        <v>79.256436541982737</v>
      </c>
      <c r="P63" s="57">
        <f t="shared" si="8"/>
        <v>6281.5827333333364</v>
      </c>
    </row>
    <row r="64" spans="1:16" ht="15" thickBot="1" x14ac:dyDescent="0.4">
      <c r="A64" s="42" t="s">
        <v>63</v>
      </c>
      <c r="B64" s="43">
        <v>8101.79</v>
      </c>
      <c r="C64" s="43">
        <v>4500.95</v>
      </c>
      <c r="D64" s="43">
        <v>4241.47</v>
      </c>
      <c r="E64" s="43">
        <v>3992.7</v>
      </c>
      <c r="F64" s="43">
        <v>3593.64</v>
      </c>
      <c r="G64" s="43">
        <v>3996.5</v>
      </c>
      <c r="H64" s="57">
        <f t="shared" si="1"/>
        <v>4737.8416666666662</v>
      </c>
      <c r="I64" s="57">
        <f t="shared" si="9"/>
        <v>11316148.389336113</v>
      </c>
      <c r="J64" s="57">
        <f t="shared" si="2"/>
        <v>56117.661736110997</v>
      </c>
      <c r="K64" s="57">
        <f t="shared" si="3"/>
        <v>246384.83146944377</v>
      </c>
      <c r="L64" s="57">
        <f t="shared" si="4"/>
        <v>555236.10340277746</v>
      </c>
      <c r="M64" s="57">
        <f t="shared" si="5"/>
        <v>1309197.4540027771</v>
      </c>
      <c r="N64" s="57">
        <f t="shared" si="6"/>
        <v>549587.46673611051</v>
      </c>
      <c r="O64" s="50">
        <f t="shared" si="7"/>
        <v>1529.3065916008761</v>
      </c>
      <c r="P64" s="57">
        <f t="shared" si="8"/>
        <v>2338778.6511138887</v>
      </c>
    </row>
    <row r="65" spans="1:16" ht="15" thickBot="1" x14ac:dyDescent="0.4">
      <c r="A65" s="42" t="s">
        <v>64</v>
      </c>
      <c r="B65" s="43">
        <v>12000.15</v>
      </c>
      <c r="C65" s="43">
        <v>4500.9799999999996</v>
      </c>
      <c r="D65" s="43">
        <v>4241.43</v>
      </c>
      <c r="E65" s="43">
        <v>3992.95</v>
      </c>
      <c r="F65" s="43">
        <v>3593.74</v>
      </c>
      <c r="G65" s="43">
        <v>3997.11</v>
      </c>
      <c r="H65" s="57">
        <f t="shared" si="1"/>
        <v>5387.7266666666665</v>
      </c>
      <c r="I65" s="57">
        <f t="shared" si="9"/>
        <v>43724142.339211106</v>
      </c>
      <c r="J65" s="57">
        <f t="shared" si="2"/>
        <v>786319.65084444487</v>
      </c>
      <c r="K65" s="57">
        <f t="shared" si="3"/>
        <v>1313996.0480111099</v>
      </c>
      <c r="L65" s="57">
        <f t="shared" si="4"/>
        <v>1945401.9498777776</v>
      </c>
      <c r="M65" s="57">
        <f t="shared" si="5"/>
        <v>3218388.160177778</v>
      </c>
      <c r="N65" s="57">
        <f t="shared" si="6"/>
        <v>1933814.7136111101</v>
      </c>
      <c r="O65" s="50">
        <f t="shared" si="7"/>
        <v>2969.9063638924522</v>
      </c>
      <c r="P65" s="57">
        <f t="shared" si="8"/>
        <v>8820343.8102888875</v>
      </c>
    </row>
    <row r="66" spans="1:16" ht="15" thickBot="1" x14ac:dyDescent="0.4">
      <c r="A66" s="42" t="s">
        <v>65</v>
      </c>
      <c r="B66" s="43">
        <v>12000.3</v>
      </c>
      <c r="C66" s="43">
        <v>4560.22</v>
      </c>
      <c r="D66" s="43">
        <v>4241.6000000000004</v>
      </c>
      <c r="E66" s="43">
        <v>3993.1</v>
      </c>
      <c r="F66" s="43">
        <v>3593.8</v>
      </c>
      <c r="G66" s="43">
        <v>3998.57</v>
      </c>
      <c r="H66" s="57">
        <f t="shared" si="1"/>
        <v>5397.9316666666664</v>
      </c>
      <c r="I66" s="57">
        <f t="shared" si="9"/>
        <v>43591267.609002769</v>
      </c>
      <c r="J66" s="57">
        <f t="shared" si="2"/>
        <v>701760.83646944351</v>
      </c>
      <c r="K66" s="57">
        <f t="shared" si="3"/>
        <v>1337102.9233361096</v>
      </c>
      <c r="L66" s="57">
        <f t="shared" si="4"/>
        <v>1973552.0116694439</v>
      </c>
      <c r="M66" s="57">
        <f t="shared" si="5"/>
        <v>3254891.0706694429</v>
      </c>
      <c r="N66" s="57">
        <f t="shared" si="6"/>
        <v>1958213.0741361098</v>
      </c>
      <c r="O66" s="50">
        <f t="shared" si="7"/>
        <v>2966.9509468274923</v>
      </c>
      <c r="P66" s="57">
        <f t="shared" si="8"/>
        <v>8802797.9208805524</v>
      </c>
    </row>
    <row r="67" spans="1:16" ht="15" thickBot="1" x14ac:dyDescent="0.4">
      <c r="A67" s="42" t="s">
        <v>66</v>
      </c>
      <c r="B67" s="43">
        <v>12000.5</v>
      </c>
      <c r="C67" s="43">
        <v>4600.05</v>
      </c>
      <c r="D67" s="43">
        <v>4241.8100000000004</v>
      </c>
      <c r="E67" s="43">
        <v>3993.53</v>
      </c>
      <c r="F67" s="43">
        <v>3594.16</v>
      </c>
      <c r="G67" s="43">
        <v>3999.55</v>
      </c>
      <c r="H67" s="57">
        <f t="shared" ref="H67:H97" si="10">AVERAGE(B67:G67)</f>
        <v>5404.9333333333334</v>
      </c>
      <c r="I67" s="57">
        <f t="shared" si="9"/>
        <v>43501499.654444441</v>
      </c>
      <c r="J67" s="57">
        <f t="shared" ref="J67:J97" si="11">(C67-$H67)*(C67-$H67)</f>
        <v>647837.1802777776</v>
      </c>
      <c r="K67" s="57">
        <f t="shared" ref="K67:K97" si="12">(D67-$H67)*(D67-$H67)</f>
        <v>1352855.8885444438</v>
      </c>
      <c r="L67" s="57">
        <f t="shared" ref="L67:L97" si="13">(E67-$H67)*(E67-$H67)</f>
        <v>1992059.369344444</v>
      </c>
      <c r="M67" s="57">
        <f t="shared" ref="M67:M97" si="14">(F67-$H67)*(F67-$H67)</f>
        <v>3278900.0647111121</v>
      </c>
      <c r="N67" s="57">
        <f t="shared" ref="N67:N97" si="15">(G67-$H67)*(G67-$H67)</f>
        <v>1975102.3136111107</v>
      </c>
      <c r="O67" s="50">
        <f t="shared" ref="O67:O97" si="16">SQRT((SUM(I67:N67))/6)</f>
        <v>2965.0254206592485</v>
      </c>
      <c r="P67" s="57">
        <f t="shared" ref="P67:P97" si="17">POWER(O67,2)</f>
        <v>8791375.7451555543</v>
      </c>
    </row>
    <row r="68" spans="1:16" ht="15" thickBot="1" x14ac:dyDescent="0.4">
      <c r="A68" s="42" t="s">
        <v>67</v>
      </c>
      <c r="B68" s="43">
        <v>12000.73</v>
      </c>
      <c r="C68" s="43">
        <v>4600.16</v>
      </c>
      <c r="D68" s="43">
        <v>4242.2299999999996</v>
      </c>
      <c r="E68" s="43">
        <v>4000.5</v>
      </c>
      <c r="F68" s="43">
        <v>3596.25</v>
      </c>
      <c r="G68" s="43">
        <v>4300.28</v>
      </c>
      <c r="H68" s="57">
        <f t="shared" si="10"/>
        <v>5456.6916666666666</v>
      </c>
      <c r="I68" s="57">
        <f t="shared" ref="I68:I97" si="18">(B68-$H68)*(B68-$H68)</f>
        <v>42824437.708136104</v>
      </c>
      <c r="J68" s="57">
        <f t="shared" si="11"/>
        <v>733646.49600277795</v>
      </c>
      <c r="K68" s="57">
        <f t="shared" si="12"/>
        <v>1474917.1398027786</v>
      </c>
      <c r="L68" s="57">
        <f t="shared" si="13"/>
        <v>2120494.1700694445</v>
      </c>
      <c r="M68" s="57">
        <f t="shared" si="14"/>
        <v>3461243.1950694444</v>
      </c>
      <c r="N68" s="57">
        <f t="shared" si="15"/>
        <v>1337287.9428027782</v>
      </c>
      <c r="O68" s="50">
        <f t="shared" si="16"/>
        <v>2942.5619974177639</v>
      </c>
      <c r="P68" s="57">
        <f t="shared" si="17"/>
        <v>8658671.1086472198</v>
      </c>
    </row>
    <row r="69" spans="1:16" ht="15" thickBot="1" x14ac:dyDescent="0.4">
      <c r="A69" s="42" t="s">
        <v>68</v>
      </c>
      <c r="B69" s="43">
        <v>12345.28</v>
      </c>
      <c r="C69" s="43">
        <v>4600.51</v>
      </c>
      <c r="D69" s="43">
        <v>4243.07</v>
      </c>
      <c r="E69" s="43">
        <v>4500.16</v>
      </c>
      <c r="F69" s="43">
        <v>3598.02</v>
      </c>
      <c r="G69" s="43">
        <v>4300.74</v>
      </c>
      <c r="H69" s="57">
        <f t="shared" si="10"/>
        <v>5597.9633333333331</v>
      </c>
      <c r="I69" s="57">
        <f t="shared" si="18"/>
        <v>45526282.20027779</v>
      </c>
      <c r="J69" s="57">
        <f t="shared" si="11"/>
        <v>994913.15217777691</v>
      </c>
      <c r="K69" s="57">
        <f t="shared" si="12"/>
        <v>1835735.9447111115</v>
      </c>
      <c r="L69" s="57">
        <f t="shared" si="13"/>
        <v>1205172.1586777777</v>
      </c>
      <c r="M69" s="57">
        <f t="shared" si="14"/>
        <v>3999773.3365444439</v>
      </c>
      <c r="N69" s="57">
        <f t="shared" si="15"/>
        <v>1682788.3765444446</v>
      </c>
      <c r="O69" s="50">
        <f t="shared" si="16"/>
        <v>3034.377068662071</v>
      </c>
      <c r="P69" s="57">
        <f t="shared" si="17"/>
        <v>9207444.194822222</v>
      </c>
    </row>
    <row r="70" spans="1:16" ht="15" thickBot="1" x14ac:dyDescent="0.4">
      <c r="A70" s="42" t="s">
        <v>69</v>
      </c>
      <c r="B70" s="43">
        <v>17462</v>
      </c>
      <c r="C70" s="43">
        <v>4600.8100000000004</v>
      </c>
      <c r="D70" s="43">
        <v>4245.18</v>
      </c>
      <c r="E70" s="43">
        <v>4500.26</v>
      </c>
      <c r="F70" s="43">
        <v>4009.88</v>
      </c>
      <c r="G70" s="43">
        <v>4600.63</v>
      </c>
      <c r="H70" s="57">
        <f t="shared" si="10"/>
        <v>6569.7933333333322</v>
      </c>
      <c r="I70" s="57">
        <f t="shared" si="18"/>
        <v>118640166.06937782</v>
      </c>
      <c r="J70" s="57">
        <f t="shared" si="11"/>
        <v>3876895.3669444383</v>
      </c>
      <c r="K70" s="57">
        <f t="shared" si="12"/>
        <v>5403827.1495111044</v>
      </c>
      <c r="L70" s="57">
        <f t="shared" si="13"/>
        <v>4282968.2177777719</v>
      </c>
      <c r="M70" s="57">
        <f t="shared" si="14"/>
        <v>6553156.2741777711</v>
      </c>
      <c r="N70" s="57">
        <f t="shared" si="15"/>
        <v>3877604.2333444394</v>
      </c>
      <c r="O70" s="50">
        <f t="shared" si="16"/>
        <v>4875.6985364686179</v>
      </c>
      <c r="P70" s="57">
        <f t="shared" si="17"/>
        <v>23772436.218522225</v>
      </c>
    </row>
    <row r="71" spans="1:16" ht="15" thickBot="1" x14ac:dyDescent="0.4">
      <c r="A71" s="42" t="s">
        <v>70</v>
      </c>
      <c r="B71" s="43">
        <v>17588.39</v>
      </c>
      <c r="C71" s="43">
        <v>10200.01</v>
      </c>
      <c r="D71" s="43">
        <v>4600.59</v>
      </c>
      <c r="E71" s="43">
        <v>4500.66</v>
      </c>
      <c r="F71" s="43">
        <v>4500.41</v>
      </c>
      <c r="G71" s="43">
        <v>4600.82</v>
      </c>
      <c r="H71" s="57">
        <f t="shared" si="10"/>
        <v>7665.1466666666665</v>
      </c>
      <c r="I71" s="57">
        <f t="shared" si="18"/>
        <v>98470758.252544418</v>
      </c>
      <c r="J71" s="57">
        <f t="shared" si="11"/>
        <v>6425532.1186777791</v>
      </c>
      <c r="K71" s="57">
        <f t="shared" si="12"/>
        <v>9391507.5632111095</v>
      </c>
      <c r="L71" s="57">
        <f t="shared" si="13"/>
        <v>10013975.863511112</v>
      </c>
      <c r="M71" s="57">
        <f t="shared" si="14"/>
        <v>10015558.169344444</v>
      </c>
      <c r="N71" s="57">
        <f t="shared" si="15"/>
        <v>9390097.9200444445</v>
      </c>
      <c r="O71" s="50">
        <f t="shared" si="16"/>
        <v>4894.0002364686861</v>
      </c>
      <c r="P71" s="57">
        <f t="shared" si="17"/>
        <v>23951238.314555556</v>
      </c>
    </row>
    <row r="72" spans="1:16" ht="15" thickBot="1" x14ac:dyDescent="0.4">
      <c r="A72" s="42" t="s">
        <v>71</v>
      </c>
      <c r="B72" s="43">
        <v>17590.91</v>
      </c>
      <c r="C72" s="43">
        <v>10200.459999999999</v>
      </c>
      <c r="D72" s="43">
        <v>4600.68</v>
      </c>
      <c r="E72" s="43">
        <v>4600.09</v>
      </c>
      <c r="F72" s="43">
        <v>4600.16</v>
      </c>
      <c r="G72" s="43">
        <v>4600.8999999999996</v>
      </c>
      <c r="H72" s="57">
        <f t="shared" si="10"/>
        <v>7698.8666666666677</v>
      </c>
      <c r="I72" s="57">
        <f t="shared" si="18"/>
        <v>97852521.308544397</v>
      </c>
      <c r="J72" s="57">
        <f t="shared" si="11"/>
        <v>6257969.2053777678</v>
      </c>
      <c r="K72" s="57">
        <f t="shared" si="12"/>
        <v>9598760.6215111166</v>
      </c>
      <c r="L72" s="57">
        <f t="shared" si="13"/>
        <v>9602416.8298777826</v>
      </c>
      <c r="M72" s="57">
        <f t="shared" si="14"/>
        <v>9601983.0060444511</v>
      </c>
      <c r="N72" s="57">
        <f t="shared" si="15"/>
        <v>9597397.4677777868</v>
      </c>
      <c r="O72" s="50">
        <f t="shared" si="16"/>
        <v>4873.586093065579</v>
      </c>
      <c r="P72" s="57">
        <f t="shared" si="17"/>
        <v>23751841.406522214</v>
      </c>
    </row>
    <row r="73" spans="1:16" ht="15" thickBot="1" x14ac:dyDescent="0.4">
      <c r="A73" s="42" t="s">
        <v>72</v>
      </c>
      <c r="B73" s="43">
        <v>18699.43</v>
      </c>
      <c r="C73" s="43">
        <v>10200.68</v>
      </c>
      <c r="D73" s="43">
        <v>4600.87</v>
      </c>
      <c r="E73" s="43">
        <v>4600.96</v>
      </c>
      <c r="F73" s="43">
        <v>4999.4799999999996</v>
      </c>
      <c r="G73" s="43">
        <v>4600.99</v>
      </c>
      <c r="H73" s="57">
        <f t="shared" si="10"/>
        <v>7950.4016666666657</v>
      </c>
      <c r="I73" s="57">
        <f t="shared" si="18"/>
        <v>115541610.11080283</v>
      </c>
      <c r="J73" s="57">
        <f t="shared" si="11"/>
        <v>5063752.5774694504</v>
      </c>
      <c r="K73" s="57">
        <f t="shared" si="12"/>
        <v>11219362.386002772</v>
      </c>
      <c r="L73" s="57">
        <f t="shared" si="13"/>
        <v>11218759.478402771</v>
      </c>
      <c r="M73" s="57">
        <f t="shared" si="14"/>
        <v>8707938.682802774</v>
      </c>
      <c r="N73" s="57">
        <f t="shared" si="15"/>
        <v>11218558.512802772</v>
      </c>
      <c r="O73" s="50">
        <f t="shared" si="16"/>
        <v>5211.6852960164333</v>
      </c>
      <c r="P73" s="57">
        <f t="shared" si="17"/>
        <v>27161663.624713898</v>
      </c>
    </row>
    <row r="74" spans="1:16" ht="15" thickBot="1" x14ac:dyDescent="0.4">
      <c r="A74" s="42" t="s">
        <v>73</v>
      </c>
      <c r="B74" s="43">
        <v>18695</v>
      </c>
      <c r="C74" s="43">
        <v>10200.58</v>
      </c>
      <c r="D74" s="43">
        <v>6100.42</v>
      </c>
      <c r="E74" s="43">
        <v>6342.36</v>
      </c>
      <c r="F74" s="43">
        <v>6342.49</v>
      </c>
      <c r="G74" s="43">
        <v>5700.86</v>
      </c>
      <c r="H74" s="57">
        <f t="shared" si="10"/>
        <v>8896.9516666666659</v>
      </c>
      <c r="I74" s="57">
        <f t="shared" si="18"/>
        <v>96001751.14233613</v>
      </c>
      <c r="J74" s="57">
        <f t="shared" si="11"/>
        <v>1699446.8314694462</v>
      </c>
      <c r="K74" s="57">
        <f t="shared" si="12"/>
        <v>7820589.36266944</v>
      </c>
      <c r="L74" s="57">
        <f t="shared" si="13"/>
        <v>6525938.5834027752</v>
      </c>
      <c r="M74" s="57">
        <f t="shared" si="14"/>
        <v>6525274.406469442</v>
      </c>
      <c r="N74" s="57">
        <f t="shared" si="15"/>
        <v>10215001.941736108</v>
      </c>
      <c r="O74" s="50">
        <f t="shared" si="16"/>
        <v>4632.9976305498531</v>
      </c>
      <c r="P74" s="57">
        <f t="shared" si="17"/>
        <v>21464667.044680554</v>
      </c>
    </row>
    <row r="75" spans="1:16" ht="15" thickBot="1" x14ac:dyDescent="0.4">
      <c r="A75" s="42" t="s">
        <v>74</v>
      </c>
      <c r="B75" s="43">
        <v>18692</v>
      </c>
      <c r="C75" s="43">
        <v>10200.6</v>
      </c>
      <c r="D75" s="43">
        <v>6100.42</v>
      </c>
      <c r="E75" s="43">
        <v>6342.39</v>
      </c>
      <c r="F75" s="43">
        <v>6342.47</v>
      </c>
      <c r="G75" s="43">
        <v>5700.86</v>
      </c>
      <c r="H75" s="57">
        <f t="shared" si="10"/>
        <v>8896.4566666666669</v>
      </c>
      <c r="I75" s="57">
        <f t="shared" si="18"/>
        <v>95952669.195211112</v>
      </c>
      <c r="J75" s="57">
        <f t="shared" si="11"/>
        <v>1700789.8338777781</v>
      </c>
      <c r="K75" s="57">
        <f t="shared" si="12"/>
        <v>7817821.0413444452</v>
      </c>
      <c r="L75" s="57">
        <f t="shared" si="13"/>
        <v>6523256.5377777778</v>
      </c>
      <c r="M75" s="57">
        <f t="shared" si="14"/>
        <v>6522847.8935111109</v>
      </c>
      <c r="N75" s="57">
        <f t="shared" si="15"/>
        <v>10211838.056011114</v>
      </c>
      <c r="O75" s="50">
        <f t="shared" si="16"/>
        <v>4631.9402442485043</v>
      </c>
      <c r="P75" s="57">
        <f t="shared" si="17"/>
        <v>21454870.426288895</v>
      </c>
    </row>
    <row r="76" spans="1:16" ht="15" thickBot="1" x14ac:dyDescent="0.4">
      <c r="A76" s="42" t="s">
        <v>75</v>
      </c>
      <c r="B76" s="43">
        <v>12001</v>
      </c>
      <c r="C76" s="43">
        <v>10200.6</v>
      </c>
      <c r="D76" s="43">
        <v>6100.42</v>
      </c>
      <c r="E76" s="43">
        <v>6342.43</v>
      </c>
      <c r="F76" s="43">
        <v>6342.45</v>
      </c>
      <c r="G76" s="43">
        <v>5700.84</v>
      </c>
      <c r="H76" s="57">
        <f t="shared" si="10"/>
        <v>7781.2899999999981</v>
      </c>
      <c r="I76" s="57">
        <f t="shared" si="18"/>
        <v>17805952.484100014</v>
      </c>
      <c r="J76" s="57">
        <f t="shared" si="11"/>
        <v>5853060.8761000112</v>
      </c>
      <c r="K76" s="57">
        <f t="shared" si="12"/>
        <v>2825323.9568999936</v>
      </c>
      <c r="L76" s="57">
        <f t="shared" si="13"/>
        <v>2070318.0995999938</v>
      </c>
      <c r="M76" s="57">
        <f t="shared" si="14"/>
        <v>2070260.5455999952</v>
      </c>
      <c r="N76" s="57">
        <f t="shared" si="15"/>
        <v>4328272.2024999913</v>
      </c>
      <c r="O76" s="50">
        <f t="shared" si="16"/>
        <v>2413.6137555126752</v>
      </c>
      <c r="P76" s="57">
        <f t="shared" si="17"/>
        <v>5825531.3607999999</v>
      </c>
    </row>
    <row r="77" spans="1:16" ht="15" thickBot="1" x14ac:dyDescent="0.4">
      <c r="A77" s="42" t="s">
        <v>76</v>
      </c>
      <c r="B77" s="43">
        <v>12001</v>
      </c>
      <c r="C77" s="43">
        <v>10200.68</v>
      </c>
      <c r="D77" s="43">
        <v>6100.41</v>
      </c>
      <c r="E77" s="43">
        <v>6342.44</v>
      </c>
      <c r="F77" s="43">
        <v>6342.41</v>
      </c>
      <c r="G77" s="43">
        <v>5700.84</v>
      </c>
      <c r="H77" s="57">
        <f t="shared" si="10"/>
        <v>7781.2966666666662</v>
      </c>
      <c r="I77" s="57">
        <f t="shared" si="18"/>
        <v>17805896.221344449</v>
      </c>
      <c r="J77" s="57">
        <f t="shared" si="11"/>
        <v>5853415.7136111148</v>
      </c>
      <c r="K77" s="57">
        <f t="shared" si="12"/>
        <v>2825379.9861777765</v>
      </c>
      <c r="L77" s="57">
        <f t="shared" si="13"/>
        <v>2070308.5072111108</v>
      </c>
      <c r="M77" s="57">
        <f t="shared" si="14"/>
        <v>2070394.8395111102</v>
      </c>
      <c r="N77" s="57">
        <f t="shared" si="15"/>
        <v>4328299.9418777749</v>
      </c>
      <c r="O77" s="50">
        <f t="shared" si="16"/>
        <v>2413.6312618726352</v>
      </c>
      <c r="P77" s="57">
        <f t="shared" si="17"/>
        <v>5825615.8682888895</v>
      </c>
    </row>
    <row r="78" spans="1:16" ht="15" thickBot="1" x14ac:dyDescent="0.4">
      <c r="A78" s="42" t="s">
        <v>77</v>
      </c>
      <c r="B78" s="43">
        <v>12001</v>
      </c>
      <c r="C78" s="43">
        <v>10200.69</v>
      </c>
      <c r="D78" s="43">
        <v>6100.42</v>
      </c>
      <c r="E78" s="43">
        <v>6342.4</v>
      </c>
      <c r="F78" s="43">
        <v>6342.4</v>
      </c>
      <c r="G78" s="43">
        <v>5700.83</v>
      </c>
      <c r="H78" s="57">
        <f t="shared" si="10"/>
        <v>7781.2900000000009</v>
      </c>
      <c r="I78" s="57">
        <f t="shared" si="18"/>
        <v>17805952.484099992</v>
      </c>
      <c r="J78" s="57">
        <f t="shared" si="11"/>
        <v>5853496.3599999985</v>
      </c>
      <c r="K78" s="57">
        <f t="shared" si="12"/>
        <v>2825323.9569000029</v>
      </c>
      <c r="L78" s="57">
        <f t="shared" si="13"/>
        <v>2070404.4321000036</v>
      </c>
      <c r="M78" s="57">
        <f t="shared" si="14"/>
        <v>2070404.4321000036</v>
      </c>
      <c r="N78" s="57">
        <f t="shared" si="15"/>
        <v>4328313.8116000043</v>
      </c>
      <c r="O78" s="50">
        <f t="shared" si="16"/>
        <v>2413.6381763083991</v>
      </c>
      <c r="P78" s="57">
        <f t="shared" si="17"/>
        <v>5825649.2461333349</v>
      </c>
    </row>
    <row r="79" spans="1:16" ht="15" thickBot="1" x14ac:dyDescent="0.4">
      <c r="A79" s="42" t="s">
        <v>78</v>
      </c>
      <c r="B79" s="43">
        <v>12001</v>
      </c>
      <c r="C79" s="43">
        <v>10200.709999999999</v>
      </c>
      <c r="D79" s="43">
        <v>6100.42</v>
      </c>
      <c r="E79" s="43">
        <v>6342.48</v>
      </c>
      <c r="F79" s="43">
        <v>6342.42</v>
      </c>
      <c r="G79" s="43">
        <v>5700.83</v>
      </c>
      <c r="H79" s="57">
        <f t="shared" si="10"/>
        <v>7781.31</v>
      </c>
      <c r="I79" s="57">
        <f t="shared" si="18"/>
        <v>17805783.696099997</v>
      </c>
      <c r="J79" s="57">
        <f t="shared" si="11"/>
        <v>5853496.3599999938</v>
      </c>
      <c r="K79" s="57">
        <f t="shared" si="12"/>
        <v>2825391.192100001</v>
      </c>
      <c r="L79" s="57">
        <f t="shared" si="13"/>
        <v>2070231.7689000024</v>
      </c>
      <c r="M79" s="57">
        <f t="shared" si="14"/>
        <v>2070404.432100001</v>
      </c>
      <c r="N79" s="57">
        <f t="shared" si="15"/>
        <v>4328397.0304000024</v>
      </c>
      <c r="O79" s="50">
        <f t="shared" si="16"/>
        <v>2413.631581925184</v>
      </c>
      <c r="P79" s="57">
        <f t="shared" si="17"/>
        <v>5825617.4132666662</v>
      </c>
    </row>
    <row r="80" spans="1:16" ht="15" thickBot="1" x14ac:dyDescent="0.4">
      <c r="A80" s="42" t="s">
        <v>79</v>
      </c>
      <c r="B80" s="43">
        <v>12001</v>
      </c>
      <c r="C80" s="43">
        <v>10200.719999999999</v>
      </c>
      <c r="D80" s="43">
        <v>6100.4</v>
      </c>
      <c r="E80" s="43">
        <v>6342.53</v>
      </c>
      <c r="F80" s="43">
        <v>6342.43</v>
      </c>
      <c r="G80" s="43">
        <v>5700.84</v>
      </c>
      <c r="H80" s="57">
        <f t="shared" si="10"/>
        <v>7781.32</v>
      </c>
      <c r="I80" s="57">
        <f t="shared" si="18"/>
        <v>17805699.302400004</v>
      </c>
      <c r="J80" s="57">
        <f t="shared" si="11"/>
        <v>5853496.3599999985</v>
      </c>
      <c r="K80" s="57">
        <f t="shared" si="12"/>
        <v>2825492.0464000003</v>
      </c>
      <c r="L80" s="57">
        <f t="shared" si="13"/>
        <v>2070116.6640999999</v>
      </c>
      <c r="M80" s="57">
        <f t="shared" si="14"/>
        <v>2070404.4320999982</v>
      </c>
      <c r="N80" s="57">
        <f t="shared" si="15"/>
        <v>4328397.0303999977</v>
      </c>
      <c r="O80" s="50">
        <f t="shared" si="16"/>
        <v>2413.6281761213072</v>
      </c>
      <c r="P80" s="57">
        <f t="shared" si="17"/>
        <v>5825600.9725666679</v>
      </c>
    </row>
    <row r="81" spans="1:16" ht="15" thickBot="1" x14ac:dyDescent="0.4">
      <c r="A81" s="42" t="s">
        <v>80</v>
      </c>
      <c r="B81" s="43">
        <v>12001</v>
      </c>
      <c r="C81" s="43">
        <v>10200.530000000001</v>
      </c>
      <c r="D81" s="43">
        <v>6100.41</v>
      </c>
      <c r="E81" s="43">
        <v>6342.54</v>
      </c>
      <c r="F81" s="43">
        <v>6342.45</v>
      </c>
      <c r="G81" s="43">
        <v>5700.83</v>
      </c>
      <c r="H81" s="57">
        <f t="shared" si="10"/>
        <v>7781.2933333333322</v>
      </c>
      <c r="I81" s="57">
        <f t="shared" si="18"/>
        <v>17805924.352711122</v>
      </c>
      <c r="J81" s="57">
        <f t="shared" si="11"/>
        <v>5852706.049344453</v>
      </c>
      <c r="K81" s="57">
        <f t="shared" si="12"/>
        <v>2825368.7802777742</v>
      </c>
      <c r="L81" s="57">
        <f t="shared" si="13"/>
        <v>2070011.1541777744</v>
      </c>
      <c r="M81" s="57">
        <f t="shared" si="14"/>
        <v>2070270.1378777749</v>
      </c>
      <c r="N81" s="57">
        <f t="shared" si="15"/>
        <v>4328327.6813444402</v>
      </c>
      <c r="O81" s="50">
        <f t="shared" si="16"/>
        <v>2413.5937298191307</v>
      </c>
      <c r="P81" s="57">
        <f t="shared" si="17"/>
        <v>5825434.6926222229</v>
      </c>
    </row>
    <row r="82" spans="1:16" ht="15" thickBot="1" x14ac:dyDescent="0.4">
      <c r="A82" s="42" t="s">
        <v>81</v>
      </c>
      <c r="B82" s="43">
        <v>12001</v>
      </c>
      <c r="C82" s="43">
        <v>10200.280000000001</v>
      </c>
      <c r="D82" s="43">
        <v>6100.41</v>
      </c>
      <c r="E82" s="43">
        <v>6342.57</v>
      </c>
      <c r="F82" s="43">
        <v>6342.45</v>
      </c>
      <c r="G82" s="43">
        <v>5700.83</v>
      </c>
      <c r="H82" s="57">
        <f t="shared" si="10"/>
        <v>7781.2566666666653</v>
      </c>
      <c r="I82" s="57">
        <f t="shared" si="18"/>
        <v>17806233.799211122</v>
      </c>
      <c r="J82" s="57">
        <f t="shared" si="11"/>
        <v>5851673.8872111207</v>
      </c>
      <c r="K82" s="57">
        <f t="shared" si="12"/>
        <v>2825245.5168444403</v>
      </c>
      <c r="L82" s="57">
        <f t="shared" si="13"/>
        <v>2069819.3248444414</v>
      </c>
      <c r="M82" s="57">
        <f t="shared" si="14"/>
        <v>2070164.6240444409</v>
      </c>
      <c r="N82" s="57">
        <f t="shared" si="15"/>
        <v>4328175.1153777726</v>
      </c>
      <c r="O82" s="50">
        <f t="shared" si="16"/>
        <v>2413.5489867113856</v>
      </c>
      <c r="P82" s="57">
        <f t="shared" si="17"/>
        <v>5825218.711255556</v>
      </c>
    </row>
    <row r="83" spans="1:16" ht="15" thickBot="1" x14ac:dyDescent="0.4">
      <c r="A83" s="42" t="s">
        <v>82</v>
      </c>
      <c r="B83" s="43">
        <v>12001</v>
      </c>
      <c r="C83" s="43">
        <v>10200.27</v>
      </c>
      <c r="D83" s="43">
        <v>6100.37</v>
      </c>
      <c r="E83" s="43">
        <v>6342.57</v>
      </c>
      <c r="F83" s="43">
        <v>6342.43</v>
      </c>
      <c r="G83" s="43">
        <v>5700.76</v>
      </c>
      <c r="H83" s="57">
        <f t="shared" si="10"/>
        <v>7781.2333333333336</v>
      </c>
      <c r="I83" s="57">
        <f t="shared" si="18"/>
        <v>17806430.721111108</v>
      </c>
      <c r="J83" s="57">
        <f t="shared" si="11"/>
        <v>5851738.3946777787</v>
      </c>
      <c r="K83" s="57">
        <f t="shared" si="12"/>
        <v>2825301.5453444459</v>
      </c>
      <c r="L83" s="57">
        <f t="shared" si="13"/>
        <v>2069752.1866777793</v>
      </c>
      <c r="M83" s="57">
        <f t="shared" si="14"/>
        <v>2070155.032011111</v>
      </c>
      <c r="N83" s="57">
        <f t="shared" si="15"/>
        <v>4328369.2907111114</v>
      </c>
      <c r="O83" s="50">
        <f t="shared" si="16"/>
        <v>2413.5640026916394</v>
      </c>
      <c r="P83" s="57">
        <f t="shared" si="17"/>
        <v>5825291.1950888876</v>
      </c>
    </row>
    <row r="84" spans="1:16" ht="15" thickBot="1" x14ac:dyDescent="0.4">
      <c r="A84" s="42" t="s">
        <v>83</v>
      </c>
      <c r="B84" s="43">
        <v>12001</v>
      </c>
      <c r="C84" s="43">
        <v>6040.78</v>
      </c>
      <c r="D84" s="43">
        <v>6100.33</v>
      </c>
      <c r="E84" s="43">
        <v>6342.54</v>
      </c>
      <c r="F84" s="43">
        <v>6342.41</v>
      </c>
      <c r="G84" s="43">
        <v>5700.67</v>
      </c>
      <c r="H84" s="57">
        <f t="shared" si="10"/>
        <v>7087.954999999999</v>
      </c>
      <c r="I84" s="57">
        <f t="shared" si="18"/>
        <v>24138011.17202501</v>
      </c>
      <c r="J84" s="57">
        <f t="shared" si="11"/>
        <v>1096575.4806249985</v>
      </c>
      <c r="K84" s="57">
        <f t="shared" si="12"/>
        <v>975403.14062499825</v>
      </c>
      <c r="L84" s="57">
        <f t="shared" si="13"/>
        <v>555643.52222499857</v>
      </c>
      <c r="M84" s="57">
        <f t="shared" si="14"/>
        <v>555837.34702499874</v>
      </c>
      <c r="N84" s="57">
        <f t="shared" si="15"/>
        <v>1924559.6712249971</v>
      </c>
      <c r="O84" s="50">
        <f t="shared" si="16"/>
        <v>2207.7903861006221</v>
      </c>
      <c r="P84" s="57">
        <f t="shared" si="17"/>
        <v>4874338.388958334</v>
      </c>
    </row>
    <row r="85" spans="1:16" ht="15" thickBot="1" x14ac:dyDescent="0.4">
      <c r="A85" s="42" t="s">
        <v>84</v>
      </c>
      <c r="B85" s="43">
        <v>12001</v>
      </c>
      <c r="C85" s="43">
        <v>6040.77</v>
      </c>
      <c r="D85" s="43">
        <v>6100.32</v>
      </c>
      <c r="E85" s="43">
        <v>6342.54</v>
      </c>
      <c r="F85" s="43">
        <v>6342.37</v>
      </c>
      <c r="G85" s="43">
        <v>5700.72</v>
      </c>
      <c r="H85" s="57">
        <f t="shared" si="10"/>
        <v>7087.9533333333338</v>
      </c>
      <c r="I85" s="57">
        <f t="shared" si="18"/>
        <v>24138027.548844438</v>
      </c>
      <c r="J85" s="57">
        <f t="shared" si="11"/>
        <v>1096592.9336111112</v>
      </c>
      <c r="K85" s="57">
        <f t="shared" si="12"/>
        <v>975419.60111111263</v>
      </c>
      <c r="L85" s="57">
        <f t="shared" si="13"/>
        <v>555641.03751111194</v>
      </c>
      <c r="M85" s="57">
        <f t="shared" si="14"/>
        <v>555894.50694444531</v>
      </c>
      <c r="N85" s="57">
        <f t="shared" si="15"/>
        <v>1924416.3211111117</v>
      </c>
      <c r="O85" s="50">
        <f t="shared" si="16"/>
        <v>2207.7889372678319</v>
      </c>
      <c r="P85" s="57">
        <f t="shared" si="17"/>
        <v>4874331.9915222228</v>
      </c>
    </row>
    <row r="86" spans="1:16" ht="15" thickBot="1" x14ac:dyDescent="0.4">
      <c r="A86" s="42" t="s">
        <v>85</v>
      </c>
      <c r="B86" s="43">
        <v>12001</v>
      </c>
      <c r="C86" s="43">
        <v>6040.77</v>
      </c>
      <c r="D86" s="43">
        <v>6100.36</v>
      </c>
      <c r="E86" s="43">
        <v>6342.52</v>
      </c>
      <c r="F86" s="43">
        <v>6342.35</v>
      </c>
      <c r="G86" s="43">
        <v>5700.67</v>
      </c>
      <c r="H86" s="57">
        <f t="shared" si="10"/>
        <v>7087.9449999999997</v>
      </c>
      <c r="I86" s="57">
        <f t="shared" si="18"/>
        <v>24138109.433025002</v>
      </c>
      <c r="J86" s="57">
        <f t="shared" si="11"/>
        <v>1096575.4806249985</v>
      </c>
      <c r="K86" s="57">
        <f t="shared" si="12"/>
        <v>975324.13222500007</v>
      </c>
      <c r="L86" s="57">
        <f t="shared" si="13"/>
        <v>555658.43062499887</v>
      </c>
      <c r="M86" s="57">
        <f t="shared" si="14"/>
        <v>555911.90402499901</v>
      </c>
      <c r="N86" s="57">
        <f t="shared" si="15"/>
        <v>1924531.925624999</v>
      </c>
      <c r="O86" s="50">
        <f t="shared" si="16"/>
        <v>2207.793442412205</v>
      </c>
      <c r="P86" s="57">
        <f t="shared" si="17"/>
        <v>4874351.8843583344</v>
      </c>
    </row>
    <row r="87" spans="1:16" ht="15" thickBot="1" x14ac:dyDescent="0.4">
      <c r="A87" s="42" t="s">
        <v>86</v>
      </c>
      <c r="B87" s="43">
        <v>12001</v>
      </c>
      <c r="C87" s="43">
        <v>6040.76</v>
      </c>
      <c r="D87" s="43">
        <v>6100.31</v>
      </c>
      <c r="E87" s="43">
        <v>6342.45</v>
      </c>
      <c r="F87" s="43">
        <v>6342.29</v>
      </c>
      <c r="G87" s="43">
        <v>5700.62</v>
      </c>
      <c r="H87" s="57">
        <f t="shared" si="10"/>
        <v>7087.9050000000016</v>
      </c>
      <c r="I87" s="57">
        <f t="shared" si="18"/>
        <v>24138502.479024984</v>
      </c>
      <c r="J87" s="57">
        <f t="shared" si="11"/>
        <v>1096512.6510250028</v>
      </c>
      <c r="K87" s="57">
        <f t="shared" si="12"/>
        <v>975343.88402500225</v>
      </c>
      <c r="L87" s="57">
        <f t="shared" si="13"/>
        <v>555703.15702500264</v>
      </c>
      <c r="M87" s="57">
        <f t="shared" si="14"/>
        <v>555941.72822500241</v>
      </c>
      <c r="N87" s="57">
        <f t="shared" si="15"/>
        <v>1924559.6712250046</v>
      </c>
      <c r="O87" s="50">
        <f t="shared" si="16"/>
        <v>2207.810513100781</v>
      </c>
      <c r="P87" s="57">
        <f t="shared" si="17"/>
        <v>4874427.261758334</v>
      </c>
    </row>
    <row r="88" spans="1:16" ht="15" thickBot="1" x14ac:dyDescent="0.4">
      <c r="A88" s="42" t="s">
        <v>87</v>
      </c>
      <c r="B88" s="43">
        <v>12001</v>
      </c>
      <c r="C88" s="43">
        <v>6040.74</v>
      </c>
      <c r="D88" s="43">
        <v>6100.19</v>
      </c>
      <c r="E88" s="43">
        <v>6021.5</v>
      </c>
      <c r="F88" s="43">
        <v>5700.9</v>
      </c>
      <c r="G88" s="43">
        <v>5700.47</v>
      </c>
      <c r="H88" s="57">
        <f t="shared" si="10"/>
        <v>6927.4666666666662</v>
      </c>
      <c r="I88" s="57">
        <f t="shared" si="18"/>
        <v>25740740.484444451</v>
      </c>
      <c r="J88" s="57">
        <f t="shared" si="11"/>
        <v>786284.18137777736</v>
      </c>
      <c r="K88" s="57">
        <f t="shared" si="12"/>
        <v>684386.68321111111</v>
      </c>
      <c r="L88" s="57">
        <f t="shared" si="13"/>
        <v>820775.6011111103</v>
      </c>
      <c r="M88" s="57">
        <f t="shared" si="14"/>
        <v>1504465.7877777775</v>
      </c>
      <c r="N88" s="57">
        <f t="shared" si="15"/>
        <v>1505520.8200111093</v>
      </c>
      <c r="O88" s="50">
        <f t="shared" si="16"/>
        <v>2274.5759149759961</v>
      </c>
      <c r="P88" s="57">
        <f t="shared" si="17"/>
        <v>5173695.5929888897</v>
      </c>
    </row>
    <row r="89" spans="1:16" ht="15" thickBot="1" x14ac:dyDescent="0.4">
      <c r="A89" s="42" t="s">
        <v>88</v>
      </c>
      <c r="B89" s="43">
        <v>12001</v>
      </c>
      <c r="C89" s="43">
        <v>6040.73</v>
      </c>
      <c r="D89" s="43">
        <v>6100.19</v>
      </c>
      <c r="E89" s="43">
        <v>6342.1</v>
      </c>
      <c r="F89" s="43">
        <v>5700.91</v>
      </c>
      <c r="G89" s="43">
        <v>5700.48</v>
      </c>
      <c r="H89" s="57">
        <f t="shared" si="10"/>
        <v>6980.9016666666648</v>
      </c>
      <c r="I89" s="57">
        <f t="shared" si="18"/>
        <v>25201387.27633613</v>
      </c>
      <c r="J89" s="57">
        <f t="shared" si="11"/>
        <v>883922.76280277513</v>
      </c>
      <c r="K89" s="57">
        <f t="shared" si="12"/>
        <v>775653.03980277525</v>
      </c>
      <c r="L89" s="57">
        <f t="shared" si="13"/>
        <v>408067.56933610828</v>
      </c>
      <c r="M89" s="57">
        <f t="shared" si="14"/>
        <v>1638378.6667361069</v>
      </c>
      <c r="N89" s="57">
        <f t="shared" si="15"/>
        <v>1639479.6444694409</v>
      </c>
      <c r="O89" s="50">
        <f t="shared" si="16"/>
        <v>2256.3572766549823</v>
      </c>
      <c r="P89" s="57">
        <f t="shared" si="17"/>
        <v>5091148.1599138882</v>
      </c>
    </row>
    <row r="90" spans="1:16" ht="15" thickBot="1" x14ac:dyDescent="0.4">
      <c r="A90" s="42" t="s">
        <v>89</v>
      </c>
      <c r="B90" s="43">
        <v>12001</v>
      </c>
      <c r="C90" s="43">
        <v>4600.76</v>
      </c>
      <c r="D90" s="43">
        <v>4600.71</v>
      </c>
      <c r="E90" s="43">
        <v>4600.9799999999996</v>
      </c>
      <c r="F90" s="43">
        <v>4600.97</v>
      </c>
      <c r="G90" s="43">
        <v>4600.7299999999996</v>
      </c>
      <c r="H90" s="57">
        <f t="shared" si="10"/>
        <v>5834.1916666666666</v>
      </c>
      <c r="I90" s="57">
        <f t="shared" si="18"/>
        <v>38029525.020069443</v>
      </c>
      <c r="J90" s="57">
        <f t="shared" si="11"/>
        <v>1521353.6763361103</v>
      </c>
      <c r="K90" s="57">
        <f t="shared" si="12"/>
        <v>1521477.0220027776</v>
      </c>
      <c r="L90" s="57">
        <f t="shared" si="13"/>
        <v>1520811.0148027786</v>
      </c>
      <c r="M90" s="57">
        <f t="shared" si="14"/>
        <v>1520835.6791361102</v>
      </c>
      <c r="N90" s="57">
        <f t="shared" si="15"/>
        <v>1521427.6831361121</v>
      </c>
      <c r="O90" s="50">
        <f t="shared" si="16"/>
        <v>2757.8805296665569</v>
      </c>
      <c r="P90" s="57">
        <f t="shared" si="17"/>
        <v>7605905.0159138879</v>
      </c>
    </row>
    <row r="91" spans="1:16" ht="15" thickBot="1" x14ac:dyDescent="0.4">
      <c r="A91" s="42" t="s">
        <v>90</v>
      </c>
      <c r="B91" s="43">
        <v>12001</v>
      </c>
      <c r="C91" s="43">
        <v>4600.74</v>
      </c>
      <c r="D91" s="43">
        <v>4600.6899999999996</v>
      </c>
      <c r="E91" s="43">
        <v>4600.9799999999996</v>
      </c>
      <c r="F91" s="43">
        <v>4600.97</v>
      </c>
      <c r="G91" s="43">
        <v>4600.7299999999996</v>
      </c>
      <c r="H91" s="57">
        <f t="shared" si="10"/>
        <v>5834.1850000000004</v>
      </c>
      <c r="I91" s="57">
        <f t="shared" si="18"/>
        <v>38029607.244224995</v>
      </c>
      <c r="J91" s="57">
        <f t="shared" si="11"/>
        <v>1521386.5680250016</v>
      </c>
      <c r="K91" s="57">
        <f t="shared" si="12"/>
        <v>1521509.9150250021</v>
      </c>
      <c r="L91" s="57">
        <f t="shared" si="13"/>
        <v>1520794.572025002</v>
      </c>
      <c r="M91" s="57">
        <f t="shared" si="14"/>
        <v>1520819.2362250003</v>
      </c>
      <c r="N91" s="57">
        <f t="shared" si="15"/>
        <v>1521411.237025002</v>
      </c>
      <c r="O91" s="50">
        <f t="shared" si="16"/>
        <v>2757.8835113346731</v>
      </c>
      <c r="P91" s="57">
        <f t="shared" si="17"/>
        <v>7605921.4620916657</v>
      </c>
    </row>
    <row r="92" spans="1:16" ht="15" thickBot="1" x14ac:dyDescent="0.4">
      <c r="A92" s="42" t="s">
        <v>91</v>
      </c>
      <c r="B92" s="43">
        <v>12001</v>
      </c>
      <c r="C92" s="43">
        <v>4600.72</v>
      </c>
      <c r="D92" s="43">
        <v>4600.67</v>
      </c>
      <c r="E92" s="43">
        <v>4600.9799999999996</v>
      </c>
      <c r="F92" s="43">
        <v>4600.97</v>
      </c>
      <c r="G92" s="43">
        <v>4600.7299999999996</v>
      </c>
      <c r="H92" s="57">
        <f t="shared" si="10"/>
        <v>5834.1783333333333</v>
      </c>
      <c r="I92" s="57">
        <f t="shared" si="18"/>
        <v>38029689.468469448</v>
      </c>
      <c r="J92" s="57">
        <f t="shared" si="11"/>
        <v>1521419.4600694438</v>
      </c>
      <c r="K92" s="57">
        <f t="shared" si="12"/>
        <v>1521542.8084027774</v>
      </c>
      <c r="L92" s="57">
        <f t="shared" si="13"/>
        <v>1520778.1293361122</v>
      </c>
      <c r="M92" s="57">
        <f t="shared" si="14"/>
        <v>1520802.7934027771</v>
      </c>
      <c r="N92" s="57">
        <f t="shared" si="15"/>
        <v>1521394.7910027788</v>
      </c>
      <c r="O92" s="50">
        <f t="shared" si="16"/>
        <v>2757.8864930317968</v>
      </c>
      <c r="P92" s="57">
        <f t="shared" si="17"/>
        <v>7605937.9084472228</v>
      </c>
    </row>
    <row r="93" spans="1:16" ht="15" thickBot="1" x14ac:dyDescent="0.4">
      <c r="A93" s="42" t="s">
        <v>92</v>
      </c>
      <c r="B93" s="43">
        <v>12001</v>
      </c>
      <c r="C93" s="43">
        <v>4600.6899999999996</v>
      </c>
      <c r="D93" s="43">
        <v>4600.66</v>
      </c>
      <c r="E93" s="43">
        <v>4600.9799999999996</v>
      </c>
      <c r="F93" s="43">
        <v>4600.97</v>
      </c>
      <c r="G93" s="43">
        <v>4600.7299999999996</v>
      </c>
      <c r="H93" s="57">
        <f t="shared" si="10"/>
        <v>5834.1716666666662</v>
      </c>
      <c r="I93" s="57">
        <f t="shared" si="18"/>
        <v>38029771.692802787</v>
      </c>
      <c r="J93" s="57">
        <f t="shared" si="11"/>
        <v>1521477.0220027776</v>
      </c>
      <c r="K93" s="57">
        <f t="shared" si="12"/>
        <v>1521551.031802777</v>
      </c>
      <c r="L93" s="57">
        <f t="shared" si="13"/>
        <v>1520761.6867361111</v>
      </c>
      <c r="M93" s="57">
        <f t="shared" si="14"/>
        <v>1520786.3506694427</v>
      </c>
      <c r="N93" s="57">
        <f t="shared" si="15"/>
        <v>1521378.3450694443</v>
      </c>
      <c r="O93" s="50">
        <f t="shared" si="16"/>
        <v>2757.8894747337545</v>
      </c>
      <c r="P93" s="57">
        <f t="shared" si="17"/>
        <v>7605954.3548472244</v>
      </c>
    </row>
    <row r="94" spans="1:16" ht="15" thickBot="1" x14ac:dyDescent="0.4">
      <c r="A94" s="42" t="s">
        <v>93</v>
      </c>
      <c r="B94" s="43">
        <v>12001</v>
      </c>
      <c r="C94" s="43">
        <v>4600.75</v>
      </c>
      <c r="D94" s="43">
        <v>4600.54</v>
      </c>
      <c r="E94" s="43">
        <v>4600.9799999999996</v>
      </c>
      <c r="F94" s="43">
        <v>4600.97</v>
      </c>
      <c r="G94" s="43">
        <v>4600.8</v>
      </c>
      <c r="H94" s="57">
        <f t="shared" si="10"/>
        <v>5834.1733333333332</v>
      </c>
      <c r="I94" s="57">
        <f t="shared" si="18"/>
        <v>38029751.136711113</v>
      </c>
      <c r="J94" s="57">
        <f t="shared" si="11"/>
        <v>1521333.1192111108</v>
      </c>
      <c r="K94" s="57">
        <f t="shared" si="12"/>
        <v>1521851.2011111109</v>
      </c>
      <c r="L94" s="57">
        <f t="shared" si="13"/>
        <v>1520765.7973777785</v>
      </c>
      <c r="M94" s="57">
        <f t="shared" si="14"/>
        <v>1520790.4613444435</v>
      </c>
      <c r="N94" s="57">
        <f t="shared" si="15"/>
        <v>1521209.7793777769</v>
      </c>
      <c r="O94" s="50">
        <f t="shared" si="16"/>
        <v>2757.8887303857796</v>
      </c>
      <c r="P94" s="57">
        <f t="shared" si="17"/>
        <v>7605950.249188887</v>
      </c>
    </row>
    <row r="95" spans="1:16" ht="15" thickBot="1" x14ac:dyDescent="0.4">
      <c r="A95" s="42" t="s">
        <v>94</v>
      </c>
      <c r="B95" s="43">
        <v>12001</v>
      </c>
      <c r="C95" s="43">
        <v>4600.74</v>
      </c>
      <c r="D95" s="43">
        <v>4600.53</v>
      </c>
      <c r="E95" s="43">
        <v>4600.9799999999996</v>
      </c>
      <c r="F95" s="43">
        <v>4600.97</v>
      </c>
      <c r="G95" s="43">
        <v>4600.8</v>
      </c>
      <c r="H95" s="57">
        <f t="shared" si="10"/>
        <v>5834.1699999999992</v>
      </c>
      <c r="I95" s="57">
        <f t="shared" si="18"/>
        <v>38029792.248900011</v>
      </c>
      <c r="J95" s="57">
        <f t="shared" si="11"/>
        <v>1521349.5648999985</v>
      </c>
      <c r="K95" s="57">
        <f t="shared" si="12"/>
        <v>1521867.6495999985</v>
      </c>
      <c r="L95" s="57">
        <f t="shared" si="13"/>
        <v>1520757.576099999</v>
      </c>
      <c r="M95" s="57">
        <f t="shared" si="14"/>
        <v>1520782.2399999972</v>
      </c>
      <c r="N95" s="57">
        <f t="shared" si="15"/>
        <v>1521201.5568999974</v>
      </c>
      <c r="O95" s="50">
        <f t="shared" si="16"/>
        <v>2757.890221298399</v>
      </c>
      <c r="P95" s="57">
        <f t="shared" si="17"/>
        <v>7605958.4727333318</v>
      </c>
    </row>
    <row r="96" spans="1:16" ht="15" thickBot="1" x14ac:dyDescent="0.4">
      <c r="A96" s="42" t="s">
        <v>95</v>
      </c>
      <c r="B96" s="43">
        <v>12001</v>
      </c>
      <c r="C96" s="43">
        <v>4600.72</v>
      </c>
      <c r="D96" s="43">
        <v>4600.5</v>
      </c>
      <c r="E96" s="43">
        <v>4600.9799999999996</v>
      </c>
      <c r="F96" s="43">
        <v>4600.97</v>
      </c>
      <c r="G96" s="43">
        <v>4600.8</v>
      </c>
      <c r="H96" s="57">
        <f t="shared" si="10"/>
        <v>5834.1616666666669</v>
      </c>
      <c r="I96" s="57">
        <f t="shared" si="18"/>
        <v>38029895.029469445</v>
      </c>
      <c r="J96" s="57">
        <f t="shared" si="11"/>
        <v>1521378.3450694443</v>
      </c>
      <c r="K96" s="57">
        <f t="shared" si="12"/>
        <v>1521921.1078027782</v>
      </c>
      <c r="L96" s="57">
        <f t="shared" si="13"/>
        <v>1520737.0230027793</v>
      </c>
      <c r="M96" s="57">
        <f t="shared" si="14"/>
        <v>1520761.6867361111</v>
      </c>
      <c r="N96" s="57">
        <f t="shared" si="15"/>
        <v>1521181.0008027777</v>
      </c>
      <c r="O96" s="50">
        <f t="shared" si="16"/>
        <v>2757.893948676639</v>
      </c>
      <c r="P96" s="57">
        <f t="shared" si="17"/>
        <v>7605979.0321472241</v>
      </c>
    </row>
    <row r="97" spans="1:16" ht="15" thickBot="1" x14ac:dyDescent="0.4">
      <c r="A97" s="42" t="s">
        <v>96</v>
      </c>
      <c r="B97" s="43">
        <v>12001</v>
      </c>
      <c r="C97" s="43">
        <v>4600.7</v>
      </c>
      <c r="D97" s="43">
        <v>4600.5</v>
      </c>
      <c r="E97" s="43">
        <v>4600.84</v>
      </c>
      <c r="F97" s="43">
        <v>4600.97</v>
      </c>
      <c r="G97" s="43">
        <v>4600.8</v>
      </c>
      <c r="H97" s="57">
        <f t="shared" si="10"/>
        <v>5834.1350000000011</v>
      </c>
      <c r="I97" s="57">
        <f t="shared" si="18"/>
        <v>38030223.928224988</v>
      </c>
      <c r="J97" s="57">
        <f t="shared" si="11"/>
        <v>1521361.8992250033</v>
      </c>
      <c r="K97" s="57">
        <f t="shared" si="12"/>
        <v>1521855.3132250027</v>
      </c>
      <c r="L97" s="57">
        <f t="shared" si="13"/>
        <v>1521016.5570250023</v>
      </c>
      <c r="M97" s="57">
        <f t="shared" si="14"/>
        <v>1520695.9172250021</v>
      </c>
      <c r="N97" s="57">
        <f t="shared" si="15"/>
        <v>1521115.2222250022</v>
      </c>
      <c r="O97" s="50">
        <f t="shared" si="16"/>
        <v>2757.9058733378965</v>
      </c>
      <c r="P97" s="57">
        <f t="shared" si="17"/>
        <v>7606044.8061916661</v>
      </c>
    </row>
  </sheetData>
  <mergeCells count="1">
    <mergeCell ref="I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1C35-ABDC-424A-80BD-193E717F2E1F}">
  <dimension ref="A1:C8"/>
  <sheetViews>
    <sheetView workbookViewId="0">
      <selection activeCell="C8" sqref="C8"/>
    </sheetView>
  </sheetViews>
  <sheetFormatPr defaultRowHeight="14.5" x14ac:dyDescent="0.35"/>
  <cols>
    <col min="3" max="3" width="8.90625" bestFit="1" customWidth="1"/>
  </cols>
  <sheetData>
    <row r="1" spans="1:3" ht="15" thickBot="1" x14ac:dyDescent="0.4">
      <c r="A1" s="27" t="s">
        <v>288</v>
      </c>
      <c r="B1" s="27" t="s">
        <v>286</v>
      </c>
      <c r="C1" s="27" t="s">
        <v>287</v>
      </c>
    </row>
    <row r="2" spans="1:3" ht="15" thickBot="1" x14ac:dyDescent="0.4">
      <c r="A2" s="58" t="s">
        <v>280</v>
      </c>
      <c r="B2" s="59">
        <v>2400</v>
      </c>
      <c r="C2" s="60">
        <v>2200</v>
      </c>
    </row>
    <row r="3" spans="1:3" ht="15" thickBot="1" x14ac:dyDescent="0.4">
      <c r="A3" s="58" t="s">
        <v>281</v>
      </c>
      <c r="B3" s="59">
        <v>2400</v>
      </c>
      <c r="C3" s="60">
        <v>1800</v>
      </c>
    </row>
    <row r="4" spans="1:3" ht="15" thickBot="1" x14ac:dyDescent="0.4">
      <c r="A4" s="58" t="s">
        <v>282</v>
      </c>
      <c r="B4" s="59">
        <v>2400</v>
      </c>
      <c r="C4" s="60">
        <v>1000</v>
      </c>
    </row>
    <row r="5" spans="1:3" ht="15" thickBot="1" x14ac:dyDescent="0.4">
      <c r="A5" s="58" t="s">
        <v>283</v>
      </c>
      <c r="B5" s="59">
        <v>2400</v>
      </c>
      <c r="C5" s="60">
        <v>1000</v>
      </c>
    </row>
    <row r="6" spans="1:3" ht="15" thickBot="1" x14ac:dyDescent="0.4">
      <c r="A6" s="58" t="s">
        <v>284</v>
      </c>
      <c r="B6" s="59">
        <v>2000</v>
      </c>
      <c r="C6" s="60">
        <v>1000</v>
      </c>
    </row>
    <row r="7" spans="1:3" ht="15" thickBot="1" x14ac:dyDescent="0.4">
      <c r="A7" s="58" t="s">
        <v>285</v>
      </c>
      <c r="B7" s="59">
        <v>1000</v>
      </c>
      <c r="C7" s="60">
        <v>1000</v>
      </c>
    </row>
    <row r="8" spans="1:3" ht="15" thickBot="1" x14ac:dyDescent="0.4">
      <c r="A8" s="27"/>
      <c r="B8" s="61">
        <f>AVERAGE(B2:B7)</f>
        <v>2100</v>
      </c>
      <c r="C8" s="61">
        <f>AVERAGE(C2:C7)</f>
        <v>1333.3333333333333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459-7C9E-42D7-A620-F2F93538475B}">
  <dimension ref="A1:R255"/>
  <sheetViews>
    <sheetView zoomScaleNormal="100" workbookViewId="0">
      <selection activeCell="H96" sqref="H96"/>
    </sheetView>
  </sheetViews>
  <sheetFormatPr defaultRowHeight="14.5" x14ac:dyDescent="0.35"/>
  <cols>
    <col min="1" max="1" width="10.6328125" customWidth="1"/>
    <col min="2" max="3" width="9.6328125" customWidth="1"/>
    <col min="4" max="4" width="16.453125" bestFit="1" customWidth="1"/>
    <col min="5" max="5" width="12.453125" customWidth="1"/>
    <col min="8" max="8" width="8.7265625" style="4"/>
    <col min="10" max="10" width="12.54296875" bestFit="1" customWidth="1"/>
    <col min="12" max="12" width="11.81640625" bestFit="1" customWidth="1"/>
    <col min="18" max="18" width="11.81640625" bestFit="1" customWidth="1"/>
  </cols>
  <sheetData>
    <row r="1" spans="1:18" ht="21.5" thickBot="1" x14ac:dyDescent="0.4">
      <c r="A1" s="18" t="s">
        <v>97</v>
      </c>
      <c r="B1" s="13" t="s">
        <v>0</v>
      </c>
      <c r="C1" s="13" t="s">
        <v>104</v>
      </c>
      <c r="D1" s="13" t="s">
        <v>105</v>
      </c>
      <c r="E1" s="13" t="s">
        <v>106</v>
      </c>
      <c r="H1" s="5"/>
      <c r="K1" s="5" t="s">
        <v>98</v>
      </c>
    </row>
    <row r="2" spans="1:18" ht="15" thickBot="1" x14ac:dyDescent="0.4">
      <c r="A2" s="14" t="s">
        <v>1</v>
      </c>
      <c r="B2" s="15">
        <v>2659.74</v>
      </c>
      <c r="C2" s="15">
        <v>2368.9795833333333</v>
      </c>
      <c r="D2" s="15">
        <f>B2-C2</f>
        <v>290.76041666666652</v>
      </c>
      <c r="E2" s="15">
        <f>POWER(D2,2)</f>
        <v>84541.619900173522</v>
      </c>
      <c r="F2" s="17" t="s">
        <v>99</v>
      </c>
      <c r="G2" s="12">
        <f>MIN(B2:B97)</f>
        <v>999.9</v>
      </c>
      <c r="K2" s="1">
        <v>1000</v>
      </c>
      <c r="M2" s="11" t="s">
        <v>101</v>
      </c>
      <c r="N2" s="11" t="s">
        <v>102</v>
      </c>
      <c r="Q2" t="s">
        <v>111</v>
      </c>
      <c r="R2" t="s">
        <v>112</v>
      </c>
    </row>
    <row r="3" spans="1:18" ht="15" thickBot="1" x14ac:dyDescent="0.4">
      <c r="A3" s="14" t="s">
        <v>2</v>
      </c>
      <c r="B3" s="16">
        <v>2659.71</v>
      </c>
      <c r="C3" s="15">
        <v>2368.9795833333333</v>
      </c>
      <c r="D3" s="15">
        <f t="shared" ref="D3:D66" si="0">B3-C3</f>
        <v>290.73041666666677</v>
      </c>
      <c r="E3" s="15">
        <f t="shared" ref="E3:E66" si="1">POWER(D3,2)</f>
        <v>84524.175175173674</v>
      </c>
      <c r="F3" s="17" t="s">
        <v>100</v>
      </c>
      <c r="G3" s="12">
        <f>MAX(B2:B97)</f>
        <v>3500.74</v>
      </c>
      <c r="J3" s="9"/>
      <c r="K3">
        <v>1500</v>
      </c>
      <c r="M3" s="7">
        <v>1000</v>
      </c>
      <c r="N3" s="8">
        <v>1</v>
      </c>
      <c r="Q3" s="7">
        <v>1000</v>
      </c>
      <c r="R3">
        <f>_xlfn.NORM.DIST(Q3,$G$9,$G$10,FALSE)*96*500</f>
        <v>1.785567312037037</v>
      </c>
    </row>
    <row r="4" spans="1:18" ht="15" thickBot="1" x14ac:dyDescent="0.4">
      <c r="A4" s="14" t="s">
        <v>3</v>
      </c>
      <c r="B4" s="16">
        <v>2659.94</v>
      </c>
      <c r="C4" s="15">
        <v>2368.9795833333333</v>
      </c>
      <c r="D4" s="15">
        <f t="shared" si="0"/>
        <v>290.96041666666679</v>
      </c>
      <c r="E4" s="15">
        <f t="shared" si="1"/>
        <v>84657.964066840344</v>
      </c>
      <c r="F4" s="3"/>
      <c r="G4" s="3"/>
      <c r="J4" s="9"/>
      <c r="K4" s="1">
        <v>2000</v>
      </c>
      <c r="M4" s="7">
        <v>1500</v>
      </c>
      <c r="N4" s="8">
        <v>7</v>
      </c>
      <c r="Q4" s="7">
        <v>1500</v>
      </c>
      <c r="R4">
        <f t="shared" ref="R4:R9" si="2">_xlfn.NORM.DIST(Q4,$G$9,$G$10,FALSE)*96*500</f>
        <v>10.362392228115075</v>
      </c>
    </row>
    <row r="5" spans="1:18" ht="15" thickBot="1" x14ac:dyDescent="0.4">
      <c r="A5" s="14" t="s">
        <v>4</v>
      </c>
      <c r="B5" s="16">
        <v>2659.21</v>
      </c>
      <c r="C5" s="15">
        <v>2368.9795833333333</v>
      </c>
      <c r="D5" s="15">
        <f t="shared" si="0"/>
        <v>290.23041666666677</v>
      </c>
      <c r="E5" s="15">
        <f t="shared" si="1"/>
        <v>84233.694758507001</v>
      </c>
      <c r="F5" s="3"/>
      <c r="G5" s="3"/>
      <c r="J5" s="9"/>
      <c r="K5">
        <v>2500</v>
      </c>
      <c r="M5" s="7">
        <v>2000</v>
      </c>
      <c r="N5" s="8">
        <v>25</v>
      </c>
      <c r="Q5" s="7">
        <v>2000</v>
      </c>
      <c r="R5">
        <f t="shared" si="2"/>
        <v>27.409597540709957</v>
      </c>
    </row>
    <row r="6" spans="1:18" ht="15" thickBot="1" x14ac:dyDescent="0.4">
      <c r="A6" s="14" t="s">
        <v>5</v>
      </c>
      <c r="B6" s="16">
        <v>2509.7399999999998</v>
      </c>
      <c r="C6" s="15">
        <v>2368.9795833333333</v>
      </c>
      <c r="D6" s="15">
        <f t="shared" si="0"/>
        <v>140.76041666666652</v>
      </c>
      <c r="E6" s="15">
        <f t="shared" si="1"/>
        <v>19813.494900173569</v>
      </c>
      <c r="F6" s="3"/>
      <c r="G6" s="3"/>
      <c r="J6" s="9"/>
      <c r="K6" s="1">
        <v>3000</v>
      </c>
      <c r="M6" s="7">
        <v>2500</v>
      </c>
      <c r="N6" s="8">
        <v>27</v>
      </c>
      <c r="Q6" s="7">
        <v>2500</v>
      </c>
      <c r="R6">
        <f t="shared" si="2"/>
        <v>33.044875712002252</v>
      </c>
    </row>
    <row r="7" spans="1:18" ht="15" thickBot="1" x14ac:dyDescent="0.4">
      <c r="A7" s="14" t="s">
        <v>6</v>
      </c>
      <c r="B7" s="16">
        <v>2483.2600000000002</v>
      </c>
      <c r="C7" s="15">
        <v>2368.9795833333333</v>
      </c>
      <c r="D7" s="15">
        <f t="shared" si="0"/>
        <v>114.28041666666695</v>
      </c>
      <c r="E7" s="15">
        <f t="shared" si="1"/>
        <v>13060.013633507009</v>
      </c>
      <c r="F7" s="3"/>
      <c r="G7" s="3"/>
      <c r="J7" s="9"/>
      <c r="K7">
        <v>3500</v>
      </c>
      <c r="M7" s="7">
        <v>3000</v>
      </c>
      <c r="N7" s="8">
        <v>22</v>
      </c>
      <c r="Q7" s="7">
        <v>3000</v>
      </c>
      <c r="R7">
        <f t="shared" si="2"/>
        <v>18.157849773831156</v>
      </c>
    </row>
    <row r="8" spans="1:18" ht="15" thickBot="1" x14ac:dyDescent="0.4">
      <c r="A8" s="14" t="s">
        <v>7</v>
      </c>
      <c r="B8" s="16">
        <v>2379.46</v>
      </c>
      <c r="C8" s="15">
        <v>2368.9795833333333</v>
      </c>
      <c r="D8" s="15">
        <f t="shared" si="0"/>
        <v>10.48041666666677</v>
      </c>
      <c r="E8" s="15">
        <f t="shared" si="1"/>
        <v>109.83913350694661</v>
      </c>
      <c r="F8" s="3"/>
      <c r="G8" s="3"/>
      <c r="J8" s="9"/>
      <c r="K8" s="1">
        <v>4000</v>
      </c>
      <c r="M8" s="7">
        <v>3500</v>
      </c>
      <c r="N8" s="8">
        <v>12</v>
      </c>
      <c r="Q8" s="7">
        <v>3500</v>
      </c>
      <c r="R8">
        <f t="shared" si="2"/>
        <v>4.5476134958779149</v>
      </c>
    </row>
    <row r="9" spans="1:18" ht="15" thickBot="1" x14ac:dyDescent="0.4">
      <c r="A9" s="14" t="s">
        <v>8</v>
      </c>
      <c r="B9" s="16">
        <v>2188.69</v>
      </c>
      <c r="C9" s="15">
        <v>2368.9795833333333</v>
      </c>
      <c r="D9" s="15">
        <f t="shared" si="0"/>
        <v>-180.28958333333321</v>
      </c>
      <c r="E9" s="15">
        <f t="shared" si="1"/>
        <v>32504.3338585069</v>
      </c>
      <c r="F9" s="17" t="s">
        <v>103</v>
      </c>
      <c r="G9" s="12">
        <f>B98</f>
        <v>2368.9795833333333</v>
      </c>
      <c r="J9" s="9"/>
      <c r="M9" s="7">
        <v>4000</v>
      </c>
      <c r="N9" s="8">
        <v>2</v>
      </c>
      <c r="Q9" s="7">
        <v>4000</v>
      </c>
      <c r="R9">
        <f t="shared" si="2"/>
        <v>0.51911252388418272</v>
      </c>
    </row>
    <row r="10" spans="1:18" ht="15" thickBot="1" x14ac:dyDescent="0.4">
      <c r="A10" s="14" t="s">
        <v>9</v>
      </c>
      <c r="B10" s="16">
        <v>2000.63</v>
      </c>
      <c r="C10" s="15">
        <v>2368.9795833333333</v>
      </c>
      <c r="D10" s="15">
        <f t="shared" si="0"/>
        <v>-368.34958333333316</v>
      </c>
      <c r="E10" s="15">
        <f t="shared" si="1"/>
        <v>135681.41554184014</v>
      </c>
      <c r="F10" s="17" t="s">
        <v>107</v>
      </c>
      <c r="G10" s="17">
        <f>E100</f>
        <v>564.06798378113058</v>
      </c>
      <c r="J10" s="9"/>
      <c r="M10" s="10"/>
      <c r="N10" s="10"/>
    </row>
    <row r="11" spans="1:18" ht="15" thickBot="1" x14ac:dyDescent="0.4">
      <c r="A11" s="14" t="s">
        <v>10</v>
      </c>
      <c r="B11" s="16">
        <v>1999.93</v>
      </c>
      <c r="C11" s="15">
        <v>2368.9795833333333</v>
      </c>
      <c r="D11" s="15">
        <f t="shared" si="0"/>
        <v>-369.0495833333332</v>
      </c>
      <c r="E11" s="15">
        <f t="shared" si="1"/>
        <v>136197.59495850684</v>
      </c>
      <c r="J11" s="9"/>
      <c r="M11" s="6"/>
    </row>
    <row r="12" spans="1:18" ht="15" thickBot="1" x14ac:dyDescent="0.4">
      <c r="A12" s="14" t="s">
        <v>11</v>
      </c>
      <c r="B12" s="16">
        <v>1999.81</v>
      </c>
      <c r="C12" s="15">
        <v>2368.9795833333333</v>
      </c>
      <c r="D12" s="15">
        <f t="shared" si="0"/>
        <v>-369.16958333333332</v>
      </c>
      <c r="E12" s="15">
        <f t="shared" si="1"/>
        <v>136286.18125850693</v>
      </c>
      <c r="J12" s="9"/>
      <c r="M12" s="6"/>
    </row>
    <row r="13" spans="1:18" ht="15" thickBot="1" x14ac:dyDescent="0.4">
      <c r="A13" s="14" t="s">
        <v>12</v>
      </c>
      <c r="B13" s="16">
        <v>1999.68</v>
      </c>
      <c r="C13" s="15">
        <v>2368.9795833333333</v>
      </c>
      <c r="D13" s="15">
        <f t="shared" si="0"/>
        <v>-369.2995833333332</v>
      </c>
      <c r="E13" s="15">
        <f t="shared" si="1"/>
        <v>136382.1822501735</v>
      </c>
      <c r="J13" s="9"/>
      <c r="M13" s="6"/>
    </row>
    <row r="14" spans="1:18" ht="15" thickBot="1" x14ac:dyDescent="0.4">
      <c r="A14" s="14" t="s">
        <v>13</v>
      </c>
      <c r="B14" s="16">
        <v>1999.15</v>
      </c>
      <c r="C14" s="15">
        <v>2368.9795833333333</v>
      </c>
      <c r="D14" s="15">
        <f t="shared" si="0"/>
        <v>-369.82958333333318</v>
      </c>
      <c r="E14" s="15">
        <f t="shared" si="1"/>
        <v>136773.92070850683</v>
      </c>
      <c r="J14" s="9"/>
      <c r="M14" s="6"/>
    </row>
    <row r="15" spans="1:18" ht="15" thickBot="1" x14ac:dyDescent="0.4">
      <c r="A15" s="14" t="s">
        <v>14</v>
      </c>
      <c r="B15" s="16">
        <v>1999.07</v>
      </c>
      <c r="C15" s="15">
        <v>2368.9795833333333</v>
      </c>
      <c r="D15" s="15">
        <f t="shared" si="0"/>
        <v>-369.90958333333333</v>
      </c>
      <c r="E15" s="15">
        <f t="shared" si="1"/>
        <v>136833.09984184027</v>
      </c>
      <c r="J15" s="9"/>
      <c r="M15" s="6"/>
    </row>
    <row r="16" spans="1:18" ht="15" thickBot="1" x14ac:dyDescent="0.4">
      <c r="A16" s="14" t="s">
        <v>15</v>
      </c>
      <c r="B16" s="16">
        <v>1999.04</v>
      </c>
      <c r="C16" s="15">
        <v>2368.9795833333333</v>
      </c>
      <c r="D16" s="15">
        <f t="shared" si="0"/>
        <v>-369.9395833333333</v>
      </c>
      <c r="E16" s="15">
        <f t="shared" si="1"/>
        <v>136855.29531684026</v>
      </c>
      <c r="J16" s="9"/>
      <c r="M16" s="6"/>
    </row>
    <row r="17" spans="1:13" ht="15" thickBot="1" x14ac:dyDescent="0.4">
      <c r="A17" s="14" t="s">
        <v>16</v>
      </c>
      <c r="B17" s="16">
        <v>1989.87</v>
      </c>
      <c r="C17" s="15">
        <v>2368.9795833333333</v>
      </c>
      <c r="D17" s="15">
        <f t="shared" si="0"/>
        <v>-379.10958333333338</v>
      </c>
      <c r="E17" s="15">
        <f t="shared" si="1"/>
        <v>143724.07617517366</v>
      </c>
      <c r="J17" s="9"/>
      <c r="M17" s="6"/>
    </row>
    <row r="18" spans="1:13" ht="15" thickBot="1" x14ac:dyDescent="0.4">
      <c r="A18" s="14" t="s">
        <v>17</v>
      </c>
      <c r="B18" s="16">
        <v>1899.95</v>
      </c>
      <c r="C18" s="15">
        <v>2368.9795833333333</v>
      </c>
      <c r="D18" s="15">
        <f t="shared" si="0"/>
        <v>-469.02958333333322</v>
      </c>
      <c r="E18" s="15">
        <f t="shared" si="1"/>
        <v>219988.75004184016</v>
      </c>
      <c r="J18" s="9"/>
      <c r="M18" s="6"/>
    </row>
    <row r="19" spans="1:13" ht="15" thickBot="1" x14ac:dyDescent="0.4">
      <c r="A19" s="14" t="s">
        <v>18</v>
      </c>
      <c r="B19" s="16">
        <v>1989.32</v>
      </c>
      <c r="C19" s="15">
        <v>2368.9795833333333</v>
      </c>
      <c r="D19" s="15">
        <f t="shared" si="0"/>
        <v>-379.65958333333333</v>
      </c>
      <c r="E19" s="15">
        <f t="shared" si="1"/>
        <v>144141.39921684028</v>
      </c>
      <c r="J19" s="9"/>
      <c r="M19" s="6"/>
    </row>
    <row r="20" spans="1:13" ht="15" thickBot="1" x14ac:dyDescent="0.4">
      <c r="A20" s="14" t="s">
        <v>19</v>
      </c>
      <c r="B20" s="16">
        <v>1989.07</v>
      </c>
      <c r="C20" s="15">
        <v>2368.9795833333333</v>
      </c>
      <c r="D20" s="15">
        <f t="shared" si="0"/>
        <v>-379.90958333333333</v>
      </c>
      <c r="E20" s="15">
        <f t="shared" si="1"/>
        <v>144331.29150850695</v>
      </c>
      <c r="J20" s="9"/>
      <c r="M20" s="6"/>
    </row>
    <row r="21" spans="1:13" ht="15" thickBot="1" x14ac:dyDescent="0.4">
      <c r="A21" s="14" t="s">
        <v>20</v>
      </c>
      <c r="B21" s="16">
        <v>1989.48</v>
      </c>
      <c r="C21" s="15">
        <v>2368.9795833333333</v>
      </c>
      <c r="D21" s="15">
        <f t="shared" si="0"/>
        <v>-379.49958333333325</v>
      </c>
      <c r="E21" s="15">
        <f t="shared" si="1"/>
        <v>144019.93375017354</v>
      </c>
      <c r="J21" s="9"/>
      <c r="M21" s="6"/>
    </row>
    <row r="22" spans="1:13" ht="15" thickBot="1" x14ac:dyDescent="0.4">
      <c r="A22" s="14" t="s">
        <v>21</v>
      </c>
      <c r="B22" s="16">
        <v>2300.9699999999998</v>
      </c>
      <c r="C22" s="15">
        <v>2368.9795833333333</v>
      </c>
      <c r="D22" s="15">
        <f t="shared" si="0"/>
        <v>-68.009583333333467</v>
      </c>
      <c r="E22" s="15">
        <f t="shared" si="1"/>
        <v>4625.303425173629</v>
      </c>
      <c r="J22" s="9"/>
      <c r="M22" s="6"/>
    </row>
    <row r="23" spans="1:13" ht="15" thickBot="1" x14ac:dyDescent="0.4">
      <c r="A23" s="14" t="s">
        <v>22</v>
      </c>
      <c r="B23" s="16">
        <v>2409.5300000000002</v>
      </c>
      <c r="C23" s="15">
        <v>2368.9795833333333</v>
      </c>
      <c r="D23" s="15">
        <f t="shared" si="0"/>
        <v>40.550416666666933</v>
      </c>
      <c r="E23" s="15">
        <f t="shared" si="1"/>
        <v>1644.3362918402995</v>
      </c>
      <c r="J23" s="9"/>
      <c r="M23" s="6"/>
    </row>
    <row r="24" spans="1:13" ht="15" thickBot="1" x14ac:dyDescent="0.4">
      <c r="A24" s="14" t="s">
        <v>23</v>
      </c>
      <c r="B24" s="16">
        <v>2409.39</v>
      </c>
      <c r="C24" s="15">
        <v>2368.9795833333333</v>
      </c>
      <c r="D24" s="15">
        <f t="shared" si="0"/>
        <v>40.410416666666606</v>
      </c>
      <c r="E24" s="15">
        <f t="shared" si="1"/>
        <v>1633.0017751736061</v>
      </c>
      <c r="J24" s="9"/>
      <c r="M24" s="6"/>
    </row>
    <row r="25" spans="1:13" ht="15" thickBot="1" x14ac:dyDescent="0.4">
      <c r="A25" s="14" t="s">
        <v>24</v>
      </c>
      <c r="B25" s="16">
        <v>2650.19</v>
      </c>
      <c r="C25" s="15">
        <v>2368.9795833333333</v>
      </c>
      <c r="D25" s="15">
        <f t="shared" si="0"/>
        <v>281.21041666666679</v>
      </c>
      <c r="E25" s="15">
        <f t="shared" si="1"/>
        <v>79079.29844184035</v>
      </c>
      <c r="J25" s="9"/>
      <c r="M25" s="6"/>
    </row>
    <row r="26" spans="1:13" ht="15" thickBot="1" x14ac:dyDescent="0.4">
      <c r="A26" s="14" t="s">
        <v>25</v>
      </c>
      <c r="B26" s="16">
        <v>2946.5</v>
      </c>
      <c r="C26" s="15">
        <v>2368.9795833333333</v>
      </c>
      <c r="D26" s="15">
        <f t="shared" si="0"/>
        <v>577.52041666666673</v>
      </c>
      <c r="E26" s="15">
        <f t="shared" si="1"/>
        <v>333529.83166684036</v>
      </c>
      <c r="J26" s="9"/>
      <c r="M26" s="6"/>
    </row>
    <row r="27" spans="1:13" ht="15" thickBot="1" x14ac:dyDescent="0.4">
      <c r="A27" s="14" t="s">
        <v>26</v>
      </c>
      <c r="B27" s="16">
        <v>2989.47</v>
      </c>
      <c r="C27" s="15">
        <v>2368.9795833333333</v>
      </c>
      <c r="D27" s="15">
        <f t="shared" si="0"/>
        <v>620.49041666666653</v>
      </c>
      <c r="E27" s="15">
        <f t="shared" si="1"/>
        <v>385008.35717517347</v>
      </c>
      <c r="J27" s="9"/>
      <c r="M27" s="6"/>
    </row>
    <row r="28" spans="1:13" ht="15" thickBot="1" x14ac:dyDescent="0.4">
      <c r="A28" s="14" t="s">
        <v>27</v>
      </c>
      <c r="B28" s="16">
        <v>3051.38</v>
      </c>
      <c r="C28" s="15">
        <v>2368.9795833333333</v>
      </c>
      <c r="D28" s="15">
        <f t="shared" si="0"/>
        <v>682.40041666666684</v>
      </c>
      <c r="E28" s="15">
        <f t="shared" si="1"/>
        <v>465670.32866684051</v>
      </c>
      <c r="J28" s="9"/>
      <c r="M28" s="6"/>
    </row>
    <row r="29" spans="1:13" ht="15" thickBot="1" x14ac:dyDescent="0.4">
      <c r="A29" s="14" t="s">
        <v>28</v>
      </c>
      <c r="B29" s="16">
        <v>3051.51</v>
      </c>
      <c r="C29" s="15">
        <v>2368.9795833333333</v>
      </c>
      <c r="D29" s="15">
        <f t="shared" si="0"/>
        <v>682.53041666666695</v>
      </c>
      <c r="E29" s="15">
        <f t="shared" si="1"/>
        <v>465847.76967517397</v>
      </c>
      <c r="J29" s="9"/>
      <c r="M29" s="6"/>
    </row>
    <row r="30" spans="1:13" ht="15" thickBot="1" x14ac:dyDescent="0.4">
      <c r="A30" s="14" t="s">
        <v>29</v>
      </c>
      <c r="B30" s="16">
        <v>3199.25</v>
      </c>
      <c r="C30" s="15">
        <v>2368.9795833333333</v>
      </c>
      <c r="D30" s="15">
        <f t="shared" si="0"/>
        <v>830.27041666666673</v>
      </c>
      <c r="E30" s="15">
        <f t="shared" si="1"/>
        <v>689348.96479184041</v>
      </c>
      <c r="J30" s="9"/>
    </row>
    <row r="31" spans="1:13" ht="15" thickBot="1" x14ac:dyDescent="0.4">
      <c r="A31" s="14" t="s">
        <v>30</v>
      </c>
      <c r="B31" s="16">
        <v>3100.68</v>
      </c>
      <c r="C31" s="15">
        <v>2368.9795833333333</v>
      </c>
      <c r="D31" s="15">
        <f t="shared" si="0"/>
        <v>731.70041666666657</v>
      </c>
      <c r="E31" s="15">
        <f t="shared" si="1"/>
        <v>535385.49975017342</v>
      </c>
      <c r="J31" s="9"/>
    </row>
    <row r="32" spans="1:13" ht="15" thickBot="1" x14ac:dyDescent="0.4">
      <c r="A32" s="14" t="s">
        <v>31</v>
      </c>
      <c r="B32" s="16">
        <v>3051.8</v>
      </c>
      <c r="C32" s="15">
        <v>2368.9795833333333</v>
      </c>
      <c r="D32" s="15">
        <f t="shared" si="0"/>
        <v>682.82041666666692</v>
      </c>
      <c r="E32" s="15">
        <f t="shared" si="1"/>
        <v>466243.72141684062</v>
      </c>
      <c r="J32" s="9"/>
    </row>
    <row r="33" spans="1:10" ht="15" thickBot="1" x14ac:dyDescent="0.4">
      <c r="A33" s="14" t="s">
        <v>32</v>
      </c>
      <c r="B33" s="16">
        <v>3000.13</v>
      </c>
      <c r="C33" s="15">
        <v>2368.9795833333333</v>
      </c>
      <c r="D33" s="15">
        <f t="shared" si="0"/>
        <v>631.15041666666684</v>
      </c>
      <c r="E33" s="15">
        <f t="shared" si="1"/>
        <v>398350.84845850716</v>
      </c>
      <c r="J33" s="9"/>
    </row>
    <row r="34" spans="1:10" ht="15" thickBot="1" x14ac:dyDescent="0.4">
      <c r="A34" s="14" t="s">
        <v>33</v>
      </c>
      <c r="B34" s="16">
        <v>2989.19</v>
      </c>
      <c r="C34" s="15">
        <v>2368.9795833333333</v>
      </c>
      <c r="D34" s="15">
        <f t="shared" si="0"/>
        <v>620.21041666666679</v>
      </c>
      <c r="E34" s="15">
        <f t="shared" si="1"/>
        <v>384660.96094184043</v>
      </c>
      <c r="J34" s="9"/>
    </row>
    <row r="35" spans="1:10" ht="15" thickBot="1" x14ac:dyDescent="0.4">
      <c r="A35" s="14" t="s">
        <v>34</v>
      </c>
      <c r="B35" s="16">
        <v>2969.32</v>
      </c>
      <c r="C35" s="15">
        <v>2368.9795833333333</v>
      </c>
      <c r="D35" s="15">
        <f t="shared" si="0"/>
        <v>600.3404166666669</v>
      </c>
      <c r="E35" s="15">
        <f t="shared" si="1"/>
        <v>360408.61588350724</v>
      </c>
      <c r="J35" s="9"/>
    </row>
    <row r="36" spans="1:10" ht="15" thickBot="1" x14ac:dyDescent="0.4">
      <c r="A36" s="14" t="s">
        <v>35</v>
      </c>
      <c r="B36" s="16">
        <v>2700.08</v>
      </c>
      <c r="C36" s="15">
        <v>2368.9795833333333</v>
      </c>
      <c r="D36" s="15">
        <f t="shared" si="0"/>
        <v>331.10041666666666</v>
      </c>
      <c r="E36" s="15">
        <f t="shared" si="1"/>
        <v>109627.48591684028</v>
      </c>
      <c r="J36" s="9"/>
    </row>
    <row r="37" spans="1:10" ht="15" thickBot="1" x14ac:dyDescent="0.4">
      <c r="A37" s="14" t="s">
        <v>36</v>
      </c>
      <c r="B37" s="16">
        <v>2249.54</v>
      </c>
      <c r="C37" s="15">
        <v>2368.9795833333333</v>
      </c>
      <c r="D37" s="15">
        <f t="shared" si="0"/>
        <v>-119.4395833333333</v>
      </c>
      <c r="E37" s="15">
        <f t="shared" si="1"/>
        <v>14265.81406684027</v>
      </c>
      <c r="J37" s="9"/>
    </row>
    <row r="38" spans="1:10" ht="15" thickBot="1" x14ac:dyDescent="0.4">
      <c r="A38" s="14" t="s">
        <v>37</v>
      </c>
      <c r="B38" s="16">
        <v>2188.7399999999998</v>
      </c>
      <c r="C38" s="15">
        <v>2368.9795833333333</v>
      </c>
      <c r="D38" s="15">
        <f t="shared" si="0"/>
        <v>-180.23958333333348</v>
      </c>
      <c r="E38" s="15">
        <f t="shared" si="1"/>
        <v>32486.307400173664</v>
      </c>
      <c r="J38" s="9"/>
    </row>
    <row r="39" spans="1:10" ht="15" thickBot="1" x14ac:dyDescent="0.4">
      <c r="A39" s="14" t="s">
        <v>38</v>
      </c>
      <c r="B39" s="16">
        <v>2188.2800000000002</v>
      </c>
      <c r="C39" s="15">
        <v>2368.9795833333333</v>
      </c>
      <c r="D39" s="15">
        <f t="shared" si="0"/>
        <v>-180.69958333333307</v>
      </c>
      <c r="E39" s="15">
        <f t="shared" si="1"/>
        <v>32652.339416840183</v>
      </c>
      <c r="J39" s="9"/>
    </row>
    <row r="40" spans="1:10" ht="15" thickBot="1" x14ac:dyDescent="0.4">
      <c r="A40" s="14" t="s">
        <v>39</v>
      </c>
      <c r="B40" s="16">
        <v>2188.48</v>
      </c>
      <c r="C40" s="15">
        <v>2368.9795833333333</v>
      </c>
      <c r="D40" s="15">
        <f t="shared" si="0"/>
        <v>-180.49958333333325</v>
      </c>
      <c r="E40" s="15">
        <f t="shared" si="1"/>
        <v>32580.099583506915</v>
      </c>
      <c r="J40" s="9"/>
    </row>
    <row r="41" spans="1:10" ht="15" thickBot="1" x14ac:dyDescent="0.4">
      <c r="A41" s="14" t="s">
        <v>40</v>
      </c>
      <c r="B41" s="16">
        <v>2188.06</v>
      </c>
      <c r="C41" s="15">
        <v>2368.9795833333333</v>
      </c>
      <c r="D41" s="15">
        <f t="shared" si="0"/>
        <v>-180.91958333333332</v>
      </c>
      <c r="E41" s="15">
        <f t="shared" si="1"/>
        <v>32731.895633506942</v>
      </c>
      <c r="J41" s="9"/>
    </row>
    <row r="42" spans="1:10" ht="15" thickBot="1" x14ac:dyDescent="0.4">
      <c r="A42" s="14" t="s">
        <v>41</v>
      </c>
      <c r="B42" s="16">
        <v>1999.67</v>
      </c>
      <c r="C42" s="15">
        <v>2368.9795833333333</v>
      </c>
      <c r="D42" s="15">
        <f t="shared" si="0"/>
        <v>-369.30958333333319</v>
      </c>
      <c r="E42" s="15">
        <f t="shared" si="1"/>
        <v>136389.56834184017</v>
      </c>
      <c r="J42" s="9"/>
    </row>
    <row r="43" spans="1:10" ht="15" thickBot="1" x14ac:dyDescent="0.4">
      <c r="A43" s="14" t="s">
        <v>42</v>
      </c>
      <c r="B43" s="16">
        <v>1999.82</v>
      </c>
      <c r="C43" s="15">
        <v>2368.9795833333333</v>
      </c>
      <c r="D43" s="15">
        <f t="shared" si="0"/>
        <v>-369.15958333333333</v>
      </c>
      <c r="E43" s="15">
        <f t="shared" si="1"/>
        <v>136278.79796684027</v>
      </c>
      <c r="J43" s="9"/>
    </row>
    <row r="44" spans="1:10" ht="15" thickBot="1" x14ac:dyDescent="0.4">
      <c r="A44" s="14" t="s">
        <v>43</v>
      </c>
      <c r="B44" s="16">
        <v>1999.75</v>
      </c>
      <c r="C44" s="15">
        <v>2368.9795833333333</v>
      </c>
      <c r="D44" s="15">
        <f t="shared" si="0"/>
        <v>-369.22958333333327</v>
      </c>
      <c r="E44" s="15">
        <f t="shared" si="1"/>
        <v>136330.4852085069</v>
      </c>
      <c r="J44" s="9"/>
    </row>
    <row r="45" spans="1:10" ht="15" thickBot="1" x14ac:dyDescent="0.4">
      <c r="A45" s="14" t="s">
        <v>44</v>
      </c>
      <c r="B45" s="16">
        <v>1999.76</v>
      </c>
      <c r="C45" s="15">
        <v>2368.9795833333333</v>
      </c>
      <c r="D45" s="15">
        <f t="shared" si="0"/>
        <v>-369.21958333333328</v>
      </c>
      <c r="E45" s="15">
        <f t="shared" si="1"/>
        <v>136323.10071684024</v>
      </c>
      <c r="J45" s="9"/>
    </row>
    <row r="46" spans="1:10" ht="15" thickBot="1" x14ac:dyDescent="0.4">
      <c r="A46" s="14" t="s">
        <v>45</v>
      </c>
      <c r="B46" s="16">
        <v>1999.26</v>
      </c>
      <c r="C46" s="15">
        <v>2368.9795833333333</v>
      </c>
      <c r="D46" s="15">
        <f t="shared" si="0"/>
        <v>-369.71958333333328</v>
      </c>
      <c r="E46" s="15">
        <f t="shared" si="1"/>
        <v>136692.57030017357</v>
      </c>
      <c r="J46" s="9"/>
    </row>
    <row r="47" spans="1:10" ht="15" thickBot="1" x14ac:dyDescent="0.4">
      <c r="A47" s="14" t="s">
        <v>46</v>
      </c>
      <c r="B47" s="16">
        <v>1999.35</v>
      </c>
      <c r="C47" s="15">
        <v>2368.9795833333333</v>
      </c>
      <c r="D47" s="15">
        <f t="shared" si="0"/>
        <v>-369.62958333333336</v>
      </c>
      <c r="E47" s="15">
        <f t="shared" si="1"/>
        <v>136626.02887517362</v>
      </c>
      <c r="J47" s="9"/>
    </row>
    <row r="48" spans="1:10" ht="15" thickBot="1" x14ac:dyDescent="0.4">
      <c r="A48" s="14" t="s">
        <v>47</v>
      </c>
      <c r="B48" s="16">
        <v>1999.12</v>
      </c>
      <c r="C48" s="15">
        <v>2368.9795833333333</v>
      </c>
      <c r="D48" s="15">
        <f t="shared" si="0"/>
        <v>-369.85958333333338</v>
      </c>
      <c r="E48" s="15">
        <f t="shared" si="1"/>
        <v>136796.11138350697</v>
      </c>
      <c r="J48" s="9"/>
    </row>
    <row r="49" spans="1:10" ht="15" thickBot="1" x14ac:dyDescent="0.4">
      <c r="A49" s="14" t="s">
        <v>48</v>
      </c>
      <c r="B49" s="16">
        <v>1999.03</v>
      </c>
      <c r="C49" s="15">
        <v>2368.9795833333333</v>
      </c>
      <c r="D49" s="15">
        <f t="shared" si="0"/>
        <v>-369.94958333333329</v>
      </c>
      <c r="E49" s="15">
        <f t="shared" si="1"/>
        <v>136862.6942085069</v>
      </c>
      <c r="J49" s="9"/>
    </row>
    <row r="50" spans="1:10" ht="15" thickBot="1" x14ac:dyDescent="0.4">
      <c r="A50" s="14" t="s">
        <v>49</v>
      </c>
      <c r="B50" s="16">
        <v>1710.42</v>
      </c>
      <c r="C50" s="15">
        <v>2368.9795833333333</v>
      </c>
      <c r="D50" s="15">
        <f t="shared" si="0"/>
        <v>-658.55958333333319</v>
      </c>
      <c r="E50" s="15">
        <f t="shared" si="1"/>
        <v>433700.72480017343</v>
      </c>
      <c r="J50" s="9"/>
    </row>
    <row r="51" spans="1:10" ht="15" thickBot="1" x14ac:dyDescent="0.4">
      <c r="A51" s="14" t="s">
        <v>50</v>
      </c>
      <c r="B51" s="16">
        <v>1710.52</v>
      </c>
      <c r="C51" s="15">
        <v>2368.9795833333333</v>
      </c>
      <c r="D51" s="15">
        <f t="shared" si="0"/>
        <v>-658.45958333333328</v>
      </c>
      <c r="E51" s="15">
        <f t="shared" si="1"/>
        <v>433569.0228835069</v>
      </c>
      <c r="J51" s="9"/>
    </row>
    <row r="52" spans="1:10" ht="15" thickBot="1" x14ac:dyDescent="0.4">
      <c r="A52" s="14" t="s">
        <v>51</v>
      </c>
      <c r="B52" s="16">
        <v>1369.74</v>
      </c>
      <c r="C52" s="15">
        <v>2368.9795833333333</v>
      </c>
      <c r="D52" s="15">
        <f t="shared" si="0"/>
        <v>-999.23958333333326</v>
      </c>
      <c r="E52" s="15">
        <f t="shared" si="1"/>
        <v>998479.74490017351</v>
      </c>
      <c r="J52" s="9"/>
    </row>
    <row r="53" spans="1:10" ht="15" thickBot="1" x14ac:dyDescent="0.4">
      <c r="A53" s="14" t="s">
        <v>52</v>
      </c>
      <c r="B53" s="16">
        <v>1369.49</v>
      </c>
      <c r="C53" s="15">
        <v>2368.9795833333333</v>
      </c>
      <c r="D53" s="15">
        <f t="shared" si="0"/>
        <v>-999.48958333333326</v>
      </c>
      <c r="E53" s="15">
        <f t="shared" si="1"/>
        <v>998979.42719184014</v>
      </c>
      <c r="J53" s="9"/>
    </row>
    <row r="54" spans="1:10" ht="15" thickBot="1" x14ac:dyDescent="0.4">
      <c r="A54" s="14" t="s">
        <v>53</v>
      </c>
      <c r="B54" s="16">
        <v>1011.08</v>
      </c>
      <c r="C54" s="15">
        <v>2368.9795833333333</v>
      </c>
      <c r="D54" s="15">
        <f t="shared" si="0"/>
        <v>-1357.8995833333333</v>
      </c>
      <c r="E54" s="15">
        <f t="shared" si="1"/>
        <v>1843891.2784168404</v>
      </c>
      <c r="J54" s="9"/>
    </row>
    <row r="55" spans="1:10" ht="15" thickBot="1" x14ac:dyDescent="0.4">
      <c r="A55" s="14" t="s">
        <v>54</v>
      </c>
      <c r="B55" s="16">
        <v>999.9</v>
      </c>
      <c r="C55" s="15">
        <v>2368.9795833333333</v>
      </c>
      <c r="D55" s="15">
        <f t="shared" si="0"/>
        <v>-1369.0795833333332</v>
      </c>
      <c r="E55" s="15">
        <f t="shared" si="1"/>
        <v>1874378.9055001731</v>
      </c>
      <c r="J55" s="9"/>
    </row>
    <row r="56" spans="1:10" ht="15" thickBot="1" x14ac:dyDescent="0.4">
      <c r="A56" s="14" t="s">
        <v>55</v>
      </c>
      <c r="B56" s="16">
        <v>1369.24</v>
      </c>
      <c r="C56" s="15">
        <v>2368.9795833333333</v>
      </c>
      <c r="D56" s="15">
        <f t="shared" si="0"/>
        <v>-999.73958333333326</v>
      </c>
      <c r="E56" s="15">
        <f t="shared" si="1"/>
        <v>999479.23448350676</v>
      </c>
      <c r="J56" s="9"/>
    </row>
    <row r="57" spans="1:10" ht="15" thickBot="1" x14ac:dyDescent="0.4">
      <c r="A57" s="14" t="s">
        <v>56</v>
      </c>
      <c r="B57" s="16">
        <v>1369.12</v>
      </c>
      <c r="C57" s="15">
        <v>2368.9795833333333</v>
      </c>
      <c r="D57" s="15">
        <f t="shared" si="0"/>
        <v>-999.85958333333338</v>
      </c>
      <c r="E57" s="15">
        <f t="shared" si="1"/>
        <v>999719.18638350698</v>
      </c>
      <c r="J57" s="9"/>
    </row>
    <row r="58" spans="1:10" ht="15" thickBot="1" x14ac:dyDescent="0.4">
      <c r="A58" s="14" t="s">
        <v>57</v>
      </c>
      <c r="B58" s="16">
        <v>1369.72</v>
      </c>
      <c r="C58" s="15">
        <v>2368.9795833333333</v>
      </c>
      <c r="D58" s="15">
        <f t="shared" si="0"/>
        <v>-999.25958333333324</v>
      </c>
      <c r="E58" s="15">
        <f t="shared" si="1"/>
        <v>998519.71488350676</v>
      </c>
      <c r="J58" s="9"/>
    </row>
    <row r="59" spans="1:10" ht="15" thickBot="1" x14ac:dyDescent="0.4">
      <c r="A59" s="14" t="s">
        <v>58</v>
      </c>
      <c r="B59" s="16">
        <v>1369.91</v>
      </c>
      <c r="C59" s="15">
        <v>2368.9795833333333</v>
      </c>
      <c r="D59" s="15">
        <f t="shared" si="0"/>
        <v>-999.06958333333318</v>
      </c>
      <c r="E59" s="15">
        <f t="shared" si="1"/>
        <v>998140.03234183998</v>
      </c>
      <c r="J59" s="9"/>
    </row>
    <row r="60" spans="1:10" ht="15" thickBot="1" x14ac:dyDescent="0.4">
      <c r="A60" s="14" t="s">
        <v>59</v>
      </c>
      <c r="B60" s="16">
        <v>1710.04</v>
      </c>
      <c r="C60" s="15">
        <v>2368.9795833333333</v>
      </c>
      <c r="D60" s="15">
        <f t="shared" si="0"/>
        <v>-658.9395833333333</v>
      </c>
      <c r="E60" s="15">
        <f t="shared" si="1"/>
        <v>434201.37448350689</v>
      </c>
      <c r="J60" s="9"/>
    </row>
    <row r="61" spans="1:10" ht="15" thickBot="1" x14ac:dyDescent="0.4">
      <c r="A61" s="14" t="s">
        <v>60</v>
      </c>
      <c r="B61" s="16">
        <v>1710.89</v>
      </c>
      <c r="C61" s="15">
        <v>2368.9795833333333</v>
      </c>
      <c r="D61" s="15">
        <f t="shared" si="0"/>
        <v>-658.08958333333317</v>
      </c>
      <c r="E61" s="15">
        <f t="shared" si="1"/>
        <v>433081.89969184005</v>
      </c>
      <c r="J61" s="9"/>
    </row>
    <row r="62" spans="1:10" ht="15" thickBot="1" x14ac:dyDescent="0.4">
      <c r="A62" s="14" t="s">
        <v>61</v>
      </c>
      <c r="B62" s="16">
        <v>1999.75</v>
      </c>
      <c r="C62" s="15">
        <v>2368.9795833333333</v>
      </c>
      <c r="D62" s="15">
        <f t="shared" si="0"/>
        <v>-369.22958333333327</v>
      </c>
      <c r="E62" s="15">
        <f t="shared" si="1"/>
        <v>136330.4852085069</v>
      </c>
      <c r="J62" s="9"/>
    </row>
    <row r="63" spans="1:10" ht="15" thickBot="1" x14ac:dyDescent="0.4">
      <c r="A63" s="14" t="s">
        <v>62</v>
      </c>
      <c r="B63" s="16">
        <v>1999.87</v>
      </c>
      <c r="C63" s="15">
        <v>2368.9795833333333</v>
      </c>
      <c r="D63" s="15">
        <f t="shared" si="0"/>
        <v>-369.10958333333338</v>
      </c>
      <c r="E63" s="15">
        <f t="shared" si="1"/>
        <v>136241.88450850698</v>
      </c>
      <c r="J63" s="9"/>
    </row>
    <row r="64" spans="1:10" ht="15" thickBot="1" x14ac:dyDescent="0.4">
      <c r="A64" s="14" t="s">
        <v>63</v>
      </c>
      <c r="B64" s="16">
        <v>2188.14</v>
      </c>
      <c r="C64" s="15">
        <v>2368.9795833333333</v>
      </c>
      <c r="D64" s="15">
        <f t="shared" si="0"/>
        <v>-180.83958333333339</v>
      </c>
      <c r="E64" s="15">
        <f t="shared" si="1"/>
        <v>32702.954900173634</v>
      </c>
      <c r="J64" s="9"/>
    </row>
    <row r="65" spans="1:10" ht="15" thickBot="1" x14ac:dyDescent="0.4">
      <c r="A65" s="14" t="s">
        <v>64</v>
      </c>
      <c r="B65" s="16">
        <v>2188.9499999999998</v>
      </c>
      <c r="C65" s="15">
        <v>2368.9795833333333</v>
      </c>
      <c r="D65" s="15">
        <f t="shared" si="0"/>
        <v>-180.02958333333345</v>
      </c>
      <c r="E65" s="15">
        <f t="shared" si="1"/>
        <v>32410.650875173651</v>
      </c>
      <c r="J65" s="9"/>
    </row>
    <row r="66" spans="1:10" ht="15" thickBot="1" x14ac:dyDescent="0.4">
      <c r="A66" s="14" t="s">
        <v>65</v>
      </c>
      <c r="B66" s="16">
        <v>2149.1</v>
      </c>
      <c r="C66" s="15">
        <v>2368.9795833333333</v>
      </c>
      <c r="D66" s="15">
        <f t="shared" si="0"/>
        <v>-219.87958333333336</v>
      </c>
      <c r="E66" s="15">
        <f t="shared" si="1"/>
        <v>48347.031166840286</v>
      </c>
      <c r="J66" s="9"/>
    </row>
    <row r="67" spans="1:10" ht="15" thickBot="1" x14ac:dyDescent="0.4">
      <c r="A67" s="14" t="s">
        <v>66</v>
      </c>
      <c r="B67" s="16">
        <v>2188.1</v>
      </c>
      <c r="C67" s="15">
        <v>2368.9795833333333</v>
      </c>
      <c r="D67" s="15">
        <f t="shared" ref="D67:D97" si="3">B67-C67</f>
        <v>-180.87958333333336</v>
      </c>
      <c r="E67" s="15">
        <f t="shared" ref="E67:E97" si="4">POWER(D67,2)</f>
        <v>32717.423666840288</v>
      </c>
      <c r="J67" s="9"/>
    </row>
    <row r="68" spans="1:10" ht="15" thickBot="1" x14ac:dyDescent="0.4">
      <c r="A68" s="14" t="s">
        <v>67</v>
      </c>
      <c r="B68" s="16">
        <v>2188.5500000000002</v>
      </c>
      <c r="C68" s="15">
        <v>2368.9795833333333</v>
      </c>
      <c r="D68" s="15">
        <f t="shared" si="3"/>
        <v>-180.42958333333308</v>
      </c>
      <c r="E68" s="15">
        <f t="shared" si="4"/>
        <v>32554.834541840188</v>
      </c>
      <c r="J68" s="9"/>
    </row>
    <row r="69" spans="1:10" ht="15" thickBot="1" x14ac:dyDescent="0.4">
      <c r="A69" s="14" t="s">
        <v>68</v>
      </c>
      <c r="B69" s="16">
        <v>2430.35</v>
      </c>
      <c r="C69" s="15">
        <v>2368.9795833333333</v>
      </c>
      <c r="D69" s="15">
        <f t="shared" si="3"/>
        <v>61.370416666666642</v>
      </c>
      <c r="E69" s="15">
        <f t="shared" si="4"/>
        <v>3766.3280418402746</v>
      </c>
      <c r="J69" s="9"/>
    </row>
    <row r="70" spans="1:10" ht="15" thickBot="1" x14ac:dyDescent="0.4">
      <c r="A70" s="14" t="s">
        <v>69</v>
      </c>
      <c r="B70" s="16">
        <v>2509.06</v>
      </c>
      <c r="C70" s="15">
        <v>2368.9795833333333</v>
      </c>
      <c r="D70" s="15">
        <f t="shared" si="3"/>
        <v>140.08041666666668</v>
      </c>
      <c r="E70" s="15">
        <f t="shared" si="4"/>
        <v>19622.523133506947</v>
      </c>
      <c r="J70" s="9"/>
    </row>
    <row r="71" spans="1:10" ht="15" thickBot="1" x14ac:dyDescent="0.4">
      <c r="A71" s="14" t="s">
        <v>70</v>
      </c>
      <c r="B71" s="16">
        <v>2989.19</v>
      </c>
      <c r="C71" s="15">
        <v>2368.9795833333333</v>
      </c>
      <c r="D71" s="15">
        <f t="shared" si="3"/>
        <v>620.21041666666679</v>
      </c>
      <c r="E71" s="15">
        <f t="shared" si="4"/>
        <v>384660.96094184043</v>
      </c>
      <c r="J71" s="9"/>
    </row>
    <row r="72" spans="1:10" ht="15" thickBot="1" x14ac:dyDescent="0.4">
      <c r="A72" s="14" t="s">
        <v>71</v>
      </c>
      <c r="B72" s="16">
        <v>2994.24</v>
      </c>
      <c r="C72" s="15">
        <v>2368.9795833333333</v>
      </c>
      <c r="D72" s="15">
        <f t="shared" si="3"/>
        <v>625.26041666666652</v>
      </c>
      <c r="E72" s="15">
        <f t="shared" si="4"/>
        <v>390950.58865017345</v>
      </c>
      <c r="J72" s="9"/>
    </row>
    <row r="73" spans="1:10" ht="15" thickBot="1" x14ac:dyDescent="0.4">
      <c r="A73" s="14" t="s">
        <v>72</v>
      </c>
      <c r="B73" s="16">
        <v>2995.87</v>
      </c>
      <c r="C73" s="15">
        <v>2368.9795833333333</v>
      </c>
      <c r="D73" s="15">
        <f t="shared" si="3"/>
        <v>626.89041666666662</v>
      </c>
      <c r="E73" s="15">
        <f t="shared" si="4"/>
        <v>392991.59450850688</v>
      </c>
      <c r="J73" s="9"/>
    </row>
    <row r="74" spans="1:10" ht="15" thickBot="1" x14ac:dyDescent="0.4">
      <c r="A74" s="14" t="s">
        <v>73</v>
      </c>
      <c r="B74" s="16">
        <v>3397.09</v>
      </c>
      <c r="C74" s="15">
        <v>2368.9795833333333</v>
      </c>
      <c r="D74" s="15">
        <f t="shared" si="3"/>
        <v>1028.1104166666669</v>
      </c>
      <c r="E74" s="15">
        <f t="shared" si="4"/>
        <v>1057011.0288585073</v>
      </c>
      <c r="J74" s="9"/>
    </row>
    <row r="75" spans="1:10" ht="15" thickBot="1" x14ac:dyDescent="0.4">
      <c r="A75" s="14" t="s">
        <v>74</v>
      </c>
      <c r="B75" s="16">
        <v>3420.67</v>
      </c>
      <c r="C75" s="15">
        <v>2368.9795833333333</v>
      </c>
      <c r="D75" s="15">
        <f t="shared" si="3"/>
        <v>1051.6904166666668</v>
      </c>
      <c r="E75" s="15">
        <f t="shared" si="4"/>
        <v>1106052.7325085073</v>
      </c>
      <c r="J75" s="9"/>
    </row>
    <row r="76" spans="1:10" ht="15" thickBot="1" x14ac:dyDescent="0.4">
      <c r="A76" s="14" t="s">
        <v>75</v>
      </c>
      <c r="B76" s="16">
        <v>3500.74</v>
      </c>
      <c r="C76" s="15">
        <v>2368.9795833333333</v>
      </c>
      <c r="D76" s="15">
        <f t="shared" si="3"/>
        <v>1131.7604166666665</v>
      </c>
      <c r="E76" s="15">
        <f t="shared" si="4"/>
        <v>1280881.6407335065</v>
      </c>
      <c r="J76" s="9"/>
    </row>
    <row r="77" spans="1:10" ht="15" thickBot="1" x14ac:dyDescent="0.4">
      <c r="A77" s="14" t="s">
        <v>76</v>
      </c>
      <c r="B77" s="16">
        <v>3500.05</v>
      </c>
      <c r="C77" s="15">
        <v>2368.9795833333333</v>
      </c>
      <c r="D77" s="15">
        <f t="shared" si="3"/>
        <v>1131.0704166666669</v>
      </c>
      <c r="E77" s="15">
        <f t="shared" si="4"/>
        <v>1279320.2874585076</v>
      </c>
      <c r="J77" s="9"/>
    </row>
    <row r="78" spans="1:10" ht="15" thickBot="1" x14ac:dyDescent="0.4">
      <c r="A78" s="14" t="s">
        <v>77</v>
      </c>
      <c r="B78" s="16">
        <v>3147.97</v>
      </c>
      <c r="C78" s="15">
        <v>2368.9795833333333</v>
      </c>
      <c r="D78" s="15">
        <f t="shared" si="3"/>
        <v>778.99041666666653</v>
      </c>
      <c r="E78" s="15">
        <f t="shared" si="4"/>
        <v>606826.06925850676</v>
      </c>
      <c r="J78" s="9"/>
    </row>
    <row r="79" spans="1:10" ht="15" thickBot="1" x14ac:dyDescent="0.4">
      <c r="A79" s="14" t="s">
        <v>78</v>
      </c>
      <c r="B79" s="16">
        <v>3146.56</v>
      </c>
      <c r="C79" s="15">
        <v>2368.9795833333333</v>
      </c>
      <c r="D79" s="15">
        <f t="shared" si="3"/>
        <v>777.58041666666668</v>
      </c>
      <c r="E79" s="15">
        <f t="shared" si="4"/>
        <v>604631.304383507</v>
      </c>
      <c r="J79" s="9"/>
    </row>
    <row r="80" spans="1:10" ht="15" thickBot="1" x14ac:dyDescent="0.4">
      <c r="A80" s="14" t="s">
        <v>79</v>
      </c>
      <c r="B80" s="16">
        <v>3144.88</v>
      </c>
      <c r="C80" s="15">
        <v>2368.9795833333333</v>
      </c>
      <c r="D80" s="15">
        <f t="shared" si="3"/>
        <v>775.90041666666684</v>
      </c>
      <c r="E80" s="15">
        <f t="shared" si="4"/>
        <v>602021.45658350724</v>
      </c>
      <c r="J80" s="9"/>
    </row>
    <row r="81" spans="1:10" ht="15" thickBot="1" x14ac:dyDescent="0.4">
      <c r="A81" s="14" t="s">
        <v>80</v>
      </c>
      <c r="B81" s="16">
        <v>3143.77</v>
      </c>
      <c r="C81" s="15">
        <v>2368.9795833333333</v>
      </c>
      <c r="D81" s="15">
        <f t="shared" si="3"/>
        <v>774.79041666666672</v>
      </c>
      <c r="E81" s="15">
        <f t="shared" si="4"/>
        <v>600300.18975850707</v>
      </c>
      <c r="J81" s="9"/>
    </row>
    <row r="82" spans="1:10" ht="15" thickBot="1" x14ac:dyDescent="0.4">
      <c r="A82" s="14" t="s">
        <v>81</v>
      </c>
      <c r="B82" s="16">
        <v>2943.23</v>
      </c>
      <c r="C82" s="15">
        <v>2368.9795833333333</v>
      </c>
      <c r="D82" s="15">
        <f t="shared" si="3"/>
        <v>574.25041666666675</v>
      </c>
      <c r="E82" s="15">
        <f t="shared" si="4"/>
        <v>329763.54104184039</v>
      </c>
      <c r="J82" s="9"/>
    </row>
    <row r="83" spans="1:10" ht="15" thickBot="1" x14ac:dyDescent="0.4">
      <c r="A83" s="14" t="s">
        <v>82</v>
      </c>
      <c r="B83" s="16">
        <v>2942.76</v>
      </c>
      <c r="C83" s="15">
        <v>2368.9795833333333</v>
      </c>
      <c r="D83" s="15">
        <f t="shared" si="3"/>
        <v>573.78041666666695</v>
      </c>
      <c r="E83" s="15">
        <f t="shared" si="4"/>
        <v>329223.96655017394</v>
      </c>
      <c r="J83" s="9"/>
    </row>
    <row r="84" spans="1:10" ht="15" thickBot="1" x14ac:dyDescent="0.4">
      <c r="A84" s="14" t="s">
        <v>83</v>
      </c>
      <c r="B84" s="16">
        <v>2942.46</v>
      </c>
      <c r="C84" s="15">
        <v>2368.9795833333333</v>
      </c>
      <c r="D84" s="15">
        <f t="shared" si="3"/>
        <v>573.48041666666677</v>
      </c>
      <c r="E84" s="15">
        <f t="shared" si="4"/>
        <v>328879.78830017371</v>
      </c>
      <c r="J84" s="9"/>
    </row>
    <row r="85" spans="1:10" ht="15" thickBot="1" x14ac:dyDescent="0.4">
      <c r="A85" s="14" t="s">
        <v>84</v>
      </c>
      <c r="B85" s="16">
        <v>2941.19</v>
      </c>
      <c r="C85" s="15">
        <v>2368.9795833333333</v>
      </c>
      <c r="D85" s="15">
        <f t="shared" si="3"/>
        <v>572.21041666666679</v>
      </c>
      <c r="E85" s="15">
        <f t="shared" si="4"/>
        <v>327424.76094184042</v>
      </c>
      <c r="J85" s="9"/>
    </row>
    <row r="86" spans="1:10" ht="15" thickBot="1" x14ac:dyDescent="0.4">
      <c r="A86" s="14" t="s">
        <v>85</v>
      </c>
      <c r="B86" s="16">
        <v>2941.38</v>
      </c>
      <c r="C86" s="15">
        <v>2368.9795833333333</v>
      </c>
      <c r="D86" s="15">
        <f t="shared" si="3"/>
        <v>572.40041666666684</v>
      </c>
      <c r="E86" s="15">
        <f t="shared" si="4"/>
        <v>327642.23700017383</v>
      </c>
      <c r="J86" s="9"/>
    </row>
    <row r="87" spans="1:10" ht="15" thickBot="1" x14ac:dyDescent="0.4">
      <c r="A87" s="14" t="s">
        <v>86</v>
      </c>
      <c r="B87" s="16">
        <v>2815.5</v>
      </c>
      <c r="C87" s="15">
        <v>2368.9795833333333</v>
      </c>
      <c r="D87" s="15">
        <f t="shared" si="3"/>
        <v>446.52041666666673</v>
      </c>
      <c r="E87" s="15">
        <f t="shared" si="4"/>
        <v>199380.48250017368</v>
      </c>
      <c r="J87" s="9"/>
    </row>
    <row r="88" spans="1:10" ht="15" thickBot="1" x14ac:dyDescent="0.4">
      <c r="A88" s="14" t="s">
        <v>87</v>
      </c>
      <c r="B88" s="16">
        <v>2778.28</v>
      </c>
      <c r="C88" s="15">
        <v>2368.9795833333333</v>
      </c>
      <c r="D88" s="15">
        <f t="shared" si="3"/>
        <v>409.30041666666693</v>
      </c>
      <c r="E88" s="15">
        <f t="shared" si="4"/>
        <v>167526.83108350716</v>
      </c>
      <c r="J88" s="9"/>
    </row>
    <row r="89" spans="1:10" ht="15" thickBot="1" x14ac:dyDescent="0.4">
      <c r="A89" s="14" t="s">
        <v>88</v>
      </c>
      <c r="B89" s="16">
        <v>2479.5100000000002</v>
      </c>
      <c r="C89" s="15">
        <v>2368.9795833333333</v>
      </c>
      <c r="D89" s="15">
        <f t="shared" si="3"/>
        <v>110.53041666666695</v>
      </c>
      <c r="E89" s="15">
        <f t="shared" si="4"/>
        <v>12216.973008507008</v>
      </c>
      <c r="J89" s="9"/>
    </row>
    <row r="90" spans="1:10" ht="15" thickBot="1" x14ac:dyDescent="0.4">
      <c r="A90" s="14" t="s">
        <v>89</v>
      </c>
      <c r="B90" s="16">
        <v>2430.52</v>
      </c>
      <c r="C90" s="15">
        <v>2368.9795833333333</v>
      </c>
      <c r="D90" s="15">
        <f t="shared" si="3"/>
        <v>61.540416666666715</v>
      </c>
      <c r="E90" s="15">
        <f t="shared" si="4"/>
        <v>3787.2228835069504</v>
      </c>
      <c r="J90" s="9"/>
    </row>
    <row r="91" spans="1:10" ht="15" thickBot="1" x14ac:dyDescent="0.4">
      <c r="A91" s="14" t="s">
        <v>90</v>
      </c>
      <c r="B91" s="16">
        <v>2469.89</v>
      </c>
      <c r="C91" s="15">
        <v>2368.9795833333333</v>
      </c>
      <c r="D91" s="15">
        <f t="shared" si="3"/>
        <v>100.91041666666661</v>
      </c>
      <c r="E91" s="15">
        <f t="shared" si="4"/>
        <v>10182.912191840265</v>
      </c>
      <c r="J91" s="9"/>
    </row>
    <row r="92" spans="1:10" ht="15" thickBot="1" x14ac:dyDescent="0.4">
      <c r="A92" s="14" t="s">
        <v>91</v>
      </c>
      <c r="B92" s="16">
        <v>2469.65</v>
      </c>
      <c r="C92" s="15">
        <v>2368.9795833333333</v>
      </c>
      <c r="D92" s="15">
        <f t="shared" si="3"/>
        <v>100.67041666666682</v>
      </c>
      <c r="E92" s="15">
        <f t="shared" si="4"/>
        <v>10134.532791840309</v>
      </c>
      <c r="J92" s="9"/>
    </row>
    <row r="93" spans="1:10" ht="15" thickBot="1" x14ac:dyDescent="0.4">
      <c r="A93" s="14" t="s">
        <v>92</v>
      </c>
      <c r="B93" s="16">
        <v>2469.5100000000002</v>
      </c>
      <c r="C93" s="15">
        <v>2368.9795833333333</v>
      </c>
      <c r="D93" s="15">
        <f t="shared" si="3"/>
        <v>100.53041666666695</v>
      </c>
      <c r="E93" s="15">
        <f t="shared" si="4"/>
        <v>10106.364675173669</v>
      </c>
      <c r="J93" s="9"/>
    </row>
    <row r="94" spans="1:10" ht="15" thickBot="1" x14ac:dyDescent="0.4">
      <c r="A94" s="14" t="s">
        <v>93</v>
      </c>
      <c r="B94" s="16">
        <v>2188.9</v>
      </c>
      <c r="C94" s="15">
        <v>2368.9795833333333</v>
      </c>
      <c r="D94" s="15">
        <f t="shared" si="3"/>
        <v>-180.07958333333318</v>
      </c>
      <c r="E94" s="15">
        <f t="shared" si="4"/>
        <v>32428.656333506886</v>
      </c>
      <c r="J94" s="9"/>
    </row>
    <row r="95" spans="1:10" ht="15" thickBot="1" x14ac:dyDescent="0.4">
      <c r="A95" s="14" t="s">
        <v>94</v>
      </c>
      <c r="B95" s="16">
        <v>2188.36</v>
      </c>
      <c r="C95" s="15">
        <v>2368.9795833333333</v>
      </c>
      <c r="D95" s="15">
        <f t="shared" si="3"/>
        <v>-180.61958333333314</v>
      </c>
      <c r="E95" s="15">
        <f t="shared" si="4"/>
        <v>32623.433883506874</v>
      </c>
      <c r="J95" s="9"/>
    </row>
    <row r="96" spans="1:10" ht="15" thickBot="1" x14ac:dyDescent="0.4">
      <c r="A96" s="14" t="s">
        <v>95</v>
      </c>
      <c r="B96" s="16">
        <v>2188.19</v>
      </c>
      <c r="C96" s="15">
        <v>2368.9795833333333</v>
      </c>
      <c r="D96" s="15">
        <f t="shared" si="3"/>
        <v>-180.78958333333321</v>
      </c>
      <c r="E96" s="15">
        <f t="shared" si="4"/>
        <v>32684.873441840235</v>
      </c>
      <c r="J96" s="9"/>
    </row>
    <row r="97" spans="1:10" ht="15" thickBot="1" x14ac:dyDescent="0.4">
      <c r="A97" s="14" t="s">
        <v>96</v>
      </c>
      <c r="B97" s="16">
        <v>2066.7399999999998</v>
      </c>
      <c r="C97" s="15">
        <v>2368.9795833333333</v>
      </c>
      <c r="D97" s="15">
        <f t="shared" si="3"/>
        <v>-302.23958333333348</v>
      </c>
      <c r="E97" s="15">
        <f t="shared" si="4"/>
        <v>91348.76573350704</v>
      </c>
      <c r="J97" s="9"/>
    </row>
    <row r="98" spans="1:10" x14ac:dyDescent="0.35">
      <c r="B98" s="12">
        <f>AVERAGE(B2:B97)</f>
        <v>2368.9795833333333</v>
      </c>
      <c r="C98" s="2"/>
      <c r="D98" s="12" t="s">
        <v>110</v>
      </c>
      <c r="E98" s="12">
        <f>SUM(E2:E97)</f>
        <v>30544578.271383338</v>
      </c>
      <c r="J98" s="9"/>
    </row>
    <row r="99" spans="1:10" x14ac:dyDescent="0.35">
      <c r="D99" s="17" t="s">
        <v>108</v>
      </c>
      <c r="E99" s="17">
        <f>E98/96</f>
        <v>318172.69032690977</v>
      </c>
      <c r="J99" s="9"/>
    </row>
    <row r="100" spans="1:10" x14ac:dyDescent="0.35">
      <c r="D100" s="17" t="s">
        <v>109</v>
      </c>
      <c r="E100" s="17">
        <f>SQRT(E99)</f>
        <v>564.06798378113058</v>
      </c>
      <c r="J100" s="9"/>
    </row>
    <row r="101" spans="1:10" x14ac:dyDescent="0.35">
      <c r="J101" s="9"/>
    </row>
    <row r="102" spans="1:10" x14ac:dyDescent="0.35">
      <c r="J102" s="9"/>
    </row>
    <row r="103" spans="1:10" x14ac:dyDescent="0.35">
      <c r="J103" s="9"/>
    </row>
    <row r="104" spans="1:10" x14ac:dyDescent="0.35">
      <c r="J104" s="9"/>
    </row>
    <row r="105" spans="1:10" x14ac:dyDescent="0.35">
      <c r="J105" s="9"/>
    </row>
    <row r="106" spans="1:10" x14ac:dyDescent="0.35">
      <c r="J106" s="9"/>
    </row>
    <row r="107" spans="1:10" x14ac:dyDescent="0.35">
      <c r="J107" s="9"/>
    </row>
    <row r="108" spans="1:10" x14ac:dyDescent="0.35">
      <c r="J108" s="9"/>
    </row>
    <row r="109" spans="1:10" x14ac:dyDescent="0.35">
      <c r="J109" s="9"/>
    </row>
    <row r="110" spans="1:10" x14ac:dyDescent="0.35">
      <c r="J110" s="9"/>
    </row>
    <row r="111" spans="1:10" x14ac:dyDescent="0.35">
      <c r="J111" s="9"/>
    </row>
    <row r="112" spans="1:10" x14ac:dyDescent="0.35">
      <c r="J112" s="9"/>
    </row>
    <row r="113" spans="10:10" x14ac:dyDescent="0.35">
      <c r="J113" s="9"/>
    </row>
    <row r="114" spans="10:10" x14ac:dyDescent="0.35">
      <c r="J114" s="9"/>
    </row>
    <row r="115" spans="10:10" x14ac:dyDescent="0.35">
      <c r="J115" s="9"/>
    </row>
    <row r="116" spans="10:10" x14ac:dyDescent="0.35">
      <c r="J116" s="9"/>
    </row>
    <row r="117" spans="10:10" x14ac:dyDescent="0.35">
      <c r="J117" s="9"/>
    </row>
    <row r="118" spans="10:10" x14ac:dyDescent="0.35">
      <c r="J118" s="9"/>
    </row>
    <row r="119" spans="10:10" x14ac:dyDescent="0.35">
      <c r="J119" s="9"/>
    </row>
    <row r="120" spans="10:10" x14ac:dyDescent="0.35">
      <c r="J120" s="9"/>
    </row>
    <row r="121" spans="10:10" x14ac:dyDescent="0.35">
      <c r="J121" s="9"/>
    </row>
    <row r="122" spans="10:10" x14ac:dyDescent="0.35">
      <c r="J122" s="9"/>
    </row>
    <row r="123" spans="10:10" x14ac:dyDescent="0.35">
      <c r="J123" s="9"/>
    </row>
    <row r="124" spans="10:10" x14ac:dyDescent="0.35">
      <c r="J124" s="9"/>
    </row>
    <row r="125" spans="10:10" x14ac:dyDescent="0.35">
      <c r="J125" s="9"/>
    </row>
    <row r="126" spans="10:10" x14ac:dyDescent="0.35">
      <c r="J126" s="9"/>
    </row>
    <row r="127" spans="10:10" x14ac:dyDescent="0.35">
      <c r="J127" s="9"/>
    </row>
    <row r="128" spans="10:10" x14ac:dyDescent="0.35">
      <c r="J128" s="9"/>
    </row>
    <row r="129" spans="10:10" x14ac:dyDescent="0.35">
      <c r="J129" s="9"/>
    </row>
    <row r="130" spans="10:10" x14ac:dyDescent="0.35">
      <c r="J130" s="9"/>
    </row>
    <row r="131" spans="10:10" x14ac:dyDescent="0.35">
      <c r="J131" s="9"/>
    </row>
    <row r="132" spans="10:10" x14ac:dyDescent="0.35">
      <c r="J132" s="9"/>
    </row>
    <row r="133" spans="10:10" x14ac:dyDescent="0.35">
      <c r="J133" s="9"/>
    </row>
    <row r="134" spans="10:10" x14ac:dyDescent="0.35">
      <c r="J134" s="9"/>
    </row>
    <row r="135" spans="10:10" x14ac:dyDescent="0.35">
      <c r="J135" s="9"/>
    </row>
    <row r="136" spans="10:10" x14ac:dyDescent="0.35">
      <c r="J136" s="9"/>
    </row>
    <row r="137" spans="10:10" x14ac:dyDescent="0.35">
      <c r="J137" s="9"/>
    </row>
    <row r="138" spans="10:10" x14ac:dyDescent="0.35">
      <c r="J138" s="9"/>
    </row>
    <row r="139" spans="10:10" x14ac:dyDescent="0.35">
      <c r="J139" s="9"/>
    </row>
    <row r="140" spans="10:10" x14ac:dyDescent="0.35">
      <c r="J140" s="9"/>
    </row>
    <row r="141" spans="10:10" x14ac:dyDescent="0.35">
      <c r="J141" s="9"/>
    </row>
    <row r="142" spans="10:10" x14ac:dyDescent="0.35">
      <c r="J142" s="9"/>
    </row>
    <row r="143" spans="10:10" x14ac:dyDescent="0.35">
      <c r="J143" s="9"/>
    </row>
    <row r="144" spans="10:10" x14ac:dyDescent="0.35">
      <c r="J144" s="9"/>
    </row>
    <row r="145" spans="10:10" x14ac:dyDescent="0.35">
      <c r="J145" s="9"/>
    </row>
    <row r="146" spans="10:10" x14ac:dyDescent="0.35">
      <c r="J146" s="9"/>
    </row>
    <row r="147" spans="10:10" x14ac:dyDescent="0.35">
      <c r="J147" s="9"/>
    </row>
    <row r="148" spans="10:10" x14ac:dyDescent="0.35">
      <c r="J148" s="9"/>
    </row>
    <row r="149" spans="10:10" x14ac:dyDescent="0.35">
      <c r="J149" s="9"/>
    </row>
    <row r="150" spans="10:10" x14ac:dyDescent="0.35">
      <c r="J150" s="9"/>
    </row>
    <row r="151" spans="10:10" x14ac:dyDescent="0.35">
      <c r="J151" s="9"/>
    </row>
    <row r="152" spans="10:10" x14ac:dyDescent="0.35">
      <c r="J152" s="9"/>
    </row>
    <row r="153" spans="10:10" x14ac:dyDescent="0.35">
      <c r="J153" s="9"/>
    </row>
    <row r="154" spans="10:10" x14ac:dyDescent="0.35">
      <c r="J154" s="9"/>
    </row>
    <row r="155" spans="10:10" x14ac:dyDescent="0.35">
      <c r="J155" s="9"/>
    </row>
    <row r="156" spans="10:10" x14ac:dyDescent="0.35">
      <c r="J156" s="9"/>
    </row>
    <row r="157" spans="10:10" x14ac:dyDescent="0.35">
      <c r="J157" s="9"/>
    </row>
    <row r="158" spans="10:10" x14ac:dyDescent="0.35">
      <c r="J158" s="9"/>
    </row>
    <row r="159" spans="10:10" x14ac:dyDescent="0.35">
      <c r="J159" s="9"/>
    </row>
    <row r="160" spans="10:10" x14ac:dyDescent="0.35">
      <c r="J160" s="9"/>
    </row>
    <row r="161" spans="10:10" x14ac:dyDescent="0.35">
      <c r="J161" s="9"/>
    </row>
    <row r="162" spans="10:10" x14ac:dyDescent="0.35">
      <c r="J162" s="9"/>
    </row>
    <row r="163" spans="10:10" x14ac:dyDescent="0.35">
      <c r="J163" s="9"/>
    </row>
    <row r="164" spans="10:10" x14ac:dyDescent="0.35">
      <c r="J164" s="9"/>
    </row>
    <row r="165" spans="10:10" x14ac:dyDescent="0.35">
      <c r="J165" s="9"/>
    </row>
    <row r="166" spans="10:10" x14ac:dyDescent="0.35">
      <c r="J166" s="9"/>
    </row>
    <row r="167" spans="10:10" x14ac:dyDescent="0.35">
      <c r="J167" s="9"/>
    </row>
    <row r="168" spans="10:10" x14ac:dyDescent="0.35">
      <c r="J168" s="9"/>
    </row>
    <row r="169" spans="10:10" x14ac:dyDescent="0.35">
      <c r="J169" s="9"/>
    </row>
    <row r="170" spans="10:10" x14ac:dyDescent="0.35">
      <c r="J170" s="9"/>
    </row>
    <row r="171" spans="10:10" x14ac:dyDescent="0.35">
      <c r="J171" s="9"/>
    </row>
    <row r="172" spans="10:10" x14ac:dyDescent="0.35">
      <c r="J172" s="9"/>
    </row>
    <row r="173" spans="10:10" x14ac:dyDescent="0.35">
      <c r="J173" s="9"/>
    </row>
    <row r="174" spans="10:10" x14ac:dyDescent="0.35">
      <c r="J174" s="9"/>
    </row>
    <row r="175" spans="10:10" x14ac:dyDescent="0.35">
      <c r="J175" s="9"/>
    </row>
    <row r="176" spans="10:10" x14ac:dyDescent="0.35">
      <c r="J176" s="9"/>
    </row>
    <row r="177" spans="10:10" x14ac:dyDescent="0.35">
      <c r="J177" s="9"/>
    </row>
    <row r="178" spans="10:10" x14ac:dyDescent="0.35">
      <c r="J178" s="9"/>
    </row>
    <row r="179" spans="10:10" x14ac:dyDescent="0.35">
      <c r="J179" s="9"/>
    </row>
    <row r="180" spans="10:10" x14ac:dyDescent="0.35">
      <c r="J180" s="9"/>
    </row>
    <row r="181" spans="10:10" x14ac:dyDescent="0.35">
      <c r="J181" s="9"/>
    </row>
    <row r="182" spans="10:10" x14ac:dyDescent="0.35">
      <c r="J182" s="9"/>
    </row>
    <row r="183" spans="10:10" x14ac:dyDescent="0.35">
      <c r="J183" s="9"/>
    </row>
    <row r="184" spans="10:10" x14ac:dyDescent="0.35">
      <c r="J184" s="9"/>
    </row>
    <row r="185" spans="10:10" x14ac:dyDescent="0.35">
      <c r="J185" s="9"/>
    </row>
    <row r="186" spans="10:10" x14ac:dyDescent="0.35">
      <c r="J186" s="9"/>
    </row>
    <row r="187" spans="10:10" x14ac:dyDescent="0.35">
      <c r="J187" s="9"/>
    </row>
    <row r="188" spans="10:10" x14ac:dyDescent="0.35">
      <c r="J188" s="9"/>
    </row>
    <row r="189" spans="10:10" x14ac:dyDescent="0.35">
      <c r="J189" s="9"/>
    </row>
    <row r="190" spans="10:10" x14ac:dyDescent="0.35">
      <c r="J190" s="9"/>
    </row>
    <row r="191" spans="10:10" x14ac:dyDescent="0.35">
      <c r="J191" s="9"/>
    </row>
    <row r="192" spans="10:10" x14ac:dyDescent="0.35">
      <c r="J192" s="9"/>
    </row>
    <row r="193" spans="10:10" x14ac:dyDescent="0.35">
      <c r="J193" s="9"/>
    </row>
    <row r="194" spans="10:10" x14ac:dyDescent="0.35">
      <c r="J194" s="9"/>
    </row>
    <row r="195" spans="10:10" x14ac:dyDescent="0.35">
      <c r="J195" s="9"/>
    </row>
    <row r="196" spans="10:10" x14ac:dyDescent="0.35">
      <c r="J196" s="9"/>
    </row>
    <row r="197" spans="10:10" x14ac:dyDescent="0.35">
      <c r="J197" s="9"/>
    </row>
    <row r="198" spans="10:10" x14ac:dyDescent="0.35">
      <c r="J198" s="9"/>
    </row>
    <row r="199" spans="10:10" x14ac:dyDescent="0.35">
      <c r="J199" s="9"/>
    </row>
    <row r="200" spans="10:10" x14ac:dyDescent="0.35">
      <c r="J200" s="9"/>
    </row>
    <row r="201" spans="10:10" x14ac:dyDescent="0.35">
      <c r="J201" s="9"/>
    </row>
    <row r="202" spans="10:10" x14ac:dyDescent="0.35">
      <c r="J202" s="9"/>
    </row>
    <row r="203" spans="10:10" x14ac:dyDescent="0.35">
      <c r="J203" s="9"/>
    </row>
    <row r="204" spans="10:10" x14ac:dyDescent="0.35">
      <c r="J204" s="9"/>
    </row>
    <row r="205" spans="10:10" x14ac:dyDescent="0.35">
      <c r="J205" s="9"/>
    </row>
    <row r="206" spans="10:10" x14ac:dyDescent="0.35">
      <c r="J206" s="9"/>
    </row>
    <row r="207" spans="10:10" x14ac:dyDescent="0.35">
      <c r="J207" s="9"/>
    </row>
    <row r="208" spans="10:10" x14ac:dyDescent="0.35">
      <c r="J208" s="9"/>
    </row>
    <row r="209" spans="10:10" x14ac:dyDescent="0.35">
      <c r="J209" s="9"/>
    </row>
    <row r="210" spans="10:10" x14ac:dyDescent="0.35">
      <c r="J210" s="9"/>
    </row>
    <row r="211" spans="10:10" x14ac:dyDescent="0.35">
      <c r="J211" s="9"/>
    </row>
    <row r="212" spans="10:10" x14ac:dyDescent="0.35">
      <c r="J212" s="9"/>
    </row>
    <row r="213" spans="10:10" x14ac:dyDescent="0.35">
      <c r="J213" s="9"/>
    </row>
    <row r="214" spans="10:10" x14ac:dyDescent="0.35">
      <c r="J214" s="9"/>
    </row>
    <row r="215" spans="10:10" x14ac:dyDescent="0.35">
      <c r="J215" s="9"/>
    </row>
    <row r="216" spans="10:10" x14ac:dyDescent="0.35">
      <c r="J216" s="9"/>
    </row>
    <row r="217" spans="10:10" x14ac:dyDescent="0.35">
      <c r="J217" s="9"/>
    </row>
    <row r="218" spans="10:10" x14ac:dyDescent="0.35">
      <c r="J218" s="9"/>
    </row>
    <row r="219" spans="10:10" x14ac:dyDescent="0.35">
      <c r="J219" s="9"/>
    </row>
    <row r="220" spans="10:10" x14ac:dyDescent="0.35">
      <c r="J220" s="9"/>
    </row>
    <row r="221" spans="10:10" x14ac:dyDescent="0.35">
      <c r="J221" s="9"/>
    </row>
    <row r="222" spans="10:10" x14ac:dyDescent="0.35">
      <c r="J222" s="9"/>
    </row>
    <row r="223" spans="10:10" x14ac:dyDescent="0.35">
      <c r="J223" s="9"/>
    </row>
    <row r="224" spans="10:10" x14ac:dyDescent="0.35">
      <c r="J224" s="9"/>
    </row>
    <row r="225" spans="10:10" x14ac:dyDescent="0.35">
      <c r="J225" s="9"/>
    </row>
    <row r="226" spans="10:10" x14ac:dyDescent="0.35">
      <c r="J226" s="9"/>
    </row>
    <row r="227" spans="10:10" x14ac:dyDescent="0.35">
      <c r="J227" s="9"/>
    </row>
    <row r="228" spans="10:10" x14ac:dyDescent="0.35">
      <c r="J228" s="9"/>
    </row>
    <row r="229" spans="10:10" x14ac:dyDescent="0.35">
      <c r="J229" s="9"/>
    </row>
    <row r="230" spans="10:10" x14ac:dyDescent="0.35">
      <c r="J230" s="9"/>
    </row>
    <row r="231" spans="10:10" x14ac:dyDescent="0.35">
      <c r="J231" s="9"/>
    </row>
    <row r="232" spans="10:10" x14ac:dyDescent="0.35">
      <c r="J232" s="9"/>
    </row>
    <row r="233" spans="10:10" x14ac:dyDescent="0.35">
      <c r="J233" s="9"/>
    </row>
    <row r="234" spans="10:10" x14ac:dyDescent="0.35">
      <c r="J234" s="9"/>
    </row>
    <row r="235" spans="10:10" x14ac:dyDescent="0.35">
      <c r="J235" s="9"/>
    </row>
    <row r="236" spans="10:10" x14ac:dyDescent="0.35">
      <c r="J236" s="9"/>
    </row>
    <row r="237" spans="10:10" x14ac:dyDescent="0.35">
      <c r="J237" s="9"/>
    </row>
    <row r="238" spans="10:10" x14ac:dyDescent="0.35">
      <c r="J238" s="9"/>
    </row>
    <row r="239" spans="10:10" x14ac:dyDescent="0.35">
      <c r="J239" s="9"/>
    </row>
    <row r="240" spans="10:10" x14ac:dyDescent="0.35">
      <c r="J240" s="9"/>
    </row>
    <row r="241" spans="10:13" x14ac:dyDescent="0.35">
      <c r="J241" s="9"/>
    </row>
    <row r="242" spans="10:13" x14ac:dyDescent="0.35">
      <c r="J242" s="9"/>
    </row>
    <row r="243" spans="10:13" x14ac:dyDescent="0.35">
      <c r="J243" s="9"/>
    </row>
    <row r="244" spans="10:13" x14ac:dyDescent="0.35">
      <c r="J244" s="9"/>
    </row>
    <row r="245" spans="10:13" x14ac:dyDescent="0.35">
      <c r="J245" s="9"/>
    </row>
    <row r="246" spans="10:13" x14ac:dyDescent="0.35">
      <c r="J246" s="9"/>
    </row>
    <row r="247" spans="10:13" x14ac:dyDescent="0.35">
      <c r="J247" s="9"/>
    </row>
    <row r="248" spans="10:13" x14ac:dyDescent="0.35">
      <c r="J248" s="9"/>
    </row>
    <row r="249" spans="10:13" x14ac:dyDescent="0.35">
      <c r="J249" s="9"/>
    </row>
    <row r="250" spans="10:13" x14ac:dyDescent="0.35">
      <c r="J250" s="9"/>
    </row>
    <row r="251" spans="10:13" x14ac:dyDescent="0.35">
      <c r="J251" s="9"/>
    </row>
    <row r="252" spans="10:13" x14ac:dyDescent="0.35">
      <c r="J252" s="9"/>
    </row>
    <row r="253" spans="10:13" x14ac:dyDescent="0.35">
      <c r="J253" s="9"/>
    </row>
    <row r="254" spans="10:13" x14ac:dyDescent="0.35">
      <c r="J254" s="9"/>
    </row>
    <row r="255" spans="10:13" x14ac:dyDescent="0.35">
      <c r="M255">
        <f>K255*L255</f>
        <v>0</v>
      </c>
    </row>
  </sheetData>
  <sortState xmlns:xlrd2="http://schemas.microsoft.com/office/spreadsheetml/2017/richdata2" ref="M3:M9">
    <sortCondition ref="M3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3079A-AE5E-4934-BDDC-DF1A3E4D8BAD}">
  <dimension ref="A1:O100"/>
  <sheetViews>
    <sheetView workbookViewId="0">
      <selection activeCell="I9" sqref="I9"/>
    </sheetView>
  </sheetViews>
  <sheetFormatPr defaultRowHeight="14.5" x14ac:dyDescent="0.35"/>
  <cols>
    <col min="1" max="1" width="7.6328125" bestFit="1" customWidth="1"/>
    <col min="2" max="3" width="8.6328125" bestFit="1" customWidth="1"/>
    <col min="4" max="4" width="16.453125" bestFit="1" customWidth="1"/>
    <col min="5" max="5" width="9.54296875" bestFit="1" customWidth="1"/>
    <col min="15" max="15" width="11.81640625" bestFit="1" customWidth="1"/>
  </cols>
  <sheetData>
    <row r="1" spans="1:15" ht="21.5" thickBot="1" x14ac:dyDescent="0.4">
      <c r="A1" s="18" t="s">
        <v>97</v>
      </c>
      <c r="B1" s="13" t="s">
        <v>0</v>
      </c>
      <c r="C1" s="13" t="s">
        <v>104</v>
      </c>
      <c r="D1" s="13" t="s">
        <v>105</v>
      </c>
      <c r="E1" s="13" t="s">
        <v>106</v>
      </c>
      <c r="N1" s="1" t="s">
        <v>111</v>
      </c>
      <c r="O1" s="1" t="s">
        <v>112</v>
      </c>
    </row>
    <row r="2" spans="1:15" x14ac:dyDescent="0.35">
      <c r="A2" s="19" t="s">
        <v>208</v>
      </c>
      <c r="B2" s="20">
        <v>2495.8200000000002</v>
      </c>
      <c r="C2" s="17">
        <v>2623.270833333333</v>
      </c>
      <c r="D2" s="17">
        <f>B2-C2</f>
        <v>-127.45083333333287</v>
      </c>
      <c r="E2" s="17">
        <f>POWER(D2,2)</f>
        <v>16243.714917360992</v>
      </c>
      <c r="F2" s="17" t="s">
        <v>99</v>
      </c>
      <c r="G2" s="12">
        <f>MIN(B2:B97)</f>
        <v>1499.98</v>
      </c>
      <c r="I2" s="5" t="s">
        <v>98</v>
      </c>
      <c r="K2" s="11" t="s">
        <v>101</v>
      </c>
      <c r="L2" s="11" t="s">
        <v>102</v>
      </c>
      <c r="N2" s="7">
        <v>1000</v>
      </c>
      <c r="O2">
        <f>_xlfn.NORM.DIST(N2,$G$9,$G$10,FALSE)*500*96</f>
        <v>0.18252514590994715</v>
      </c>
    </row>
    <row r="3" spans="1:15" x14ac:dyDescent="0.35">
      <c r="A3" s="19" t="s">
        <v>207</v>
      </c>
      <c r="B3" s="20">
        <v>2496.66</v>
      </c>
      <c r="C3" s="17">
        <v>2623.270833333333</v>
      </c>
      <c r="D3" s="17">
        <f t="shared" ref="D3:D66" si="0">B3-C3</f>
        <v>-126.61083333333318</v>
      </c>
      <c r="E3" s="17">
        <f t="shared" ref="E3:E66" si="1">POWER(D3,2)</f>
        <v>16030.303117361071</v>
      </c>
      <c r="F3" s="17" t="s">
        <v>100</v>
      </c>
      <c r="G3" s="12">
        <f>MAX(B2:B97)</f>
        <v>3682.65</v>
      </c>
      <c r="I3" s="1">
        <v>1000</v>
      </c>
      <c r="K3" s="7">
        <v>1000</v>
      </c>
      <c r="L3" s="8">
        <v>0</v>
      </c>
      <c r="N3" s="7">
        <v>1500</v>
      </c>
      <c r="O3">
        <f t="shared" ref="O3:O8" si="2">_xlfn.NORM.DIST(N3,$G$9,$G$10,FALSE)*500*96</f>
        <v>2.9729308956306797</v>
      </c>
    </row>
    <row r="4" spans="1:15" x14ac:dyDescent="0.35">
      <c r="A4" s="19" t="s">
        <v>206</v>
      </c>
      <c r="B4" s="20">
        <v>2779.46</v>
      </c>
      <c r="C4" s="17">
        <v>2623.270833333333</v>
      </c>
      <c r="D4" s="17">
        <f t="shared" si="0"/>
        <v>156.18916666666701</v>
      </c>
      <c r="E4" s="17">
        <f t="shared" si="1"/>
        <v>24395.055784027885</v>
      </c>
      <c r="F4" s="3"/>
      <c r="G4" s="3"/>
      <c r="I4">
        <v>1500</v>
      </c>
      <c r="K4" s="7">
        <v>1500</v>
      </c>
      <c r="L4" s="8">
        <v>1</v>
      </c>
      <c r="N4" s="7">
        <v>2000</v>
      </c>
      <c r="O4">
        <f t="shared" si="2"/>
        <v>17.531331859456852</v>
      </c>
    </row>
    <row r="5" spans="1:15" x14ac:dyDescent="0.35">
      <c r="A5" s="19" t="s">
        <v>205</v>
      </c>
      <c r="B5" s="20">
        <v>2499.83</v>
      </c>
      <c r="C5" s="17">
        <v>2623.270833333333</v>
      </c>
      <c r="D5" s="17">
        <f t="shared" si="0"/>
        <v>-123.4408333333331</v>
      </c>
      <c r="E5" s="17">
        <f t="shared" si="1"/>
        <v>15237.639334027721</v>
      </c>
      <c r="F5" s="3"/>
      <c r="G5" s="3"/>
      <c r="I5" s="1">
        <v>2000</v>
      </c>
      <c r="K5" s="7">
        <v>2000</v>
      </c>
      <c r="L5" s="8">
        <v>11</v>
      </c>
      <c r="N5" s="7">
        <v>2500</v>
      </c>
      <c r="O5">
        <f t="shared" si="2"/>
        <v>37.429411055991437</v>
      </c>
    </row>
    <row r="6" spans="1:15" x14ac:dyDescent="0.35">
      <c r="A6" s="19" t="s">
        <v>204</v>
      </c>
      <c r="B6" s="20">
        <v>2403.09</v>
      </c>
      <c r="C6" s="17">
        <v>2623.270833333333</v>
      </c>
      <c r="D6" s="17">
        <f t="shared" si="0"/>
        <v>-220.18083333333288</v>
      </c>
      <c r="E6" s="17">
        <f t="shared" si="1"/>
        <v>48479.599367360912</v>
      </c>
      <c r="F6" s="3"/>
      <c r="G6" s="3"/>
      <c r="I6">
        <v>2500</v>
      </c>
      <c r="K6" s="7">
        <v>2500</v>
      </c>
      <c r="L6" s="8">
        <v>39</v>
      </c>
      <c r="N6" s="7">
        <v>3000</v>
      </c>
      <c r="O6">
        <f t="shared" si="2"/>
        <v>28.932040399082997</v>
      </c>
    </row>
    <row r="7" spans="1:15" x14ac:dyDescent="0.35">
      <c r="A7" s="19" t="s">
        <v>203</v>
      </c>
      <c r="B7" s="20">
        <v>2400.71</v>
      </c>
      <c r="C7" s="17">
        <v>2623.270833333333</v>
      </c>
      <c r="D7" s="17">
        <f t="shared" si="0"/>
        <v>-222.56083333333299</v>
      </c>
      <c r="E7" s="17">
        <f t="shared" si="1"/>
        <v>49533.324534027626</v>
      </c>
      <c r="F7" s="3"/>
      <c r="G7" s="3"/>
      <c r="I7" s="1">
        <v>3000</v>
      </c>
      <c r="K7" s="7">
        <v>3000</v>
      </c>
      <c r="L7" s="8">
        <v>26</v>
      </c>
      <c r="N7" s="7">
        <v>3500</v>
      </c>
      <c r="O7">
        <f t="shared" si="2"/>
        <v>8.0967945299444075</v>
      </c>
    </row>
    <row r="8" spans="1:15" x14ac:dyDescent="0.35">
      <c r="A8" s="19" t="s">
        <v>202</v>
      </c>
      <c r="B8" s="20">
        <v>2406.06</v>
      </c>
      <c r="C8" s="17">
        <v>2623.270833333333</v>
      </c>
      <c r="D8" s="17">
        <f t="shared" si="0"/>
        <v>-217.21083333333308</v>
      </c>
      <c r="E8" s="17">
        <f t="shared" si="1"/>
        <v>47180.546117361002</v>
      </c>
      <c r="F8" s="3"/>
      <c r="G8" s="3"/>
      <c r="I8">
        <v>3500</v>
      </c>
      <c r="K8" s="7">
        <v>3500</v>
      </c>
      <c r="L8" s="8">
        <v>10</v>
      </c>
      <c r="N8" s="7">
        <v>4000</v>
      </c>
      <c r="O8">
        <f t="shared" si="2"/>
        <v>0.82038018180809735</v>
      </c>
    </row>
    <row r="9" spans="1:15" x14ac:dyDescent="0.35">
      <c r="A9" s="19" t="s">
        <v>201</v>
      </c>
      <c r="B9" s="20">
        <v>2369.48</v>
      </c>
      <c r="C9" s="17">
        <v>2623.270833333333</v>
      </c>
      <c r="D9" s="17">
        <f t="shared" si="0"/>
        <v>-253.79083333333301</v>
      </c>
      <c r="E9" s="17">
        <f t="shared" si="1"/>
        <v>64409.787084027615</v>
      </c>
      <c r="F9" s="17" t="s">
        <v>103</v>
      </c>
      <c r="G9" s="12">
        <f>B98</f>
        <v>2623.270833333333</v>
      </c>
      <c r="I9" s="1">
        <v>4000</v>
      </c>
      <c r="K9" s="7">
        <v>4000</v>
      </c>
      <c r="L9" s="8">
        <v>9</v>
      </c>
    </row>
    <row r="10" spans="1:15" ht="15" thickBot="1" x14ac:dyDescent="0.4">
      <c r="A10" s="19" t="s">
        <v>200</v>
      </c>
      <c r="B10" s="20">
        <v>2257.4299999999998</v>
      </c>
      <c r="C10" s="17">
        <v>2623.270833333333</v>
      </c>
      <c r="D10" s="17">
        <f t="shared" si="0"/>
        <v>-365.84083333333319</v>
      </c>
      <c r="E10" s="17">
        <f t="shared" si="1"/>
        <v>133839.51533402767</v>
      </c>
      <c r="F10" s="17" t="s">
        <v>107</v>
      </c>
      <c r="G10" s="17">
        <f>E100</f>
        <v>496.05365325080732</v>
      </c>
      <c r="K10" s="10"/>
      <c r="L10" s="10"/>
    </row>
    <row r="11" spans="1:15" x14ac:dyDescent="0.35">
      <c r="A11" s="19" t="s">
        <v>199</v>
      </c>
      <c r="B11" s="20">
        <v>2255.37</v>
      </c>
      <c r="C11" s="17">
        <v>2623.270833333333</v>
      </c>
      <c r="D11" s="17">
        <f t="shared" si="0"/>
        <v>-367.90083333333314</v>
      </c>
      <c r="E11" s="17">
        <f t="shared" si="1"/>
        <v>135351.02316736098</v>
      </c>
    </row>
    <row r="12" spans="1:15" x14ac:dyDescent="0.35">
      <c r="A12" s="19" t="s">
        <v>198</v>
      </c>
      <c r="B12" s="20">
        <v>2319.5</v>
      </c>
      <c r="C12" s="17">
        <v>2623.270833333333</v>
      </c>
      <c r="D12" s="17">
        <f t="shared" si="0"/>
        <v>-303.77083333333303</v>
      </c>
      <c r="E12" s="17">
        <f t="shared" si="1"/>
        <v>92276.719184027592</v>
      </c>
    </row>
    <row r="13" spans="1:15" x14ac:dyDescent="0.35">
      <c r="A13" s="19" t="s">
        <v>197</v>
      </c>
      <c r="B13" s="20">
        <v>2308.1</v>
      </c>
      <c r="C13" s="17">
        <v>2623.270833333333</v>
      </c>
      <c r="D13" s="17">
        <f t="shared" si="0"/>
        <v>-315.17083333333312</v>
      </c>
      <c r="E13" s="17">
        <f t="shared" si="1"/>
        <v>99332.654184027648</v>
      </c>
    </row>
    <row r="14" spans="1:15" x14ac:dyDescent="0.35">
      <c r="A14" s="19" t="s">
        <v>196</v>
      </c>
      <c r="B14" s="20">
        <v>2119.88</v>
      </c>
      <c r="C14" s="17">
        <v>2623.270833333333</v>
      </c>
      <c r="D14" s="17">
        <f t="shared" si="0"/>
        <v>-503.39083333333292</v>
      </c>
      <c r="E14" s="17">
        <f t="shared" si="1"/>
        <v>253402.33108402736</v>
      </c>
    </row>
    <row r="15" spans="1:15" x14ac:dyDescent="0.35">
      <c r="A15" s="19" t="s">
        <v>195</v>
      </c>
      <c r="B15" s="20">
        <v>2299.58</v>
      </c>
      <c r="C15" s="17">
        <v>2623.270833333333</v>
      </c>
      <c r="D15" s="17">
        <f t="shared" si="0"/>
        <v>-323.6908333333331</v>
      </c>
      <c r="E15" s="17">
        <f t="shared" si="1"/>
        <v>104775.75558402763</v>
      </c>
    </row>
    <row r="16" spans="1:15" x14ac:dyDescent="0.35">
      <c r="A16" s="19" t="s">
        <v>194</v>
      </c>
      <c r="B16" s="20">
        <v>2369.52</v>
      </c>
      <c r="C16" s="17">
        <v>2623.270833333333</v>
      </c>
      <c r="D16" s="17">
        <f t="shared" si="0"/>
        <v>-253.75083333333305</v>
      </c>
      <c r="E16" s="17">
        <f t="shared" si="1"/>
        <v>64389.485417360964</v>
      </c>
    </row>
    <row r="17" spans="1:5" x14ac:dyDescent="0.35">
      <c r="A17" s="19" t="s">
        <v>193</v>
      </c>
      <c r="B17" s="20">
        <v>2256.6</v>
      </c>
      <c r="C17" s="17">
        <v>2623.270833333333</v>
      </c>
      <c r="D17" s="17">
        <f t="shared" si="0"/>
        <v>-366.67083333333312</v>
      </c>
      <c r="E17" s="17">
        <f t="shared" si="1"/>
        <v>134447.50001736096</v>
      </c>
    </row>
    <row r="18" spans="1:5" x14ac:dyDescent="0.35">
      <c r="A18" s="19" t="s">
        <v>192</v>
      </c>
      <c r="B18" s="20">
        <v>1999.57</v>
      </c>
      <c r="C18" s="17">
        <v>2623.270833333333</v>
      </c>
      <c r="D18" s="17">
        <f t="shared" si="0"/>
        <v>-623.70083333333309</v>
      </c>
      <c r="E18" s="17">
        <f t="shared" si="1"/>
        <v>389002.72950069414</v>
      </c>
    </row>
    <row r="19" spans="1:5" x14ac:dyDescent="0.35">
      <c r="A19" s="19" t="s">
        <v>191</v>
      </c>
      <c r="B19" s="20">
        <v>2000.43</v>
      </c>
      <c r="C19" s="17">
        <v>2623.270833333333</v>
      </c>
      <c r="D19" s="17">
        <f t="shared" si="0"/>
        <v>-622.84083333333297</v>
      </c>
      <c r="E19" s="17">
        <f t="shared" si="1"/>
        <v>387930.70366736065</v>
      </c>
    </row>
    <row r="20" spans="1:5" x14ac:dyDescent="0.35">
      <c r="A20" s="19" t="s">
        <v>190</v>
      </c>
      <c r="B20" s="20">
        <v>1999.85</v>
      </c>
      <c r="C20" s="17">
        <v>2623.270833333333</v>
      </c>
      <c r="D20" s="17">
        <f t="shared" si="0"/>
        <v>-623.42083333333312</v>
      </c>
      <c r="E20" s="17">
        <f t="shared" si="1"/>
        <v>388653.53543402749</v>
      </c>
    </row>
    <row r="21" spans="1:5" x14ac:dyDescent="0.35">
      <c r="A21" s="19" t="s">
        <v>189</v>
      </c>
      <c r="B21" s="20">
        <v>2000.29</v>
      </c>
      <c r="C21" s="17">
        <v>2623.270833333333</v>
      </c>
      <c r="D21" s="17">
        <f t="shared" si="0"/>
        <v>-622.98083333333307</v>
      </c>
      <c r="E21" s="17">
        <f t="shared" si="1"/>
        <v>388105.11870069412</v>
      </c>
    </row>
    <row r="22" spans="1:5" x14ac:dyDescent="0.35">
      <c r="A22" s="19" t="s">
        <v>188</v>
      </c>
      <c r="B22" s="20">
        <v>2580.2199999999998</v>
      </c>
      <c r="C22" s="17">
        <v>2623.270833333333</v>
      </c>
      <c r="D22" s="17">
        <f t="shared" si="0"/>
        <v>-43.05083333333323</v>
      </c>
      <c r="E22" s="17">
        <f t="shared" si="1"/>
        <v>1853.3742506944357</v>
      </c>
    </row>
    <row r="23" spans="1:5" x14ac:dyDescent="0.35">
      <c r="A23" s="19" t="s">
        <v>187</v>
      </c>
      <c r="B23" s="20">
        <v>2727.2</v>
      </c>
      <c r="C23" s="17">
        <v>2623.270833333333</v>
      </c>
      <c r="D23" s="17">
        <f t="shared" si="0"/>
        <v>103.92916666666679</v>
      </c>
      <c r="E23" s="17">
        <f t="shared" si="1"/>
        <v>10801.271684027803</v>
      </c>
    </row>
    <row r="24" spans="1:5" x14ac:dyDescent="0.35">
      <c r="A24" s="19" t="s">
        <v>186</v>
      </c>
      <c r="B24" s="20">
        <v>3199.03</v>
      </c>
      <c r="C24" s="17">
        <v>2623.270833333333</v>
      </c>
      <c r="D24" s="17">
        <f t="shared" si="0"/>
        <v>575.75916666666717</v>
      </c>
      <c r="E24" s="17">
        <f t="shared" si="1"/>
        <v>331498.61800069502</v>
      </c>
    </row>
    <row r="25" spans="1:5" x14ac:dyDescent="0.35">
      <c r="A25" s="19" t="s">
        <v>185</v>
      </c>
      <c r="B25" s="20">
        <v>3499.8</v>
      </c>
      <c r="C25" s="17">
        <v>2623.270833333333</v>
      </c>
      <c r="D25" s="17">
        <f t="shared" si="0"/>
        <v>876.52916666666715</v>
      </c>
      <c r="E25" s="17">
        <f t="shared" si="1"/>
        <v>768303.38001736195</v>
      </c>
    </row>
    <row r="26" spans="1:5" x14ac:dyDescent="0.35">
      <c r="A26" s="19" t="s">
        <v>184</v>
      </c>
      <c r="B26" s="20">
        <v>3579.72</v>
      </c>
      <c r="C26" s="17">
        <v>2623.270833333333</v>
      </c>
      <c r="D26" s="17">
        <f t="shared" si="0"/>
        <v>956.44916666666677</v>
      </c>
      <c r="E26" s="17">
        <f t="shared" si="1"/>
        <v>914795.0084173613</v>
      </c>
    </row>
    <row r="27" spans="1:5" x14ac:dyDescent="0.35">
      <c r="A27" s="19" t="s">
        <v>183</v>
      </c>
      <c r="B27" s="20">
        <v>3679.03</v>
      </c>
      <c r="C27" s="17">
        <v>2623.270833333333</v>
      </c>
      <c r="D27" s="17">
        <f t="shared" si="0"/>
        <v>1055.7591666666672</v>
      </c>
      <c r="E27" s="17">
        <f t="shared" si="1"/>
        <v>1114627.4180006955</v>
      </c>
    </row>
    <row r="28" spans="1:5" x14ac:dyDescent="0.35">
      <c r="A28" s="19" t="s">
        <v>182</v>
      </c>
      <c r="B28" s="20">
        <v>3586.44</v>
      </c>
      <c r="C28" s="17">
        <v>2623.270833333333</v>
      </c>
      <c r="D28" s="17">
        <f t="shared" si="0"/>
        <v>963.16916666666702</v>
      </c>
      <c r="E28" s="17">
        <f t="shared" si="1"/>
        <v>927694.84361736185</v>
      </c>
    </row>
    <row r="29" spans="1:5" x14ac:dyDescent="0.35">
      <c r="A29" s="19" t="s">
        <v>181</v>
      </c>
      <c r="B29" s="20">
        <v>3599.06</v>
      </c>
      <c r="C29" s="17">
        <v>2623.270833333333</v>
      </c>
      <c r="D29" s="17">
        <f t="shared" si="0"/>
        <v>975.78916666666692</v>
      </c>
      <c r="E29" s="17">
        <f t="shared" si="1"/>
        <v>952164.4977840283</v>
      </c>
    </row>
    <row r="30" spans="1:5" x14ac:dyDescent="0.35">
      <c r="A30" s="19" t="s">
        <v>180</v>
      </c>
      <c r="B30" s="20">
        <v>3579.37</v>
      </c>
      <c r="C30" s="17">
        <v>2623.270833333333</v>
      </c>
      <c r="D30" s="17">
        <f t="shared" si="0"/>
        <v>956.09916666666686</v>
      </c>
      <c r="E30" s="17">
        <f t="shared" si="1"/>
        <v>914125.61650069477</v>
      </c>
    </row>
    <row r="31" spans="1:5" x14ac:dyDescent="0.35">
      <c r="A31" s="19" t="s">
        <v>179</v>
      </c>
      <c r="B31" s="20">
        <v>3369.9</v>
      </c>
      <c r="C31" s="17">
        <v>2623.270833333333</v>
      </c>
      <c r="D31" s="17">
        <f t="shared" si="0"/>
        <v>746.62916666666706</v>
      </c>
      <c r="E31" s="17">
        <f t="shared" si="1"/>
        <v>557455.11251736165</v>
      </c>
    </row>
    <row r="32" spans="1:5" x14ac:dyDescent="0.35">
      <c r="A32" s="19" t="s">
        <v>178</v>
      </c>
      <c r="B32" s="20">
        <v>3682.65</v>
      </c>
      <c r="C32" s="17">
        <v>2623.270833333333</v>
      </c>
      <c r="D32" s="17">
        <f t="shared" si="0"/>
        <v>1059.3791666666671</v>
      </c>
      <c r="E32" s="17">
        <f t="shared" si="1"/>
        <v>1122284.2187673619</v>
      </c>
    </row>
    <row r="33" spans="1:5" x14ac:dyDescent="0.35">
      <c r="A33" s="19" t="s">
        <v>177</v>
      </c>
      <c r="B33" s="20">
        <v>3663.52</v>
      </c>
      <c r="C33" s="17">
        <v>2623.270833333333</v>
      </c>
      <c r="D33" s="17">
        <f t="shared" si="0"/>
        <v>1040.249166666667</v>
      </c>
      <c r="E33" s="17">
        <f t="shared" si="1"/>
        <v>1082118.3287506951</v>
      </c>
    </row>
    <row r="34" spans="1:5" x14ac:dyDescent="0.35">
      <c r="A34" s="19" t="s">
        <v>176</v>
      </c>
      <c r="B34" s="20">
        <v>2969.45</v>
      </c>
      <c r="C34" s="17">
        <v>2623.270833333333</v>
      </c>
      <c r="D34" s="17">
        <f t="shared" si="0"/>
        <v>346.17916666666679</v>
      </c>
      <c r="E34" s="17">
        <f t="shared" si="1"/>
        <v>119840.01543402787</v>
      </c>
    </row>
    <row r="35" spans="1:5" x14ac:dyDescent="0.35">
      <c r="A35" s="19" t="s">
        <v>175</v>
      </c>
      <c r="B35" s="20">
        <v>1499.98</v>
      </c>
      <c r="C35" s="17">
        <v>2623.270833333333</v>
      </c>
      <c r="D35" s="17">
        <f t="shared" si="0"/>
        <v>-1123.290833333333</v>
      </c>
      <c r="E35" s="17">
        <f t="shared" si="1"/>
        <v>1261782.2962506937</v>
      </c>
    </row>
    <row r="36" spans="1:5" x14ac:dyDescent="0.35">
      <c r="A36" s="19" t="s">
        <v>174</v>
      </c>
      <c r="B36" s="20">
        <v>3579.95</v>
      </c>
      <c r="C36" s="17">
        <v>2623.270833333333</v>
      </c>
      <c r="D36" s="17">
        <f t="shared" si="0"/>
        <v>956.67916666666679</v>
      </c>
      <c r="E36" s="17">
        <f t="shared" si="1"/>
        <v>915235.02793402795</v>
      </c>
    </row>
    <row r="37" spans="1:5" x14ac:dyDescent="0.35">
      <c r="A37" s="19" t="s">
        <v>173</v>
      </c>
      <c r="B37" s="20">
        <v>3000.96</v>
      </c>
      <c r="C37" s="17">
        <v>2623.270833333333</v>
      </c>
      <c r="D37" s="17">
        <f t="shared" si="0"/>
        <v>377.68916666666701</v>
      </c>
      <c r="E37" s="17">
        <f t="shared" si="1"/>
        <v>142649.10661736137</v>
      </c>
    </row>
    <row r="38" spans="1:5" x14ac:dyDescent="0.35">
      <c r="A38" s="19" t="s">
        <v>172</v>
      </c>
      <c r="B38" s="20">
        <v>2815.6</v>
      </c>
      <c r="C38" s="17">
        <v>2623.270833333333</v>
      </c>
      <c r="D38" s="17">
        <f t="shared" si="0"/>
        <v>192.32916666666688</v>
      </c>
      <c r="E38" s="17">
        <f t="shared" si="1"/>
        <v>36990.508350694523</v>
      </c>
    </row>
    <row r="39" spans="1:5" x14ac:dyDescent="0.35">
      <c r="A39" s="19" t="s">
        <v>171</v>
      </c>
      <c r="B39" s="20">
        <v>2799.49</v>
      </c>
      <c r="C39" s="17">
        <v>2623.270833333333</v>
      </c>
      <c r="D39" s="17">
        <f t="shared" si="0"/>
        <v>176.21916666666675</v>
      </c>
      <c r="E39" s="17">
        <f t="shared" si="1"/>
        <v>31053.194700694476</v>
      </c>
    </row>
    <row r="40" spans="1:5" x14ac:dyDescent="0.35">
      <c r="A40" s="19" t="s">
        <v>170</v>
      </c>
      <c r="B40" s="20">
        <v>2989.42</v>
      </c>
      <c r="C40" s="17">
        <v>2623.270833333333</v>
      </c>
      <c r="D40" s="17">
        <f t="shared" si="0"/>
        <v>366.14916666666704</v>
      </c>
      <c r="E40" s="17">
        <f t="shared" si="1"/>
        <v>134065.21225069472</v>
      </c>
    </row>
    <row r="41" spans="1:5" x14ac:dyDescent="0.35">
      <c r="A41" s="19" t="s">
        <v>169</v>
      </c>
      <c r="B41" s="20">
        <v>2989.77</v>
      </c>
      <c r="C41" s="17">
        <v>2623.270833333333</v>
      </c>
      <c r="D41" s="17">
        <f t="shared" si="0"/>
        <v>366.49916666666695</v>
      </c>
      <c r="E41" s="17">
        <f t="shared" si="1"/>
        <v>134321.63916736131</v>
      </c>
    </row>
    <row r="42" spans="1:5" x14ac:dyDescent="0.35">
      <c r="A42" s="19" t="s">
        <v>168</v>
      </c>
      <c r="B42" s="20">
        <v>2508.8000000000002</v>
      </c>
      <c r="C42" s="17">
        <v>2623.270833333333</v>
      </c>
      <c r="D42" s="17">
        <f t="shared" si="0"/>
        <v>-114.47083333333285</v>
      </c>
      <c r="E42" s="17">
        <f t="shared" si="1"/>
        <v>13103.571684027667</v>
      </c>
    </row>
    <row r="43" spans="1:5" x14ac:dyDescent="0.35">
      <c r="A43" s="19" t="s">
        <v>167</v>
      </c>
      <c r="B43" s="20">
        <v>2499.4</v>
      </c>
      <c r="C43" s="17">
        <v>2623.270833333333</v>
      </c>
      <c r="D43" s="17">
        <f t="shared" si="0"/>
        <v>-123.87083333333294</v>
      </c>
      <c r="E43" s="17">
        <f t="shared" si="1"/>
        <v>15343.983350694347</v>
      </c>
    </row>
    <row r="44" spans="1:5" x14ac:dyDescent="0.35">
      <c r="A44" s="19" t="s">
        <v>166</v>
      </c>
      <c r="B44" s="20">
        <v>2464.4</v>
      </c>
      <c r="C44" s="17">
        <v>2623.270833333333</v>
      </c>
      <c r="D44" s="17">
        <f t="shared" si="0"/>
        <v>-158.87083333333294</v>
      </c>
      <c r="E44" s="17">
        <f t="shared" si="1"/>
        <v>25239.941684027654</v>
      </c>
    </row>
    <row r="45" spans="1:5" x14ac:dyDescent="0.35">
      <c r="A45" s="19" t="s">
        <v>165</v>
      </c>
      <c r="B45" s="20">
        <v>2399.33</v>
      </c>
      <c r="C45" s="17">
        <v>2623.270833333333</v>
      </c>
      <c r="D45" s="17">
        <f t="shared" si="0"/>
        <v>-223.9408333333331</v>
      </c>
      <c r="E45" s="17">
        <f t="shared" si="1"/>
        <v>50149.496834027676</v>
      </c>
    </row>
    <row r="46" spans="1:5" x14ac:dyDescent="0.35">
      <c r="A46" s="19" t="s">
        <v>164</v>
      </c>
      <c r="B46" s="20">
        <v>2460</v>
      </c>
      <c r="C46" s="17">
        <v>2623.270833333333</v>
      </c>
      <c r="D46" s="17">
        <f t="shared" si="0"/>
        <v>-163.27083333333303</v>
      </c>
      <c r="E46" s="17">
        <f t="shared" si="1"/>
        <v>26657.365017361011</v>
      </c>
    </row>
    <row r="47" spans="1:5" x14ac:dyDescent="0.35">
      <c r="A47" s="19" t="s">
        <v>163</v>
      </c>
      <c r="B47" s="20">
        <v>2379.33</v>
      </c>
      <c r="C47" s="17">
        <v>2623.270833333333</v>
      </c>
      <c r="D47" s="17">
        <f t="shared" si="0"/>
        <v>-243.9408333333331</v>
      </c>
      <c r="E47" s="17">
        <f t="shared" si="1"/>
        <v>59507.130167361</v>
      </c>
    </row>
    <row r="48" spans="1:5" x14ac:dyDescent="0.35">
      <c r="A48" s="19" t="s">
        <v>162</v>
      </c>
      <c r="B48" s="20">
        <v>1999.51</v>
      </c>
      <c r="C48" s="17">
        <v>2623.270833333333</v>
      </c>
      <c r="D48" s="17">
        <f t="shared" si="0"/>
        <v>-623.76083333333304</v>
      </c>
      <c r="E48" s="17">
        <f t="shared" si="1"/>
        <v>389077.57720069407</v>
      </c>
    </row>
    <row r="49" spans="1:5" x14ac:dyDescent="0.35">
      <c r="A49" s="19" t="s">
        <v>161</v>
      </c>
      <c r="B49" s="20">
        <v>1824.64</v>
      </c>
      <c r="C49" s="17">
        <v>2623.270833333333</v>
      </c>
      <c r="D49" s="17">
        <f t="shared" si="0"/>
        <v>-798.63083333333293</v>
      </c>
      <c r="E49" s="17">
        <f t="shared" si="1"/>
        <v>637811.20795069379</v>
      </c>
    </row>
    <row r="50" spans="1:5" x14ac:dyDescent="0.35">
      <c r="A50" s="19" t="s">
        <v>160</v>
      </c>
      <c r="B50" s="20">
        <v>1999.49</v>
      </c>
      <c r="C50" s="17">
        <v>2623.270833333333</v>
      </c>
      <c r="D50" s="17">
        <f t="shared" si="0"/>
        <v>-623.78083333333302</v>
      </c>
      <c r="E50" s="17">
        <f t="shared" si="1"/>
        <v>389102.52803402737</v>
      </c>
    </row>
    <row r="51" spans="1:5" x14ac:dyDescent="0.35">
      <c r="A51" s="19" t="s">
        <v>159</v>
      </c>
      <c r="B51" s="20">
        <v>2306.8000000000002</v>
      </c>
      <c r="C51" s="17">
        <v>2623.270833333333</v>
      </c>
      <c r="D51" s="17">
        <f t="shared" si="0"/>
        <v>-316.47083333333285</v>
      </c>
      <c r="E51" s="17">
        <f t="shared" si="1"/>
        <v>100153.78835069414</v>
      </c>
    </row>
    <row r="52" spans="1:5" x14ac:dyDescent="0.35">
      <c r="A52" s="19" t="s">
        <v>158</v>
      </c>
      <c r="B52" s="20">
        <v>1990.84</v>
      </c>
      <c r="C52" s="17">
        <v>2623.270833333333</v>
      </c>
      <c r="D52" s="17">
        <f t="shared" si="0"/>
        <v>-632.43083333333311</v>
      </c>
      <c r="E52" s="17">
        <f t="shared" si="1"/>
        <v>399968.75895069417</v>
      </c>
    </row>
    <row r="53" spans="1:5" x14ac:dyDescent="0.35">
      <c r="A53" s="19" t="s">
        <v>157</v>
      </c>
      <c r="B53" s="20">
        <v>1991.2</v>
      </c>
      <c r="C53" s="17">
        <v>2623.270833333333</v>
      </c>
      <c r="D53" s="17">
        <f t="shared" si="0"/>
        <v>-632.07083333333298</v>
      </c>
      <c r="E53" s="17">
        <f t="shared" si="1"/>
        <v>399513.538350694</v>
      </c>
    </row>
    <row r="54" spans="1:5" x14ac:dyDescent="0.35">
      <c r="A54" s="19" t="s">
        <v>156</v>
      </c>
      <c r="B54" s="20">
        <v>1999.72</v>
      </c>
      <c r="C54" s="17">
        <v>2623.270833333333</v>
      </c>
      <c r="D54" s="17">
        <f t="shared" si="0"/>
        <v>-623.550833333333</v>
      </c>
      <c r="E54" s="17">
        <f t="shared" si="1"/>
        <v>388815.64175069402</v>
      </c>
    </row>
    <row r="55" spans="1:5" x14ac:dyDescent="0.35">
      <c r="A55" s="19" t="s">
        <v>155</v>
      </c>
      <c r="B55" s="20">
        <v>1999.55</v>
      </c>
      <c r="C55" s="17">
        <v>2623.270833333333</v>
      </c>
      <c r="D55" s="17">
        <f t="shared" si="0"/>
        <v>-623.72083333333308</v>
      </c>
      <c r="E55" s="17">
        <f t="shared" si="1"/>
        <v>389027.67793402745</v>
      </c>
    </row>
    <row r="56" spans="1:5" x14ac:dyDescent="0.35">
      <c r="A56" s="19" t="s">
        <v>154</v>
      </c>
      <c r="B56" s="20">
        <v>2399.86</v>
      </c>
      <c r="C56" s="17">
        <v>2623.270833333333</v>
      </c>
      <c r="D56" s="17">
        <f t="shared" si="0"/>
        <v>-223.4108333333329</v>
      </c>
      <c r="E56" s="17">
        <f t="shared" si="1"/>
        <v>49912.400450694251</v>
      </c>
    </row>
    <row r="57" spans="1:5" x14ac:dyDescent="0.35">
      <c r="A57" s="19" t="s">
        <v>153</v>
      </c>
      <c r="B57" s="20">
        <v>2444.81</v>
      </c>
      <c r="C57" s="17">
        <v>2623.270833333333</v>
      </c>
      <c r="D57" s="17">
        <f t="shared" si="0"/>
        <v>-178.46083333333308</v>
      </c>
      <c r="E57" s="17">
        <f t="shared" si="1"/>
        <v>31848.269034027689</v>
      </c>
    </row>
    <row r="58" spans="1:5" x14ac:dyDescent="0.35">
      <c r="A58" s="19" t="s">
        <v>152</v>
      </c>
      <c r="B58" s="20">
        <v>2777.31</v>
      </c>
      <c r="C58" s="17">
        <v>2623.270833333333</v>
      </c>
      <c r="D58" s="17">
        <f t="shared" si="0"/>
        <v>154.03916666666692</v>
      </c>
      <c r="E58" s="17">
        <f t="shared" si="1"/>
        <v>23728.064867361187</v>
      </c>
    </row>
    <row r="59" spans="1:5" x14ac:dyDescent="0.35">
      <c r="A59" s="19" t="s">
        <v>151</v>
      </c>
      <c r="B59" s="20">
        <v>2800.24</v>
      </c>
      <c r="C59" s="17">
        <v>2623.270833333333</v>
      </c>
      <c r="D59" s="17">
        <f t="shared" si="0"/>
        <v>176.96916666666675</v>
      </c>
      <c r="E59" s="17">
        <f t="shared" si="1"/>
        <v>31318.085950694476</v>
      </c>
    </row>
    <row r="60" spans="1:5" x14ac:dyDescent="0.35">
      <c r="A60" s="19" t="s">
        <v>150</v>
      </c>
      <c r="B60" s="20">
        <v>2483.54</v>
      </c>
      <c r="C60" s="17">
        <v>2623.270833333333</v>
      </c>
      <c r="D60" s="17">
        <f t="shared" si="0"/>
        <v>-139.73083333333307</v>
      </c>
      <c r="E60" s="17">
        <f t="shared" si="1"/>
        <v>19524.705784027705</v>
      </c>
    </row>
    <row r="61" spans="1:5" x14ac:dyDescent="0.35">
      <c r="A61" s="19" t="s">
        <v>149</v>
      </c>
      <c r="B61" s="20">
        <v>2483.0500000000002</v>
      </c>
      <c r="C61" s="17">
        <v>2623.270833333333</v>
      </c>
      <c r="D61" s="17">
        <f t="shared" si="0"/>
        <v>-140.22083333333285</v>
      </c>
      <c r="E61" s="17">
        <f t="shared" si="1"/>
        <v>19661.882100694307</v>
      </c>
    </row>
    <row r="62" spans="1:5" x14ac:dyDescent="0.35">
      <c r="A62" s="19" t="s">
        <v>148</v>
      </c>
      <c r="B62" s="20">
        <v>2409.3000000000002</v>
      </c>
      <c r="C62" s="17">
        <v>2623.270833333333</v>
      </c>
      <c r="D62" s="17">
        <f t="shared" si="0"/>
        <v>-213.97083333333285</v>
      </c>
      <c r="E62" s="17">
        <f t="shared" si="1"/>
        <v>45783.517517360902</v>
      </c>
    </row>
    <row r="63" spans="1:5" x14ac:dyDescent="0.35">
      <c r="A63" s="19" t="s">
        <v>147</v>
      </c>
      <c r="B63" s="20">
        <v>2391.15</v>
      </c>
      <c r="C63" s="17">
        <v>2623.270833333333</v>
      </c>
      <c r="D63" s="17">
        <f t="shared" si="0"/>
        <v>-232.12083333333294</v>
      </c>
      <c r="E63" s="17">
        <f t="shared" si="1"/>
        <v>53880.081267360925</v>
      </c>
    </row>
    <row r="64" spans="1:5" x14ac:dyDescent="0.35">
      <c r="A64" s="19" t="s">
        <v>146</v>
      </c>
      <c r="B64" s="20">
        <v>2379.27</v>
      </c>
      <c r="C64" s="17">
        <v>2623.270833333333</v>
      </c>
      <c r="D64" s="17">
        <f t="shared" si="0"/>
        <v>-244.00083333333305</v>
      </c>
      <c r="E64" s="17">
        <f t="shared" si="1"/>
        <v>59536.40666736097</v>
      </c>
    </row>
    <row r="65" spans="1:5" x14ac:dyDescent="0.35">
      <c r="A65" s="19" t="s">
        <v>145</v>
      </c>
      <c r="B65" s="20">
        <v>2483.6</v>
      </c>
      <c r="C65" s="17">
        <v>2623.270833333333</v>
      </c>
      <c r="D65" s="17">
        <f t="shared" si="0"/>
        <v>-139.67083333333312</v>
      </c>
      <c r="E65" s="17">
        <f t="shared" si="1"/>
        <v>19507.941684027719</v>
      </c>
    </row>
    <row r="66" spans="1:5" x14ac:dyDescent="0.35">
      <c r="A66" s="19" t="s">
        <v>144</v>
      </c>
      <c r="B66" s="20">
        <v>2500.62</v>
      </c>
      <c r="C66" s="17">
        <v>2623.270833333333</v>
      </c>
      <c r="D66" s="17">
        <f t="shared" si="0"/>
        <v>-122.65083333333314</v>
      </c>
      <c r="E66" s="17">
        <f t="shared" si="1"/>
        <v>15043.226917361064</v>
      </c>
    </row>
    <row r="67" spans="1:5" x14ac:dyDescent="0.35">
      <c r="A67" s="19" t="s">
        <v>143</v>
      </c>
      <c r="B67" s="20">
        <v>2825.09</v>
      </c>
      <c r="C67" s="17">
        <v>2623.270833333333</v>
      </c>
      <c r="D67" s="17">
        <f t="shared" ref="D67:D97" si="3">B67-C67</f>
        <v>201.81916666666712</v>
      </c>
      <c r="E67" s="17">
        <f t="shared" ref="E67:E97" si="4">POWER(D67,2)</f>
        <v>40730.976034027961</v>
      </c>
    </row>
    <row r="68" spans="1:5" x14ac:dyDescent="0.35">
      <c r="A68" s="19" t="s">
        <v>142</v>
      </c>
      <c r="B68" s="20">
        <v>3000.41</v>
      </c>
      <c r="C68" s="17">
        <v>2623.270833333333</v>
      </c>
      <c r="D68" s="17">
        <f t="shared" si="3"/>
        <v>377.13916666666682</v>
      </c>
      <c r="E68" s="17">
        <f t="shared" si="4"/>
        <v>142233.95103402791</v>
      </c>
    </row>
    <row r="69" spans="1:5" x14ac:dyDescent="0.35">
      <c r="A69" s="19" t="s">
        <v>141</v>
      </c>
      <c r="B69" s="20">
        <v>3000.47</v>
      </c>
      <c r="C69" s="17">
        <v>2623.270833333333</v>
      </c>
      <c r="D69" s="17">
        <f t="shared" si="3"/>
        <v>377.19916666666677</v>
      </c>
      <c r="E69" s="17">
        <f t="shared" si="4"/>
        <v>142279.21133402784</v>
      </c>
    </row>
    <row r="70" spans="1:5" x14ac:dyDescent="0.35">
      <c r="A70" s="19" t="s">
        <v>140</v>
      </c>
      <c r="B70" s="20">
        <v>2600.25</v>
      </c>
      <c r="C70" s="17">
        <v>2623.270833333333</v>
      </c>
      <c r="D70" s="17">
        <f t="shared" si="3"/>
        <v>-23.02083333333303</v>
      </c>
      <c r="E70" s="17">
        <f t="shared" si="4"/>
        <v>529.9587673610971</v>
      </c>
    </row>
    <row r="71" spans="1:5" x14ac:dyDescent="0.35">
      <c r="A71" s="19" t="s">
        <v>139</v>
      </c>
      <c r="B71" s="20">
        <v>2991.64</v>
      </c>
      <c r="C71" s="17">
        <v>2623.270833333333</v>
      </c>
      <c r="D71" s="17">
        <f t="shared" si="3"/>
        <v>368.36916666666684</v>
      </c>
      <c r="E71" s="17">
        <f t="shared" si="4"/>
        <v>135695.84295069458</v>
      </c>
    </row>
    <row r="72" spans="1:5" x14ac:dyDescent="0.35">
      <c r="A72" s="19" t="s">
        <v>138</v>
      </c>
      <c r="B72" s="20">
        <v>2900.83</v>
      </c>
      <c r="C72" s="17">
        <v>2623.270833333333</v>
      </c>
      <c r="D72" s="17">
        <f t="shared" si="3"/>
        <v>277.5591666666669</v>
      </c>
      <c r="E72" s="17">
        <f t="shared" si="4"/>
        <v>77039.091000694578</v>
      </c>
    </row>
    <row r="73" spans="1:5" x14ac:dyDescent="0.35">
      <c r="A73" s="19" t="s">
        <v>137</v>
      </c>
      <c r="B73" s="20">
        <v>2900.08</v>
      </c>
      <c r="C73" s="17">
        <v>2623.270833333333</v>
      </c>
      <c r="D73" s="17">
        <f t="shared" si="3"/>
        <v>276.8091666666669</v>
      </c>
      <c r="E73" s="17">
        <f t="shared" si="4"/>
        <v>76623.314750694568</v>
      </c>
    </row>
    <row r="74" spans="1:5" x14ac:dyDescent="0.35">
      <c r="A74" s="19" t="s">
        <v>136</v>
      </c>
      <c r="B74" s="20">
        <v>3479.9</v>
      </c>
      <c r="C74" s="17">
        <v>2623.270833333333</v>
      </c>
      <c r="D74" s="17">
        <f t="shared" si="3"/>
        <v>856.62916666666706</v>
      </c>
      <c r="E74" s="17">
        <f t="shared" si="4"/>
        <v>733813.52918402851</v>
      </c>
    </row>
    <row r="75" spans="1:5" x14ac:dyDescent="0.35">
      <c r="A75" s="19" t="s">
        <v>135</v>
      </c>
      <c r="B75" s="20">
        <v>3500.53</v>
      </c>
      <c r="C75" s="17">
        <v>2623.270833333333</v>
      </c>
      <c r="D75" s="17">
        <f t="shared" si="3"/>
        <v>877.25916666666717</v>
      </c>
      <c r="E75" s="17">
        <f t="shared" si="4"/>
        <v>769583.64550069533</v>
      </c>
    </row>
    <row r="76" spans="1:5" x14ac:dyDescent="0.35">
      <c r="A76" s="19" t="s">
        <v>134</v>
      </c>
      <c r="B76" s="20">
        <v>3499.16</v>
      </c>
      <c r="C76" s="17">
        <v>2623.270833333333</v>
      </c>
      <c r="D76" s="17">
        <f t="shared" si="3"/>
        <v>875.88916666666682</v>
      </c>
      <c r="E76" s="17">
        <f t="shared" si="4"/>
        <v>767181.83228402806</v>
      </c>
    </row>
    <row r="77" spans="1:5" x14ac:dyDescent="0.35">
      <c r="A77" s="19" t="s">
        <v>133</v>
      </c>
      <c r="B77" s="20">
        <v>3250.5</v>
      </c>
      <c r="C77" s="17">
        <v>2623.270833333333</v>
      </c>
      <c r="D77" s="17">
        <f t="shared" si="3"/>
        <v>627.22916666666697</v>
      </c>
      <c r="E77" s="17">
        <f t="shared" si="4"/>
        <v>393416.42751736147</v>
      </c>
    </row>
    <row r="78" spans="1:5" x14ac:dyDescent="0.35">
      <c r="A78" s="19" t="s">
        <v>132</v>
      </c>
      <c r="B78" s="20">
        <v>2979.22</v>
      </c>
      <c r="C78" s="17">
        <v>2623.270833333333</v>
      </c>
      <c r="D78" s="17">
        <f t="shared" si="3"/>
        <v>355.94916666666677</v>
      </c>
      <c r="E78" s="17">
        <f t="shared" si="4"/>
        <v>126699.80925069452</v>
      </c>
    </row>
    <row r="79" spans="1:5" x14ac:dyDescent="0.35">
      <c r="A79" s="19" t="s">
        <v>131</v>
      </c>
      <c r="B79" s="20">
        <v>2682.5</v>
      </c>
      <c r="C79" s="17">
        <v>2623.270833333333</v>
      </c>
      <c r="D79" s="17">
        <f t="shared" si="3"/>
        <v>59.22916666666697</v>
      </c>
      <c r="E79" s="17">
        <f t="shared" si="4"/>
        <v>3508.0941840278138</v>
      </c>
    </row>
    <row r="80" spans="1:5" x14ac:dyDescent="0.35">
      <c r="A80" s="19" t="s">
        <v>130</v>
      </c>
      <c r="B80" s="20">
        <v>2119.7199999999998</v>
      </c>
      <c r="C80" s="17">
        <v>2623.270833333333</v>
      </c>
      <c r="D80" s="17">
        <f t="shared" si="3"/>
        <v>-503.55083333333323</v>
      </c>
      <c r="E80" s="17">
        <f t="shared" si="4"/>
        <v>253563.44175069433</v>
      </c>
    </row>
    <row r="81" spans="1:5" x14ac:dyDescent="0.35">
      <c r="A81" s="19" t="s">
        <v>129</v>
      </c>
      <c r="B81" s="20">
        <v>2119.5700000000002</v>
      </c>
      <c r="C81" s="17">
        <v>2623.270833333333</v>
      </c>
      <c r="D81" s="17">
        <f t="shared" si="3"/>
        <v>-503.70083333333287</v>
      </c>
      <c r="E81" s="17">
        <f t="shared" si="4"/>
        <v>253714.52950069399</v>
      </c>
    </row>
    <row r="82" spans="1:5" x14ac:dyDescent="0.35">
      <c r="A82" s="19" t="s">
        <v>128</v>
      </c>
      <c r="B82" s="20">
        <v>2749.73</v>
      </c>
      <c r="C82" s="17">
        <v>2623.270833333333</v>
      </c>
      <c r="D82" s="17">
        <f t="shared" si="3"/>
        <v>126.45916666666699</v>
      </c>
      <c r="E82" s="17">
        <f t="shared" si="4"/>
        <v>15991.920834027858</v>
      </c>
    </row>
    <row r="83" spans="1:5" x14ac:dyDescent="0.35">
      <c r="A83" s="19" t="s">
        <v>127</v>
      </c>
      <c r="B83" s="20">
        <v>2900.58</v>
      </c>
      <c r="C83" s="17">
        <v>2623.270833333333</v>
      </c>
      <c r="D83" s="17">
        <f t="shared" si="3"/>
        <v>277.3091666666669</v>
      </c>
      <c r="E83" s="17">
        <f t="shared" si="4"/>
        <v>76900.373917361241</v>
      </c>
    </row>
    <row r="84" spans="1:5" x14ac:dyDescent="0.35">
      <c r="A84" s="19" t="s">
        <v>126</v>
      </c>
      <c r="B84" s="20">
        <v>2790.87</v>
      </c>
      <c r="C84" s="17">
        <v>2623.270833333333</v>
      </c>
      <c r="D84" s="17">
        <f t="shared" si="3"/>
        <v>167.59916666666686</v>
      </c>
      <c r="E84" s="17">
        <f t="shared" si="4"/>
        <v>28089.480667361175</v>
      </c>
    </row>
    <row r="85" spans="1:5" x14ac:dyDescent="0.35">
      <c r="A85" s="19" t="s">
        <v>125</v>
      </c>
      <c r="B85" s="20">
        <v>2699.14</v>
      </c>
      <c r="C85" s="17">
        <v>2623.270833333333</v>
      </c>
      <c r="D85" s="17">
        <f t="shared" si="3"/>
        <v>75.869166666666843</v>
      </c>
      <c r="E85" s="17">
        <f t="shared" si="4"/>
        <v>5756.1304506944707</v>
      </c>
    </row>
    <row r="86" spans="1:5" x14ac:dyDescent="0.35">
      <c r="A86" s="19" t="s">
        <v>124</v>
      </c>
      <c r="B86" s="20">
        <v>3200.14</v>
      </c>
      <c r="C86" s="17">
        <v>2623.270833333333</v>
      </c>
      <c r="D86" s="17">
        <f t="shared" si="3"/>
        <v>576.86916666666684</v>
      </c>
      <c r="E86" s="17">
        <f t="shared" si="4"/>
        <v>332778.03545069468</v>
      </c>
    </row>
    <row r="87" spans="1:5" x14ac:dyDescent="0.35">
      <c r="A87" s="19" t="s">
        <v>123</v>
      </c>
      <c r="B87" s="20">
        <v>2400.3200000000002</v>
      </c>
      <c r="C87" s="17">
        <v>2623.270833333333</v>
      </c>
      <c r="D87" s="17">
        <f t="shared" si="3"/>
        <v>-222.95083333333287</v>
      </c>
      <c r="E87" s="17">
        <f t="shared" si="4"/>
        <v>49707.074084027568</v>
      </c>
    </row>
    <row r="88" spans="1:5" x14ac:dyDescent="0.35">
      <c r="A88" s="19" t="s">
        <v>122</v>
      </c>
      <c r="B88" s="20">
        <v>2599.42</v>
      </c>
      <c r="C88" s="17">
        <v>2623.270833333333</v>
      </c>
      <c r="D88" s="17">
        <f t="shared" si="3"/>
        <v>-23.850833333332957</v>
      </c>
      <c r="E88" s="17">
        <f t="shared" si="4"/>
        <v>568.86225069442651</v>
      </c>
    </row>
    <row r="89" spans="1:5" x14ac:dyDescent="0.35">
      <c r="A89" s="19" t="s">
        <v>121</v>
      </c>
      <c r="B89" s="20">
        <v>2599.42</v>
      </c>
      <c r="C89" s="17">
        <v>2623.270833333333</v>
      </c>
      <c r="D89" s="17">
        <f t="shared" si="3"/>
        <v>-23.850833333332957</v>
      </c>
      <c r="E89" s="17">
        <f t="shared" si="4"/>
        <v>568.86225069442651</v>
      </c>
    </row>
    <row r="90" spans="1:5" x14ac:dyDescent="0.35">
      <c r="A90" s="19" t="s">
        <v>120</v>
      </c>
      <c r="B90" s="20">
        <v>2401</v>
      </c>
      <c r="C90" s="17">
        <v>2623.270833333333</v>
      </c>
      <c r="D90" s="17">
        <f t="shared" si="3"/>
        <v>-222.27083333333303</v>
      </c>
      <c r="E90" s="17">
        <f t="shared" si="4"/>
        <v>49404.323350694307</v>
      </c>
    </row>
    <row r="91" spans="1:5" x14ac:dyDescent="0.35">
      <c r="A91" s="19" t="s">
        <v>119</v>
      </c>
      <c r="B91" s="20">
        <v>2409.5300000000002</v>
      </c>
      <c r="C91" s="17">
        <v>2623.270833333333</v>
      </c>
      <c r="D91" s="17">
        <f t="shared" si="3"/>
        <v>-213.74083333333283</v>
      </c>
      <c r="E91" s="17">
        <f t="shared" si="4"/>
        <v>45685.143834027564</v>
      </c>
    </row>
    <row r="92" spans="1:5" x14ac:dyDescent="0.35">
      <c r="A92" s="19" t="s">
        <v>118</v>
      </c>
      <c r="B92" s="20">
        <v>2500.06</v>
      </c>
      <c r="C92" s="17">
        <v>2623.270833333333</v>
      </c>
      <c r="D92" s="17">
        <f t="shared" si="3"/>
        <v>-123.21083333333308</v>
      </c>
      <c r="E92" s="17">
        <f t="shared" si="4"/>
        <v>15180.909450694384</v>
      </c>
    </row>
    <row r="93" spans="1:5" x14ac:dyDescent="0.35">
      <c r="A93" s="19" t="s">
        <v>117</v>
      </c>
      <c r="B93" s="20">
        <v>2369.4899999999998</v>
      </c>
      <c r="C93" s="17">
        <v>2623.270833333333</v>
      </c>
      <c r="D93" s="17">
        <f t="shared" si="3"/>
        <v>-253.78083333333325</v>
      </c>
      <c r="E93" s="17">
        <f t="shared" si="4"/>
        <v>64404.711367361066</v>
      </c>
    </row>
    <row r="94" spans="1:5" x14ac:dyDescent="0.35">
      <c r="A94" s="19" t="s">
        <v>116</v>
      </c>
      <c r="B94" s="20">
        <v>2400.11</v>
      </c>
      <c r="C94" s="17">
        <v>2623.270833333333</v>
      </c>
      <c r="D94" s="17">
        <f t="shared" si="3"/>
        <v>-223.1608333333329</v>
      </c>
      <c r="E94" s="17">
        <f t="shared" si="4"/>
        <v>49800.757534027587</v>
      </c>
    </row>
    <row r="95" spans="1:5" x14ac:dyDescent="0.35">
      <c r="A95" s="19" t="s">
        <v>115</v>
      </c>
      <c r="B95" s="20">
        <v>2162.1999999999998</v>
      </c>
      <c r="C95" s="17">
        <v>2623.270833333333</v>
      </c>
      <c r="D95" s="17">
        <f t="shared" si="3"/>
        <v>-461.07083333333321</v>
      </c>
      <c r="E95" s="17">
        <f t="shared" si="4"/>
        <v>212586.31335069434</v>
      </c>
    </row>
    <row r="96" spans="1:5" x14ac:dyDescent="0.35">
      <c r="A96" s="19" t="s">
        <v>114</v>
      </c>
      <c r="B96" s="20">
        <v>1999.1</v>
      </c>
      <c r="C96" s="17">
        <v>2623.270833333333</v>
      </c>
      <c r="D96" s="17">
        <f t="shared" si="3"/>
        <v>-624.17083333333312</v>
      </c>
      <c r="E96" s="17">
        <f t="shared" si="4"/>
        <v>389589.22918402753</v>
      </c>
    </row>
    <row r="97" spans="1:5" x14ac:dyDescent="0.35">
      <c r="A97" s="19" t="s">
        <v>113</v>
      </c>
      <c r="B97" s="20">
        <v>1999.47</v>
      </c>
      <c r="C97" s="17">
        <v>2623.270833333333</v>
      </c>
      <c r="D97" s="17">
        <f t="shared" si="3"/>
        <v>-623.800833333333</v>
      </c>
      <c r="E97" s="17">
        <f t="shared" si="4"/>
        <v>389127.47966736072</v>
      </c>
    </row>
    <row r="98" spans="1:5" x14ac:dyDescent="0.35">
      <c r="A98" s="17"/>
      <c r="B98" s="17">
        <f>AVERAGE(B2:B97)</f>
        <v>2623.270833333333</v>
      </c>
      <c r="C98" s="17"/>
      <c r="D98" s="17" t="s">
        <v>110</v>
      </c>
      <c r="E98" s="17">
        <f>SUM(E2:E97)</f>
        <v>23622645.782733329</v>
      </c>
    </row>
    <row r="99" spans="1:5" x14ac:dyDescent="0.35">
      <c r="A99" s="17"/>
      <c r="B99" s="17"/>
      <c r="C99" s="17"/>
      <c r="D99" s="17" t="s">
        <v>108</v>
      </c>
      <c r="E99" s="17">
        <f>E98/96</f>
        <v>246069.22690347218</v>
      </c>
    </row>
    <row r="100" spans="1:5" x14ac:dyDescent="0.35">
      <c r="A100" s="17"/>
      <c r="B100" s="17"/>
      <c r="C100" s="17"/>
      <c r="D100" s="17" t="s">
        <v>109</v>
      </c>
      <c r="E100" s="17">
        <f>SQRT(E99)</f>
        <v>496.05365325080732</v>
      </c>
    </row>
  </sheetData>
  <sortState xmlns:xlrd2="http://schemas.microsoft.com/office/spreadsheetml/2017/richdata2" ref="K3:K9">
    <sortCondition ref="K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8046-4CD0-438F-A233-196BD7D86E6E}">
  <dimension ref="A1:EN97"/>
  <sheetViews>
    <sheetView zoomScale="115" zoomScaleNormal="115" workbookViewId="0">
      <selection activeCell="I6" sqref="I6"/>
    </sheetView>
  </sheetViews>
  <sheetFormatPr defaultRowHeight="10.5" x14ac:dyDescent="0.35"/>
  <cols>
    <col min="1" max="1" width="8.7265625" style="21"/>
    <col min="2" max="2" width="9.453125" style="21" bestFit="1" customWidth="1"/>
    <col min="3" max="6" width="8.7265625" style="21"/>
    <col min="7" max="8" width="8.7265625" style="29"/>
    <col min="9" max="15" width="9.54296875" style="21" bestFit="1" customWidth="1"/>
    <col min="16" max="16" width="10.36328125" style="21" customWidth="1"/>
    <col min="17" max="39" width="9.54296875" style="21" bestFit="1" customWidth="1"/>
    <col min="40" max="40" width="9.7265625" style="21" bestFit="1" customWidth="1"/>
    <col min="41" max="41" width="10.81640625" style="21" bestFit="1" customWidth="1"/>
    <col min="42" max="74" width="8.7265625" style="21"/>
    <col min="75" max="75" width="11.90625" style="21" bestFit="1" customWidth="1"/>
    <col min="76" max="106" width="9.54296875" style="21" bestFit="1" customWidth="1"/>
    <col min="107" max="107" width="9.7265625" style="21" bestFit="1" customWidth="1"/>
    <col min="108" max="108" width="10.81640625" style="21" bestFit="1" customWidth="1"/>
    <col min="109" max="141" width="8.7265625" style="21"/>
    <col min="142" max="142" width="11.90625" style="21" bestFit="1" customWidth="1"/>
    <col min="143" max="16384" width="8.7265625" style="21"/>
  </cols>
  <sheetData>
    <row r="1" spans="1:144" ht="23.5" customHeight="1" thickBot="1" x14ac:dyDescent="0.4">
      <c r="A1" s="22" t="s">
        <v>209</v>
      </c>
      <c r="B1" s="22" t="s">
        <v>102</v>
      </c>
      <c r="C1" s="22" t="s">
        <v>210</v>
      </c>
      <c r="D1" s="23">
        <v>44498</v>
      </c>
      <c r="E1" s="23">
        <v>44499</v>
      </c>
      <c r="F1" s="23">
        <v>44500</v>
      </c>
      <c r="G1" s="24">
        <v>44501</v>
      </c>
      <c r="H1" s="25" t="s">
        <v>241</v>
      </c>
      <c r="I1" s="13" t="s">
        <v>242</v>
      </c>
      <c r="J1" s="13" t="s">
        <v>243</v>
      </c>
      <c r="K1" s="13" t="s">
        <v>244</v>
      </c>
      <c r="L1" s="13" t="s">
        <v>245</v>
      </c>
      <c r="M1" s="13" t="s">
        <v>246</v>
      </c>
      <c r="N1" s="13" t="s">
        <v>247</v>
      </c>
      <c r="O1" s="13" t="s">
        <v>248</v>
      </c>
      <c r="P1" s="13" t="s">
        <v>249</v>
      </c>
      <c r="Q1" s="13" t="s">
        <v>250</v>
      </c>
      <c r="R1" s="13" t="s">
        <v>251</v>
      </c>
      <c r="S1" s="13" t="s">
        <v>252</v>
      </c>
      <c r="T1" s="13" t="s">
        <v>253</v>
      </c>
      <c r="U1" s="13" t="s">
        <v>254</v>
      </c>
      <c r="V1" s="13" t="s">
        <v>255</v>
      </c>
      <c r="W1" s="13" t="s">
        <v>256</v>
      </c>
      <c r="X1" s="13" t="s">
        <v>257</v>
      </c>
      <c r="Y1" s="13" t="s">
        <v>258</v>
      </c>
      <c r="Z1" s="13" t="s">
        <v>259</v>
      </c>
      <c r="AA1" s="13" t="s">
        <v>260</v>
      </c>
      <c r="AB1" s="13" t="s">
        <v>261</v>
      </c>
      <c r="AC1" s="13" t="s">
        <v>262</v>
      </c>
      <c r="AD1" s="13" t="s">
        <v>263</v>
      </c>
      <c r="AE1" s="13" t="s">
        <v>264</v>
      </c>
      <c r="AF1" s="13" t="s">
        <v>265</v>
      </c>
      <c r="AG1" s="13" t="s">
        <v>266</v>
      </c>
      <c r="AH1" s="13" t="s">
        <v>267</v>
      </c>
      <c r="AI1" s="13" t="s">
        <v>268</v>
      </c>
      <c r="AJ1" s="13" t="s">
        <v>269</v>
      </c>
      <c r="AK1" s="13" t="s">
        <v>237</v>
      </c>
      <c r="AL1" s="13" t="s">
        <v>236</v>
      </c>
      <c r="AM1" s="13" t="s">
        <v>235</v>
      </c>
      <c r="AN1" s="13" t="s">
        <v>238</v>
      </c>
      <c r="AO1" s="39" t="s">
        <v>279</v>
      </c>
      <c r="AP1" s="62" t="s">
        <v>278</v>
      </c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37" t="s">
        <v>277</v>
      </c>
      <c r="BW1" s="38" t="s">
        <v>276</v>
      </c>
      <c r="BX1" s="41" t="s">
        <v>242</v>
      </c>
      <c r="BY1" s="41" t="s">
        <v>243</v>
      </c>
      <c r="BZ1" s="41" t="s">
        <v>244</v>
      </c>
      <c r="CA1" s="41" t="s">
        <v>245</v>
      </c>
      <c r="CB1" s="41" t="s">
        <v>246</v>
      </c>
      <c r="CC1" s="41" t="s">
        <v>247</v>
      </c>
      <c r="CD1" s="41" t="s">
        <v>248</v>
      </c>
      <c r="CE1" s="41" t="s">
        <v>249</v>
      </c>
      <c r="CF1" s="41" t="s">
        <v>250</v>
      </c>
      <c r="CG1" s="41" t="s">
        <v>251</v>
      </c>
      <c r="CH1" s="41" t="s">
        <v>252</v>
      </c>
      <c r="CI1" s="41" t="s">
        <v>253</v>
      </c>
      <c r="CJ1" s="41" t="s">
        <v>254</v>
      </c>
      <c r="CK1" s="41" t="s">
        <v>255</v>
      </c>
      <c r="CL1" s="41" t="s">
        <v>256</v>
      </c>
      <c r="CM1" s="41" t="s">
        <v>257</v>
      </c>
      <c r="CN1" s="41" t="s">
        <v>258</v>
      </c>
      <c r="CO1" s="41" t="s">
        <v>259</v>
      </c>
      <c r="CP1" s="41" t="s">
        <v>260</v>
      </c>
      <c r="CQ1" s="41" t="s">
        <v>261</v>
      </c>
      <c r="CR1" s="41" t="s">
        <v>262</v>
      </c>
      <c r="CS1" s="41" t="s">
        <v>263</v>
      </c>
      <c r="CT1" s="41" t="s">
        <v>264</v>
      </c>
      <c r="CU1" s="41" t="s">
        <v>265</v>
      </c>
      <c r="CV1" s="41" t="s">
        <v>266</v>
      </c>
      <c r="CW1" s="41" t="s">
        <v>267</v>
      </c>
      <c r="CX1" s="41" t="s">
        <v>268</v>
      </c>
      <c r="CY1" s="41" t="s">
        <v>269</v>
      </c>
      <c r="CZ1" s="41" t="s">
        <v>237</v>
      </c>
      <c r="DA1" s="41" t="s">
        <v>236</v>
      </c>
      <c r="DB1" s="41" t="s">
        <v>235</v>
      </c>
      <c r="DC1" s="41" t="s">
        <v>238</v>
      </c>
      <c r="DD1" s="49" t="s">
        <v>275</v>
      </c>
      <c r="DE1" s="64" t="s">
        <v>274</v>
      </c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49" t="s">
        <v>273</v>
      </c>
      <c r="EL1" s="49" t="s">
        <v>272</v>
      </c>
    </row>
    <row r="2" spans="1:144" ht="11" thickBot="1" x14ac:dyDescent="0.4">
      <c r="A2" s="26">
        <v>1</v>
      </c>
      <c r="B2" s="22">
        <v>50.027000000000001</v>
      </c>
      <c r="C2" s="22" t="s">
        <v>211</v>
      </c>
      <c r="D2" s="22">
        <v>4200</v>
      </c>
      <c r="E2" s="22">
        <v>4100</v>
      </c>
      <c r="F2" s="22">
        <v>4250</v>
      </c>
      <c r="G2" s="25">
        <v>4100</v>
      </c>
      <c r="H2" s="25">
        <f>AVERAGE(D2:G2)</f>
        <v>4162.5</v>
      </c>
      <c r="I2" s="31">
        <v>6999.51</v>
      </c>
      <c r="J2" s="31">
        <v>8520.5300000000007</v>
      </c>
      <c r="K2" s="31">
        <v>11600.27</v>
      </c>
      <c r="L2" s="31">
        <v>9999.14</v>
      </c>
      <c r="M2" s="31">
        <v>15027.42</v>
      </c>
      <c r="N2" s="31">
        <v>19000.080000000002</v>
      </c>
      <c r="O2" s="31">
        <v>16000.33</v>
      </c>
      <c r="P2" s="31">
        <v>16000.05</v>
      </c>
      <c r="Q2" s="31">
        <v>18000.189999999999</v>
      </c>
      <c r="R2" s="31">
        <v>20000</v>
      </c>
      <c r="S2" s="31">
        <v>20000</v>
      </c>
      <c r="T2" s="31">
        <v>13000.99</v>
      </c>
      <c r="U2" s="31">
        <v>20000</v>
      </c>
      <c r="V2" s="31">
        <v>20000</v>
      </c>
      <c r="W2" s="31">
        <v>19999.099999999999</v>
      </c>
      <c r="X2" s="31">
        <v>5219.97</v>
      </c>
      <c r="Y2" s="31">
        <v>7999.35</v>
      </c>
      <c r="Z2" s="31">
        <v>3500.42</v>
      </c>
      <c r="AA2" s="31">
        <v>3487.43</v>
      </c>
      <c r="AB2" s="31">
        <v>3998.61</v>
      </c>
      <c r="AC2" s="31">
        <v>6000.1</v>
      </c>
      <c r="AD2" s="31">
        <v>3898.02</v>
      </c>
      <c r="AE2" s="31">
        <v>3496.28</v>
      </c>
      <c r="AF2" s="31">
        <v>3298.25</v>
      </c>
      <c r="AG2" s="31">
        <v>2839.09</v>
      </c>
      <c r="AH2" s="31">
        <v>3492.53</v>
      </c>
      <c r="AI2" s="31">
        <v>3397.6</v>
      </c>
      <c r="AJ2" s="31">
        <v>3342.09</v>
      </c>
      <c r="AK2" s="32">
        <v>3149.57</v>
      </c>
      <c r="AL2" s="32">
        <v>3242.8</v>
      </c>
      <c r="AM2" s="33">
        <v>2659.74</v>
      </c>
      <c r="AN2" s="32">
        <v>1999.39</v>
      </c>
      <c r="AO2" s="53">
        <f>AVERAGE(I2:AN2)</f>
        <v>9349.0265625000029</v>
      </c>
      <c r="AP2" s="54">
        <f>(I2-AO2)*(I2-AO2)</f>
        <v>5520228.0774618294</v>
      </c>
      <c r="AQ2" s="54">
        <f>(J2-AO2)*(J2-AO2)</f>
        <v>686406.55407432013</v>
      </c>
      <c r="AR2" s="54">
        <f>(K2-AO2)*(K2-AO2)</f>
        <v>5068097.0148868049</v>
      </c>
      <c r="AS2" s="54">
        <f>(L2-AO2)*(L2-AO2)</f>
        <v>422647.48161806184</v>
      </c>
      <c r="AT2" s="54">
        <f>(M2-AO2)*(M2-AO2)</f>
        <v>32244152.031043034</v>
      </c>
      <c r="AU2" s="54">
        <f>(N2-AO2)*(N2-AO2)</f>
        <v>93142832.453480542</v>
      </c>
      <c r="AV2" s="54">
        <f>(O2-AO2)*(O2-AO2)</f>
        <v>44239837.417699277</v>
      </c>
      <c r="AW2" s="54">
        <f>(P2-AO2)*(P2-AO2)</f>
        <v>44236112.766174272</v>
      </c>
      <c r="AX2" s="54">
        <f>(Q2-AO2)*(Q2-AO2)</f>
        <v>74842628.822336748</v>
      </c>
      <c r="AY2" s="54">
        <f>(R2-AO2)*(R2-AO2)</f>
        <v>113443235.1663305</v>
      </c>
      <c r="AZ2" s="54">
        <f>(S2-AO2)*(S2-AO2)</f>
        <v>113443235.1663305</v>
      </c>
      <c r="BA2" s="54">
        <f>(T2-AO2)*(T2-AO2)</f>
        <v>13336836.948836794</v>
      </c>
      <c r="BB2" s="54">
        <f>(U2-AO2)*(U2-AO2)</f>
        <v>113443235.1663305</v>
      </c>
      <c r="BC2" s="54">
        <f>(V2-AO2)*(V2-AO2)</f>
        <v>113443235.1663305</v>
      </c>
      <c r="BD2" s="54">
        <f>(W2-AO2)*(W2-AO2)</f>
        <v>113424064.22414297</v>
      </c>
      <c r="BE2" s="54">
        <f>(X2-AO2)*(X2-AO2)</f>
        <v>17049108.09632434</v>
      </c>
      <c r="BF2" s="54">
        <f>(Y2-AO2)*(Y2-AO2)</f>
        <v>1821626.8233618233</v>
      </c>
      <c r="BG2" s="54">
        <f>(Z2-AO2)*(Z2-AO2)</f>
        <v>34206198.722918101</v>
      </c>
      <c r="BH2" s="54">
        <f>(AA2-AO2)*(AA2-AO2)</f>
        <v>34358314.261511847</v>
      </c>
      <c r="BI2" s="54">
        <f>(AB2-AO2)*(AB2-AO2)</f>
        <v>28626957.392274342</v>
      </c>
      <c r="BJ2" s="54">
        <f>(AC2-AO2)*(AC2-AO2)</f>
        <v>11215309.121018084</v>
      </c>
      <c r="BK2" s="54">
        <f>(AD2-AO2)*(AD2-AO2)</f>
        <v>29713472.544418093</v>
      </c>
      <c r="BL2" s="54">
        <f>(AE2-AO2)*(AE2-AO2)</f>
        <v>34254642.324855596</v>
      </c>
      <c r="BM2" s="54">
        <f>(AF2-AO2)*(AF2-AO2)</f>
        <v>36611897.009299353</v>
      </c>
      <c r="BN2" s="54">
        <f>(AG2-AO2)*(AG2-AO2)</f>
        <v>42379274.047774352</v>
      </c>
      <c r="BO2" s="54">
        <f>(AH2-AO2)*(AH2-AO2)</f>
        <v>34298551.986574344</v>
      </c>
      <c r="BP2" s="54">
        <f>(AI2-AO2)*(AI2-AO2)</f>
        <v>35419478.128830597</v>
      </c>
      <c r="BQ2" s="54">
        <f>(AJ2-AO2)*(AJ2-AO2)</f>
        <v>36083286.865899347</v>
      </c>
      <c r="BR2" s="54">
        <f>(AK2-AO2)*(AK2-AO2)</f>
        <v>38433261.670324355</v>
      </c>
      <c r="BS2" s="54">
        <f>(AL2-AO2)*(AL2-AO2)</f>
        <v>37286002.832580596</v>
      </c>
      <c r="BT2" s="54">
        <f>(AM2-AO2)*(AM2-AO2)</f>
        <v>44746554.715243109</v>
      </c>
      <c r="BU2" s="54">
        <f>(AN2-AO2)*(AN2-AO2)</f>
        <v>54017157.600836851</v>
      </c>
      <c r="BV2" s="55">
        <f>SQRT((SUM(AP2:BU2))/32)</f>
        <v>6688.2777085199632</v>
      </c>
      <c r="BW2" s="56">
        <f>POWER(BV2,2)</f>
        <v>44733058.706285052</v>
      </c>
      <c r="BX2" s="45">
        <v>10000.280000000001</v>
      </c>
      <c r="BY2" s="45">
        <v>16000.75</v>
      </c>
      <c r="BZ2" s="45">
        <v>11600.5</v>
      </c>
      <c r="CA2" s="45">
        <v>6999.12</v>
      </c>
      <c r="CB2" s="45">
        <v>20000</v>
      </c>
      <c r="CC2" s="45">
        <v>16000.9</v>
      </c>
      <c r="CD2" s="45">
        <v>16000.09</v>
      </c>
      <c r="CE2" s="45">
        <v>16000.68</v>
      </c>
      <c r="CF2" s="45">
        <v>17000.650000000001</v>
      </c>
      <c r="CG2" s="45">
        <v>12000.15</v>
      </c>
      <c r="CH2" s="45">
        <v>6999.06</v>
      </c>
      <c r="CI2" s="45">
        <v>17999.46</v>
      </c>
      <c r="CJ2" s="45">
        <v>20000</v>
      </c>
      <c r="CK2" s="45">
        <v>17912.349999999999</v>
      </c>
      <c r="CL2" s="45">
        <v>6504.59</v>
      </c>
      <c r="CM2" s="45">
        <v>3500.28</v>
      </c>
      <c r="CN2" s="45">
        <v>6000.36</v>
      </c>
      <c r="CO2" s="45">
        <v>2638</v>
      </c>
      <c r="CP2" s="45">
        <v>3200.49</v>
      </c>
      <c r="CQ2" s="45">
        <v>6769.95</v>
      </c>
      <c r="CR2" s="45">
        <v>3250.26</v>
      </c>
      <c r="CS2" s="45">
        <v>3500.15</v>
      </c>
      <c r="CT2" s="45">
        <v>2702.75</v>
      </c>
      <c r="CU2" s="45">
        <v>2600.88</v>
      </c>
      <c r="CV2" s="45">
        <v>2835.2</v>
      </c>
      <c r="CW2" s="45">
        <v>3000.43</v>
      </c>
      <c r="CX2" s="45">
        <v>3777.19</v>
      </c>
      <c r="CY2" s="45">
        <v>2470.86</v>
      </c>
      <c r="CZ2" s="46">
        <v>3000.7</v>
      </c>
      <c r="DA2" s="46">
        <v>3000.58</v>
      </c>
      <c r="DB2" s="43">
        <v>2495.8200000000002</v>
      </c>
      <c r="DC2" s="46">
        <v>2500.48</v>
      </c>
      <c r="DD2" s="48">
        <f>AVERAGE(BX2:DC2)</f>
        <v>8383.2174999999988</v>
      </c>
      <c r="DE2" s="44">
        <f t="shared" ref="DE2:EJ2" si="0">(BX2-$AH2)*(BX2-$AH2)</f>
        <v>42350810.0625</v>
      </c>
      <c r="DF2" s="44">
        <f t="shared" si="0"/>
        <v>156455567.5684</v>
      </c>
      <c r="DG2" s="44">
        <f t="shared" si="0"/>
        <v>65739177.520899989</v>
      </c>
      <c r="DH2" s="44">
        <f t="shared" si="0"/>
        <v>12296173.428099997</v>
      </c>
      <c r="DI2" s="44">
        <f t="shared" si="0"/>
        <v>272496565.80090004</v>
      </c>
      <c r="DJ2" s="44">
        <f t="shared" si="0"/>
        <v>156459320.05689996</v>
      </c>
      <c r="DK2" s="44">
        <f t="shared" si="0"/>
        <v>156439057.15359998</v>
      </c>
      <c r="DL2" s="44">
        <f t="shared" si="0"/>
        <v>156453816.42249998</v>
      </c>
      <c r="DM2" s="44">
        <f t="shared" si="0"/>
        <v>182469305.93440002</v>
      </c>
      <c r="DN2" s="44">
        <f t="shared" si="0"/>
        <v>72379598.064399987</v>
      </c>
      <c r="DO2" s="44">
        <f t="shared" si="0"/>
        <v>12295752.640900001</v>
      </c>
      <c r="DP2" s="44">
        <f t="shared" si="0"/>
        <v>210451018.02489996</v>
      </c>
      <c r="DQ2" s="44">
        <f t="shared" si="0"/>
        <v>272496565.80090004</v>
      </c>
      <c r="DR2" s="44">
        <f t="shared" si="0"/>
        <v>207931208.83239993</v>
      </c>
      <c r="DS2" s="44">
        <f t="shared" si="0"/>
        <v>9072505.443599999</v>
      </c>
      <c r="DT2" s="44">
        <f t="shared" si="0"/>
        <v>60.0625</v>
      </c>
      <c r="DU2" s="44">
        <f t="shared" si="0"/>
        <v>6289211.3088999977</v>
      </c>
      <c r="DV2" s="44">
        <f t="shared" si="0"/>
        <v>730221.52090000035</v>
      </c>
      <c r="DW2" s="44">
        <f t="shared" si="0"/>
        <v>85287.361600000251</v>
      </c>
      <c r="DX2" s="44">
        <f t="shared" si="0"/>
        <v>10741481.856399998</v>
      </c>
      <c r="DY2" s="44">
        <f t="shared" si="0"/>
        <v>58694.752899999992</v>
      </c>
      <c r="DZ2" s="44">
        <f t="shared" si="0"/>
        <v>58.064399999998336</v>
      </c>
      <c r="EA2" s="44">
        <f t="shared" si="0"/>
        <v>623752.44840000034</v>
      </c>
      <c r="EB2" s="44">
        <f t="shared" si="0"/>
        <v>795039.72250000015</v>
      </c>
      <c r="EC2" s="44">
        <f t="shared" si="0"/>
        <v>432082.72890000051</v>
      </c>
      <c r="ED2" s="44">
        <f t="shared" si="0"/>
        <v>242162.41000000035</v>
      </c>
      <c r="EE2" s="44">
        <f t="shared" si="0"/>
        <v>81031.315599999914</v>
      </c>
      <c r="EF2" s="44">
        <f t="shared" si="0"/>
        <v>1043809.5889000002</v>
      </c>
      <c r="EG2" s="44">
        <f t="shared" si="0"/>
        <v>241896.74890000038</v>
      </c>
      <c r="EH2" s="44">
        <f t="shared" si="0"/>
        <v>242014.80250000028</v>
      </c>
      <c r="EI2" s="44">
        <f t="shared" si="0"/>
        <v>993430.82410000009</v>
      </c>
      <c r="EJ2" s="44">
        <f t="shared" si="0"/>
        <v>984163.20250000036</v>
      </c>
      <c r="EK2" s="50">
        <f>SQRT((SUM(DE2:EJ2))/32)</f>
        <v>7924.1932583765256</v>
      </c>
      <c r="EL2" s="51">
        <f>POWER(EK2,2)</f>
        <v>62792838.796099976</v>
      </c>
      <c r="EM2" s="21">
        <f>COVAR(I2:AN2,BX2:DC2)</f>
        <v>33223903.167872645</v>
      </c>
      <c r="EN2" s="21">
        <f>EM2/(EK2*BV2)</f>
        <v>0.62687549912550844</v>
      </c>
    </row>
    <row r="3" spans="1:144" ht="11" thickBot="1" x14ac:dyDescent="0.4">
      <c r="A3" s="26">
        <v>4.1666666666666664E-2</v>
      </c>
      <c r="B3" s="22">
        <v>49.960799999999999</v>
      </c>
      <c r="C3" s="22" t="s">
        <v>212</v>
      </c>
      <c r="D3" s="22">
        <v>3937.5</v>
      </c>
      <c r="E3" s="22">
        <v>3989</v>
      </c>
      <c r="F3" s="22">
        <v>3999</v>
      </c>
      <c r="G3" s="25">
        <v>4091</v>
      </c>
      <c r="H3" s="25">
        <f t="shared" ref="H3:H25" si="1">AVERAGE(D3:G3)</f>
        <v>4004.125</v>
      </c>
      <c r="I3" s="31">
        <v>6999.41</v>
      </c>
      <c r="J3" s="31">
        <v>8520.6</v>
      </c>
      <c r="K3" s="31">
        <v>11600.24</v>
      </c>
      <c r="L3" s="31">
        <v>9789.09</v>
      </c>
      <c r="M3" s="31">
        <v>14840.14</v>
      </c>
      <c r="N3" s="31">
        <v>16000.97</v>
      </c>
      <c r="O3" s="31">
        <v>16000.12</v>
      </c>
      <c r="P3" s="31">
        <v>14999.65</v>
      </c>
      <c r="Q3" s="31">
        <v>18000.169999999998</v>
      </c>
      <c r="R3" s="31">
        <v>20000</v>
      </c>
      <c r="S3" s="31">
        <v>20000</v>
      </c>
      <c r="T3" s="31">
        <v>14999.76</v>
      </c>
      <c r="U3" s="31">
        <v>20000</v>
      </c>
      <c r="V3" s="31">
        <v>20000</v>
      </c>
      <c r="W3" s="31">
        <v>19999.16</v>
      </c>
      <c r="X3" s="31">
        <v>5500.26</v>
      </c>
      <c r="Y3" s="31">
        <v>8499.93</v>
      </c>
      <c r="Z3" s="31">
        <v>3620.67</v>
      </c>
      <c r="AA3" s="31">
        <v>3491.59</v>
      </c>
      <c r="AB3" s="31">
        <v>3998.45</v>
      </c>
      <c r="AC3" s="31">
        <v>6000.24</v>
      </c>
      <c r="AD3" s="31">
        <v>3898.03</v>
      </c>
      <c r="AE3" s="31">
        <v>3493.6</v>
      </c>
      <c r="AF3" s="31">
        <v>3229.33</v>
      </c>
      <c r="AG3" s="31">
        <v>2809.75</v>
      </c>
      <c r="AH3" s="31">
        <v>3491.67</v>
      </c>
      <c r="AI3" s="31">
        <v>3397.14</v>
      </c>
      <c r="AJ3" s="31">
        <v>3342.31</v>
      </c>
      <c r="AK3" s="32">
        <v>3149.68</v>
      </c>
      <c r="AL3" s="32">
        <v>3242.13</v>
      </c>
      <c r="AM3" s="34">
        <v>2659.71</v>
      </c>
      <c r="AN3" s="32">
        <v>1999.45</v>
      </c>
      <c r="AO3" s="53">
        <f t="shared" ref="AO3:AO66" si="2">AVERAGE(I3:AN3)</f>
        <v>9299.1640625000018</v>
      </c>
      <c r="AP3" s="54">
        <f>(I3-AO3)*(I3-AO3)</f>
        <v>5288868.7479852634</v>
      </c>
      <c r="AQ3" s="54">
        <f t="shared" ref="AQ3:AQ66" si="3">(J3-AO3)*(J3-AO3)</f>
        <v>606161.99941650615</v>
      </c>
      <c r="AR3" s="54">
        <f t="shared" ref="AR3:AR66" si="4">(K3-AO3)*(K3-AO3)</f>
        <v>5294950.4701414946</v>
      </c>
      <c r="AS3" s="54">
        <f t="shared" ref="AS3:AS66" si="5">(L3-AO3)*(L3-AO3)</f>
        <v>240027.42423525226</v>
      </c>
      <c r="AT3" s="54">
        <f t="shared" ref="AT3:AT66" si="6">(M3-AO3)*(M3-AO3)</f>
        <v>30702414.339953978</v>
      </c>
      <c r="AU3" s="54">
        <f t="shared" ref="AU3:AU66" si="7">(N3-AO3)*(N3-AO3)</f>
        <v>44914202.823910221</v>
      </c>
      <c r="AV3" s="54">
        <f>(O3-AO3)*(O3-AO3)</f>
        <v>44902810.476316489</v>
      </c>
      <c r="AW3" s="54">
        <f>(P3-AO3)*(P3-AO3)</f>
        <v>32495539.923635229</v>
      </c>
      <c r="AX3" s="54">
        <f>(Q3-AO3)*(Q3-AO3)</f>
        <v>75707504.324410185</v>
      </c>
      <c r="AY3" s="54">
        <f>(R3-AO3)*(R3-AO3)</f>
        <v>114507889.76129146</v>
      </c>
      <c r="AZ3" s="54">
        <f>(S3-AO3)*(S3-AO3)</f>
        <v>114507889.76129146</v>
      </c>
      <c r="BA3" s="54">
        <f>(T3-AO3)*(T3-AO3)</f>
        <v>32496794.042641487</v>
      </c>
      <c r="BB3" s="54">
        <f>(U3-AO3)*(U3-AO3)</f>
        <v>114507889.76129146</v>
      </c>
      <c r="BC3" s="54">
        <f>(V3-AO3)*(V3-AO3)</f>
        <v>114507889.76129146</v>
      </c>
      <c r="BD3" s="54">
        <f>(W3-AO3)*(W3-AO3)</f>
        <v>114489913.06251647</v>
      </c>
      <c r="BE3" s="54">
        <f>(X3-AO3)*(X3-AO3)</f>
        <v>14431672.076079017</v>
      </c>
      <c r="BF3" s="54">
        <f>(Y3-AO3)*(Y3-AO3)</f>
        <v>638775.08666025638</v>
      </c>
      <c r="BG3" s="54">
        <f>(Z3-AO3)*(Z3-AO3)</f>
        <v>32245294.817847773</v>
      </c>
      <c r="BH3" s="54">
        <f>(AA3-AO3)*(AA3-AO3)</f>
        <v>33727916.491422772</v>
      </c>
      <c r="BI3" s="54">
        <f>(AB3-AO3)*(AB3-AO3)</f>
        <v>28097569.572385274</v>
      </c>
      <c r="BJ3" s="54">
        <f>(AC3-AO3)*(AC3-AO3)</f>
        <v>10882899.970141517</v>
      </c>
      <c r="BK3" s="54">
        <f>(AD3-AO3)*(AD3-AO3)</f>
        <v>29172249.161097765</v>
      </c>
      <c r="BL3" s="54">
        <f>(AE3-AO3)*(AE3-AO3)</f>
        <v>33704574.083791524</v>
      </c>
      <c r="BM3" s="54">
        <f>(AF3-AO3)*(AF3-AO3)</f>
        <v>36842885.546285279</v>
      </c>
      <c r="BN3" s="54">
        <f>(AG3-AO3)*(AG3-AO3)</f>
        <v>42112494.874572776</v>
      </c>
      <c r="BO3" s="54">
        <f>(AH3-AO3)*(AH3-AO3)</f>
        <v>33726987.285972774</v>
      </c>
      <c r="BP3" s="54">
        <f>(AI3-AO3)*(AI3-AO3)</f>
        <v>34833888.034329034</v>
      </c>
      <c r="BQ3" s="54">
        <f>(AJ3-AO3)*(AJ3-AO3)</f>
        <v>35484110.321922779</v>
      </c>
      <c r="BR3" s="54">
        <f>(AK3-AO3)*(AK3-AO3)</f>
        <v>37816154.23494152</v>
      </c>
      <c r="BS3" s="54">
        <f>(AL3-AO3)*(AL3-AO3)</f>
        <v>36687661.634285271</v>
      </c>
      <c r="BT3" s="54">
        <f>(AM3-AO3)*(AM3-AO3)</f>
        <v>44082350.248047777</v>
      </c>
      <c r="BU3" s="54">
        <f>(AN3-AO3)*(AN3-AO3)</f>
        <v>53285825.39426028</v>
      </c>
      <c r="BV3" s="55">
        <f t="shared" ref="BV3:BV66" si="8">SQRT((SUM(BR3:BU3))/4)</f>
        <v>6554.9979311883626</v>
      </c>
      <c r="BW3" s="56">
        <f t="shared" ref="BW3:BW66" si="9">POWER(BV3,2)</f>
        <v>42967997.87788371</v>
      </c>
      <c r="BX3" s="45">
        <v>10000.15</v>
      </c>
      <c r="BY3" s="45">
        <v>16000.72</v>
      </c>
      <c r="BZ3" s="45">
        <v>11600.49</v>
      </c>
      <c r="CA3" s="45">
        <v>6999.19</v>
      </c>
      <c r="CB3" s="45">
        <v>20000</v>
      </c>
      <c r="CC3" s="45">
        <v>16000.9</v>
      </c>
      <c r="CD3" s="45">
        <v>15637.27</v>
      </c>
      <c r="CE3" s="45">
        <v>16000.61</v>
      </c>
      <c r="CF3" s="45">
        <v>17000.09</v>
      </c>
      <c r="CG3" s="45">
        <v>12000.3</v>
      </c>
      <c r="CH3" s="45">
        <v>6999.12</v>
      </c>
      <c r="CI3" s="45">
        <v>17999.939999999999</v>
      </c>
      <c r="CJ3" s="45">
        <v>20000</v>
      </c>
      <c r="CK3" s="45">
        <v>17498.07</v>
      </c>
      <c r="CL3" s="45">
        <v>6502.97</v>
      </c>
      <c r="CM3" s="45">
        <v>3399.82</v>
      </c>
      <c r="CN3" s="45">
        <v>5969.03</v>
      </c>
      <c r="CO3" s="45">
        <v>2902.78</v>
      </c>
      <c r="CP3" s="45">
        <v>3500.64</v>
      </c>
      <c r="CQ3" s="45">
        <v>7316.63</v>
      </c>
      <c r="CR3" s="45">
        <v>3140.92</v>
      </c>
      <c r="CS3" s="45">
        <v>3000.91</v>
      </c>
      <c r="CT3" s="45">
        <v>3000.37</v>
      </c>
      <c r="CU3" s="45">
        <v>2700.5</v>
      </c>
      <c r="CV3" s="45">
        <v>3000.81</v>
      </c>
      <c r="CW3" s="45">
        <v>3250.31</v>
      </c>
      <c r="CX3" s="45">
        <v>3779.87</v>
      </c>
      <c r="CY3" s="45">
        <v>2470.33</v>
      </c>
      <c r="CZ3" s="46">
        <v>2900.93</v>
      </c>
      <c r="DA3" s="46">
        <v>2852.8</v>
      </c>
      <c r="DB3" s="43">
        <v>2496.66</v>
      </c>
      <c r="DC3" s="46">
        <v>2500.06</v>
      </c>
      <c r="DD3" s="48">
        <f t="shared" ref="DD3:DD66" si="10">AVERAGE(BX3:DC3)</f>
        <v>8388.2246875000001</v>
      </c>
      <c r="DE3" s="44">
        <f t="shared" ref="DE3:DT18" si="11">(BX3-$AH3)*(BX3-$AH3)</f>
        <v>42360311.910399996</v>
      </c>
      <c r="DF3" s="44">
        <f t="shared" si="11"/>
        <v>156476331.90249997</v>
      </c>
      <c r="DG3" s="44">
        <f t="shared" si="11"/>
        <v>65752961.792399995</v>
      </c>
      <c r="DH3" s="44">
        <f t="shared" si="11"/>
        <v>12302696.550399996</v>
      </c>
      <c r="DI3" s="44">
        <f t="shared" si="11"/>
        <v>272524959.38890004</v>
      </c>
      <c r="DJ3" s="44">
        <f t="shared" si="11"/>
        <v>156480835.1929</v>
      </c>
      <c r="DK3" s="44">
        <f t="shared" si="11"/>
        <v>147515599.36000001</v>
      </c>
      <c r="DL3" s="44">
        <f t="shared" si="11"/>
        <v>156473579.92360002</v>
      </c>
      <c r="DM3" s="44">
        <f t="shared" si="11"/>
        <v>182477410.8964</v>
      </c>
      <c r="DN3" s="44">
        <f t="shared" si="11"/>
        <v>72396784.476899981</v>
      </c>
      <c r="DO3" s="44">
        <f t="shared" si="11"/>
        <v>12302205.502499999</v>
      </c>
      <c r="DP3" s="44">
        <f t="shared" si="11"/>
        <v>210489898.39289996</v>
      </c>
      <c r="DQ3" s="44">
        <f t="shared" si="11"/>
        <v>272524959.38890004</v>
      </c>
      <c r="DR3" s="44">
        <f t="shared" si="11"/>
        <v>196179240.95999998</v>
      </c>
      <c r="DS3" s="44">
        <f t="shared" si="11"/>
        <v>9067927.6900000013</v>
      </c>
      <c r="DT3" s="44">
        <f t="shared" si="11"/>
        <v>8436.4224999999824</v>
      </c>
      <c r="DU3" s="44">
        <f t="shared" ref="DU3:EJ18" si="12">(CN3-$AH3)*(CN3-$AH3)</f>
        <v>6137312.5695999982</v>
      </c>
      <c r="DV3" s="44">
        <f t="shared" si="12"/>
        <v>346791.43209999986</v>
      </c>
      <c r="DW3" s="44">
        <f t="shared" si="12"/>
        <v>80.460899999996414</v>
      </c>
      <c r="DX3" s="44">
        <f t="shared" si="12"/>
        <v>14630319.001600001</v>
      </c>
      <c r="DY3" s="44">
        <f t="shared" si="12"/>
        <v>123025.5625</v>
      </c>
      <c r="DZ3" s="44">
        <f t="shared" si="12"/>
        <v>240845.37760000021</v>
      </c>
      <c r="EA3" s="44">
        <f t="shared" si="12"/>
        <v>241375.69000000018</v>
      </c>
      <c r="EB3" s="44">
        <f t="shared" si="12"/>
        <v>625949.96890000009</v>
      </c>
      <c r="EC3" s="44">
        <f t="shared" si="12"/>
        <v>240943.53960000013</v>
      </c>
      <c r="ED3" s="44">
        <f t="shared" si="12"/>
        <v>58254.649600000062</v>
      </c>
      <c r="EE3" s="44">
        <f t="shared" si="12"/>
        <v>83059.239999999889</v>
      </c>
      <c r="EF3" s="44">
        <f t="shared" si="12"/>
        <v>1043135.3956000003</v>
      </c>
      <c r="EG3" s="44">
        <f t="shared" si="12"/>
        <v>348973.74760000029</v>
      </c>
      <c r="EH3" s="44">
        <f t="shared" si="12"/>
        <v>408154.87689999986</v>
      </c>
      <c r="EI3" s="44">
        <f t="shared" si="12"/>
        <v>990044.90010000044</v>
      </c>
      <c r="EJ3" s="44">
        <f t="shared" si="12"/>
        <v>983290.39210000029</v>
      </c>
      <c r="EK3" s="50">
        <f t="shared" ref="EK3:EK66" si="13">SQRT((SUM(DE3:EJ3))/32)</f>
        <v>7889.5415277043758</v>
      </c>
      <c r="EL3" s="51">
        <f t="shared" ref="EL3:EL66" si="14">POWER(EK3,2)</f>
        <v>62244865.517371893</v>
      </c>
      <c r="EM3" s="21">
        <f t="shared" ref="EM3:EM66" si="15">COVAR(I3:AN3,BX3:DC3)</f>
        <v>32325483.511768457</v>
      </c>
      <c r="EN3" s="21">
        <f t="shared" ref="EN3:EN66" si="16">EM3/(EK3*BV3)</f>
        <v>0.62505855578316627</v>
      </c>
    </row>
    <row r="4" spans="1:144" ht="11" thickBot="1" x14ac:dyDescent="0.4">
      <c r="A4" s="26">
        <v>8.3333333333333329E-2</v>
      </c>
      <c r="B4" s="22">
        <v>50.055399999999999</v>
      </c>
      <c r="C4" s="22" t="s">
        <v>213</v>
      </c>
      <c r="D4" s="22">
        <v>4400</v>
      </c>
      <c r="E4" s="22">
        <v>4340</v>
      </c>
      <c r="F4" s="22">
        <v>4498</v>
      </c>
      <c r="G4" s="25">
        <v>4550</v>
      </c>
      <c r="H4" s="25">
        <f t="shared" si="1"/>
        <v>4447</v>
      </c>
      <c r="I4" s="31">
        <v>6999.43</v>
      </c>
      <c r="J4" s="31">
        <v>8520.7000000000007</v>
      </c>
      <c r="K4" s="31">
        <v>11600.08</v>
      </c>
      <c r="L4" s="31">
        <v>9789.3700000000008</v>
      </c>
      <c r="M4" s="31">
        <v>14821.03</v>
      </c>
      <c r="N4" s="31">
        <v>16000.87</v>
      </c>
      <c r="O4" s="31">
        <v>16000.01</v>
      </c>
      <c r="P4" s="31">
        <v>14999.97</v>
      </c>
      <c r="Q4" s="31">
        <v>18000.09</v>
      </c>
      <c r="R4" s="31">
        <v>20000</v>
      </c>
      <c r="S4" s="31">
        <v>19999.400000000001</v>
      </c>
      <c r="T4" s="31">
        <v>17999.13</v>
      </c>
      <c r="U4" s="31">
        <v>20000</v>
      </c>
      <c r="V4" s="31">
        <v>20000</v>
      </c>
      <c r="W4" s="31">
        <v>19999.240000000002</v>
      </c>
      <c r="X4" s="31">
        <v>5500.07</v>
      </c>
      <c r="Y4" s="31">
        <v>8520.08</v>
      </c>
      <c r="Z4" s="31">
        <v>3750.91</v>
      </c>
      <c r="AA4" s="31">
        <v>3389.05</v>
      </c>
      <c r="AB4" s="31">
        <v>3969.14</v>
      </c>
      <c r="AC4" s="31">
        <v>6000.06</v>
      </c>
      <c r="AD4" s="31">
        <v>3620.53</v>
      </c>
      <c r="AE4" s="31">
        <v>3500.98</v>
      </c>
      <c r="AF4" s="31">
        <v>3229.05</v>
      </c>
      <c r="AG4" s="31">
        <v>2809.96</v>
      </c>
      <c r="AH4" s="31">
        <v>3493.41</v>
      </c>
      <c r="AI4" s="31">
        <v>3395.37</v>
      </c>
      <c r="AJ4" s="31">
        <v>3341.29</v>
      </c>
      <c r="AK4" s="32">
        <v>3051.96</v>
      </c>
      <c r="AL4" s="32">
        <v>3241.82</v>
      </c>
      <c r="AM4" s="34">
        <v>2659.94</v>
      </c>
      <c r="AN4" s="32">
        <v>1999.2</v>
      </c>
      <c r="AO4" s="53">
        <f t="shared" si="2"/>
        <v>9381.3168750000004</v>
      </c>
      <c r="AP4" s="54">
        <f t="shared" ref="AP4:AP67" si="17">(I4-AO4)*(I4-AO4)</f>
        <v>5673385.085297266</v>
      </c>
      <c r="AQ4" s="54">
        <f t="shared" si="3"/>
        <v>740661.4055347651</v>
      </c>
      <c r="AR4" s="54">
        <f t="shared" si="4"/>
        <v>4922909.804859763</v>
      </c>
      <c r="AS4" s="54">
        <f t="shared" si="5"/>
        <v>166507.35282226591</v>
      </c>
      <c r="AT4" s="54">
        <f t="shared" si="6"/>
        <v>29590478.882297266</v>
      </c>
      <c r="AU4" s="54">
        <f t="shared" si="7"/>
        <v>43818483.574697271</v>
      </c>
      <c r="AV4" s="54">
        <f t="shared" ref="AV4:AV67" si="18">(O4-AO4)*(O4-AO4)</f>
        <v>43807098.682922266</v>
      </c>
      <c r="AW4" s="54">
        <f t="shared" ref="AW4:AW67" si="19">(P4-AO4)*(P4-AO4)</f>
        <v>31569262.939072255</v>
      </c>
      <c r="AX4" s="54">
        <f t="shared" ref="AX4:AX67" si="20">(Q4-AO4)*(Q4-AO4)</f>
        <v>74283250.180222258</v>
      </c>
      <c r="AY4" s="54">
        <f t="shared" ref="AY4:AY67" si="21">(R4-AO4)*(R4-AO4)</f>
        <v>112756431.30915976</v>
      </c>
      <c r="AZ4" s="54">
        <f t="shared" ref="AZ4:AZ67" si="22">(S4-AO4)*(S4-AO4)</f>
        <v>112743689.24940978</v>
      </c>
      <c r="BA4" s="54">
        <f t="shared" ref="BA4:BA67" si="23">(T4-AO4)*(T4-AO4)</f>
        <v>74266703.05742228</v>
      </c>
      <c r="BB4" s="54">
        <f t="shared" ref="BB4:BB67" si="24">(U4-AO4)*(U4-AO4)</f>
        <v>112756431.30915976</v>
      </c>
      <c r="BC4" s="54">
        <f t="shared" ref="BC4:BC67" si="25">(V4-AO4)*(V4-AO4)</f>
        <v>112756431.30915976</v>
      </c>
      <c r="BD4" s="54">
        <f t="shared" ref="BD4:BD67" si="26">(W4-AO4)*(W4-AO4)</f>
        <v>112740291.48840979</v>
      </c>
      <c r="BE4" s="54">
        <f t="shared" ref="BE4:BE67" si="27">(X4-AO4)*(X4-AO4)</f>
        <v>15064077.304697271</v>
      </c>
      <c r="BF4" s="54">
        <f t="shared" ref="BF4:BF67" si="28">(Y4-AO4)*(Y4-AO4)</f>
        <v>741728.95485976653</v>
      </c>
      <c r="BG4" s="54">
        <f t="shared" ref="BG4:BG67" si="29">(Z4-AO4)*(Z4-AO4)</f>
        <v>31701481.578047272</v>
      </c>
      <c r="BH4" s="54">
        <f t="shared" ref="BH4:BH67" si="30">(AA4-AO4)*(AA4-AO4)</f>
        <v>35907262.301222272</v>
      </c>
      <c r="BI4" s="54">
        <f t="shared" ref="BI4:BI67" si="31">(AB4-AO4)*(AB4-AO4)</f>
        <v>29291658.526284777</v>
      </c>
      <c r="BJ4" s="54">
        <f t="shared" ref="BJ4:BJ67" si="32">(AC4-AO4)*(AC4-AO4)</f>
        <v>11432898.054734766</v>
      </c>
      <c r="BK4" s="54">
        <f t="shared" ref="BK4:BK67" si="33">(AD4-AO4)*(AD4-AO4)</f>
        <v>33186665.419172265</v>
      </c>
      <c r="BL4" s="54">
        <f t="shared" ref="BL4:BL67" si="34">(AE4-AO4)*(AE4-AO4)</f>
        <v>34578361.763484776</v>
      </c>
      <c r="BM4" s="54">
        <f t="shared" ref="BM4:BM67" si="35">(AF4-AO4)*(AF4-AO4)</f>
        <v>37850387.701222271</v>
      </c>
      <c r="BN4" s="54">
        <f t="shared" ref="BN4:BN67" si="36">(AG4-AO4)*(AG4-AO4)</f>
        <v>43182731.178609774</v>
      </c>
      <c r="BO4" s="54">
        <f t="shared" ref="BO4:BO67" si="37">(AH4-AO4)*(AH4-AO4)</f>
        <v>34667447.368672274</v>
      </c>
      <c r="BP4" s="54">
        <f t="shared" ref="BP4:BP67" si="38">(AI4-AO4)*(AI4-AO4)</f>
        <v>35831559.990322269</v>
      </c>
      <c r="BQ4" s="54">
        <f t="shared" ref="BQ4:BQ67" si="39">(AJ4-AO4)*(AJ4-AO4)</f>
        <v>36481924.650722273</v>
      </c>
      <c r="BR4" s="54">
        <f t="shared" ref="BR4:BR67" si="40">(AK4-AO4)*(AK4-AO4)</f>
        <v>40060758.451109774</v>
      </c>
      <c r="BS4" s="54">
        <f t="shared" ref="BS4:BS67" si="41">(AL4-AO4)*(AL4-AO4)</f>
        <v>37693421.878134772</v>
      </c>
      <c r="BT4" s="54">
        <f t="shared" ref="BT4:BT67" si="42">(AM4-AO4)*(AM4-AO4)</f>
        <v>45176907.095784761</v>
      </c>
      <c r="BU4" s="54">
        <f t="shared" ref="BU4:BU67" si="43">(AN4-AO4)*(AN4-AO4)</f>
        <v>54495649.556159772</v>
      </c>
      <c r="BV4" s="55">
        <f t="shared" si="8"/>
        <v>6660.0813992996564</v>
      </c>
      <c r="BW4" s="56">
        <f t="shared" si="9"/>
        <v>44356684.245297268</v>
      </c>
      <c r="BX4" s="45">
        <v>8007.75</v>
      </c>
      <c r="BY4" s="45">
        <v>16007.12</v>
      </c>
      <c r="BZ4" s="45">
        <v>13620.03</v>
      </c>
      <c r="CA4" s="45">
        <v>6999.39</v>
      </c>
      <c r="CB4" s="45">
        <v>20000</v>
      </c>
      <c r="CC4" s="45">
        <v>16000.61</v>
      </c>
      <c r="CD4" s="45">
        <v>16000.18</v>
      </c>
      <c r="CE4" s="45">
        <v>16000.65</v>
      </c>
      <c r="CF4" s="45">
        <v>15998.99</v>
      </c>
      <c r="CG4" s="45">
        <v>12000.06</v>
      </c>
      <c r="CH4" s="45">
        <v>5750.03</v>
      </c>
      <c r="CI4" s="45">
        <v>20000</v>
      </c>
      <c r="CJ4" s="45">
        <v>20000</v>
      </c>
      <c r="CK4" s="45">
        <v>20000</v>
      </c>
      <c r="CL4" s="45">
        <v>7956.68</v>
      </c>
      <c r="CM4" s="45">
        <v>3999.78</v>
      </c>
      <c r="CN4" s="45">
        <v>6000.82</v>
      </c>
      <c r="CO4" s="45">
        <v>2499.62</v>
      </c>
      <c r="CP4" s="45">
        <v>2702.78</v>
      </c>
      <c r="CQ4" s="45">
        <v>6695.15</v>
      </c>
      <c r="CR4" s="45">
        <v>3200.39</v>
      </c>
      <c r="CS4" s="45">
        <v>3500.74</v>
      </c>
      <c r="CT4" s="45">
        <v>4000.9</v>
      </c>
      <c r="CU4" s="45">
        <v>2839.21</v>
      </c>
      <c r="CV4" s="45">
        <v>2029.79</v>
      </c>
      <c r="CW4" s="45">
        <v>3250.5</v>
      </c>
      <c r="CX4" s="45">
        <v>3250.12</v>
      </c>
      <c r="CY4" s="45">
        <v>2600.63</v>
      </c>
      <c r="CZ4" s="46">
        <v>3199.4</v>
      </c>
      <c r="DA4" s="46">
        <v>2499.86</v>
      </c>
      <c r="DB4" s="43">
        <v>2779.46</v>
      </c>
      <c r="DC4" s="46">
        <v>1871.6</v>
      </c>
      <c r="DD4" s="48">
        <f t="shared" si="10"/>
        <v>8476.9449999999997</v>
      </c>
      <c r="DE4" s="44">
        <f t="shared" si="11"/>
        <v>20379265.635600001</v>
      </c>
      <c r="DF4" s="44">
        <f t="shared" si="11"/>
        <v>156592937.96410003</v>
      </c>
      <c r="DG4" s="44">
        <f t="shared" si="11"/>
        <v>102548432.62440002</v>
      </c>
      <c r="DH4" s="44">
        <f t="shared" si="11"/>
        <v>12291895.760400003</v>
      </c>
      <c r="DI4" s="44">
        <f t="shared" si="11"/>
        <v>272467513.42809999</v>
      </c>
      <c r="DJ4" s="44">
        <f t="shared" si="11"/>
        <v>156430051.84</v>
      </c>
      <c r="DK4" s="44">
        <f t="shared" si="11"/>
        <v>156419295.83290002</v>
      </c>
      <c r="DL4" s="44">
        <f t="shared" si="11"/>
        <v>156431052.41760001</v>
      </c>
      <c r="DM4" s="44">
        <f t="shared" si="11"/>
        <v>156389531.13639998</v>
      </c>
      <c r="DN4" s="44">
        <f t="shared" si="11"/>
        <v>72363094.222499996</v>
      </c>
      <c r="DO4" s="44">
        <f t="shared" si="11"/>
        <v>5092333.8243999993</v>
      </c>
      <c r="DP4" s="44">
        <f t="shared" si="11"/>
        <v>272467513.42809999</v>
      </c>
      <c r="DQ4" s="44">
        <f t="shared" si="11"/>
        <v>272467513.42809999</v>
      </c>
      <c r="DR4" s="44">
        <f t="shared" si="11"/>
        <v>272467513.42809999</v>
      </c>
      <c r="DS4" s="44">
        <f t="shared" si="11"/>
        <v>19920779.092900004</v>
      </c>
      <c r="DT4" s="44">
        <f t="shared" si="11"/>
        <v>256410.57690000036</v>
      </c>
      <c r="DU4" s="44">
        <f t="shared" si="12"/>
        <v>6287104.9080999997</v>
      </c>
      <c r="DV4" s="44">
        <f t="shared" si="12"/>
        <v>987618.56409999996</v>
      </c>
      <c r="DW4" s="44">
        <f t="shared" si="12"/>
        <v>625095.79689999949</v>
      </c>
      <c r="DX4" s="44">
        <f t="shared" si="12"/>
        <v>10251139.027599998</v>
      </c>
      <c r="DY4" s="44">
        <f t="shared" si="12"/>
        <v>85860.720399999991</v>
      </c>
      <c r="DZ4" s="44">
        <f t="shared" si="12"/>
        <v>53.72889999999893</v>
      </c>
      <c r="EA4" s="44">
        <f t="shared" si="12"/>
        <v>257546.10010000024</v>
      </c>
      <c r="EB4" s="44">
        <f t="shared" si="12"/>
        <v>427977.63999999978</v>
      </c>
      <c r="EC4" s="44">
        <f t="shared" si="12"/>
        <v>2142183.5043999995</v>
      </c>
      <c r="ED4" s="44">
        <f t="shared" si="12"/>
        <v>59005.268099999928</v>
      </c>
      <c r="EE4" s="44">
        <f t="shared" si="12"/>
        <v>59190.024099999981</v>
      </c>
      <c r="EF4" s="44">
        <f t="shared" si="12"/>
        <v>797056.12839999958</v>
      </c>
      <c r="EG4" s="44">
        <f t="shared" si="12"/>
        <v>86441.880099999864</v>
      </c>
      <c r="EH4" s="44">
        <f t="shared" si="12"/>
        <v>987141.60249999946</v>
      </c>
      <c r="EI4" s="44">
        <f t="shared" si="12"/>
        <v>509724.60249999975</v>
      </c>
      <c r="EJ4" s="44">
        <f t="shared" si="12"/>
        <v>2630267.6760999998</v>
      </c>
      <c r="EK4" s="50">
        <f t="shared" si="13"/>
        <v>8160.841220833182</v>
      </c>
      <c r="EL4" s="51">
        <f t="shared" si="14"/>
        <v>66599329.43165002</v>
      </c>
      <c r="EM4" s="21">
        <f t="shared" si="15"/>
        <v>35118170.768524997</v>
      </c>
      <c r="EN4" s="21">
        <f t="shared" si="16"/>
        <v>0.64612630301066287</v>
      </c>
    </row>
    <row r="5" spans="1:144" ht="11" thickBot="1" x14ac:dyDescent="0.4">
      <c r="A5" s="26">
        <v>0.125</v>
      </c>
      <c r="B5" s="22">
        <v>50.017600000000002</v>
      </c>
      <c r="C5" s="22" t="s">
        <v>214</v>
      </c>
      <c r="D5" s="22">
        <v>4725</v>
      </c>
      <c r="E5" s="22">
        <v>4876</v>
      </c>
      <c r="F5" s="22">
        <v>4678</v>
      </c>
      <c r="G5" s="25">
        <v>4700</v>
      </c>
      <c r="H5" s="25">
        <f t="shared" si="1"/>
        <v>4744.75</v>
      </c>
      <c r="I5" s="31">
        <v>5989.32</v>
      </c>
      <c r="J5" s="31">
        <v>8520.59</v>
      </c>
      <c r="K5" s="31">
        <v>11600.04</v>
      </c>
      <c r="L5" s="31">
        <v>6999.95</v>
      </c>
      <c r="M5" s="31">
        <v>12033.7</v>
      </c>
      <c r="N5" s="31">
        <v>16000.83</v>
      </c>
      <c r="O5" s="31">
        <v>13000.34</v>
      </c>
      <c r="P5" s="31">
        <v>14989.36</v>
      </c>
      <c r="Q5" s="31">
        <v>18000.03</v>
      </c>
      <c r="R5" s="31">
        <v>20000</v>
      </c>
      <c r="S5" s="31">
        <v>19999.11</v>
      </c>
      <c r="T5" s="31">
        <v>17999.13</v>
      </c>
      <c r="U5" s="31">
        <v>17989.03</v>
      </c>
      <c r="V5" s="31">
        <v>20000</v>
      </c>
      <c r="W5" s="31">
        <v>17770.62</v>
      </c>
      <c r="X5" s="31">
        <v>5285.69</v>
      </c>
      <c r="Y5" s="31">
        <v>8520.02</v>
      </c>
      <c r="Z5" s="31">
        <v>3499.53</v>
      </c>
      <c r="AA5" s="31">
        <v>3199.15</v>
      </c>
      <c r="AB5" s="31">
        <v>3620.71</v>
      </c>
      <c r="AC5" s="31">
        <v>5502.53</v>
      </c>
      <c r="AD5" s="31">
        <v>3498.98</v>
      </c>
      <c r="AE5" s="31">
        <v>3494.9</v>
      </c>
      <c r="AF5" s="31">
        <v>3149.48</v>
      </c>
      <c r="AG5" s="31">
        <v>2809.12</v>
      </c>
      <c r="AH5" s="31">
        <v>3491.05</v>
      </c>
      <c r="AI5" s="31">
        <v>3393.71</v>
      </c>
      <c r="AJ5" s="31">
        <v>3051.32</v>
      </c>
      <c r="AK5" s="32">
        <v>2993.82</v>
      </c>
      <c r="AL5" s="32">
        <v>3241.59</v>
      </c>
      <c r="AM5" s="34">
        <v>2659.21</v>
      </c>
      <c r="AN5" s="32">
        <v>1998.93</v>
      </c>
      <c r="AO5" s="53">
        <f t="shared" si="2"/>
        <v>8884.430937500003</v>
      </c>
      <c r="AP5" s="54">
        <f t="shared" si="17"/>
        <v>8381667.3404321475</v>
      </c>
      <c r="AQ5" s="54">
        <f t="shared" si="3"/>
        <v>132380.22780088097</v>
      </c>
      <c r="AR5" s="54">
        <f t="shared" si="4"/>
        <v>7374532.5803321172</v>
      </c>
      <c r="AS5" s="54">
        <f t="shared" si="5"/>
        <v>3551268.4038008908</v>
      </c>
      <c r="AT5" s="54">
        <f t="shared" si="6"/>
        <v>9917895.6280196141</v>
      </c>
      <c r="AU5" s="54">
        <f t="shared" si="7"/>
        <v>50643135.616750836</v>
      </c>
      <c r="AV5" s="54">
        <f t="shared" si="18"/>
        <v>16940707.410769604</v>
      </c>
      <c r="AW5" s="54">
        <f t="shared" si="19"/>
        <v>37270158.858157098</v>
      </c>
      <c r="AX5" s="54">
        <f t="shared" si="20"/>
        <v>83094146.268250808</v>
      </c>
      <c r="AY5" s="54">
        <f t="shared" si="21"/>
        <v>123555875.58320706</v>
      </c>
      <c r="AZ5" s="54">
        <f t="shared" si="22"/>
        <v>123536090.66237582</v>
      </c>
      <c r="BA5" s="54">
        <f t="shared" si="23"/>
        <v>83077738.999938339</v>
      </c>
      <c r="BB5" s="54">
        <f t="shared" si="24"/>
        <v>82893724.0888758</v>
      </c>
      <c r="BC5" s="54">
        <f t="shared" si="25"/>
        <v>123555875.58320706</v>
      </c>
      <c r="BD5" s="54">
        <f t="shared" si="26"/>
        <v>78964356.05449456</v>
      </c>
      <c r="BE5" s="54">
        <f t="shared" si="27"/>
        <v>12950936.335238403</v>
      </c>
      <c r="BF5" s="54">
        <f t="shared" si="28"/>
        <v>132795.33136963076</v>
      </c>
      <c r="BG5" s="54">
        <f t="shared" si="29"/>
        <v>28997158.106688403</v>
      </c>
      <c r="BH5" s="54">
        <f t="shared" si="30"/>
        <v>32322419.338300917</v>
      </c>
      <c r="BI5" s="54">
        <f t="shared" si="31"/>
        <v>27706758.10787591</v>
      </c>
      <c r="BJ5" s="54">
        <f t="shared" si="32"/>
        <v>11437253.9510634</v>
      </c>
      <c r="BK5" s="54">
        <f t="shared" si="33"/>
        <v>29003081.800219666</v>
      </c>
      <c r="BL5" s="54">
        <f t="shared" si="34"/>
        <v>29047043.726269666</v>
      </c>
      <c r="BM5" s="54">
        <f t="shared" si="35"/>
        <v>32889662.255532168</v>
      </c>
      <c r="BN5" s="54">
        <f t="shared" si="36"/>
        <v>36909402.987307169</v>
      </c>
      <c r="BO5" s="54">
        <f t="shared" si="37"/>
        <v>29088557.93698841</v>
      </c>
      <c r="BP5" s="54">
        <f t="shared" si="38"/>
        <v>30148016.413500912</v>
      </c>
      <c r="BQ5" s="54">
        <f t="shared" si="39"/>
        <v>34025183.209182166</v>
      </c>
      <c r="BR5" s="54">
        <f t="shared" si="40"/>
        <v>34699297.216994666</v>
      </c>
      <c r="BS5" s="54">
        <f t="shared" si="41"/>
        <v>31841653.845925912</v>
      </c>
      <c r="BT5" s="54">
        <f t="shared" si="42"/>
        <v>38753375.720688418</v>
      </c>
      <c r="BU5" s="54">
        <f t="shared" si="43"/>
        <v>47410123.160313413</v>
      </c>
      <c r="BV5" s="55">
        <f t="shared" si="8"/>
        <v>6178.6820994432619</v>
      </c>
      <c r="BW5" s="56">
        <f t="shared" si="9"/>
        <v>38176112.485980593</v>
      </c>
      <c r="BX5" s="45">
        <v>8004.06</v>
      </c>
      <c r="BY5" s="45">
        <v>16006.78</v>
      </c>
      <c r="BZ5" s="45">
        <v>13620.03</v>
      </c>
      <c r="CA5" s="45">
        <v>6999.28</v>
      </c>
      <c r="CB5" s="45">
        <v>20000</v>
      </c>
      <c r="CC5" s="45">
        <v>16000.55</v>
      </c>
      <c r="CD5" s="45">
        <v>16000.01</v>
      </c>
      <c r="CE5" s="45">
        <v>16000.74</v>
      </c>
      <c r="CF5" s="45">
        <v>15998.05</v>
      </c>
      <c r="CG5" s="45">
        <v>10000.74</v>
      </c>
      <c r="CH5" s="45">
        <v>4782</v>
      </c>
      <c r="CI5" s="45">
        <v>20000</v>
      </c>
      <c r="CJ5" s="45">
        <v>20000</v>
      </c>
      <c r="CK5" s="45">
        <v>20000</v>
      </c>
      <c r="CL5" s="45">
        <v>6000.88</v>
      </c>
      <c r="CM5" s="45">
        <v>3999.5</v>
      </c>
      <c r="CN5" s="45">
        <v>6000.77</v>
      </c>
      <c r="CO5" s="45">
        <v>2499.71</v>
      </c>
      <c r="CP5" s="45">
        <v>3200.07</v>
      </c>
      <c r="CQ5" s="45">
        <v>6695</v>
      </c>
      <c r="CR5" s="45">
        <v>3049.59</v>
      </c>
      <c r="CS5" s="45">
        <v>3449.96</v>
      </c>
      <c r="CT5" s="45">
        <v>4000.19</v>
      </c>
      <c r="CU5" s="45">
        <v>2600.9299999999998</v>
      </c>
      <c r="CV5" s="45">
        <v>2029.72</v>
      </c>
      <c r="CW5" s="45">
        <v>3000.73</v>
      </c>
      <c r="CX5" s="45">
        <v>2999.93</v>
      </c>
      <c r="CY5" s="45">
        <v>2600.2199999999998</v>
      </c>
      <c r="CZ5" s="46">
        <v>3511.19</v>
      </c>
      <c r="DA5" s="46">
        <v>2300.2199999999998</v>
      </c>
      <c r="DB5" s="43">
        <v>2499.83</v>
      </c>
      <c r="DC5" s="46">
        <v>1989.05</v>
      </c>
      <c r="DD5" s="48">
        <f t="shared" si="10"/>
        <v>8307.4915624999994</v>
      </c>
      <c r="DE5" s="44">
        <f t="shared" si="11"/>
        <v>20367259.260100003</v>
      </c>
      <c r="DF5" s="44">
        <f t="shared" si="11"/>
        <v>156643497.43289998</v>
      </c>
      <c r="DG5" s="44">
        <f t="shared" si="11"/>
        <v>102596235.8404</v>
      </c>
      <c r="DH5" s="44">
        <f t="shared" si="11"/>
        <v>12307677.732899997</v>
      </c>
      <c r="DI5" s="44">
        <f t="shared" si="11"/>
        <v>272545430.10250002</v>
      </c>
      <c r="DJ5" s="44">
        <f t="shared" si="11"/>
        <v>156487590.25</v>
      </c>
      <c r="DK5" s="44">
        <f t="shared" si="11"/>
        <v>156474080.28159997</v>
      </c>
      <c r="DL5" s="44">
        <f t="shared" si="11"/>
        <v>156492343.89609995</v>
      </c>
      <c r="DM5" s="44">
        <f t="shared" si="11"/>
        <v>156425049</v>
      </c>
      <c r="DN5" s="44">
        <f t="shared" si="11"/>
        <v>42376063.896099992</v>
      </c>
      <c r="DO5" s="44">
        <f t="shared" si="11"/>
        <v>1666551.9024999996</v>
      </c>
      <c r="DP5" s="44">
        <f t="shared" si="11"/>
        <v>272545430.10250002</v>
      </c>
      <c r="DQ5" s="44">
        <f t="shared" si="11"/>
        <v>272545430.10250002</v>
      </c>
      <c r="DR5" s="44">
        <f t="shared" si="11"/>
        <v>272545430.10250002</v>
      </c>
      <c r="DS5" s="44">
        <f t="shared" si="11"/>
        <v>6299246.6288999999</v>
      </c>
      <c r="DT5" s="44">
        <f t="shared" si="11"/>
        <v>258521.40249999982</v>
      </c>
      <c r="DU5" s="44">
        <f t="shared" si="12"/>
        <v>6298694.4784000013</v>
      </c>
      <c r="DV5" s="44">
        <f t="shared" si="12"/>
        <v>982754.99560000026</v>
      </c>
      <c r="DW5" s="44">
        <f t="shared" si="12"/>
        <v>84669.360400000005</v>
      </c>
      <c r="DX5" s="44">
        <f t="shared" si="12"/>
        <v>10265295.602499999</v>
      </c>
      <c r="DY5" s="44">
        <f t="shared" si="12"/>
        <v>194886.93160000004</v>
      </c>
      <c r="DZ5" s="44">
        <f t="shared" si="12"/>
        <v>1688.3881000000119</v>
      </c>
      <c r="EA5" s="44">
        <f t="shared" si="12"/>
        <v>259223.53959999987</v>
      </c>
      <c r="EB5" s="44">
        <f t="shared" si="12"/>
        <v>792313.61440000066</v>
      </c>
      <c r="EC5" s="44">
        <f t="shared" si="12"/>
        <v>2135485.3689000006</v>
      </c>
      <c r="ED5" s="44">
        <f t="shared" si="12"/>
        <v>240413.70240000015</v>
      </c>
      <c r="EE5" s="44">
        <f t="shared" si="12"/>
        <v>241198.85440000033</v>
      </c>
      <c r="EF5" s="44">
        <f t="shared" si="12"/>
        <v>793578.08890000067</v>
      </c>
      <c r="EG5" s="44">
        <f t="shared" si="12"/>
        <v>405.61959999999488</v>
      </c>
      <c r="EH5" s="44">
        <f t="shared" si="12"/>
        <v>1418076.088900001</v>
      </c>
      <c r="EI5" s="44">
        <f t="shared" si="12"/>
        <v>982517.08840000047</v>
      </c>
      <c r="EJ5" s="44">
        <f t="shared" si="12"/>
        <v>2256004.0000000005</v>
      </c>
      <c r="EK5" s="50">
        <f t="shared" si="13"/>
        <v>8072.9545467723965</v>
      </c>
      <c r="EL5" s="51">
        <f t="shared" si="14"/>
        <v>65172595.114253111</v>
      </c>
      <c r="EM5" s="21">
        <f t="shared" si="15"/>
        <v>31670014.583732914</v>
      </c>
      <c r="EN5" s="21">
        <f t="shared" si="16"/>
        <v>0.63492131237361005</v>
      </c>
    </row>
    <row r="6" spans="1:144" ht="11" thickBot="1" x14ac:dyDescent="0.4">
      <c r="A6" s="26">
        <v>0.16666666666666666</v>
      </c>
      <c r="B6" s="22">
        <v>50.034100000000002</v>
      </c>
      <c r="C6" s="22" t="s">
        <v>215</v>
      </c>
      <c r="D6" s="22">
        <v>5250</v>
      </c>
      <c r="E6" s="22">
        <v>5100</v>
      </c>
      <c r="F6" s="22">
        <v>5300</v>
      </c>
      <c r="G6" s="25">
        <v>5360</v>
      </c>
      <c r="H6" s="25">
        <f t="shared" si="1"/>
        <v>5252.5</v>
      </c>
      <c r="I6" s="31">
        <v>6999.11</v>
      </c>
      <c r="J6" s="31">
        <v>8520.98</v>
      </c>
      <c r="K6" s="31">
        <v>11600.12</v>
      </c>
      <c r="L6" s="31">
        <v>12000.5</v>
      </c>
      <c r="M6" s="31">
        <v>15520.04</v>
      </c>
      <c r="N6" s="31">
        <v>16000.64</v>
      </c>
      <c r="O6" s="31">
        <v>12000.75</v>
      </c>
      <c r="P6" s="31">
        <v>14989.35</v>
      </c>
      <c r="Q6" s="31">
        <v>16000.65</v>
      </c>
      <c r="R6" s="31">
        <v>19989.37</v>
      </c>
      <c r="S6" s="31">
        <v>16000.7</v>
      </c>
      <c r="T6" s="31">
        <v>17999.669999999998</v>
      </c>
      <c r="U6" s="31">
        <v>18899.52</v>
      </c>
      <c r="V6" s="31">
        <v>20000</v>
      </c>
      <c r="W6" s="31">
        <v>19999.259999999998</v>
      </c>
      <c r="X6" s="31">
        <v>5894.89</v>
      </c>
      <c r="Y6" s="31">
        <v>8520.17</v>
      </c>
      <c r="Z6" s="31">
        <v>3499.23</v>
      </c>
      <c r="AA6" s="31">
        <v>3199.08</v>
      </c>
      <c r="AB6" s="31">
        <v>3998.2</v>
      </c>
      <c r="AC6" s="31">
        <v>5501.31</v>
      </c>
      <c r="AD6" s="31">
        <v>3499.53</v>
      </c>
      <c r="AE6" s="31">
        <v>3498.08</v>
      </c>
      <c r="AF6" s="31">
        <v>3249.03</v>
      </c>
      <c r="AG6" s="31">
        <v>2809.03</v>
      </c>
      <c r="AH6" s="31">
        <v>2990.99</v>
      </c>
      <c r="AI6" s="31">
        <v>2999</v>
      </c>
      <c r="AJ6" s="31">
        <v>2991.14</v>
      </c>
      <c r="AK6" s="32">
        <v>2991.87</v>
      </c>
      <c r="AL6" s="32">
        <v>2948</v>
      </c>
      <c r="AM6" s="34">
        <v>2509.7399999999998</v>
      </c>
      <c r="AN6" s="32">
        <v>1999.11</v>
      </c>
      <c r="AO6" s="53">
        <f t="shared" si="2"/>
        <v>9050.5956250000017</v>
      </c>
      <c r="AP6" s="54">
        <f t="shared" si="17"/>
        <v>4208593.2695816495</v>
      </c>
      <c r="AQ6" s="54">
        <f t="shared" si="3"/>
        <v>280492.71024414292</v>
      </c>
      <c r="AR6" s="54">
        <f t="shared" si="4"/>
        <v>6500074.5387191353</v>
      </c>
      <c r="AS6" s="54">
        <f t="shared" si="5"/>
        <v>8701935.8216441311</v>
      </c>
      <c r="AT6" s="54">
        <f t="shared" si="6"/>
        <v>41853710.521219127</v>
      </c>
      <c r="AU6" s="54">
        <f t="shared" si="7"/>
        <v>48303116.814469106</v>
      </c>
      <c r="AV6" s="54">
        <f t="shared" si="18"/>
        <v>8703410.8363316301</v>
      </c>
      <c r="AW6" s="54">
        <f t="shared" si="19"/>
        <v>35268803.526581623</v>
      </c>
      <c r="AX6" s="54">
        <f t="shared" si="20"/>
        <v>48303255.815456614</v>
      </c>
      <c r="AY6" s="54">
        <f t="shared" si="21"/>
        <v>119656784.82715657</v>
      </c>
      <c r="AZ6" s="54">
        <f t="shared" si="22"/>
        <v>48303950.823394127</v>
      </c>
      <c r="BA6" s="54">
        <f t="shared" si="23"/>
        <v>80085932.169281572</v>
      </c>
      <c r="BB6" s="54">
        <f t="shared" si="24"/>
        <v>97001311.344469115</v>
      </c>
      <c r="BC6" s="54">
        <f t="shared" si="25"/>
        <v>119889456.1672691</v>
      </c>
      <c r="BD6" s="54">
        <f t="shared" si="26"/>
        <v>119873251.59639406</v>
      </c>
      <c r="BE6" s="54">
        <f t="shared" si="27"/>
        <v>9958477.9916566499</v>
      </c>
      <c r="BF6" s="54">
        <f t="shared" si="28"/>
        <v>281351.34365664242</v>
      </c>
      <c r="BG6" s="54">
        <f t="shared" si="29"/>
        <v>30817660.302431665</v>
      </c>
      <c r="BH6" s="54">
        <f t="shared" si="30"/>
        <v>34240235.109619163</v>
      </c>
      <c r="BI6" s="54">
        <f t="shared" si="31"/>
        <v>25526701.551519159</v>
      </c>
      <c r="BJ6" s="54">
        <f t="shared" si="32"/>
        <v>12597428.447831649</v>
      </c>
      <c r="BK6" s="54">
        <f t="shared" si="33"/>
        <v>30814329.573056653</v>
      </c>
      <c r="BL6" s="54">
        <f t="shared" si="34"/>
        <v>30830429.765869159</v>
      </c>
      <c r="BM6" s="54">
        <f t="shared" si="35"/>
        <v>33658163.70118165</v>
      </c>
      <c r="BN6" s="54">
        <f t="shared" si="36"/>
        <v>38957141.451181658</v>
      </c>
      <c r="BO6" s="54">
        <f t="shared" si="37"/>
        <v>36718820.330531664</v>
      </c>
      <c r="BP6" s="54">
        <f t="shared" si="38"/>
        <v>36621809.608519159</v>
      </c>
      <c r="BQ6" s="54">
        <f t="shared" si="39"/>
        <v>36717002.471344166</v>
      </c>
      <c r="BR6" s="54">
        <f t="shared" si="40"/>
        <v>36708156.199031666</v>
      </c>
      <c r="BS6" s="54">
        <f t="shared" si="41"/>
        <v>37241673.362269163</v>
      </c>
      <c r="BT6" s="54">
        <f t="shared" si="42"/>
        <v>42782792.307094164</v>
      </c>
      <c r="BU6" s="54">
        <f t="shared" si="43"/>
        <v>49723449.519581668</v>
      </c>
      <c r="BV6" s="55">
        <f t="shared" si="8"/>
        <v>6450.8927945668238</v>
      </c>
      <c r="BW6" s="56">
        <f t="shared" si="9"/>
        <v>41614017.846994169</v>
      </c>
      <c r="BX6" s="45">
        <v>6999.36</v>
      </c>
      <c r="BY6" s="45">
        <v>16004.11</v>
      </c>
      <c r="BZ6" s="45">
        <v>6999.57</v>
      </c>
      <c r="CA6" s="45">
        <v>6999.27</v>
      </c>
      <c r="CB6" s="45">
        <v>20000</v>
      </c>
      <c r="CC6" s="45">
        <v>15654.55</v>
      </c>
      <c r="CD6" s="45">
        <v>12000.93</v>
      </c>
      <c r="CE6" s="45">
        <v>16000.67</v>
      </c>
      <c r="CF6" s="45">
        <v>15400</v>
      </c>
      <c r="CG6" s="45">
        <v>10000.370000000001</v>
      </c>
      <c r="CH6" s="45">
        <v>6999.67</v>
      </c>
      <c r="CI6" s="45">
        <v>20000</v>
      </c>
      <c r="CJ6" s="45">
        <v>20000</v>
      </c>
      <c r="CK6" s="45">
        <v>20000</v>
      </c>
      <c r="CL6" s="45">
        <v>6000.51</v>
      </c>
      <c r="CM6" s="45">
        <v>4999.1099999999997</v>
      </c>
      <c r="CN6" s="45">
        <v>7000.43</v>
      </c>
      <c r="CO6" s="45">
        <v>2199.2399999999998</v>
      </c>
      <c r="CP6" s="45">
        <v>2089.87</v>
      </c>
      <c r="CQ6" s="45">
        <v>3799.79</v>
      </c>
      <c r="CR6" s="45">
        <v>2790.01</v>
      </c>
      <c r="CS6" s="45">
        <v>2700.52</v>
      </c>
      <c r="CT6" s="45">
        <v>2961.22</v>
      </c>
      <c r="CU6" s="45">
        <v>2507.02</v>
      </c>
      <c r="CV6" s="45">
        <v>2450.75</v>
      </c>
      <c r="CW6" s="45">
        <v>2900.75</v>
      </c>
      <c r="CX6" s="45">
        <v>3250.66</v>
      </c>
      <c r="CY6" s="45">
        <v>2500.98</v>
      </c>
      <c r="CZ6" s="46">
        <v>2256.67</v>
      </c>
      <c r="DA6" s="46">
        <v>3010.08</v>
      </c>
      <c r="DB6" s="43">
        <v>2403.09</v>
      </c>
      <c r="DC6" s="46">
        <v>2379.34</v>
      </c>
      <c r="DD6" s="48">
        <f t="shared" si="10"/>
        <v>7851.8293749999993</v>
      </c>
      <c r="DE6" s="44">
        <f t="shared" si="11"/>
        <v>16067030.056899998</v>
      </c>
      <c r="DF6" s="44">
        <f t="shared" si="11"/>
        <v>169341292.13440001</v>
      </c>
      <c r="DG6" s="44">
        <f t="shared" si="11"/>
        <v>16068713.6164</v>
      </c>
      <c r="DH6" s="44">
        <f t="shared" si="11"/>
        <v>16066308.558400005</v>
      </c>
      <c r="DI6" s="44">
        <f t="shared" si="11"/>
        <v>289306421.18010008</v>
      </c>
      <c r="DJ6" s="44">
        <f t="shared" si="11"/>
        <v>160365751.87359998</v>
      </c>
      <c r="DK6" s="44">
        <f t="shared" si="11"/>
        <v>81179018.803600013</v>
      </c>
      <c r="DL6" s="44">
        <f t="shared" si="11"/>
        <v>169251773.7024</v>
      </c>
      <c r="DM6" s="44">
        <f t="shared" si="11"/>
        <v>153983529.18009999</v>
      </c>
      <c r="DN6" s="44">
        <f t="shared" si="11"/>
        <v>49131407.984400012</v>
      </c>
      <c r="DO6" s="44">
        <f t="shared" si="11"/>
        <v>16069515.342400003</v>
      </c>
      <c r="DP6" s="44">
        <f t="shared" si="11"/>
        <v>289306421.18010008</v>
      </c>
      <c r="DQ6" s="44">
        <f t="shared" si="11"/>
        <v>289306421.18010008</v>
      </c>
      <c r="DR6" s="44">
        <f t="shared" si="11"/>
        <v>289306421.18010008</v>
      </c>
      <c r="DS6" s="44">
        <f t="shared" si="11"/>
        <v>9057210.630400002</v>
      </c>
      <c r="DT6" s="44">
        <f t="shared" si="11"/>
        <v>4032545.9343999997</v>
      </c>
      <c r="DU6" s="44">
        <f t="shared" si="12"/>
        <v>16075609.113600004</v>
      </c>
      <c r="DV6" s="44">
        <f t="shared" si="12"/>
        <v>626868.0625</v>
      </c>
      <c r="DW6" s="44">
        <f t="shared" si="12"/>
        <v>812017.25439999986</v>
      </c>
      <c r="DX6" s="44">
        <f t="shared" si="12"/>
        <v>654157.44000000029</v>
      </c>
      <c r="DY6" s="44">
        <f t="shared" si="12"/>
        <v>40392.960399999822</v>
      </c>
      <c r="DZ6" s="44">
        <f t="shared" si="12"/>
        <v>84372.82089999989</v>
      </c>
      <c r="EA6" s="44">
        <f t="shared" si="12"/>
        <v>886.25289999999893</v>
      </c>
      <c r="EB6" s="44">
        <f t="shared" si="12"/>
        <v>234226.9608999998</v>
      </c>
      <c r="EC6" s="44">
        <f t="shared" si="12"/>
        <v>291859.25759999978</v>
      </c>
      <c r="ED6" s="44">
        <f t="shared" si="12"/>
        <v>8143.2575999999608</v>
      </c>
      <c r="EE6" s="44">
        <f t="shared" si="12"/>
        <v>67428.508900000044</v>
      </c>
      <c r="EF6" s="44">
        <f t="shared" si="12"/>
        <v>240109.80009999976</v>
      </c>
      <c r="EG6" s="44">
        <f t="shared" si="12"/>
        <v>539225.86239999952</v>
      </c>
      <c r="EH6" s="44">
        <f t="shared" si="12"/>
        <v>364.42810000000554</v>
      </c>
      <c r="EI6" s="44">
        <f t="shared" si="12"/>
        <v>345626.40999999957</v>
      </c>
      <c r="EJ6" s="44">
        <f t="shared" si="12"/>
        <v>374115.72249999957</v>
      </c>
      <c r="EK6" s="50">
        <f t="shared" si="13"/>
        <v>7980.9053109801571</v>
      </c>
      <c r="EL6" s="51">
        <f t="shared" si="14"/>
        <v>63694849.582831278</v>
      </c>
      <c r="EM6" s="21">
        <f t="shared" si="15"/>
        <v>33085896.563600384</v>
      </c>
      <c r="EN6" s="21">
        <f t="shared" si="16"/>
        <v>0.64264469225183962</v>
      </c>
    </row>
    <row r="7" spans="1:144" ht="11" thickBot="1" x14ac:dyDescent="0.4">
      <c r="A7" s="26">
        <v>0.20833333333333334</v>
      </c>
      <c r="B7" s="22">
        <v>50.050699999999999</v>
      </c>
      <c r="C7" s="22" t="s">
        <v>216</v>
      </c>
      <c r="D7" s="22">
        <v>5720</v>
      </c>
      <c r="E7" s="22">
        <v>5800</v>
      </c>
      <c r="F7" s="22">
        <v>5678</v>
      </c>
      <c r="G7" s="25">
        <v>5545</v>
      </c>
      <c r="H7" s="25">
        <f t="shared" si="1"/>
        <v>5685.75</v>
      </c>
      <c r="I7" s="31">
        <v>5922.54</v>
      </c>
      <c r="J7" s="31">
        <v>8520.94</v>
      </c>
      <c r="K7" s="31">
        <v>11444.19</v>
      </c>
      <c r="L7" s="31">
        <v>12000.19</v>
      </c>
      <c r="M7" s="31">
        <v>14444.28</v>
      </c>
      <c r="N7" s="31">
        <v>16000.56</v>
      </c>
      <c r="O7" s="31">
        <v>11040.94</v>
      </c>
      <c r="P7" s="31">
        <v>14000.87</v>
      </c>
      <c r="Q7" s="31">
        <v>16000.55</v>
      </c>
      <c r="R7" s="31">
        <v>15989.88</v>
      </c>
      <c r="S7" s="31">
        <v>14310.56</v>
      </c>
      <c r="T7" s="31">
        <v>17999.490000000002</v>
      </c>
      <c r="U7" s="31">
        <v>17772.689999999999</v>
      </c>
      <c r="V7" s="31">
        <v>20000</v>
      </c>
      <c r="W7" s="31">
        <v>19989.59</v>
      </c>
      <c r="X7" s="31">
        <v>5219.0600000000004</v>
      </c>
      <c r="Y7" s="31">
        <v>8499.4699999999993</v>
      </c>
      <c r="Z7" s="31">
        <v>3075.77</v>
      </c>
      <c r="AA7" s="31">
        <v>3009.33</v>
      </c>
      <c r="AB7" s="31">
        <v>3500.9</v>
      </c>
      <c r="AC7" s="31">
        <v>5467.98</v>
      </c>
      <c r="AD7" s="31">
        <v>3494.86</v>
      </c>
      <c r="AE7" s="31">
        <v>3487.38</v>
      </c>
      <c r="AF7" s="31">
        <v>3149.76</v>
      </c>
      <c r="AG7" s="31">
        <v>2624.96</v>
      </c>
      <c r="AH7" s="31">
        <v>2899.78</v>
      </c>
      <c r="AI7" s="31">
        <v>2996.91</v>
      </c>
      <c r="AJ7" s="31">
        <v>2899.89</v>
      </c>
      <c r="AK7" s="32">
        <v>2948.9</v>
      </c>
      <c r="AL7" s="32">
        <v>2945.78</v>
      </c>
      <c r="AM7" s="34">
        <v>2483.2600000000002</v>
      </c>
      <c r="AN7" s="32">
        <v>1998.66</v>
      </c>
      <c r="AO7" s="53">
        <f t="shared" si="2"/>
        <v>8629.3724999999995</v>
      </c>
      <c r="AP7" s="54">
        <f t="shared" si="17"/>
        <v>7326942.1830562474</v>
      </c>
      <c r="AQ7" s="54">
        <f t="shared" si="3"/>
        <v>11757.607056249779</v>
      </c>
      <c r="AR7" s="54">
        <f t="shared" si="4"/>
        <v>7923197.5583062554</v>
      </c>
      <c r="AS7" s="54">
        <f t="shared" si="5"/>
        <v>11362410.618306257</v>
      </c>
      <c r="AT7" s="54">
        <f t="shared" si="6"/>
        <v>33813149.233556263</v>
      </c>
      <c r="AU7" s="54">
        <f t="shared" si="7"/>
        <v>54334405.16015625</v>
      </c>
      <c r="AV7" s="54">
        <f t="shared" si="18"/>
        <v>5815657.8070562547</v>
      </c>
      <c r="AW7" s="54">
        <f t="shared" si="19"/>
        <v>28852985.392506264</v>
      </c>
      <c r="AX7" s="54">
        <f t="shared" si="20"/>
        <v>54334257.736506246</v>
      </c>
      <c r="AY7" s="54">
        <f t="shared" si="21"/>
        <v>54177070.657556243</v>
      </c>
      <c r="AZ7" s="54">
        <f t="shared" si="22"/>
        <v>32275891.41015625</v>
      </c>
      <c r="BA7" s="54">
        <f t="shared" si="23"/>
        <v>87799101.963806286</v>
      </c>
      <c r="BB7" s="54">
        <f t="shared" si="24"/>
        <v>83600254.905806229</v>
      </c>
      <c r="BC7" s="54">
        <f t="shared" si="25"/>
        <v>129291169.74375626</v>
      </c>
      <c r="BD7" s="54">
        <f t="shared" si="26"/>
        <v>129054541.64730626</v>
      </c>
      <c r="BE7" s="54">
        <f t="shared" si="27"/>
        <v>11630231.347656244</v>
      </c>
      <c r="BF7" s="54">
        <f t="shared" si="28"/>
        <v>16874.659506250038</v>
      </c>
      <c r="BG7" s="54">
        <f t="shared" si="29"/>
        <v>30842500.72800624</v>
      </c>
      <c r="BH7" s="54">
        <f t="shared" si="30"/>
        <v>31584877.701806244</v>
      </c>
      <c r="BI7" s="54">
        <f t="shared" si="31"/>
        <v>26301230.18325625</v>
      </c>
      <c r="BJ7" s="54">
        <f t="shared" si="32"/>
        <v>9994402.539056249</v>
      </c>
      <c r="BK7" s="54">
        <f t="shared" si="33"/>
        <v>26363218.612656239</v>
      </c>
      <c r="BL7" s="54">
        <f t="shared" si="34"/>
        <v>26440086.870056245</v>
      </c>
      <c r="BM7" s="54">
        <f t="shared" si="35"/>
        <v>30026153.150156241</v>
      </c>
      <c r="BN7" s="54">
        <f t="shared" si="36"/>
        <v>36052969.470156245</v>
      </c>
      <c r="BO7" s="54">
        <f t="shared" si="37"/>
        <v>32828230.216056235</v>
      </c>
      <c r="BP7" s="54">
        <f t="shared" si="38"/>
        <v>31724633.813906245</v>
      </c>
      <c r="BQ7" s="54">
        <f t="shared" si="39"/>
        <v>32826969.71780625</v>
      </c>
      <c r="BR7" s="54">
        <f t="shared" si="40"/>
        <v>32267767.823256247</v>
      </c>
      <c r="BS7" s="54">
        <f t="shared" si="41"/>
        <v>32303223.706056237</v>
      </c>
      <c r="BT7" s="54">
        <f t="shared" si="42"/>
        <v>37774698.862656243</v>
      </c>
      <c r="BU7" s="54">
        <f t="shared" si="43"/>
        <v>43966348.257656246</v>
      </c>
      <c r="BV7" s="55">
        <f t="shared" si="8"/>
        <v>6047.975666485956</v>
      </c>
      <c r="BW7" s="56">
        <f t="shared" si="9"/>
        <v>36578009.662406243</v>
      </c>
      <c r="BX7" s="45">
        <v>6500.46</v>
      </c>
      <c r="BY7" s="45">
        <v>16006.19</v>
      </c>
      <c r="BZ7" s="45">
        <v>6999.36</v>
      </c>
      <c r="CA7" s="45">
        <v>6500.91</v>
      </c>
      <c r="CB7" s="45">
        <v>20000</v>
      </c>
      <c r="CC7" s="45">
        <v>14999.85</v>
      </c>
      <c r="CD7" s="45">
        <v>12000.91</v>
      </c>
      <c r="CE7" s="45">
        <v>16000.7</v>
      </c>
      <c r="CF7" s="45">
        <v>14999.18</v>
      </c>
      <c r="CG7" s="45">
        <v>11750.64</v>
      </c>
      <c r="CH7" s="45">
        <v>6999.54</v>
      </c>
      <c r="CI7" s="45">
        <v>20000</v>
      </c>
      <c r="CJ7" s="45">
        <v>20000</v>
      </c>
      <c r="CK7" s="45">
        <v>20000</v>
      </c>
      <c r="CL7" s="45">
        <v>5999.22</v>
      </c>
      <c r="CM7" s="45">
        <v>4746.9399999999996</v>
      </c>
      <c r="CN7" s="45">
        <v>7000.03</v>
      </c>
      <c r="CO7" s="45">
        <v>2199.0500000000002</v>
      </c>
      <c r="CP7" s="45">
        <v>2174.83</v>
      </c>
      <c r="CQ7" s="45">
        <v>3979.88</v>
      </c>
      <c r="CR7" s="45">
        <v>2950.27</v>
      </c>
      <c r="CS7" s="45">
        <v>2750.7</v>
      </c>
      <c r="CT7" s="45">
        <v>2499.94</v>
      </c>
      <c r="CU7" s="45">
        <v>2506.56</v>
      </c>
      <c r="CV7" s="45">
        <v>2500.58</v>
      </c>
      <c r="CW7" s="45">
        <v>3081.02</v>
      </c>
      <c r="CX7" s="45">
        <v>2900.89</v>
      </c>
      <c r="CY7" s="45">
        <v>2300.2199999999998</v>
      </c>
      <c r="CZ7" s="46">
        <v>2300.2199999999998</v>
      </c>
      <c r="DA7" s="46">
        <v>2896.87</v>
      </c>
      <c r="DB7" s="43">
        <v>2400.71</v>
      </c>
      <c r="DC7" s="46">
        <v>2300.36</v>
      </c>
      <c r="DD7" s="48">
        <f t="shared" si="10"/>
        <v>7820.1884374999981</v>
      </c>
      <c r="DE7" s="44">
        <f t="shared" si="11"/>
        <v>12964896.462399999</v>
      </c>
      <c r="DF7" s="44">
        <f t="shared" si="11"/>
        <v>171777983.08809999</v>
      </c>
      <c r="DG7" s="44">
        <f t="shared" si="11"/>
        <v>16806556.176399998</v>
      </c>
      <c r="DH7" s="44">
        <f t="shared" si="11"/>
        <v>12968137.276899997</v>
      </c>
      <c r="DI7" s="44">
        <f t="shared" si="11"/>
        <v>292417524.04840004</v>
      </c>
      <c r="DJ7" s="44">
        <f t="shared" si="11"/>
        <v>146411694.00489998</v>
      </c>
      <c r="DK7" s="44">
        <f t="shared" si="11"/>
        <v>82830567.276899979</v>
      </c>
      <c r="DL7" s="44">
        <f t="shared" si="11"/>
        <v>171634104.84639999</v>
      </c>
      <c r="DM7" s="44">
        <f t="shared" si="11"/>
        <v>146395480.35999998</v>
      </c>
      <c r="DN7" s="44">
        <f t="shared" si="11"/>
        <v>78337722.739599973</v>
      </c>
      <c r="DO7" s="44">
        <f t="shared" si="11"/>
        <v>16808032.057600003</v>
      </c>
      <c r="DP7" s="44">
        <f t="shared" si="11"/>
        <v>292417524.04840004</v>
      </c>
      <c r="DQ7" s="44">
        <f t="shared" si="11"/>
        <v>292417524.04840004</v>
      </c>
      <c r="DR7" s="44">
        <f t="shared" si="11"/>
        <v>292417524.04840004</v>
      </c>
      <c r="DS7" s="44">
        <f t="shared" si="11"/>
        <v>9606528.3136</v>
      </c>
      <c r="DT7" s="44">
        <f t="shared" si="11"/>
        <v>3412000.065599998</v>
      </c>
      <c r="DU7" s="44">
        <f t="shared" si="12"/>
        <v>16812050.0625</v>
      </c>
      <c r="DV7" s="44">
        <f t="shared" si="12"/>
        <v>491022.53290000005</v>
      </c>
      <c r="DW7" s="44">
        <f t="shared" si="12"/>
        <v>525552.50250000041</v>
      </c>
      <c r="DX7" s="44">
        <f t="shared" si="12"/>
        <v>1166616.0099999998</v>
      </c>
      <c r="DY7" s="44">
        <f t="shared" si="12"/>
        <v>2549.2400999999782</v>
      </c>
      <c r="DZ7" s="44">
        <f t="shared" si="12"/>
        <v>22224.846400000115</v>
      </c>
      <c r="EA7" s="44">
        <f t="shared" si="12"/>
        <v>159872.02560000011</v>
      </c>
      <c r="EB7" s="44">
        <f t="shared" si="12"/>
        <v>154621.96840000019</v>
      </c>
      <c r="EC7" s="44">
        <f t="shared" si="12"/>
        <v>159360.64000000022</v>
      </c>
      <c r="ED7" s="44">
        <f t="shared" si="12"/>
        <v>32847.937599999917</v>
      </c>
      <c r="EE7" s="44">
        <f t="shared" si="12"/>
        <v>1.2320999999992732</v>
      </c>
      <c r="EF7" s="44">
        <f t="shared" si="12"/>
        <v>359472.19360000046</v>
      </c>
      <c r="EG7" s="44">
        <f t="shared" si="12"/>
        <v>359472.19360000046</v>
      </c>
      <c r="EH7" s="44">
        <f t="shared" si="12"/>
        <v>8.4681000000017992</v>
      </c>
      <c r="EI7" s="44">
        <f t="shared" si="12"/>
        <v>249070.86490000016</v>
      </c>
      <c r="EJ7" s="44">
        <f t="shared" si="12"/>
        <v>359304.33640000009</v>
      </c>
      <c r="EK7" s="50">
        <f t="shared" si="13"/>
        <v>8024.3337844893313</v>
      </c>
      <c r="EL7" s="51">
        <f t="shared" si="14"/>
        <v>64389932.684896871</v>
      </c>
      <c r="EM7" s="21">
        <f t="shared" si="15"/>
        <v>32280643.504003901</v>
      </c>
      <c r="EN7" s="21">
        <f t="shared" si="16"/>
        <v>0.66515546395836034</v>
      </c>
    </row>
    <row r="8" spans="1:144" ht="11" thickBot="1" x14ac:dyDescent="0.4">
      <c r="A8" s="26">
        <v>0.25</v>
      </c>
      <c r="B8" s="22">
        <v>50.048299999999998</v>
      </c>
      <c r="C8" s="22" t="s">
        <v>217</v>
      </c>
      <c r="D8" s="22">
        <v>5722</v>
      </c>
      <c r="E8" s="22">
        <v>5674</v>
      </c>
      <c r="F8" s="22">
        <v>5666</v>
      </c>
      <c r="G8" s="25">
        <v>5887</v>
      </c>
      <c r="H8" s="25">
        <f t="shared" si="1"/>
        <v>5737.25</v>
      </c>
      <c r="I8" s="31">
        <v>5922.02</v>
      </c>
      <c r="J8" s="31">
        <v>8520.98</v>
      </c>
      <c r="K8" s="31">
        <v>10520.99</v>
      </c>
      <c r="L8" s="31">
        <v>12989.04</v>
      </c>
      <c r="M8" s="31">
        <v>12000.97</v>
      </c>
      <c r="N8" s="31">
        <v>16000.43</v>
      </c>
      <c r="O8" s="31">
        <v>9000.99</v>
      </c>
      <c r="P8" s="31">
        <v>14000.3</v>
      </c>
      <c r="Q8" s="31">
        <v>16000.37</v>
      </c>
      <c r="R8" s="31">
        <v>18000.39</v>
      </c>
      <c r="S8" s="31">
        <v>16000.26</v>
      </c>
      <c r="T8" s="31">
        <v>17999.5</v>
      </c>
      <c r="U8" s="31">
        <v>16967.46</v>
      </c>
      <c r="V8" s="31">
        <v>20000</v>
      </c>
      <c r="W8" s="31">
        <v>17770.41</v>
      </c>
      <c r="X8" s="31">
        <v>5000.78</v>
      </c>
      <c r="Y8" s="31">
        <v>7520.24</v>
      </c>
      <c r="Z8" s="31">
        <v>3075.08</v>
      </c>
      <c r="AA8" s="31">
        <v>2999.26</v>
      </c>
      <c r="AB8" s="31">
        <v>3498.58</v>
      </c>
      <c r="AC8" s="31">
        <v>5000.0600000000004</v>
      </c>
      <c r="AD8" s="31">
        <v>3485.93</v>
      </c>
      <c r="AE8" s="31">
        <v>3249.87</v>
      </c>
      <c r="AF8" s="31">
        <v>3064.41</v>
      </c>
      <c r="AG8" s="31">
        <v>2624.26</v>
      </c>
      <c r="AH8" s="31">
        <v>2809.3</v>
      </c>
      <c r="AI8" s="31">
        <v>2995.44</v>
      </c>
      <c r="AJ8" s="31">
        <v>2624.8</v>
      </c>
      <c r="AK8" s="32">
        <v>2815.69</v>
      </c>
      <c r="AL8" s="32">
        <v>2944.78</v>
      </c>
      <c r="AM8" s="34">
        <v>2379.46</v>
      </c>
      <c r="AN8" s="32">
        <v>1979.08</v>
      </c>
      <c r="AO8" s="53">
        <f t="shared" si="2"/>
        <v>8430.0353125000001</v>
      </c>
      <c r="AP8" s="54">
        <f t="shared" si="17"/>
        <v>6290140.8077344708</v>
      </c>
      <c r="AQ8" s="54">
        <f t="shared" si="3"/>
        <v>8270.9361844725499</v>
      </c>
      <c r="AR8" s="54">
        <f t="shared" si="4"/>
        <v>4372091.5051782215</v>
      </c>
      <c r="AS8" s="54">
        <f t="shared" si="5"/>
        <v>20784523.740646981</v>
      </c>
      <c r="AT8" s="54">
        <f t="shared" si="6"/>
        <v>12751574.542390717</v>
      </c>
      <c r="AU8" s="54">
        <f t="shared" si="7"/>
        <v>57310875.724528223</v>
      </c>
      <c r="AV8" s="54">
        <f t="shared" si="18"/>
        <v>325989.25517822226</v>
      </c>
      <c r="AW8" s="54">
        <f t="shared" si="19"/>
        <v>31027848.688809462</v>
      </c>
      <c r="AX8" s="54">
        <f t="shared" si="20"/>
        <v>57309967.280765735</v>
      </c>
      <c r="AY8" s="54">
        <f t="shared" si="21"/>
        <v>91591688.844553202</v>
      </c>
      <c r="AZ8" s="54">
        <f t="shared" si="22"/>
        <v>57308301.819234475</v>
      </c>
      <c r="BA8" s="54">
        <f t="shared" si="23"/>
        <v>91574654.405309469</v>
      </c>
      <c r="BB8" s="54">
        <f t="shared" si="24"/>
        <v>72887620.294734448</v>
      </c>
      <c r="BC8" s="54">
        <f t="shared" si="25"/>
        <v>133864082.86999696</v>
      </c>
      <c r="BD8" s="54">
        <f t="shared" si="26"/>
        <v>87242599.302890718</v>
      </c>
      <c r="BE8" s="54">
        <f t="shared" si="27"/>
        <v>11759791.998309476</v>
      </c>
      <c r="BF8" s="54">
        <f t="shared" si="28"/>
        <v>827727.51064697327</v>
      </c>
      <c r="BG8" s="54">
        <f t="shared" si="29"/>
        <v>28675546.398871973</v>
      </c>
      <c r="BH8" s="54">
        <f t="shared" si="30"/>
        <v>29493320.494859472</v>
      </c>
      <c r="BI8" s="54">
        <f t="shared" si="31"/>
        <v>24319251.499184474</v>
      </c>
      <c r="BJ8" s="54">
        <f t="shared" si="32"/>
        <v>11764730.644359471</v>
      </c>
      <c r="BK8" s="54">
        <f t="shared" si="33"/>
        <v>24444177.34109072</v>
      </c>
      <c r="BL8" s="54">
        <f t="shared" si="34"/>
        <v>26834112.664828226</v>
      </c>
      <c r="BM8" s="54">
        <f t="shared" si="35"/>
        <v>28789934.994140726</v>
      </c>
      <c r="BN8" s="54">
        <f t="shared" si="36"/>
        <v>33707026.979234472</v>
      </c>
      <c r="BO8" s="54">
        <f t="shared" si="37"/>
        <v>31592665.453184471</v>
      </c>
      <c r="BP8" s="54">
        <f t="shared" si="38"/>
        <v>29534826.210646968</v>
      </c>
      <c r="BQ8" s="54">
        <f t="shared" si="39"/>
        <v>33700757.033496976</v>
      </c>
      <c r="BR8" s="54">
        <f t="shared" si="40"/>
        <v>31520873.287990719</v>
      </c>
      <c r="BS8" s="54">
        <f t="shared" si="41"/>
        <v>30088025.843309466</v>
      </c>
      <c r="BT8" s="54">
        <f t="shared" si="42"/>
        <v>36609461.612234473</v>
      </c>
      <c r="BU8" s="54">
        <f t="shared" si="43"/>
        <v>41614824.443871975</v>
      </c>
      <c r="BV8" s="55">
        <f t="shared" si="8"/>
        <v>5912.5541263358982</v>
      </c>
      <c r="BW8" s="56">
        <f t="shared" si="9"/>
        <v>34958296.296851657</v>
      </c>
      <c r="BX8" s="45">
        <v>5404.64</v>
      </c>
      <c r="BY8" s="45">
        <v>16001</v>
      </c>
      <c r="BZ8" s="45">
        <v>6999.33</v>
      </c>
      <c r="CA8" s="45">
        <v>6999.22</v>
      </c>
      <c r="CB8" s="45">
        <v>20000</v>
      </c>
      <c r="CC8" s="45">
        <v>12000.29</v>
      </c>
      <c r="CD8" s="45">
        <v>12000.89</v>
      </c>
      <c r="CE8" s="45">
        <v>16000.08</v>
      </c>
      <c r="CF8" s="45">
        <v>19999.13</v>
      </c>
      <c r="CG8" s="45">
        <v>9000.24</v>
      </c>
      <c r="CH8" s="45">
        <v>6999.51</v>
      </c>
      <c r="CI8" s="45">
        <v>20000</v>
      </c>
      <c r="CJ8" s="45">
        <v>20000</v>
      </c>
      <c r="CK8" s="45">
        <v>12000.98</v>
      </c>
      <c r="CL8" s="45">
        <v>5999.98</v>
      </c>
      <c r="CM8" s="45">
        <v>3700.3</v>
      </c>
      <c r="CN8" s="45">
        <v>6000.5</v>
      </c>
      <c r="CO8" s="45">
        <v>2189.5100000000002</v>
      </c>
      <c r="CP8" s="45">
        <v>2477</v>
      </c>
      <c r="CQ8" s="45">
        <v>4284.6400000000003</v>
      </c>
      <c r="CR8" s="45">
        <v>2189.11</v>
      </c>
      <c r="CS8" s="45">
        <v>2253</v>
      </c>
      <c r="CT8" s="45">
        <v>2369.36</v>
      </c>
      <c r="CU8" s="45">
        <v>2029.94</v>
      </c>
      <c r="CV8" s="45">
        <v>1549.99</v>
      </c>
      <c r="CW8" s="45">
        <v>2746.3</v>
      </c>
      <c r="CX8" s="45">
        <v>2489.75</v>
      </c>
      <c r="CY8" s="45">
        <v>2240.7800000000002</v>
      </c>
      <c r="CZ8" s="46">
        <v>2800.62</v>
      </c>
      <c r="DA8" s="46">
        <v>2481.12</v>
      </c>
      <c r="DB8" s="43">
        <v>2406.06</v>
      </c>
      <c r="DC8" s="46">
        <v>1279.99</v>
      </c>
      <c r="DD8" s="48">
        <f t="shared" si="10"/>
        <v>7340.4143749999994</v>
      </c>
      <c r="DE8" s="44">
        <f t="shared" si="11"/>
        <v>6735789.7156000007</v>
      </c>
      <c r="DF8" s="44">
        <f t="shared" si="11"/>
        <v>174020948.89000002</v>
      </c>
      <c r="DG8" s="44">
        <f t="shared" si="11"/>
        <v>17556351.400899999</v>
      </c>
      <c r="DH8" s="44">
        <f t="shared" si="11"/>
        <v>17555429.606400002</v>
      </c>
      <c r="DI8" s="44">
        <f t="shared" si="11"/>
        <v>295520166.49000001</v>
      </c>
      <c r="DJ8" s="44">
        <f t="shared" si="11"/>
        <v>84474297.180100024</v>
      </c>
      <c r="DK8" s="44">
        <f t="shared" si="11"/>
        <v>84485326.728100002</v>
      </c>
      <c r="DL8" s="44">
        <f t="shared" si="11"/>
        <v>173996677.00839996</v>
      </c>
      <c r="DM8" s="44">
        <f t="shared" si="11"/>
        <v>295490255.42890006</v>
      </c>
      <c r="DN8" s="44">
        <f t="shared" si="11"/>
        <v>38327738.083599992</v>
      </c>
      <c r="DO8" s="44">
        <f t="shared" si="11"/>
        <v>17557859.844099998</v>
      </c>
      <c r="DP8" s="44">
        <f t="shared" si="11"/>
        <v>295520166.49000001</v>
      </c>
      <c r="DQ8" s="44">
        <f t="shared" si="11"/>
        <v>295520166.49000001</v>
      </c>
      <c r="DR8" s="44">
        <f t="shared" si="11"/>
        <v>84486981.22240001</v>
      </c>
      <c r="DS8" s="44">
        <f t="shared" si="11"/>
        <v>10180438.862399995</v>
      </c>
      <c r="DT8" s="44">
        <f t="shared" si="11"/>
        <v>793881</v>
      </c>
      <c r="DU8" s="44">
        <f t="shared" si="12"/>
        <v>10183757.439999999</v>
      </c>
      <c r="DV8" s="44">
        <f t="shared" si="12"/>
        <v>384139.64409999998</v>
      </c>
      <c r="DW8" s="44">
        <f t="shared" si="12"/>
        <v>110423.29000000012</v>
      </c>
      <c r="DX8" s="44">
        <f t="shared" si="12"/>
        <v>2176628.1156000006</v>
      </c>
      <c r="DY8" s="44">
        <f t="shared" si="12"/>
        <v>384635.63610000006</v>
      </c>
      <c r="DZ8" s="44">
        <f t="shared" si="12"/>
        <v>309469.69000000018</v>
      </c>
      <c r="EA8" s="44">
        <f t="shared" si="12"/>
        <v>193547.20360000004</v>
      </c>
      <c r="EB8" s="44">
        <f t="shared" si="12"/>
        <v>607402.00960000022</v>
      </c>
      <c r="EC8" s="44">
        <f t="shared" si="12"/>
        <v>1585861.6761000005</v>
      </c>
      <c r="ED8" s="44">
        <f t="shared" si="12"/>
        <v>3969</v>
      </c>
      <c r="EE8" s="44">
        <f t="shared" si="12"/>
        <v>102112.20250000012</v>
      </c>
      <c r="EF8" s="44">
        <f t="shared" si="12"/>
        <v>323214.99039999995</v>
      </c>
      <c r="EG8" s="44">
        <f t="shared" si="12"/>
        <v>75.342400000005057</v>
      </c>
      <c r="EH8" s="44">
        <f t="shared" si="12"/>
        <v>107702.11240000019</v>
      </c>
      <c r="EI8" s="44">
        <f t="shared" si="12"/>
        <v>162602.49760000018</v>
      </c>
      <c r="EJ8" s="44">
        <f t="shared" si="12"/>
        <v>2338789.0761000006</v>
      </c>
      <c r="EK8" s="50">
        <f t="shared" si="13"/>
        <v>7728.1886711234783</v>
      </c>
      <c r="EL8" s="51">
        <f t="shared" si="14"/>
        <v>59724900.136481278</v>
      </c>
      <c r="EM8" s="21">
        <f t="shared" si="15"/>
        <v>29089092.029273637</v>
      </c>
      <c r="EN8" s="21">
        <f t="shared" si="16"/>
        <v>0.63661566359019839</v>
      </c>
    </row>
    <row r="9" spans="1:144" ht="11" thickBot="1" x14ac:dyDescent="0.4">
      <c r="A9" s="26">
        <v>0.29166666666666669</v>
      </c>
      <c r="B9" s="22">
        <v>49.991599999999998</v>
      </c>
      <c r="C9" s="22" t="s">
        <v>218</v>
      </c>
      <c r="D9" s="22">
        <v>5880</v>
      </c>
      <c r="E9" s="22">
        <v>5989</v>
      </c>
      <c r="F9" s="22">
        <v>6002</v>
      </c>
      <c r="G9" s="25">
        <v>6189</v>
      </c>
      <c r="H9" s="25">
        <f t="shared" si="1"/>
        <v>6015</v>
      </c>
      <c r="I9" s="31">
        <v>4579.01</v>
      </c>
      <c r="J9" s="31">
        <v>7600.95</v>
      </c>
      <c r="K9" s="31">
        <v>10520.98</v>
      </c>
      <c r="L9" s="31">
        <v>12000.09</v>
      </c>
      <c r="M9" s="31">
        <v>14989.25</v>
      </c>
      <c r="N9" s="31">
        <v>16000.39</v>
      </c>
      <c r="O9" s="31">
        <v>9000.91</v>
      </c>
      <c r="P9" s="31">
        <v>14000.25</v>
      </c>
      <c r="Q9" s="31">
        <v>16000.42</v>
      </c>
      <c r="R9" s="31">
        <v>15000.69</v>
      </c>
      <c r="S9" s="31">
        <v>15000.59</v>
      </c>
      <c r="T9" s="31">
        <v>15000.62</v>
      </c>
      <c r="U9" s="31">
        <v>16932.13</v>
      </c>
      <c r="V9" s="31">
        <v>20000</v>
      </c>
      <c r="W9" s="31">
        <v>14999.74</v>
      </c>
      <c r="X9" s="31">
        <v>4570.1499999999996</v>
      </c>
      <c r="Y9" s="31">
        <v>7520.01</v>
      </c>
      <c r="Z9" s="31">
        <v>2989.46</v>
      </c>
      <c r="AA9" s="31">
        <v>2900.53</v>
      </c>
      <c r="AB9" s="31">
        <v>3363.27</v>
      </c>
      <c r="AC9" s="31">
        <v>4169.3</v>
      </c>
      <c r="AD9" s="31">
        <v>3249.23</v>
      </c>
      <c r="AE9" s="31">
        <v>3200.31</v>
      </c>
      <c r="AF9" s="31">
        <v>2999.79</v>
      </c>
      <c r="AG9" s="31">
        <v>2500.56</v>
      </c>
      <c r="AH9" s="31">
        <v>2609.81</v>
      </c>
      <c r="AI9" s="31">
        <v>2994.12</v>
      </c>
      <c r="AJ9" s="31">
        <v>2609.46</v>
      </c>
      <c r="AK9" s="32">
        <v>2624.59</v>
      </c>
      <c r="AL9" s="32">
        <v>2944.04</v>
      </c>
      <c r="AM9" s="34">
        <v>2188.69</v>
      </c>
      <c r="AN9" s="32">
        <v>1998.29</v>
      </c>
      <c r="AO9" s="53">
        <f t="shared" si="2"/>
        <v>8033.0509374999992</v>
      </c>
      <c r="AP9" s="54">
        <f t="shared" si="17"/>
        <v>11930398.797925873</v>
      </c>
      <c r="AQ9" s="54">
        <f t="shared" si="3"/>
        <v>186711.22018837841</v>
      </c>
      <c r="AR9" s="54">
        <f t="shared" si="4"/>
        <v>6189791.0200321302</v>
      </c>
      <c r="AS9" s="54">
        <f t="shared" si="5"/>
        <v>15737398.923400886</v>
      </c>
      <c r="AT9" s="54">
        <f t="shared" si="6"/>
        <v>48388705.397125892</v>
      </c>
      <c r="AU9" s="54">
        <f t="shared" si="7"/>
        <v>63478491.736838385</v>
      </c>
      <c r="AV9" s="54">
        <f t="shared" si="18"/>
        <v>936751.16486338014</v>
      </c>
      <c r="AW9" s="54">
        <f t="shared" si="19"/>
        <v>35607464.651500888</v>
      </c>
      <c r="AX9" s="54">
        <f t="shared" si="20"/>
        <v>63478969.77808214</v>
      </c>
      <c r="AY9" s="54">
        <f t="shared" si="21"/>
        <v>48547994.105275899</v>
      </c>
      <c r="AZ9" s="54">
        <f t="shared" si="22"/>
        <v>48546600.587463394</v>
      </c>
      <c r="BA9" s="54">
        <f t="shared" si="23"/>
        <v>48547018.64070715</v>
      </c>
      <c r="BB9" s="54">
        <f t="shared" si="24"/>
        <v>79193608.16062589</v>
      </c>
      <c r="BC9" s="54">
        <f t="shared" si="25"/>
        <v>143207869.86446962</v>
      </c>
      <c r="BD9" s="54">
        <f t="shared" si="26"/>
        <v>48534756.49355714</v>
      </c>
      <c r="BE9" s="54">
        <f t="shared" si="27"/>
        <v>11991682.902938375</v>
      </c>
      <c r="BF9" s="54">
        <f t="shared" si="28"/>
        <v>263211.00355087791</v>
      </c>
      <c r="BG9" s="54">
        <f t="shared" si="29"/>
        <v>25437809.544832122</v>
      </c>
      <c r="BH9" s="54">
        <f t="shared" si="30"/>
        <v>26342771.173875872</v>
      </c>
      <c r="BI9" s="54">
        <f t="shared" si="31"/>
        <v>21806854.004238375</v>
      </c>
      <c r="BJ9" s="54">
        <f t="shared" si="32"/>
        <v>14928571.307032121</v>
      </c>
      <c r="BK9" s="54">
        <f t="shared" si="33"/>
        <v>22884942.762063365</v>
      </c>
      <c r="BL9" s="54">
        <f t="shared" si="34"/>
        <v>23355384.968988366</v>
      </c>
      <c r="BM9" s="54">
        <f t="shared" si="35"/>
        <v>25333715.664963372</v>
      </c>
      <c r="BN9" s="54">
        <f t="shared" si="36"/>
        <v>30608455.973519616</v>
      </c>
      <c r="BO9" s="54">
        <f t="shared" si="37"/>
        <v>29411542.266175866</v>
      </c>
      <c r="BP9" s="54">
        <f t="shared" si="38"/>
        <v>25390824.992894623</v>
      </c>
      <c r="BQ9" s="54">
        <f t="shared" si="39"/>
        <v>29415338.657332119</v>
      </c>
      <c r="BR9" s="54">
        <f t="shared" si="40"/>
        <v>29251449.712463368</v>
      </c>
      <c r="BS9" s="54">
        <f t="shared" si="41"/>
        <v>25898032.321994621</v>
      </c>
      <c r="BT9" s="54">
        <f t="shared" si="42"/>
        <v>34156554.767775878</v>
      </c>
      <c r="BU9" s="54">
        <f t="shared" si="43"/>
        <v>36418339.572775871</v>
      </c>
      <c r="BV9" s="55">
        <f t="shared" si="8"/>
        <v>5606.3440934134996</v>
      </c>
      <c r="BW9" s="56">
        <f t="shared" si="9"/>
        <v>31431094.093752436</v>
      </c>
      <c r="BX9" s="45">
        <v>5000.0200000000004</v>
      </c>
      <c r="BY9" s="45">
        <v>18000.43</v>
      </c>
      <c r="BZ9" s="45">
        <v>6999.25</v>
      </c>
      <c r="CA9" s="45">
        <v>6500.5</v>
      </c>
      <c r="CB9" s="45">
        <v>20000</v>
      </c>
      <c r="CC9" s="45">
        <v>12000.29</v>
      </c>
      <c r="CD9" s="45">
        <v>12000.9</v>
      </c>
      <c r="CE9" s="45">
        <v>13911.82</v>
      </c>
      <c r="CF9" s="45">
        <v>13000.89</v>
      </c>
      <c r="CG9" s="45">
        <v>9000.15</v>
      </c>
      <c r="CH9" s="45">
        <v>6999.33</v>
      </c>
      <c r="CI9" s="45">
        <v>20000</v>
      </c>
      <c r="CJ9" s="45">
        <v>20000</v>
      </c>
      <c r="CK9" s="45">
        <v>12000.73</v>
      </c>
      <c r="CL9" s="45">
        <v>5000.58</v>
      </c>
      <c r="CM9" s="45">
        <v>3399.93</v>
      </c>
      <c r="CN9" s="45">
        <v>5989.42</v>
      </c>
      <c r="CO9" s="45">
        <v>2069.86</v>
      </c>
      <c r="CP9" s="45">
        <v>2089.67</v>
      </c>
      <c r="CQ9" s="45">
        <v>4079.6</v>
      </c>
      <c r="CR9" s="45">
        <v>2369.19</v>
      </c>
      <c r="CS9" s="45">
        <v>2902.57</v>
      </c>
      <c r="CT9" s="45">
        <v>2369.2399999999998</v>
      </c>
      <c r="CU9" s="45">
        <v>2029.43</v>
      </c>
      <c r="CV9" s="45">
        <v>2250.7600000000002</v>
      </c>
      <c r="CW9" s="45">
        <v>2299.71</v>
      </c>
      <c r="CX9" s="45">
        <v>2487.48</v>
      </c>
      <c r="CY9" s="45">
        <v>2240.11</v>
      </c>
      <c r="CZ9" s="46">
        <v>2537.85</v>
      </c>
      <c r="DA9" s="46">
        <v>2482.1999999999998</v>
      </c>
      <c r="DB9" s="43">
        <v>2369.48</v>
      </c>
      <c r="DC9" s="46">
        <v>1871.16</v>
      </c>
      <c r="DD9" s="48">
        <f t="shared" si="10"/>
        <v>7070.3921875000005</v>
      </c>
      <c r="DE9" s="44">
        <f t="shared" si="11"/>
        <v>5713103.8441000022</v>
      </c>
      <c r="DF9" s="44">
        <f t="shared" si="11"/>
        <v>236871183.98440003</v>
      </c>
      <c r="DG9" s="44">
        <f t="shared" si="11"/>
        <v>19267183.513600003</v>
      </c>
      <c r="DH9" s="44">
        <f t="shared" si="11"/>
        <v>15137468.676100001</v>
      </c>
      <c r="DI9" s="44">
        <f t="shared" si="11"/>
        <v>302418708.23609996</v>
      </c>
      <c r="DJ9" s="44">
        <f t="shared" si="11"/>
        <v>88181114.630400032</v>
      </c>
      <c r="DK9" s="44">
        <f t="shared" si="11"/>
        <v>88192571.388099998</v>
      </c>
      <c r="DL9" s="44">
        <f t="shared" si="11"/>
        <v>127735430.04010001</v>
      </c>
      <c r="DM9" s="44">
        <f t="shared" si="11"/>
        <v>107974543.56639999</v>
      </c>
      <c r="DN9" s="44">
        <f t="shared" si="11"/>
        <v>40836445.3156</v>
      </c>
      <c r="DO9" s="44">
        <f t="shared" si="11"/>
        <v>19267885.830400005</v>
      </c>
      <c r="DP9" s="44">
        <f t="shared" si="11"/>
        <v>302418708.23609996</v>
      </c>
      <c r="DQ9" s="44">
        <f t="shared" si="11"/>
        <v>302418708.23609996</v>
      </c>
      <c r="DR9" s="44">
        <f t="shared" si="11"/>
        <v>88189378.446400002</v>
      </c>
      <c r="DS9" s="44">
        <f t="shared" si="11"/>
        <v>5715781.1929000001</v>
      </c>
      <c r="DT9" s="44">
        <f t="shared" si="11"/>
        <v>624289.61439999985</v>
      </c>
      <c r="DU9" s="44">
        <f t="shared" si="12"/>
        <v>11421763.7521</v>
      </c>
      <c r="DV9" s="44">
        <f t="shared" si="12"/>
        <v>291546.00249999983</v>
      </c>
      <c r="DW9" s="44">
        <f t="shared" si="12"/>
        <v>270545.61959999986</v>
      </c>
      <c r="DX9" s="44">
        <f t="shared" si="12"/>
        <v>2160282.6440999997</v>
      </c>
      <c r="DY9" s="44">
        <f t="shared" si="12"/>
        <v>57897.98439999995</v>
      </c>
      <c r="DZ9" s="44">
        <f t="shared" si="12"/>
        <v>85708.417600000132</v>
      </c>
      <c r="EA9" s="44">
        <f t="shared" si="12"/>
        <v>57873.924900000078</v>
      </c>
      <c r="EB9" s="44">
        <f t="shared" si="12"/>
        <v>336840.94439999986</v>
      </c>
      <c r="EC9" s="44">
        <f t="shared" si="12"/>
        <v>128916.90249999981</v>
      </c>
      <c r="ED9" s="44">
        <f t="shared" si="12"/>
        <v>96162.009999999937</v>
      </c>
      <c r="EE9" s="44">
        <f t="shared" si="12"/>
        <v>14964.628899999982</v>
      </c>
      <c r="EF9" s="44">
        <f t="shared" si="12"/>
        <v>136678.08999999985</v>
      </c>
      <c r="EG9" s="44">
        <f t="shared" si="12"/>
        <v>5178.2416000000048</v>
      </c>
      <c r="EH9" s="44">
        <f t="shared" si="12"/>
        <v>16284.312100000032</v>
      </c>
      <c r="EI9" s="44">
        <f t="shared" si="12"/>
        <v>57758.508899999964</v>
      </c>
      <c r="EJ9" s="44">
        <f t="shared" si="12"/>
        <v>545603.82249999978</v>
      </c>
      <c r="EK9" s="50">
        <f t="shared" si="13"/>
        <v>7430.1886554054345</v>
      </c>
      <c r="EL9" s="51">
        <f t="shared" si="14"/>
        <v>55207703.45491562</v>
      </c>
      <c r="EM9" s="21">
        <f t="shared" si="15"/>
        <v>26796526.179135449</v>
      </c>
      <c r="EN9" s="21">
        <f t="shared" si="16"/>
        <v>0.64327830810127051</v>
      </c>
    </row>
    <row r="10" spans="1:144" ht="11" thickBot="1" x14ac:dyDescent="0.4">
      <c r="A10" s="26">
        <v>0.33333333333333398</v>
      </c>
      <c r="B10" s="22">
        <v>50.074300000000001</v>
      </c>
      <c r="C10" s="22" t="s">
        <v>219</v>
      </c>
      <c r="D10" s="22">
        <v>6600</v>
      </c>
      <c r="E10" s="22">
        <v>6789</v>
      </c>
      <c r="F10" s="22">
        <v>6912</v>
      </c>
      <c r="G10" s="25">
        <v>6932</v>
      </c>
      <c r="H10" s="25">
        <f t="shared" si="1"/>
        <v>6808.25</v>
      </c>
      <c r="I10" s="31">
        <v>5021.9399999999996</v>
      </c>
      <c r="J10" s="31">
        <v>8500.06</v>
      </c>
      <c r="K10" s="31">
        <v>10520.92</v>
      </c>
      <c r="L10" s="31">
        <v>9999.23</v>
      </c>
      <c r="M10" s="31">
        <v>12000.92</v>
      </c>
      <c r="N10" s="31">
        <v>16000.24</v>
      </c>
      <c r="O10" s="31">
        <v>9000.8700000000008</v>
      </c>
      <c r="P10" s="31">
        <v>14000.45</v>
      </c>
      <c r="Q10" s="31">
        <v>16000.45</v>
      </c>
      <c r="R10" s="31">
        <v>18000.05</v>
      </c>
      <c r="S10" s="31">
        <v>14999.86</v>
      </c>
      <c r="T10" s="31">
        <v>13000.99</v>
      </c>
      <c r="U10" s="31">
        <v>16994.16</v>
      </c>
      <c r="V10" s="31">
        <v>19000.97</v>
      </c>
      <c r="W10" s="31">
        <v>12000.71</v>
      </c>
      <c r="X10" s="31">
        <v>4254.1499999999996</v>
      </c>
      <c r="Y10" s="31">
        <v>6695.32</v>
      </c>
      <c r="Z10" s="31">
        <v>2989</v>
      </c>
      <c r="AA10" s="31">
        <v>2859.48</v>
      </c>
      <c r="AB10" s="31">
        <v>3075.4</v>
      </c>
      <c r="AC10" s="31">
        <v>4009.99</v>
      </c>
      <c r="AD10" s="31">
        <v>2947.3</v>
      </c>
      <c r="AE10" s="31">
        <v>3438.24</v>
      </c>
      <c r="AF10" s="31">
        <v>3064.22</v>
      </c>
      <c r="AG10" s="31">
        <v>2624.08</v>
      </c>
      <c r="AH10" s="31">
        <v>2609.5500000000002</v>
      </c>
      <c r="AI10" s="31">
        <v>2995.91</v>
      </c>
      <c r="AJ10" s="31">
        <v>2600.19</v>
      </c>
      <c r="AK10" s="32">
        <v>2502.8000000000002</v>
      </c>
      <c r="AL10" s="32">
        <v>2892.55</v>
      </c>
      <c r="AM10" s="34">
        <v>2000.63</v>
      </c>
      <c r="AN10" s="32">
        <v>1998.57</v>
      </c>
      <c r="AO10" s="53">
        <f t="shared" si="2"/>
        <v>7768.7249999999976</v>
      </c>
      <c r="AP10" s="54">
        <f t="shared" si="17"/>
        <v>7544827.836224989</v>
      </c>
      <c r="AQ10" s="54">
        <f t="shared" si="3"/>
        <v>534850.88222500274</v>
      </c>
      <c r="AR10" s="54">
        <f t="shared" si="4"/>
        <v>7574577.3180250134</v>
      </c>
      <c r="AS10" s="54">
        <f t="shared" si="5"/>
        <v>4975152.5550250085</v>
      </c>
      <c r="AT10" s="54">
        <f t="shared" si="6"/>
        <v>17911474.518025022</v>
      </c>
      <c r="AU10" s="54">
        <f t="shared" si="7"/>
        <v>67757839.195225045</v>
      </c>
      <c r="AV10" s="54">
        <f t="shared" si="18"/>
        <v>1518181.3010250079</v>
      </c>
      <c r="AW10" s="54">
        <f t="shared" si="19"/>
        <v>38834396.475625038</v>
      </c>
      <c r="AX10" s="54">
        <f t="shared" si="20"/>
        <v>67761296.475625038</v>
      </c>
      <c r="AY10" s="54">
        <f t="shared" si="21"/>
        <v>104680011.25562501</v>
      </c>
      <c r="AZ10" s="54">
        <f t="shared" si="22"/>
        <v>52289313.388225041</v>
      </c>
      <c r="BA10" s="54">
        <f t="shared" si="23"/>
        <v>27376597.030225024</v>
      </c>
      <c r="BB10" s="54">
        <f t="shared" si="24"/>
        <v>85108650.939225018</v>
      </c>
      <c r="BC10" s="54">
        <f t="shared" si="25"/>
        <v>126163327.74002506</v>
      </c>
      <c r="BD10" s="54">
        <f t="shared" si="26"/>
        <v>17909697.040225014</v>
      </c>
      <c r="BE10" s="54">
        <f t="shared" si="27"/>
        <v>12352237.430624986</v>
      </c>
      <c r="BF10" s="54">
        <f t="shared" si="28"/>
        <v>1152198.2940249955</v>
      </c>
      <c r="BG10" s="54">
        <f t="shared" si="29"/>
        <v>22845771.075624976</v>
      </c>
      <c r="BH10" s="54">
        <f t="shared" si="30"/>
        <v>24100686.470024973</v>
      </c>
      <c r="BI10" s="54">
        <f t="shared" si="31"/>
        <v>22027299.555624973</v>
      </c>
      <c r="BJ10" s="54">
        <f t="shared" si="32"/>
        <v>14128088.800224984</v>
      </c>
      <c r="BK10" s="54">
        <f t="shared" si="33"/>
        <v>23246139.030624975</v>
      </c>
      <c r="BL10" s="54">
        <f t="shared" si="34"/>
        <v>18753100.335224982</v>
      </c>
      <c r="BM10" s="54">
        <f t="shared" si="35"/>
        <v>22132367.295024976</v>
      </c>
      <c r="BN10" s="54">
        <f t="shared" si="36"/>
        <v>26467372.176024977</v>
      </c>
      <c r="BO10" s="54">
        <f t="shared" si="37"/>
        <v>26617086.680624973</v>
      </c>
      <c r="BP10" s="54">
        <f t="shared" si="38"/>
        <v>22779763.024224978</v>
      </c>
      <c r="BQ10" s="54">
        <f t="shared" si="39"/>
        <v>26713754.046224982</v>
      </c>
      <c r="BR10" s="54">
        <f t="shared" si="40"/>
        <v>27729966.105624974</v>
      </c>
      <c r="BS10" s="54">
        <f t="shared" si="41"/>
        <v>23777082.630624976</v>
      </c>
      <c r="BT10" s="54">
        <f t="shared" si="42"/>
        <v>33270919.929024972</v>
      </c>
      <c r="BU10" s="54">
        <f t="shared" si="43"/>
        <v>33294688.724024978</v>
      </c>
      <c r="BV10" s="55">
        <f t="shared" si="8"/>
        <v>5433.0621519843644</v>
      </c>
      <c r="BW10" s="56">
        <f t="shared" si="9"/>
        <v>29518164.347324971</v>
      </c>
      <c r="BX10" s="45">
        <v>4049.44</v>
      </c>
      <c r="BY10" s="45">
        <v>19500.14</v>
      </c>
      <c r="BZ10" s="45">
        <v>5399.92</v>
      </c>
      <c r="CA10" s="45">
        <v>4998.28</v>
      </c>
      <c r="CB10" s="45">
        <v>9999.4500000000007</v>
      </c>
      <c r="CC10" s="45">
        <v>9000.6</v>
      </c>
      <c r="CD10" s="45">
        <v>12001.99</v>
      </c>
      <c r="CE10" s="45">
        <v>16000.29</v>
      </c>
      <c r="CF10" s="45">
        <v>13000.5</v>
      </c>
      <c r="CG10" s="45">
        <v>6999.51</v>
      </c>
      <c r="CH10" s="45">
        <v>4749.08</v>
      </c>
      <c r="CI10" s="45">
        <v>20000</v>
      </c>
      <c r="CJ10" s="45">
        <v>20000</v>
      </c>
      <c r="CK10" s="45">
        <v>12000.46</v>
      </c>
      <c r="CL10" s="45">
        <v>4012.07</v>
      </c>
      <c r="CM10" s="45">
        <v>3399.06</v>
      </c>
      <c r="CN10" s="45">
        <v>7000.35</v>
      </c>
      <c r="CO10" s="45">
        <v>1871.21</v>
      </c>
      <c r="CP10" s="45">
        <v>2130.62</v>
      </c>
      <c r="CQ10" s="45">
        <v>4250.37</v>
      </c>
      <c r="CR10" s="45">
        <v>2300.5700000000002</v>
      </c>
      <c r="CS10" s="45">
        <v>3040.97</v>
      </c>
      <c r="CT10" s="45">
        <v>2049.33</v>
      </c>
      <c r="CU10" s="45">
        <v>1959.54</v>
      </c>
      <c r="CV10" s="45">
        <v>2652.38</v>
      </c>
      <c r="CW10" s="45">
        <v>2099.5700000000002</v>
      </c>
      <c r="CX10" s="45">
        <v>2395.75</v>
      </c>
      <c r="CY10" s="45">
        <v>2500.14</v>
      </c>
      <c r="CZ10" s="46">
        <v>2800.69</v>
      </c>
      <c r="DA10" s="46">
        <v>2000.87</v>
      </c>
      <c r="DB10" s="43">
        <v>2257.4299999999998</v>
      </c>
      <c r="DC10" s="46">
        <v>1959.22</v>
      </c>
      <c r="DD10" s="48">
        <f t="shared" si="10"/>
        <v>6511.8687499999996</v>
      </c>
      <c r="DE10" s="44">
        <f t="shared" si="11"/>
        <v>2073283.2120999997</v>
      </c>
      <c r="DF10" s="44">
        <f t="shared" si="11"/>
        <v>285292030.54809999</v>
      </c>
      <c r="DG10" s="44">
        <f t="shared" si="11"/>
        <v>7786164.736899999</v>
      </c>
      <c r="DH10" s="44">
        <f t="shared" si="11"/>
        <v>5706031.0128999976</v>
      </c>
      <c r="DI10" s="44">
        <f t="shared" si="11"/>
        <v>54610622.010000005</v>
      </c>
      <c r="DJ10" s="44">
        <f t="shared" si="11"/>
        <v>40845520.102499999</v>
      </c>
      <c r="DK10" s="44">
        <f t="shared" si="11"/>
        <v>88217929.153599977</v>
      </c>
      <c r="DL10" s="44">
        <f t="shared" si="11"/>
        <v>179311917.74760005</v>
      </c>
      <c r="DM10" s="44">
        <f t="shared" si="11"/>
        <v>107971841.90250002</v>
      </c>
      <c r="DN10" s="44">
        <f t="shared" si="11"/>
        <v>19271748.801600002</v>
      </c>
      <c r="DO10" s="44">
        <f t="shared" si="11"/>
        <v>4577588.6208999986</v>
      </c>
      <c r="DP10" s="44">
        <f t="shared" si="11"/>
        <v>302427751.20250005</v>
      </c>
      <c r="DQ10" s="44">
        <f t="shared" si="11"/>
        <v>302427751.20250005</v>
      </c>
      <c r="DR10" s="44">
        <f t="shared" si="11"/>
        <v>88189190.628099993</v>
      </c>
      <c r="DS10" s="44">
        <f t="shared" si="11"/>
        <v>1967062.3503999999</v>
      </c>
      <c r="DT10" s="44">
        <f t="shared" si="11"/>
        <v>623326.04009999963</v>
      </c>
      <c r="DU10" s="44">
        <f t="shared" si="12"/>
        <v>19279124.640000001</v>
      </c>
      <c r="DV10" s="44">
        <f t="shared" si="12"/>
        <v>545145.95560000022</v>
      </c>
      <c r="DW10" s="44">
        <f t="shared" si="12"/>
        <v>229373.94490000029</v>
      </c>
      <c r="DX10" s="44">
        <f t="shared" si="12"/>
        <v>2692290.2723999992</v>
      </c>
      <c r="DY10" s="44">
        <f t="shared" si="12"/>
        <v>95468.640400000018</v>
      </c>
      <c r="DZ10" s="44">
        <f t="shared" si="12"/>
        <v>186123.21639999968</v>
      </c>
      <c r="EA10" s="44">
        <f t="shared" si="12"/>
        <v>313846.44840000028</v>
      </c>
      <c r="EB10" s="44">
        <f t="shared" si="12"/>
        <v>422513.0001000003</v>
      </c>
      <c r="EC10" s="44">
        <f t="shared" si="12"/>
        <v>1834.4088999999938</v>
      </c>
      <c r="ED10" s="44">
        <f t="shared" si="12"/>
        <v>260079.60040000002</v>
      </c>
      <c r="EE10" s="44">
        <f t="shared" si="12"/>
        <v>45710.440000000075</v>
      </c>
      <c r="EF10" s="44">
        <f t="shared" si="12"/>
        <v>11970.548100000067</v>
      </c>
      <c r="EG10" s="44">
        <f t="shared" si="12"/>
        <v>36534.499599999952</v>
      </c>
      <c r="EH10" s="44">
        <f t="shared" si="12"/>
        <v>370491.34240000037</v>
      </c>
      <c r="EI10" s="44">
        <f t="shared" si="12"/>
        <v>123988.49440000024</v>
      </c>
      <c r="EJ10" s="44">
        <f t="shared" si="12"/>
        <v>422929.10890000022</v>
      </c>
      <c r="EK10" s="50">
        <f t="shared" si="13"/>
        <v>6883.7153481813521</v>
      </c>
      <c r="EL10" s="51">
        <f t="shared" si="14"/>
        <v>47385536.994787514</v>
      </c>
      <c r="EM10" s="21">
        <f t="shared" si="15"/>
        <v>22377241.217578124</v>
      </c>
      <c r="EN10" s="21">
        <f t="shared" si="16"/>
        <v>0.59832750384544886</v>
      </c>
    </row>
    <row r="11" spans="1:144" ht="11" thickBot="1" x14ac:dyDescent="0.4">
      <c r="A11" s="26">
        <v>0.375</v>
      </c>
      <c r="B11" s="22">
        <v>50.005699999999997</v>
      </c>
      <c r="C11" s="22" t="s">
        <v>220</v>
      </c>
      <c r="D11" s="22">
        <v>6720</v>
      </c>
      <c r="E11" s="22">
        <v>6534</v>
      </c>
      <c r="F11" s="22">
        <v>6378</v>
      </c>
      <c r="G11" s="25">
        <v>6789</v>
      </c>
      <c r="H11" s="25">
        <f t="shared" si="1"/>
        <v>6605.25</v>
      </c>
      <c r="I11" s="31">
        <v>5922.05</v>
      </c>
      <c r="J11" s="31">
        <v>8520.65</v>
      </c>
      <c r="K11" s="31">
        <v>10520.71</v>
      </c>
      <c r="L11" s="31">
        <v>8000.24</v>
      </c>
      <c r="M11" s="31">
        <v>12000.3</v>
      </c>
      <c r="N11" s="31">
        <v>16000.21</v>
      </c>
      <c r="O11" s="31">
        <v>9000.7199999999993</v>
      </c>
      <c r="P11" s="31">
        <v>14000.46</v>
      </c>
      <c r="Q11" s="31">
        <v>16000.32</v>
      </c>
      <c r="R11" s="31">
        <v>18000.169999999998</v>
      </c>
      <c r="S11" s="31">
        <v>14999.48</v>
      </c>
      <c r="T11" s="31">
        <v>13000.92</v>
      </c>
      <c r="U11" s="31">
        <v>16973.34</v>
      </c>
      <c r="V11" s="31">
        <v>19000.78</v>
      </c>
      <c r="W11" s="31">
        <v>12000.69</v>
      </c>
      <c r="X11" s="31">
        <v>4798</v>
      </c>
      <c r="Y11" s="31">
        <v>6695.36</v>
      </c>
      <c r="Z11" s="31">
        <v>2949.37</v>
      </c>
      <c r="AA11" s="31">
        <v>2859.85</v>
      </c>
      <c r="AB11" s="31">
        <v>3051.52</v>
      </c>
      <c r="AC11" s="31">
        <v>3979.77</v>
      </c>
      <c r="AD11" s="31">
        <v>2945.7</v>
      </c>
      <c r="AE11" s="31">
        <v>3249.61</v>
      </c>
      <c r="AF11" s="31">
        <v>2989.62</v>
      </c>
      <c r="AG11" s="31">
        <v>2609.41</v>
      </c>
      <c r="AH11" s="31">
        <v>2550.84</v>
      </c>
      <c r="AI11" s="31">
        <v>2993.94</v>
      </c>
      <c r="AJ11" s="31">
        <v>2479.21</v>
      </c>
      <c r="AK11" s="32">
        <v>2499.46</v>
      </c>
      <c r="AL11" s="32">
        <v>2881.43</v>
      </c>
      <c r="AM11" s="34">
        <v>1999.93</v>
      </c>
      <c r="AN11" s="32">
        <v>1999.17</v>
      </c>
      <c r="AO11" s="53">
        <f t="shared" si="2"/>
        <v>7733.5384374999985</v>
      </c>
      <c r="AP11" s="54">
        <f t="shared" si="17"/>
        <v>3281490.3591961851</v>
      </c>
      <c r="AQ11" s="54">
        <f t="shared" si="3"/>
        <v>619544.61182119313</v>
      </c>
      <c r="AR11" s="54">
        <f t="shared" si="4"/>
        <v>7768325.3188086953</v>
      </c>
      <c r="AS11" s="54">
        <f t="shared" si="5"/>
        <v>71129.723439942085</v>
      </c>
      <c r="AT11" s="54">
        <f t="shared" si="6"/>
        <v>18205254.231227446</v>
      </c>
      <c r="AU11" s="54">
        <f t="shared" si="7"/>
        <v>68337858.722246185</v>
      </c>
      <c r="AV11" s="54">
        <f t="shared" si="18"/>
        <v>1605749.1123399434</v>
      </c>
      <c r="AW11" s="54">
        <f t="shared" si="19"/>
        <v>39274305.870527446</v>
      </c>
      <c r="AX11" s="54">
        <f t="shared" si="20"/>
        <v>68339677.402089953</v>
      </c>
      <c r="AY11" s="54">
        <f t="shared" si="21"/>
        <v>105403723.64012116</v>
      </c>
      <c r="AZ11" s="54">
        <f t="shared" si="22"/>
        <v>52793906.789664954</v>
      </c>
      <c r="BA11" s="54">
        <f t="shared" si="23"/>
        <v>27745308.524964958</v>
      </c>
      <c r="BB11" s="54">
        <f t="shared" si="24"/>
        <v>85373932.914377451</v>
      </c>
      <c r="BC11" s="54">
        <f t="shared" si="25"/>
        <v>126950732.42772743</v>
      </c>
      <c r="BD11" s="54">
        <f t="shared" si="26"/>
        <v>18208582.457346208</v>
      </c>
      <c r="BE11" s="54">
        <f t="shared" si="27"/>
        <v>8617385.9180399328</v>
      </c>
      <c r="BF11" s="54">
        <f t="shared" si="28"/>
        <v>1077814.4680899391</v>
      </c>
      <c r="BG11" s="54">
        <f t="shared" si="29"/>
        <v>22888267.638371177</v>
      </c>
      <c r="BH11" s="54">
        <f t="shared" si="30"/>
        <v>23752838.985821184</v>
      </c>
      <c r="BI11" s="54">
        <f t="shared" si="31"/>
        <v>21921296.649089932</v>
      </c>
      <c r="BJ11" s="54">
        <f t="shared" si="32"/>
        <v>14090777.482371181</v>
      </c>
      <c r="BK11" s="54">
        <f t="shared" si="33"/>
        <v>22923396.903602429</v>
      </c>
      <c r="BL11" s="54">
        <f t="shared" si="34"/>
        <v>20105614.232621182</v>
      </c>
      <c r="BM11" s="54">
        <f t="shared" si="35"/>
        <v>22504762.141652428</v>
      </c>
      <c r="BN11" s="54">
        <f t="shared" si="36"/>
        <v>26256692.243996177</v>
      </c>
      <c r="BO11" s="54">
        <f t="shared" si="37"/>
        <v>26860363.094064925</v>
      </c>
      <c r="BP11" s="54">
        <f t="shared" si="38"/>
        <v>22463793.348752432</v>
      </c>
      <c r="BQ11" s="54">
        <f t="shared" si="39"/>
        <v>27607967.329121176</v>
      </c>
      <c r="BR11" s="54">
        <f t="shared" si="40"/>
        <v>27395577.089902427</v>
      </c>
      <c r="BS11" s="54">
        <f t="shared" si="41"/>
        <v>23542956.289258681</v>
      </c>
      <c r="BT11" s="54">
        <f t="shared" si="42"/>
        <v>32874265.714571171</v>
      </c>
      <c r="BU11" s="54">
        <f t="shared" si="43"/>
        <v>32882981.376996174</v>
      </c>
      <c r="BV11" s="55">
        <f t="shared" si="8"/>
        <v>5401.2910602634729</v>
      </c>
      <c r="BW11" s="56">
        <f t="shared" si="9"/>
        <v>29173945.117682111</v>
      </c>
      <c r="BX11" s="45">
        <v>4049.86</v>
      </c>
      <c r="BY11" s="45">
        <v>16000.73</v>
      </c>
      <c r="BZ11" s="45">
        <v>4998.82</v>
      </c>
      <c r="CA11" s="45">
        <v>6500.33</v>
      </c>
      <c r="CB11" s="45">
        <v>8000.27</v>
      </c>
      <c r="CC11" s="45">
        <v>9000.25</v>
      </c>
      <c r="CD11" s="45">
        <v>12001.94</v>
      </c>
      <c r="CE11" s="45">
        <v>15637.63</v>
      </c>
      <c r="CF11" s="45">
        <v>13000.32</v>
      </c>
      <c r="CG11" s="45">
        <v>6999.52</v>
      </c>
      <c r="CH11" s="45">
        <v>4500.17</v>
      </c>
      <c r="CI11" s="45">
        <v>20000</v>
      </c>
      <c r="CJ11" s="45">
        <v>20000</v>
      </c>
      <c r="CK11" s="45">
        <v>11750.26</v>
      </c>
      <c r="CL11" s="45">
        <v>4000.41</v>
      </c>
      <c r="CM11" s="45">
        <v>2999.51</v>
      </c>
      <c r="CN11" s="45">
        <v>7000.14</v>
      </c>
      <c r="CO11" s="45">
        <v>1700.58</v>
      </c>
      <c r="CP11" s="45">
        <v>1998.92</v>
      </c>
      <c r="CQ11" s="45">
        <v>4079.87</v>
      </c>
      <c r="CR11" s="45">
        <v>2329.13</v>
      </c>
      <c r="CS11" s="45">
        <v>3075.52</v>
      </c>
      <c r="CT11" s="45">
        <v>2319.1799999999998</v>
      </c>
      <c r="CU11" s="45">
        <v>1959.42</v>
      </c>
      <c r="CV11" s="45">
        <v>2652.17</v>
      </c>
      <c r="CW11" s="45">
        <v>2099.5300000000002</v>
      </c>
      <c r="CX11" s="45">
        <v>2395.34</v>
      </c>
      <c r="CY11" s="45">
        <v>2500.19</v>
      </c>
      <c r="CZ11" s="46">
        <v>2900.12</v>
      </c>
      <c r="DA11" s="46">
        <v>2000.38</v>
      </c>
      <c r="DB11" s="43">
        <v>2255.37</v>
      </c>
      <c r="DC11" s="46">
        <v>1959.09</v>
      </c>
      <c r="DD11" s="48">
        <f t="shared" si="10"/>
        <v>6333.2803125000009</v>
      </c>
      <c r="DE11" s="44">
        <f t="shared" si="11"/>
        <v>2247060.9603999997</v>
      </c>
      <c r="DF11" s="44">
        <f t="shared" si="11"/>
        <v>180899541.01209998</v>
      </c>
      <c r="DG11" s="44">
        <f t="shared" si="11"/>
        <v>5992606.0803999975</v>
      </c>
      <c r="DH11" s="44">
        <f t="shared" si="11"/>
        <v>15598471.260099998</v>
      </c>
      <c r="DI11" s="44">
        <f t="shared" si="11"/>
        <v>29696287.324900005</v>
      </c>
      <c r="DJ11" s="44">
        <f t="shared" si="11"/>
        <v>41594889.348099999</v>
      </c>
      <c r="DK11" s="44">
        <f t="shared" si="11"/>
        <v>89323291.210000008</v>
      </c>
      <c r="DL11" s="44">
        <f t="shared" si="11"/>
        <v>171264072.50409997</v>
      </c>
      <c r="DM11" s="44">
        <f t="shared" si="11"/>
        <v>109191632.27039999</v>
      </c>
      <c r="DN11" s="44">
        <f t="shared" si="11"/>
        <v>19790753.742400002</v>
      </c>
      <c r="DO11" s="44">
        <f t="shared" si="11"/>
        <v>3799887.4488999997</v>
      </c>
      <c r="DP11" s="44">
        <f t="shared" si="11"/>
        <v>304473184.70560002</v>
      </c>
      <c r="DQ11" s="44">
        <f t="shared" si="11"/>
        <v>304473184.70560002</v>
      </c>
      <c r="DR11" s="44">
        <f t="shared" si="11"/>
        <v>84629328.336400002</v>
      </c>
      <c r="DS11" s="44">
        <f t="shared" si="11"/>
        <v>2101253.1848999993</v>
      </c>
      <c r="DT11" s="44">
        <f t="shared" si="11"/>
        <v>201304.76890000005</v>
      </c>
      <c r="DU11" s="44">
        <f t="shared" si="12"/>
        <v>19796270.490000002</v>
      </c>
      <c r="DV11" s="44">
        <f t="shared" si="12"/>
        <v>722942.06760000042</v>
      </c>
      <c r="DW11" s="44">
        <f t="shared" si="12"/>
        <v>304615.68640000006</v>
      </c>
      <c r="DX11" s="44">
        <f t="shared" si="12"/>
        <v>2337932.7408999992</v>
      </c>
      <c r="DY11" s="44">
        <f t="shared" si="12"/>
        <v>49155.324100000013</v>
      </c>
      <c r="DZ11" s="44">
        <f t="shared" si="12"/>
        <v>275289.1023999998</v>
      </c>
      <c r="EA11" s="44">
        <f t="shared" si="12"/>
        <v>53666.355600000141</v>
      </c>
      <c r="EB11" s="44">
        <f t="shared" si="12"/>
        <v>349777.61640000006</v>
      </c>
      <c r="EC11" s="44">
        <f t="shared" si="12"/>
        <v>10267.768899999985</v>
      </c>
      <c r="ED11" s="44">
        <f t="shared" si="12"/>
        <v>203680.71609999996</v>
      </c>
      <c r="EE11" s="44">
        <f t="shared" si="12"/>
        <v>24180.25</v>
      </c>
      <c r="EF11" s="44">
        <f t="shared" si="12"/>
        <v>2565.4225000000092</v>
      </c>
      <c r="EG11" s="44">
        <f t="shared" si="12"/>
        <v>121996.51839999983</v>
      </c>
      <c r="EH11" s="44">
        <f t="shared" si="12"/>
        <v>303006.21160000004</v>
      </c>
      <c r="EI11" s="44">
        <f t="shared" si="12"/>
        <v>87302.520900000149</v>
      </c>
      <c r="EJ11" s="44">
        <f t="shared" si="12"/>
        <v>350168.06250000029</v>
      </c>
      <c r="EK11" s="50">
        <f t="shared" si="13"/>
        <v>6591.3522079063468</v>
      </c>
      <c r="EL11" s="51">
        <f t="shared" si="14"/>
        <v>43445923.928671874</v>
      </c>
      <c r="EM11" s="21">
        <f t="shared" si="15"/>
        <v>21877507.13010674</v>
      </c>
      <c r="EN11" s="21">
        <f t="shared" si="16"/>
        <v>0.61450544371966842</v>
      </c>
    </row>
    <row r="12" spans="1:144" ht="11" thickBot="1" x14ac:dyDescent="0.4">
      <c r="A12" s="26">
        <v>0.41666666666666702</v>
      </c>
      <c r="B12" s="22">
        <v>49.911099999999998</v>
      </c>
      <c r="C12" s="22" t="s">
        <v>221</v>
      </c>
      <c r="D12" s="22">
        <v>7700</v>
      </c>
      <c r="E12" s="22">
        <v>7898</v>
      </c>
      <c r="F12" s="22">
        <v>7945</v>
      </c>
      <c r="G12" s="25">
        <v>7675</v>
      </c>
      <c r="H12" s="25">
        <f t="shared" si="1"/>
        <v>7804.5</v>
      </c>
      <c r="I12" s="31">
        <v>5021.58</v>
      </c>
      <c r="J12" s="31">
        <v>7520.6</v>
      </c>
      <c r="K12" s="31">
        <v>10520.67</v>
      </c>
      <c r="L12" s="31">
        <v>7777.06</v>
      </c>
      <c r="M12" s="31">
        <v>11000.48</v>
      </c>
      <c r="N12" s="31">
        <v>14000.38</v>
      </c>
      <c r="O12" s="31">
        <v>9000.81</v>
      </c>
      <c r="P12" s="31">
        <v>12520.67</v>
      </c>
      <c r="Q12" s="31">
        <v>14999.8</v>
      </c>
      <c r="R12" s="31">
        <v>18000.34</v>
      </c>
      <c r="S12" s="31">
        <v>16000.99</v>
      </c>
      <c r="T12" s="31">
        <v>17999.03</v>
      </c>
      <c r="U12" s="31">
        <v>16947.89</v>
      </c>
      <c r="V12" s="31">
        <v>19000.509999999998</v>
      </c>
      <c r="W12" s="31">
        <v>14999.01</v>
      </c>
      <c r="X12" s="31">
        <v>4350.2</v>
      </c>
      <c r="Y12" s="31">
        <v>6695.7</v>
      </c>
      <c r="Z12" s="31">
        <v>2947.69</v>
      </c>
      <c r="AA12" s="31">
        <v>2809.12</v>
      </c>
      <c r="AB12" s="31">
        <v>3010.43</v>
      </c>
      <c r="AC12" s="31">
        <v>3948.13</v>
      </c>
      <c r="AD12" s="31">
        <v>2945.92</v>
      </c>
      <c r="AE12" s="31">
        <v>3249.99</v>
      </c>
      <c r="AF12" s="31">
        <v>2968.82</v>
      </c>
      <c r="AG12" s="31">
        <v>2499.7199999999998</v>
      </c>
      <c r="AH12" s="31">
        <v>2379.86</v>
      </c>
      <c r="AI12" s="31">
        <v>2991.44</v>
      </c>
      <c r="AJ12" s="31">
        <v>2309.31</v>
      </c>
      <c r="AK12" s="32">
        <v>2279.6999999999998</v>
      </c>
      <c r="AL12" s="32">
        <v>2779.92</v>
      </c>
      <c r="AM12" s="34">
        <v>1999.81</v>
      </c>
      <c r="AN12" s="32">
        <v>1998.37</v>
      </c>
      <c r="AO12" s="53">
        <f t="shared" si="2"/>
        <v>7733.5609375000013</v>
      </c>
      <c r="AP12" s="54">
        <f t="shared" si="17"/>
        <v>7354840.6053633858</v>
      </c>
      <c r="AQ12" s="54">
        <f t="shared" si="3"/>
        <v>45352.360900879292</v>
      </c>
      <c r="AR12" s="54">
        <f t="shared" si="4"/>
        <v>7767976.9262696225</v>
      </c>
      <c r="AS12" s="54">
        <f t="shared" si="5"/>
        <v>1892.1684383788304</v>
      </c>
      <c r="AT12" s="54">
        <f t="shared" si="6"/>
        <v>10672760.160925867</v>
      </c>
      <c r="AU12" s="54">
        <f t="shared" si="7"/>
        <v>39273021.162113354</v>
      </c>
      <c r="AV12" s="54">
        <f t="shared" si="18"/>
        <v>1605920.1864071244</v>
      </c>
      <c r="AW12" s="54">
        <f t="shared" si="19"/>
        <v>22916413.176269617</v>
      </c>
      <c r="AX12" s="54">
        <f t="shared" si="20"/>
        <v>52798230.113400847</v>
      </c>
      <c r="AY12" s="54">
        <f t="shared" si="21"/>
        <v>105406752.31818834</v>
      </c>
      <c r="AZ12" s="54">
        <f t="shared" si="22"/>
        <v>68350383.303469613</v>
      </c>
      <c r="BA12" s="54">
        <f t="shared" si="23"/>
        <v>105379855.07314456</v>
      </c>
      <c r="BB12" s="54">
        <f t="shared" si="24"/>
        <v>84903860.072032079</v>
      </c>
      <c r="BC12" s="54">
        <f t="shared" si="25"/>
        <v>126944141.17696954</v>
      </c>
      <c r="BD12" s="54">
        <f t="shared" si="26"/>
        <v>52786750.079782113</v>
      </c>
      <c r="BE12" s="54">
        <f t="shared" si="27"/>
        <v>11447131.233400889</v>
      </c>
      <c r="BF12" s="54">
        <f t="shared" si="28"/>
        <v>1077155.3255883818</v>
      </c>
      <c r="BG12" s="54">
        <f t="shared" si="29"/>
        <v>22904560.630407143</v>
      </c>
      <c r="BH12" s="54">
        <f t="shared" si="30"/>
        <v>24250118.546925891</v>
      </c>
      <c r="BI12" s="54">
        <f t="shared" si="31"/>
        <v>22307965.852769647</v>
      </c>
      <c r="BJ12" s="54">
        <f t="shared" si="32"/>
        <v>14329487.382582137</v>
      </c>
      <c r="BK12" s="54">
        <f t="shared" si="33"/>
        <v>22921505.746425889</v>
      </c>
      <c r="BL12" s="54">
        <f t="shared" si="34"/>
        <v>20102408.351594642</v>
      </c>
      <c r="BM12" s="54">
        <f t="shared" si="35"/>
        <v>22702756.201488387</v>
      </c>
      <c r="BN12" s="54">
        <f t="shared" si="36"/>
        <v>27393090.95905089</v>
      </c>
      <c r="BO12" s="54">
        <f t="shared" si="37"/>
        <v>28662113.728188396</v>
      </c>
      <c r="BP12" s="54">
        <f t="shared" si="38"/>
        <v>22487710.985875893</v>
      </c>
      <c r="BQ12" s="54">
        <f t="shared" si="39"/>
        <v>29422498.232969638</v>
      </c>
      <c r="BR12" s="54">
        <f t="shared" si="40"/>
        <v>29744599.125588395</v>
      </c>
      <c r="BS12" s="54">
        <f t="shared" si="41"/>
        <v>24538558.537675891</v>
      </c>
      <c r="BT12" s="54">
        <f t="shared" si="42"/>
        <v>32875899.81328214</v>
      </c>
      <c r="BU12" s="54">
        <f t="shared" si="43"/>
        <v>32892415.089582145</v>
      </c>
      <c r="BV12" s="55">
        <f t="shared" si="8"/>
        <v>5478.4001443425204</v>
      </c>
      <c r="BW12" s="56">
        <f t="shared" si="9"/>
        <v>30012868.141532149</v>
      </c>
      <c r="BX12" s="45">
        <v>5000.53</v>
      </c>
      <c r="BY12" s="45">
        <v>16000.46</v>
      </c>
      <c r="BZ12" s="45">
        <v>3999.7</v>
      </c>
      <c r="CA12" s="45">
        <v>4573.7700000000004</v>
      </c>
      <c r="CB12" s="45">
        <v>7998.61</v>
      </c>
      <c r="CC12" s="45">
        <v>7233.78</v>
      </c>
      <c r="CD12" s="45">
        <v>12044.14</v>
      </c>
      <c r="CE12" s="45">
        <v>16000.46</v>
      </c>
      <c r="CF12" s="45">
        <v>17860.82</v>
      </c>
      <c r="CG12" s="45">
        <v>6999.52</v>
      </c>
      <c r="CH12" s="45">
        <v>6999.51</v>
      </c>
      <c r="CI12" s="45">
        <v>20000</v>
      </c>
      <c r="CJ12" s="45">
        <v>20000</v>
      </c>
      <c r="CK12" s="45">
        <v>8000.27</v>
      </c>
      <c r="CL12" s="45">
        <v>4989.38</v>
      </c>
      <c r="CM12" s="45">
        <v>3500.51</v>
      </c>
      <c r="CN12" s="45">
        <v>7000.05</v>
      </c>
      <c r="CO12" s="45">
        <v>999.85</v>
      </c>
      <c r="CP12" s="45">
        <v>2419.46</v>
      </c>
      <c r="CQ12" s="45">
        <v>3999.18</v>
      </c>
      <c r="CR12" s="45">
        <v>2499.62</v>
      </c>
      <c r="CS12" s="45">
        <v>3000.16</v>
      </c>
      <c r="CT12" s="45">
        <v>2300.2600000000002</v>
      </c>
      <c r="CU12" s="45">
        <v>1959.45</v>
      </c>
      <c r="CV12" s="45">
        <v>2656.4</v>
      </c>
      <c r="CW12" s="45">
        <v>1859.81</v>
      </c>
      <c r="CX12" s="45">
        <v>2359.86</v>
      </c>
      <c r="CY12" s="45">
        <v>2500.13</v>
      </c>
      <c r="CZ12" s="46">
        <v>2671.5</v>
      </c>
      <c r="DA12" s="46">
        <v>2450.87</v>
      </c>
      <c r="DB12" s="43">
        <v>2319.5</v>
      </c>
      <c r="DC12" s="46">
        <v>1923.53</v>
      </c>
      <c r="DD12" s="48">
        <f t="shared" si="10"/>
        <v>6378.784062499999</v>
      </c>
      <c r="DE12" s="44">
        <f t="shared" si="11"/>
        <v>6867911.2488999981</v>
      </c>
      <c r="DF12" s="44">
        <f t="shared" si="11"/>
        <v>185520744.35999995</v>
      </c>
      <c r="DG12" s="44">
        <f t="shared" si="11"/>
        <v>2623881.625599999</v>
      </c>
      <c r="DH12" s="44">
        <f t="shared" si="11"/>
        <v>4813241.0881000012</v>
      </c>
      <c r="DI12" s="44">
        <f t="shared" si="11"/>
        <v>31570351.5625</v>
      </c>
      <c r="DJ12" s="44">
        <f t="shared" si="11"/>
        <v>23560539.3664</v>
      </c>
      <c r="DK12" s="44">
        <f t="shared" si="11"/>
        <v>93398307.918399975</v>
      </c>
      <c r="DL12" s="44">
        <f t="shared" si="11"/>
        <v>185520744.35999995</v>
      </c>
      <c r="DM12" s="44">
        <f t="shared" si="11"/>
        <v>239660122.52159998</v>
      </c>
      <c r="DN12" s="44">
        <f t="shared" si="11"/>
        <v>21341258.5156</v>
      </c>
      <c r="DO12" s="44">
        <f t="shared" si="11"/>
        <v>21341166.122499995</v>
      </c>
      <c r="DP12" s="44">
        <f t="shared" si="11"/>
        <v>310469333.6196</v>
      </c>
      <c r="DQ12" s="44">
        <f t="shared" si="11"/>
        <v>310469333.6196</v>
      </c>
      <c r="DR12" s="44">
        <f t="shared" si="11"/>
        <v>31589008.568099998</v>
      </c>
      <c r="DS12" s="44">
        <f t="shared" si="11"/>
        <v>6809594.6304000001</v>
      </c>
      <c r="DT12" s="44">
        <f t="shared" si="11"/>
        <v>1255856.4225000001</v>
      </c>
      <c r="DU12" s="44">
        <f t="shared" si="12"/>
        <v>21346155.636100005</v>
      </c>
      <c r="DV12" s="44">
        <f t="shared" si="12"/>
        <v>1904427.6001000006</v>
      </c>
      <c r="DW12" s="44">
        <f t="shared" si="12"/>
        <v>1568.1599999999928</v>
      </c>
      <c r="DX12" s="44">
        <f t="shared" si="12"/>
        <v>2622197.262399999</v>
      </c>
      <c r="DY12" s="44">
        <f t="shared" si="12"/>
        <v>14342.457599999943</v>
      </c>
      <c r="DZ12" s="44">
        <f t="shared" si="12"/>
        <v>384772.08999999968</v>
      </c>
      <c r="EA12" s="44">
        <f t="shared" si="12"/>
        <v>6336.1599999999853</v>
      </c>
      <c r="EB12" s="44">
        <f t="shared" si="12"/>
        <v>176744.56810000006</v>
      </c>
      <c r="EC12" s="44">
        <f t="shared" si="12"/>
        <v>76474.371599999984</v>
      </c>
      <c r="ED12" s="44">
        <f t="shared" si="12"/>
        <v>270452.00250000018</v>
      </c>
      <c r="EE12" s="44">
        <f t="shared" si="12"/>
        <v>400</v>
      </c>
      <c r="EF12" s="44">
        <f t="shared" si="12"/>
        <v>14464.872899999995</v>
      </c>
      <c r="EG12" s="44">
        <f t="shared" si="12"/>
        <v>85053.889599999922</v>
      </c>
      <c r="EH12" s="44">
        <f t="shared" si="12"/>
        <v>5042.4200999999666</v>
      </c>
      <c r="EI12" s="44">
        <f t="shared" si="12"/>
        <v>3643.3296000000155</v>
      </c>
      <c r="EJ12" s="44">
        <f t="shared" si="12"/>
        <v>208237.06890000013</v>
      </c>
      <c r="EK12" s="50">
        <f t="shared" si="13"/>
        <v>6855.4989502937078</v>
      </c>
      <c r="EL12" s="51">
        <f t="shared" si="14"/>
        <v>46997865.857478127</v>
      </c>
      <c r="EM12" s="21">
        <f t="shared" si="15"/>
        <v>22980310.736868061</v>
      </c>
      <c r="EN12" s="21">
        <f t="shared" si="16"/>
        <v>0.6118755197971889</v>
      </c>
    </row>
    <row r="13" spans="1:144" ht="11" thickBot="1" x14ac:dyDescent="0.4">
      <c r="A13" s="26">
        <v>0.45833333333333398</v>
      </c>
      <c r="B13" s="22">
        <v>49.986800000000002</v>
      </c>
      <c r="C13" s="22" t="s">
        <v>222</v>
      </c>
      <c r="D13" s="22">
        <v>6825</v>
      </c>
      <c r="E13" s="22">
        <v>6900</v>
      </c>
      <c r="F13" s="22">
        <v>7123</v>
      </c>
      <c r="G13" s="25">
        <v>7245</v>
      </c>
      <c r="H13" s="25">
        <f t="shared" si="1"/>
        <v>7023.25</v>
      </c>
      <c r="I13" s="31">
        <v>5021.22</v>
      </c>
      <c r="J13" s="31">
        <v>7520.47</v>
      </c>
      <c r="K13" s="31">
        <v>10520.39</v>
      </c>
      <c r="L13" s="31">
        <v>6999.93</v>
      </c>
      <c r="M13" s="31">
        <v>8888.9500000000007</v>
      </c>
      <c r="N13" s="31">
        <v>14000.5</v>
      </c>
      <c r="O13" s="31">
        <v>9000.69</v>
      </c>
      <c r="P13" s="31">
        <v>12520.59</v>
      </c>
      <c r="Q13" s="31">
        <v>14999.4</v>
      </c>
      <c r="R13" s="31">
        <v>18000.39</v>
      </c>
      <c r="S13" s="31">
        <v>18000.009999999998</v>
      </c>
      <c r="T13" s="31">
        <v>17999.080000000002</v>
      </c>
      <c r="U13" s="31">
        <v>16938.54</v>
      </c>
      <c r="V13" s="31">
        <v>19000.21</v>
      </c>
      <c r="W13" s="31">
        <v>14999.16</v>
      </c>
      <c r="X13" s="31">
        <v>3998.49</v>
      </c>
      <c r="Y13" s="31">
        <v>6695.9</v>
      </c>
      <c r="Z13" s="31">
        <v>2947.62</v>
      </c>
      <c r="AA13" s="31">
        <v>2702.25</v>
      </c>
      <c r="AB13" s="31">
        <v>3000.5</v>
      </c>
      <c r="AC13" s="31">
        <v>3800.21</v>
      </c>
      <c r="AD13" s="31">
        <v>2944.64</v>
      </c>
      <c r="AE13" s="31">
        <v>3249.3</v>
      </c>
      <c r="AF13" s="31">
        <v>2986.39</v>
      </c>
      <c r="AG13" s="31">
        <v>2379.02</v>
      </c>
      <c r="AH13" s="31">
        <v>2309.04</v>
      </c>
      <c r="AI13" s="31">
        <v>2815.42</v>
      </c>
      <c r="AJ13" s="31">
        <v>2279.59</v>
      </c>
      <c r="AK13" s="32">
        <v>2249.89</v>
      </c>
      <c r="AL13" s="32">
        <v>2700.01</v>
      </c>
      <c r="AM13" s="34">
        <v>1999.68</v>
      </c>
      <c r="AN13" s="32">
        <v>1970.18</v>
      </c>
      <c r="AO13" s="53">
        <f t="shared" si="2"/>
        <v>7669.9268750000001</v>
      </c>
      <c r="AP13" s="54">
        <f t="shared" si="17"/>
        <v>7015648.1096722651</v>
      </c>
      <c r="AQ13" s="54">
        <f t="shared" si="3"/>
        <v>22337.35748476558</v>
      </c>
      <c r="AR13" s="54">
        <f t="shared" si="4"/>
        <v>8125140.0269847615</v>
      </c>
      <c r="AS13" s="54">
        <f t="shared" si="5"/>
        <v>448895.81250976538</v>
      </c>
      <c r="AT13" s="54">
        <f t="shared" si="6"/>
        <v>1486017.3792847672</v>
      </c>
      <c r="AU13" s="54">
        <f t="shared" si="7"/>
        <v>40076156.090972267</v>
      </c>
      <c r="AV13" s="54">
        <f t="shared" si="18"/>
        <v>1770930.4948597667</v>
      </c>
      <c r="AW13" s="54">
        <f t="shared" si="19"/>
        <v>23528932.752234764</v>
      </c>
      <c r="AX13" s="54">
        <f t="shared" si="20"/>
        <v>53721176.290097259</v>
      </c>
      <c r="AY13" s="54">
        <f t="shared" si="21"/>
        <v>106718468.37698473</v>
      </c>
      <c r="AZ13" s="54">
        <f t="shared" si="22"/>
        <v>106710617.36940971</v>
      </c>
      <c r="BA13" s="54">
        <f t="shared" si="23"/>
        <v>106691404.27969728</v>
      </c>
      <c r="BB13" s="54">
        <f t="shared" si="24"/>
        <v>85907189.260922268</v>
      </c>
      <c r="BC13" s="54">
        <f t="shared" si="25"/>
        <v>128375315.69265972</v>
      </c>
      <c r="BD13" s="54">
        <f t="shared" si="26"/>
        <v>53717658.200597264</v>
      </c>
      <c r="BE13" s="54">
        <f t="shared" si="27"/>
        <v>13479448.727109767</v>
      </c>
      <c r="BF13" s="54">
        <f t="shared" si="28"/>
        <v>948728.35322226654</v>
      </c>
      <c r="BG13" s="54">
        <f t="shared" si="29"/>
        <v>22300182.221672267</v>
      </c>
      <c r="BH13" s="54">
        <f t="shared" si="30"/>
        <v>24677813.534409765</v>
      </c>
      <c r="BI13" s="54">
        <f t="shared" si="31"/>
        <v>21803547.340972267</v>
      </c>
      <c r="BJ13" s="54">
        <f t="shared" si="32"/>
        <v>14974708.692659765</v>
      </c>
      <c r="BK13" s="54">
        <f t="shared" si="33"/>
        <v>22328336.051047262</v>
      </c>
      <c r="BL13" s="54">
        <f t="shared" si="34"/>
        <v>19541941.967972264</v>
      </c>
      <c r="BM13" s="54">
        <f t="shared" si="35"/>
        <v>21935517.659484763</v>
      </c>
      <c r="BN13" s="54">
        <f t="shared" si="36"/>
        <v>27993695.55992227</v>
      </c>
      <c r="BO13" s="54">
        <f t="shared" si="37"/>
        <v>28739108.086547267</v>
      </c>
      <c r="BP13" s="54">
        <f t="shared" si="38"/>
        <v>23566236.999422267</v>
      </c>
      <c r="BQ13" s="54">
        <f t="shared" si="39"/>
        <v>29055731.625984766</v>
      </c>
      <c r="BR13" s="54">
        <f t="shared" si="40"/>
        <v>29376799.726359762</v>
      </c>
      <c r="BS13" s="54">
        <f t="shared" si="41"/>
        <v>24700073.744409766</v>
      </c>
      <c r="BT13" s="54">
        <f t="shared" si="42"/>
        <v>32151699.623447262</v>
      </c>
      <c r="BU13" s="54">
        <f t="shared" si="43"/>
        <v>32487114.439072262</v>
      </c>
      <c r="BV13" s="55">
        <f t="shared" si="8"/>
        <v>5447.8364405810007</v>
      </c>
      <c r="BW13" s="56">
        <f t="shared" si="9"/>
        <v>29678921.883322269</v>
      </c>
      <c r="BX13" s="45">
        <v>4989.58</v>
      </c>
      <c r="BY13" s="45">
        <v>16000.34</v>
      </c>
      <c r="BZ13" s="45">
        <v>3500.38</v>
      </c>
      <c r="CA13" s="45">
        <v>4500.41</v>
      </c>
      <c r="CB13" s="45">
        <v>7998.11</v>
      </c>
      <c r="CC13" s="45">
        <v>6999.94</v>
      </c>
      <c r="CD13" s="45">
        <v>10000.91</v>
      </c>
      <c r="CE13" s="45">
        <v>16000.5</v>
      </c>
      <c r="CF13" s="45">
        <v>13000.87</v>
      </c>
      <c r="CG13" s="45">
        <v>6999.68</v>
      </c>
      <c r="CH13" s="45">
        <v>6999.67</v>
      </c>
      <c r="CI13" s="45">
        <v>20000</v>
      </c>
      <c r="CJ13" s="45">
        <v>20000</v>
      </c>
      <c r="CK13" s="45">
        <v>6999.18</v>
      </c>
      <c r="CL13" s="45">
        <v>5000.82</v>
      </c>
      <c r="CM13" s="45">
        <v>2999.34</v>
      </c>
      <c r="CN13" s="45">
        <v>6927.43</v>
      </c>
      <c r="CO13" s="45">
        <v>999.69</v>
      </c>
      <c r="CP13" s="45">
        <v>2229.84</v>
      </c>
      <c r="CQ13" s="45">
        <v>3499.24</v>
      </c>
      <c r="CR13" s="45">
        <v>2499.77</v>
      </c>
      <c r="CS13" s="45">
        <v>2900.89</v>
      </c>
      <c r="CT13" s="45">
        <v>2369.5300000000002</v>
      </c>
      <c r="CU13" s="45">
        <v>1959.73</v>
      </c>
      <c r="CV13" s="45">
        <v>2653.23</v>
      </c>
      <c r="CW13" s="45">
        <v>1859.74</v>
      </c>
      <c r="CX13" s="45">
        <v>2359.77</v>
      </c>
      <c r="CY13" s="45">
        <v>2258.34</v>
      </c>
      <c r="CZ13" s="46">
        <v>2163.91</v>
      </c>
      <c r="DA13" s="46">
        <v>2100.96</v>
      </c>
      <c r="DB13" s="43">
        <v>2308.1</v>
      </c>
      <c r="DC13" s="46">
        <v>1699.54</v>
      </c>
      <c r="DD13" s="48">
        <f t="shared" si="10"/>
        <v>6024.3575000000001</v>
      </c>
      <c r="DE13" s="44">
        <f t="shared" si="11"/>
        <v>7185294.6915999996</v>
      </c>
      <c r="DF13" s="44">
        <f t="shared" si="11"/>
        <v>187451695.68999997</v>
      </c>
      <c r="DG13" s="44">
        <f t="shared" si="11"/>
        <v>1419290.9956000003</v>
      </c>
      <c r="DH13" s="44">
        <f t="shared" si="11"/>
        <v>4802102.4768999992</v>
      </c>
      <c r="DI13" s="44">
        <f t="shared" si="11"/>
        <v>32365517.464899998</v>
      </c>
      <c r="DJ13" s="44">
        <f t="shared" si="11"/>
        <v>22004542.809999995</v>
      </c>
      <c r="DK13" s="44">
        <f t="shared" si="11"/>
        <v>59164864.096900001</v>
      </c>
      <c r="DL13" s="44">
        <f t="shared" si="11"/>
        <v>187456076.93159997</v>
      </c>
      <c r="DM13" s="44">
        <f t="shared" si="11"/>
        <v>114315228.74890004</v>
      </c>
      <c r="DN13" s="44">
        <f t="shared" si="11"/>
        <v>22002103.609600004</v>
      </c>
      <c r="DO13" s="44">
        <f t="shared" si="11"/>
        <v>22002009.7969</v>
      </c>
      <c r="DP13" s="44">
        <f t="shared" si="11"/>
        <v>312970065.7216</v>
      </c>
      <c r="DQ13" s="44">
        <f t="shared" si="11"/>
        <v>312970065.7216</v>
      </c>
      <c r="DR13" s="44">
        <f t="shared" si="11"/>
        <v>21997413.219600003</v>
      </c>
      <c r="DS13" s="44">
        <f t="shared" si="11"/>
        <v>7245679.5683999984</v>
      </c>
      <c r="DT13" s="44">
        <f t="shared" si="11"/>
        <v>476514.09000000026</v>
      </c>
      <c r="DU13" s="44">
        <f t="shared" si="12"/>
        <v>21329526.192100003</v>
      </c>
      <c r="DV13" s="44">
        <f t="shared" si="12"/>
        <v>1714397.4224999999</v>
      </c>
      <c r="DW13" s="44">
        <f t="shared" si="12"/>
        <v>6272.6399999999712</v>
      </c>
      <c r="DX13" s="44">
        <f t="shared" si="12"/>
        <v>1416576.0399999996</v>
      </c>
      <c r="DY13" s="44">
        <f t="shared" si="12"/>
        <v>36377.932900000007</v>
      </c>
      <c r="DZ13" s="44">
        <f t="shared" si="12"/>
        <v>350286.42249999987</v>
      </c>
      <c r="EA13" s="44">
        <f t="shared" si="12"/>
        <v>3659.0401000000288</v>
      </c>
      <c r="EB13" s="44">
        <f t="shared" si="12"/>
        <v>122017.47609999996</v>
      </c>
      <c r="EC13" s="44">
        <f t="shared" si="12"/>
        <v>118466.75610000004</v>
      </c>
      <c r="ED13" s="44">
        <f t="shared" si="12"/>
        <v>201870.48999999996</v>
      </c>
      <c r="EE13" s="44">
        <f t="shared" si="12"/>
        <v>2573.532900000002</v>
      </c>
      <c r="EF13" s="44">
        <f t="shared" si="12"/>
        <v>2570.4899999999816</v>
      </c>
      <c r="EG13" s="44">
        <f t="shared" si="12"/>
        <v>21062.716900000032</v>
      </c>
      <c r="EH13" s="44">
        <f t="shared" si="12"/>
        <v>43297.286399999968</v>
      </c>
      <c r="EI13" s="44">
        <f t="shared" si="12"/>
        <v>0.88360000000010264</v>
      </c>
      <c r="EJ13" s="44">
        <f t="shared" si="12"/>
        <v>371490.25</v>
      </c>
      <c r="EK13" s="50">
        <f t="shared" si="13"/>
        <v>6474.8767150574959</v>
      </c>
      <c r="EL13" s="51">
        <f t="shared" si="14"/>
        <v>41924028.475193746</v>
      </c>
      <c r="EM13" s="21">
        <f t="shared" si="15"/>
        <v>21832664.15528281</v>
      </c>
      <c r="EN13" s="21">
        <f t="shared" si="16"/>
        <v>0.61894373340796638</v>
      </c>
    </row>
    <row r="14" spans="1:144" ht="11" thickBot="1" x14ac:dyDescent="0.4">
      <c r="A14" s="26">
        <v>0.5</v>
      </c>
      <c r="B14" s="22">
        <v>50.0199</v>
      </c>
      <c r="C14" s="22" t="s">
        <v>223</v>
      </c>
      <c r="D14" s="22">
        <v>6720</v>
      </c>
      <c r="E14" s="22">
        <v>6500</v>
      </c>
      <c r="F14" s="22">
        <v>6600</v>
      </c>
      <c r="G14" s="25">
        <v>6989</v>
      </c>
      <c r="H14" s="25">
        <f t="shared" si="1"/>
        <v>6702.25</v>
      </c>
      <c r="I14" s="31">
        <v>4989.93</v>
      </c>
      <c r="J14" s="31">
        <v>7520.28</v>
      </c>
      <c r="K14" s="31">
        <v>10520.17</v>
      </c>
      <c r="L14" s="31">
        <v>6999.74</v>
      </c>
      <c r="M14" s="31">
        <v>8888.56</v>
      </c>
      <c r="N14" s="31">
        <v>10520.75</v>
      </c>
      <c r="O14" s="31">
        <v>9000.75</v>
      </c>
      <c r="P14" s="31">
        <v>12520.32</v>
      </c>
      <c r="Q14" s="31">
        <v>14520.88</v>
      </c>
      <c r="R14" s="31">
        <v>16220.4</v>
      </c>
      <c r="S14" s="31">
        <v>16000.11</v>
      </c>
      <c r="T14" s="31">
        <v>13000.95</v>
      </c>
      <c r="U14" s="31">
        <v>14999.71</v>
      </c>
      <c r="V14" s="31">
        <v>17000.060000000001</v>
      </c>
      <c r="W14" s="31">
        <v>14999.04</v>
      </c>
      <c r="X14" s="31">
        <v>3998.94</v>
      </c>
      <c r="Y14" s="31">
        <v>6695.74</v>
      </c>
      <c r="Z14" s="31">
        <v>2946.43</v>
      </c>
      <c r="AA14" s="31">
        <v>2500.4</v>
      </c>
      <c r="AB14" s="31">
        <v>3000.94</v>
      </c>
      <c r="AC14" s="31">
        <v>3500.48</v>
      </c>
      <c r="AD14" s="31">
        <v>2945.95</v>
      </c>
      <c r="AE14" s="31">
        <v>3485.05</v>
      </c>
      <c r="AF14" s="31">
        <v>2899.55</v>
      </c>
      <c r="AG14" s="31">
        <v>2259.4499999999998</v>
      </c>
      <c r="AH14" s="31">
        <v>2250.61</v>
      </c>
      <c r="AI14" s="31">
        <v>2815.95</v>
      </c>
      <c r="AJ14" s="31">
        <v>2179.29</v>
      </c>
      <c r="AK14" s="32">
        <v>2249.1999999999998</v>
      </c>
      <c r="AL14" s="32">
        <v>2692.97</v>
      </c>
      <c r="AM14" s="34">
        <v>1999.15</v>
      </c>
      <c r="AN14" s="32">
        <v>1970.41</v>
      </c>
      <c r="AO14" s="53">
        <f t="shared" si="2"/>
        <v>7127.88</v>
      </c>
      <c r="AP14" s="54">
        <f t="shared" si="17"/>
        <v>4570830.2024999997</v>
      </c>
      <c r="AQ14" s="54">
        <f t="shared" si="3"/>
        <v>153977.75999999972</v>
      </c>
      <c r="AR14" s="54">
        <f t="shared" si="4"/>
        <v>11507631.4441</v>
      </c>
      <c r="AS14" s="54">
        <f t="shared" si="5"/>
        <v>16419.859600000083</v>
      </c>
      <c r="AT14" s="54">
        <f t="shared" si="6"/>
        <v>3099994.0623999978</v>
      </c>
      <c r="AU14" s="54">
        <f t="shared" si="7"/>
        <v>11511566.8369</v>
      </c>
      <c r="AV14" s="54">
        <f t="shared" si="18"/>
        <v>3507642.0368999997</v>
      </c>
      <c r="AW14" s="54">
        <f t="shared" si="19"/>
        <v>29078409.153599996</v>
      </c>
      <c r="AX14" s="54">
        <f t="shared" si="20"/>
        <v>54656448.999999985</v>
      </c>
      <c r="AY14" s="54">
        <f t="shared" si="21"/>
        <v>82673919.95040001</v>
      </c>
      <c r="AZ14" s="54">
        <f t="shared" si="22"/>
        <v>78716465.172899991</v>
      </c>
      <c r="BA14" s="54">
        <f t="shared" si="23"/>
        <v>34492951.224900007</v>
      </c>
      <c r="BB14" s="54">
        <f t="shared" si="24"/>
        <v>61965707.548899986</v>
      </c>
      <c r="BC14" s="54">
        <f t="shared" si="25"/>
        <v>97459937.952399999</v>
      </c>
      <c r="BD14" s="54">
        <f t="shared" si="26"/>
        <v>61955159.745600015</v>
      </c>
      <c r="BE14" s="54">
        <f t="shared" si="27"/>
        <v>9790265.5236000009</v>
      </c>
      <c r="BF14" s="54">
        <f t="shared" si="28"/>
        <v>186744.97960000028</v>
      </c>
      <c r="BG14" s="54">
        <f t="shared" si="29"/>
        <v>17484524.102500007</v>
      </c>
      <c r="BH14" s="54">
        <f t="shared" si="30"/>
        <v>21413571.150399994</v>
      </c>
      <c r="BI14" s="54">
        <f t="shared" si="31"/>
        <v>17031633.763600003</v>
      </c>
      <c r="BJ14" s="54">
        <f t="shared" si="32"/>
        <v>13158030.76</v>
      </c>
      <c r="BK14" s="54">
        <f t="shared" si="33"/>
        <v>17488538.524900004</v>
      </c>
      <c r="BL14" s="54">
        <f t="shared" si="34"/>
        <v>13270210.4089</v>
      </c>
      <c r="BM14" s="54">
        <f t="shared" si="35"/>
        <v>17878774.5889</v>
      </c>
      <c r="BN14" s="54">
        <f t="shared" si="36"/>
        <v>23701610.664900001</v>
      </c>
      <c r="BO14" s="54">
        <f t="shared" si="37"/>
        <v>23787762.652900003</v>
      </c>
      <c r="BP14" s="54">
        <f t="shared" si="38"/>
        <v>18592740.324900001</v>
      </c>
      <c r="BQ14" s="54">
        <f t="shared" si="39"/>
        <v>24488542.9881</v>
      </c>
      <c r="BR14" s="54">
        <f t="shared" si="40"/>
        <v>23801518.542400002</v>
      </c>
      <c r="BS14" s="54">
        <f t="shared" si="41"/>
        <v>19668426.708099999</v>
      </c>
      <c r="BT14" s="54">
        <f t="shared" si="42"/>
        <v>26303871.412899997</v>
      </c>
      <c r="BU14" s="54">
        <f t="shared" si="43"/>
        <v>26599496.800900001</v>
      </c>
      <c r="BV14" s="55">
        <f t="shared" si="8"/>
        <v>4908.4955298008572</v>
      </c>
      <c r="BW14" s="56">
        <f t="shared" si="9"/>
        <v>24093328.366074998</v>
      </c>
      <c r="BX14" s="45">
        <v>4272.8900000000003</v>
      </c>
      <c r="BY14" s="45">
        <v>6500.68</v>
      </c>
      <c r="BZ14" s="45">
        <v>3800.18</v>
      </c>
      <c r="CA14" s="45">
        <v>4998.3900000000003</v>
      </c>
      <c r="CB14" s="45">
        <v>6999.77</v>
      </c>
      <c r="CC14" s="45">
        <v>6999.98</v>
      </c>
      <c r="CD14" s="45">
        <v>12010.14</v>
      </c>
      <c r="CE14" s="45">
        <v>16000.39</v>
      </c>
      <c r="CF14" s="45">
        <v>13000.37</v>
      </c>
      <c r="CG14" s="45">
        <v>6999.48</v>
      </c>
      <c r="CH14" s="45">
        <v>6749.9</v>
      </c>
      <c r="CI14" s="45">
        <v>12000.64</v>
      </c>
      <c r="CJ14" s="45">
        <v>20000</v>
      </c>
      <c r="CK14" s="45">
        <v>7998.95</v>
      </c>
      <c r="CL14" s="45">
        <v>4012.76</v>
      </c>
      <c r="CM14" s="45">
        <v>3250.15</v>
      </c>
      <c r="CN14" s="45">
        <v>5399.73</v>
      </c>
      <c r="CO14" s="45">
        <v>599.62</v>
      </c>
      <c r="CP14" s="45">
        <v>2288.2600000000002</v>
      </c>
      <c r="CQ14" s="45">
        <v>3075.53</v>
      </c>
      <c r="CR14" s="45">
        <v>2902.62</v>
      </c>
      <c r="CS14" s="45">
        <v>3159.56</v>
      </c>
      <c r="CT14" s="45">
        <v>3250.28</v>
      </c>
      <c r="CU14" s="45">
        <v>1587.69</v>
      </c>
      <c r="CV14" s="45">
        <v>2510.5700000000002</v>
      </c>
      <c r="CW14" s="45">
        <v>2000.11</v>
      </c>
      <c r="CX14" s="45">
        <v>2269.62</v>
      </c>
      <c r="CY14" s="45">
        <v>1930.85</v>
      </c>
      <c r="CZ14" s="46">
        <v>3479.33</v>
      </c>
      <c r="DA14" s="46">
        <v>1975.44</v>
      </c>
      <c r="DB14" s="43">
        <v>2119.88</v>
      </c>
      <c r="DC14" s="46">
        <v>1691.23</v>
      </c>
      <c r="DD14" s="48">
        <f t="shared" si="10"/>
        <v>5494.8434374999997</v>
      </c>
      <c r="DE14" s="44">
        <f t="shared" si="11"/>
        <v>4089616.3984000008</v>
      </c>
      <c r="DF14" s="44">
        <f t="shared" si="11"/>
        <v>18063095.004899997</v>
      </c>
      <c r="DG14" s="44">
        <f t="shared" si="11"/>
        <v>2401167.1848999993</v>
      </c>
      <c r="DH14" s="44">
        <f t="shared" si="11"/>
        <v>7550294.9284000015</v>
      </c>
      <c r="DI14" s="44">
        <f t="shared" si="11"/>
        <v>22554520.705599997</v>
      </c>
      <c r="DJ14" s="44">
        <f t="shared" si="11"/>
        <v>22556515.396899991</v>
      </c>
      <c r="DK14" s="44">
        <f t="shared" si="11"/>
        <v>95248425.820899978</v>
      </c>
      <c r="DL14" s="44">
        <f t="shared" si="11"/>
        <v>189056450.04839996</v>
      </c>
      <c r="DM14" s="44">
        <f t="shared" si="11"/>
        <v>115557340.05760001</v>
      </c>
      <c r="DN14" s="44">
        <f t="shared" si="11"/>
        <v>22551766.27689999</v>
      </c>
      <c r="DO14" s="44">
        <f t="shared" si="11"/>
        <v>20243610.504099991</v>
      </c>
      <c r="DP14" s="44">
        <f t="shared" si="11"/>
        <v>95063085.000899971</v>
      </c>
      <c r="DQ14" s="44">
        <f t="shared" si="11"/>
        <v>315040845.3721</v>
      </c>
      <c r="DR14" s="44">
        <f t="shared" si="11"/>
        <v>33043412.755600002</v>
      </c>
      <c r="DS14" s="44">
        <f t="shared" si="11"/>
        <v>3105172.6225000005</v>
      </c>
      <c r="DT14" s="44">
        <f t="shared" si="11"/>
        <v>999080.21159999992</v>
      </c>
      <c r="DU14" s="44">
        <f t="shared" si="12"/>
        <v>9916956.7743999958</v>
      </c>
      <c r="DV14" s="44">
        <f t="shared" si="12"/>
        <v>2725767.9801000007</v>
      </c>
      <c r="DW14" s="44">
        <f t="shared" si="12"/>
        <v>1417.5225000000069</v>
      </c>
      <c r="DX14" s="44">
        <f t="shared" si="12"/>
        <v>680493.00640000007</v>
      </c>
      <c r="DY14" s="44">
        <f t="shared" si="12"/>
        <v>425117.04009999969</v>
      </c>
      <c r="DZ14" s="44">
        <f t="shared" si="12"/>
        <v>826190.10249999969</v>
      </c>
      <c r="EA14" s="44">
        <f t="shared" si="12"/>
        <v>999340.10890000011</v>
      </c>
      <c r="EB14" s="44">
        <f t="shared" si="12"/>
        <v>439462.92640000011</v>
      </c>
      <c r="EC14" s="44">
        <f t="shared" si="12"/>
        <v>67579.201600000015</v>
      </c>
      <c r="ED14" s="44">
        <f t="shared" si="12"/>
        <v>62750.250000000116</v>
      </c>
      <c r="EE14" s="44">
        <f t="shared" si="12"/>
        <v>361.38009999999099</v>
      </c>
      <c r="EF14" s="44">
        <f t="shared" si="12"/>
        <v>102246.45760000014</v>
      </c>
      <c r="EG14" s="44">
        <f t="shared" si="12"/>
        <v>1509752.8383999995</v>
      </c>
      <c r="EH14" s="44">
        <f t="shared" si="12"/>
        <v>75718.528900000034</v>
      </c>
      <c r="EI14" s="44">
        <f t="shared" si="12"/>
        <v>17090.332900000005</v>
      </c>
      <c r="EJ14" s="44">
        <f t="shared" si="12"/>
        <v>312905.98440000013</v>
      </c>
      <c r="EK14" s="50">
        <f t="shared" si="13"/>
        <v>5548.895015915612</v>
      </c>
      <c r="EL14" s="51">
        <f t="shared" si="14"/>
        <v>30790235.897653122</v>
      </c>
      <c r="EM14" s="21">
        <f t="shared" si="15"/>
        <v>16918427.227981251</v>
      </c>
      <c r="EN14" s="21">
        <f t="shared" si="16"/>
        <v>0.62116228622139558</v>
      </c>
    </row>
    <row r="15" spans="1:144" ht="11" thickBot="1" x14ac:dyDescent="0.4">
      <c r="A15" s="26">
        <v>0.54166666666666696</v>
      </c>
      <c r="B15" s="22">
        <v>50.072000000000003</v>
      </c>
      <c r="C15" s="22" t="s">
        <v>224</v>
      </c>
      <c r="D15" s="22">
        <v>6270</v>
      </c>
      <c r="E15" s="22">
        <v>6545</v>
      </c>
      <c r="F15" s="22">
        <v>6516</v>
      </c>
      <c r="G15" s="25">
        <v>6897</v>
      </c>
      <c r="H15" s="25">
        <f t="shared" si="1"/>
        <v>6557</v>
      </c>
      <c r="I15" s="31">
        <v>4621.49</v>
      </c>
      <c r="J15" s="31">
        <v>7520.11</v>
      </c>
      <c r="K15" s="31">
        <v>9789.83</v>
      </c>
      <c r="L15" s="31">
        <v>6999.5</v>
      </c>
      <c r="M15" s="31">
        <v>7799.73</v>
      </c>
      <c r="N15" s="31">
        <v>10520.73</v>
      </c>
      <c r="O15" s="31">
        <v>9000.61</v>
      </c>
      <c r="P15" s="31">
        <v>12520.26</v>
      </c>
      <c r="Q15" s="31">
        <v>14520.84</v>
      </c>
      <c r="R15" s="31">
        <v>16220.37</v>
      </c>
      <c r="S15" s="31">
        <v>16000.07</v>
      </c>
      <c r="T15" s="31">
        <v>16000.17</v>
      </c>
      <c r="U15" s="31">
        <v>14999.91</v>
      </c>
      <c r="V15" s="31">
        <v>17000.09</v>
      </c>
      <c r="W15" s="31">
        <v>13802.44</v>
      </c>
      <c r="X15" s="31">
        <v>3999.2</v>
      </c>
      <c r="Y15" s="31">
        <v>6695.82</v>
      </c>
      <c r="Z15" s="31">
        <v>2946.64</v>
      </c>
      <c r="AA15" s="31">
        <v>2500.1</v>
      </c>
      <c r="AB15" s="31">
        <v>3000.71</v>
      </c>
      <c r="AC15" s="31">
        <v>3500.13</v>
      </c>
      <c r="AD15" s="31">
        <v>2944.17</v>
      </c>
      <c r="AE15" s="31">
        <v>3486.58</v>
      </c>
      <c r="AF15" s="31">
        <v>2815</v>
      </c>
      <c r="AG15" s="31">
        <v>2200.2399999999998</v>
      </c>
      <c r="AH15" s="31">
        <v>2000.41</v>
      </c>
      <c r="AI15" s="31">
        <v>2778.4</v>
      </c>
      <c r="AJ15" s="31">
        <v>1999.94</v>
      </c>
      <c r="AK15" s="32">
        <v>2051.7199999999998</v>
      </c>
      <c r="AL15" s="32">
        <v>2624.48</v>
      </c>
      <c r="AM15" s="34">
        <v>1999.07</v>
      </c>
      <c r="AN15" s="32">
        <v>1713.97</v>
      </c>
      <c r="AO15" s="53">
        <f t="shared" si="2"/>
        <v>7080.3978125000012</v>
      </c>
      <c r="AP15" s="54">
        <f t="shared" si="17"/>
        <v>6046227.6303735422</v>
      </c>
      <c r="AQ15" s="54">
        <f t="shared" si="3"/>
        <v>193346.80783603378</v>
      </c>
      <c r="AR15" s="54">
        <f t="shared" si="4"/>
        <v>7341022.7786610285</v>
      </c>
      <c r="AS15" s="54">
        <f t="shared" si="5"/>
        <v>6544.4560672853568</v>
      </c>
      <c r="AT15" s="54">
        <f t="shared" si="6"/>
        <v>517438.79597353277</v>
      </c>
      <c r="AU15" s="54">
        <f t="shared" si="7"/>
        <v>11835885.560348524</v>
      </c>
      <c r="AV15" s="54">
        <f t="shared" si="18"/>
        <v>3687214.8450235329</v>
      </c>
      <c r="AW15" s="54">
        <f t="shared" si="19"/>
        <v>29592100.618992273</v>
      </c>
      <c r="AX15" s="54">
        <f t="shared" si="20"/>
        <v>55360179.945529766</v>
      </c>
      <c r="AY15" s="54">
        <f t="shared" si="21"/>
        <v>83539091.588273525</v>
      </c>
      <c r="AZ15" s="54">
        <f t="shared" si="22"/>
        <v>79560551.932461008</v>
      </c>
      <c r="BA15" s="54">
        <f t="shared" si="23"/>
        <v>79562335.876898512</v>
      </c>
      <c r="BB15" s="54">
        <f t="shared" si="24"/>
        <v>62718673.287961014</v>
      </c>
      <c r="BC15" s="54">
        <f t="shared" si="25"/>
        <v>98400293.094748512</v>
      </c>
      <c r="BD15" s="54">
        <f t="shared" si="26"/>
        <v>45185851.170529775</v>
      </c>
      <c r="BE15" s="54">
        <f t="shared" si="27"/>
        <v>9493779.959754793</v>
      </c>
      <c r="BF15" s="54">
        <f t="shared" si="28"/>
        <v>147900.09386728634</v>
      </c>
      <c r="BG15" s="54">
        <f t="shared" si="29"/>
        <v>17087953.6524048</v>
      </c>
      <c r="BH15" s="54">
        <f t="shared" si="30"/>
        <v>20979128.051192295</v>
      </c>
      <c r="BI15" s="54">
        <f t="shared" si="31"/>
        <v>16643852.647461046</v>
      </c>
      <c r="BJ15" s="54">
        <f t="shared" si="32"/>
        <v>12818317.609223543</v>
      </c>
      <c r="BK15" s="54">
        <f t="shared" si="33"/>
        <v>17108380.516898546</v>
      </c>
      <c r="BL15" s="54">
        <f t="shared" si="34"/>
        <v>12915526.469442295</v>
      </c>
      <c r="BM15" s="54">
        <f t="shared" si="35"/>
        <v>18193618.498879794</v>
      </c>
      <c r="BN15" s="54">
        <f t="shared" si="36"/>
        <v>23815940.274904799</v>
      </c>
      <c r="BO15" s="54">
        <f t="shared" si="37"/>
        <v>25806276.17514855</v>
      </c>
      <c r="BP15" s="54">
        <f t="shared" si="38"/>
        <v>18507185.178754799</v>
      </c>
      <c r="BQ15" s="54">
        <f t="shared" si="39"/>
        <v>25811051.584592294</v>
      </c>
      <c r="BR15" s="54">
        <f t="shared" si="40"/>
        <v>25287600.541929804</v>
      </c>
      <c r="BS15" s="54">
        <f t="shared" si="41"/>
        <v>19855203.551754799</v>
      </c>
      <c r="BT15" s="54">
        <f t="shared" si="42"/>
        <v>25819892.33808605</v>
      </c>
      <c r="BU15" s="54">
        <f t="shared" si="43"/>
        <v>28798547.466773547</v>
      </c>
      <c r="BV15" s="55">
        <f t="shared" si="8"/>
        <v>4994.0275304243214</v>
      </c>
      <c r="BW15" s="56">
        <f t="shared" si="9"/>
        <v>24940310.974636048</v>
      </c>
      <c r="BX15" s="45">
        <v>4272.1000000000004</v>
      </c>
      <c r="BY15" s="45">
        <v>11750.29</v>
      </c>
      <c r="BZ15" s="45">
        <v>3159.88</v>
      </c>
      <c r="CA15" s="45">
        <v>4500.95</v>
      </c>
      <c r="CB15" s="45">
        <v>6999.67</v>
      </c>
      <c r="CC15" s="45">
        <v>6999.84</v>
      </c>
      <c r="CD15" s="45">
        <v>10000.81</v>
      </c>
      <c r="CE15" s="45">
        <v>16000.09</v>
      </c>
      <c r="CF15" s="45">
        <v>13000.6</v>
      </c>
      <c r="CG15" s="45">
        <v>6999.51</v>
      </c>
      <c r="CH15" s="45">
        <v>6998.28</v>
      </c>
      <c r="CI15" s="45">
        <v>12000.43</v>
      </c>
      <c r="CJ15" s="45">
        <v>17777.849999999999</v>
      </c>
      <c r="CK15" s="45">
        <v>5750.65</v>
      </c>
      <c r="CL15" s="45">
        <v>4000.21</v>
      </c>
      <c r="CM15" s="45">
        <v>3013.42</v>
      </c>
      <c r="CN15" s="45">
        <v>5399.88</v>
      </c>
      <c r="CO15" s="45">
        <v>499.85</v>
      </c>
      <c r="CP15" s="45">
        <v>2289.64</v>
      </c>
      <c r="CQ15" s="45">
        <v>3075.32</v>
      </c>
      <c r="CR15" s="45">
        <v>2870.27</v>
      </c>
      <c r="CS15" s="45">
        <v>3040.13</v>
      </c>
      <c r="CT15" s="45">
        <v>3159.12</v>
      </c>
      <c r="CU15" s="45">
        <v>1587.84</v>
      </c>
      <c r="CV15" s="45">
        <v>2320.48</v>
      </c>
      <c r="CW15" s="45">
        <v>2000.4</v>
      </c>
      <c r="CX15" s="45">
        <v>2267.0500000000002</v>
      </c>
      <c r="CY15" s="45">
        <v>2460.5500000000002</v>
      </c>
      <c r="CZ15" s="46">
        <v>2800.42</v>
      </c>
      <c r="DA15" s="46">
        <v>2000.95</v>
      </c>
      <c r="DB15" s="43">
        <v>2299.58</v>
      </c>
      <c r="DC15" s="46">
        <v>1549.9</v>
      </c>
      <c r="DD15" s="48">
        <f t="shared" si="10"/>
        <v>5401.4362499999997</v>
      </c>
      <c r="DE15" s="44">
        <f t="shared" si="11"/>
        <v>5160575.4561000019</v>
      </c>
      <c r="DF15" s="44">
        <f t="shared" si="11"/>
        <v>95060160.01440002</v>
      </c>
      <c r="DG15" s="44">
        <f t="shared" si="11"/>
        <v>1344370.6809</v>
      </c>
      <c r="DH15" s="44">
        <f t="shared" si="11"/>
        <v>6252700.2916000001</v>
      </c>
      <c r="DI15" s="44">
        <f t="shared" si="11"/>
        <v>24992600.547600001</v>
      </c>
      <c r="DJ15" s="44">
        <f t="shared" si="11"/>
        <v>24994300.324900001</v>
      </c>
      <c r="DK15" s="44">
        <f t="shared" si="11"/>
        <v>64006400.159999996</v>
      </c>
      <c r="DL15" s="44">
        <f t="shared" si="11"/>
        <v>195991040.1024</v>
      </c>
      <c r="DM15" s="44">
        <f t="shared" si="11"/>
        <v>121004180.03610002</v>
      </c>
      <c r="DN15" s="44">
        <f t="shared" si="11"/>
        <v>24991000.810000002</v>
      </c>
      <c r="DO15" s="44">
        <f t="shared" si="11"/>
        <v>24978704.536899999</v>
      </c>
      <c r="DP15" s="44">
        <f t="shared" si="11"/>
        <v>100000400.00040001</v>
      </c>
      <c r="DQ15" s="44">
        <f t="shared" si="11"/>
        <v>248927612.95359996</v>
      </c>
      <c r="DR15" s="44">
        <f t="shared" si="11"/>
        <v>14064300.057599999</v>
      </c>
      <c r="DS15" s="44">
        <f t="shared" si="11"/>
        <v>3999200.04</v>
      </c>
      <c r="DT15" s="44">
        <f t="shared" si="11"/>
        <v>1026189.2601</v>
      </c>
      <c r="DU15" s="44">
        <f t="shared" si="12"/>
        <v>11556396.280900002</v>
      </c>
      <c r="DV15" s="44">
        <f t="shared" si="12"/>
        <v>2251680.3136</v>
      </c>
      <c r="DW15" s="44">
        <f t="shared" si="12"/>
        <v>83653.992899999881</v>
      </c>
      <c r="DX15" s="44">
        <f t="shared" si="12"/>
        <v>1155431.5081000002</v>
      </c>
      <c r="DY15" s="44">
        <f t="shared" si="12"/>
        <v>756656.41959999979</v>
      </c>
      <c r="DZ15" s="44">
        <f t="shared" si="12"/>
        <v>1081017.6784000001</v>
      </c>
      <c r="EA15" s="44">
        <f t="shared" si="12"/>
        <v>1342608.8640999997</v>
      </c>
      <c r="EB15" s="44">
        <f t="shared" si="12"/>
        <v>170214.00490000015</v>
      </c>
      <c r="EC15" s="44">
        <f t="shared" si="12"/>
        <v>102444.80489999996</v>
      </c>
      <c r="ED15" s="44">
        <f t="shared" si="12"/>
        <v>9.9999999999818103E-5</v>
      </c>
      <c r="EE15" s="44">
        <f t="shared" si="12"/>
        <v>71096.889600000053</v>
      </c>
      <c r="EF15" s="44">
        <f t="shared" si="12"/>
        <v>211728.8196000001</v>
      </c>
      <c r="EG15" s="44">
        <f t="shared" si="12"/>
        <v>640016.00009999995</v>
      </c>
      <c r="EH15" s="44">
        <f t="shared" si="12"/>
        <v>0.29159999999996072</v>
      </c>
      <c r="EI15" s="44">
        <f t="shared" si="12"/>
        <v>89502.688899999906</v>
      </c>
      <c r="EJ15" s="44">
        <f t="shared" si="12"/>
        <v>202959.26009999998</v>
      </c>
      <c r="EK15" s="50">
        <f t="shared" si="13"/>
        <v>5524.1208098268908</v>
      </c>
      <c r="EL15" s="51">
        <f t="shared" si="14"/>
        <v>30515910.721562505</v>
      </c>
      <c r="EM15" s="21">
        <f t="shared" si="15"/>
        <v>16529192.487132424</v>
      </c>
      <c r="EN15" s="21">
        <f t="shared" si="16"/>
        <v>0.59915272272314202</v>
      </c>
    </row>
    <row r="16" spans="1:144" ht="11" thickBot="1" x14ac:dyDescent="0.4">
      <c r="A16" s="26">
        <v>0.58333333333333404</v>
      </c>
      <c r="B16" s="22">
        <v>50.102699999999999</v>
      </c>
      <c r="C16" s="22" t="s">
        <v>225</v>
      </c>
      <c r="D16" s="22">
        <v>6160</v>
      </c>
      <c r="E16" s="22">
        <v>6300</v>
      </c>
      <c r="F16" s="22">
        <v>6100</v>
      </c>
      <c r="G16" s="25">
        <v>6000</v>
      </c>
      <c r="H16" s="25">
        <f t="shared" si="1"/>
        <v>6140</v>
      </c>
      <c r="I16" s="31">
        <v>5021.58</v>
      </c>
      <c r="J16" s="31">
        <v>7520.21</v>
      </c>
      <c r="K16" s="31">
        <v>8449.66</v>
      </c>
      <c r="L16" s="31">
        <v>6999.69</v>
      </c>
      <c r="M16" s="31">
        <v>8000.03</v>
      </c>
      <c r="N16" s="31">
        <v>10520.62</v>
      </c>
      <c r="O16" s="31">
        <v>9000.5400000000009</v>
      </c>
      <c r="P16" s="31">
        <v>12520.17</v>
      </c>
      <c r="Q16" s="31">
        <v>14520.79</v>
      </c>
      <c r="R16" s="31">
        <v>16220.37</v>
      </c>
      <c r="S16" s="31">
        <v>16000.07</v>
      </c>
      <c r="T16" s="31">
        <v>17999.169999999998</v>
      </c>
      <c r="U16" s="31">
        <v>15989.05</v>
      </c>
      <c r="V16" s="31">
        <v>17000.349999999999</v>
      </c>
      <c r="W16" s="31">
        <v>12000.34</v>
      </c>
      <c r="X16" s="31">
        <v>3999.48</v>
      </c>
      <c r="Y16" s="31">
        <v>6695.37</v>
      </c>
      <c r="Z16" s="31">
        <v>2946.66</v>
      </c>
      <c r="AA16" s="31">
        <v>2500.17</v>
      </c>
      <c r="AB16" s="31">
        <v>2998.87</v>
      </c>
      <c r="AC16" s="31">
        <v>3378.83</v>
      </c>
      <c r="AD16" s="31">
        <v>2944.79</v>
      </c>
      <c r="AE16" s="31">
        <v>3300.2</v>
      </c>
      <c r="AF16" s="31">
        <v>2750.45</v>
      </c>
      <c r="AG16" s="31">
        <v>2000.36</v>
      </c>
      <c r="AH16" s="31">
        <v>1999.97</v>
      </c>
      <c r="AI16" s="31">
        <v>2624.14</v>
      </c>
      <c r="AJ16" s="31">
        <v>1999.74</v>
      </c>
      <c r="AK16" s="32">
        <v>1999.77</v>
      </c>
      <c r="AL16" s="32">
        <v>2624.91</v>
      </c>
      <c r="AM16" s="34">
        <v>1999.04</v>
      </c>
      <c r="AN16" s="32">
        <v>1713.83</v>
      </c>
      <c r="AO16" s="53">
        <f t="shared" si="2"/>
        <v>7069.9756250000009</v>
      </c>
      <c r="AP16" s="54">
        <f t="shared" si="17"/>
        <v>4195924.6365191452</v>
      </c>
      <c r="AQ16" s="54">
        <f t="shared" si="3"/>
        <v>202710.99243163981</v>
      </c>
      <c r="AR16" s="54">
        <f t="shared" si="4"/>
        <v>1903528.9746191376</v>
      </c>
      <c r="AS16" s="54">
        <f t="shared" si="5"/>
        <v>4940.0690816408141</v>
      </c>
      <c r="AT16" s="54">
        <f t="shared" si="6"/>
        <v>865001.14045663842</v>
      </c>
      <c r="AU16" s="54">
        <f t="shared" si="7"/>
        <v>11906946.602719139</v>
      </c>
      <c r="AV16" s="54">
        <f t="shared" si="18"/>
        <v>3727078.8060191404</v>
      </c>
      <c r="AW16" s="54">
        <f t="shared" si="19"/>
        <v>29704618.72528163</v>
      </c>
      <c r="AX16" s="54">
        <f t="shared" si="20"/>
        <v>55514634.850706637</v>
      </c>
      <c r="AY16" s="54">
        <f t="shared" si="21"/>
        <v>83729717.218031645</v>
      </c>
      <c r="AZ16" s="54">
        <f t="shared" si="22"/>
        <v>79746585.546406612</v>
      </c>
      <c r="BA16" s="54">
        <f t="shared" si="23"/>
        <v>119447289.68653159</v>
      </c>
      <c r="BB16" s="54">
        <f t="shared" si="24"/>
        <v>79549887.706781611</v>
      </c>
      <c r="BC16" s="54">
        <f t="shared" si="25"/>
        <v>98612335.227656588</v>
      </c>
      <c r="BD16" s="54">
        <f t="shared" si="26"/>
        <v>24308492.870269131</v>
      </c>
      <c r="BE16" s="54">
        <f t="shared" si="27"/>
        <v>9427943.3831441458</v>
      </c>
      <c r="BF16" s="54">
        <f t="shared" si="28"/>
        <v>140329.37428164142</v>
      </c>
      <c r="BG16" s="54">
        <f t="shared" si="29"/>
        <v>17001731.743369151</v>
      </c>
      <c r="BH16" s="54">
        <f t="shared" si="30"/>
        <v>20883123.45028165</v>
      </c>
      <c r="BI16" s="54">
        <f t="shared" si="31"/>
        <v>16573901.00990665</v>
      </c>
      <c r="BJ16" s="54">
        <f t="shared" si="32"/>
        <v>13624556.024956647</v>
      </c>
      <c r="BK16" s="54">
        <f t="shared" si="33"/>
        <v>17017156.440706648</v>
      </c>
      <c r="BL16" s="54">
        <f t="shared" si="34"/>
        <v>14211208.262844149</v>
      </c>
      <c r="BM16" s="54">
        <f t="shared" si="35"/>
        <v>18658301.62503165</v>
      </c>
      <c r="BN16" s="54">
        <f t="shared" si="36"/>
        <v>25701002.585244153</v>
      </c>
      <c r="BO16" s="54">
        <f t="shared" si="37"/>
        <v>25704957.037531648</v>
      </c>
      <c r="BP16" s="54">
        <f t="shared" si="38"/>
        <v>19765454.404519156</v>
      </c>
      <c r="BQ16" s="54">
        <f t="shared" si="39"/>
        <v>25707289.293019153</v>
      </c>
      <c r="BR16" s="54">
        <f t="shared" si="40"/>
        <v>25706985.079781644</v>
      </c>
      <c r="BS16" s="54">
        <f t="shared" si="41"/>
        <v>19758608.410556652</v>
      </c>
      <c r="BT16" s="54">
        <f t="shared" si="42"/>
        <v>25714388.112894151</v>
      </c>
      <c r="BU16" s="54">
        <f t="shared" si="43"/>
        <v>28688295.956206653</v>
      </c>
      <c r="BV16" s="55">
        <f t="shared" si="8"/>
        <v>4996.7058538460888</v>
      </c>
      <c r="BW16" s="56">
        <f t="shared" si="9"/>
        <v>24967069.389859769</v>
      </c>
      <c r="BX16" s="45">
        <v>4002.09</v>
      </c>
      <c r="BY16" s="45">
        <v>6000.13</v>
      </c>
      <c r="BZ16" s="45">
        <v>3159.21</v>
      </c>
      <c r="CA16" s="45">
        <v>4500</v>
      </c>
      <c r="CB16" s="45">
        <v>6974.46</v>
      </c>
      <c r="CC16" s="45">
        <v>8000.76</v>
      </c>
      <c r="CD16" s="45">
        <v>12000.23</v>
      </c>
      <c r="CE16" s="45">
        <v>13000.78</v>
      </c>
      <c r="CF16" s="45">
        <v>12999.34</v>
      </c>
      <c r="CG16" s="45">
        <v>6959.18</v>
      </c>
      <c r="CH16" s="45">
        <v>5750.68</v>
      </c>
      <c r="CI16" s="45">
        <v>12000.05</v>
      </c>
      <c r="CJ16" s="45">
        <v>17777.830000000002</v>
      </c>
      <c r="CK16" s="45">
        <v>5499.89</v>
      </c>
      <c r="CL16" s="45">
        <v>3449.99</v>
      </c>
      <c r="CM16" s="45">
        <v>2790.8</v>
      </c>
      <c r="CN16" s="45">
        <v>4499.8999999999996</v>
      </c>
      <c r="CO16" s="45">
        <v>880.2</v>
      </c>
      <c r="CP16" s="45">
        <v>2189.46</v>
      </c>
      <c r="CQ16" s="45">
        <v>2950.22</v>
      </c>
      <c r="CR16" s="45">
        <v>2950.55</v>
      </c>
      <c r="CS16" s="45">
        <v>3075.1</v>
      </c>
      <c r="CT16" s="45">
        <v>2011.88</v>
      </c>
      <c r="CU16" s="45">
        <v>1587.89</v>
      </c>
      <c r="CV16" s="45">
        <v>1930.85</v>
      </c>
      <c r="CW16" s="45">
        <v>2379.4699999999998</v>
      </c>
      <c r="CX16" s="45">
        <v>2032.31</v>
      </c>
      <c r="CY16" s="45">
        <v>2049.8000000000002</v>
      </c>
      <c r="CZ16" s="46">
        <v>2269.37</v>
      </c>
      <c r="DA16" s="46">
        <v>2110.9899999999998</v>
      </c>
      <c r="DB16" s="43">
        <v>2369.52</v>
      </c>
      <c r="DC16" s="46">
        <v>1799.84</v>
      </c>
      <c r="DD16" s="48">
        <f t="shared" si="10"/>
        <v>5061.0240624999988</v>
      </c>
      <c r="DE16" s="44">
        <f t="shared" si="11"/>
        <v>4008484.4944000007</v>
      </c>
      <c r="DF16" s="44">
        <f t="shared" si="11"/>
        <v>16001280.025599999</v>
      </c>
      <c r="DG16" s="44">
        <f t="shared" si="11"/>
        <v>1343837.3776</v>
      </c>
      <c r="DH16" s="44">
        <f t="shared" si="11"/>
        <v>6250150.0008999985</v>
      </c>
      <c r="DI16" s="44">
        <f t="shared" si="11"/>
        <v>24745550.7601</v>
      </c>
      <c r="DJ16" s="44">
        <f t="shared" si="11"/>
        <v>36009480.6241</v>
      </c>
      <c r="DK16" s="44">
        <f t="shared" si="11"/>
        <v>100005200.0676</v>
      </c>
      <c r="DL16" s="44">
        <f t="shared" si="11"/>
        <v>121017820.65610003</v>
      </c>
      <c r="DM16" s="44">
        <f t="shared" si="11"/>
        <v>120986140.39690001</v>
      </c>
      <c r="DN16" s="44">
        <f t="shared" si="11"/>
        <v>24593763.824099999</v>
      </c>
      <c r="DO16" s="44">
        <f t="shared" si="11"/>
        <v>14067825.5041</v>
      </c>
      <c r="DP16" s="44">
        <f t="shared" si="11"/>
        <v>100001600.0064</v>
      </c>
      <c r="DQ16" s="44">
        <f t="shared" si="11"/>
        <v>248940866.17960009</v>
      </c>
      <c r="DR16" s="44">
        <f t="shared" si="11"/>
        <v>12249440.0064</v>
      </c>
      <c r="DS16" s="44">
        <f t="shared" si="11"/>
        <v>2102558.0003999993</v>
      </c>
      <c r="DT16" s="44">
        <f t="shared" si="11"/>
        <v>625412.08890000021</v>
      </c>
      <c r="DU16" s="44">
        <f t="shared" si="12"/>
        <v>6249650.0048999973</v>
      </c>
      <c r="DV16" s="44">
        <f t="shared" si="12"/>
        <v>1253884.8529000001</v>
      </c>
      <c r="DW16" s="44">
        <f t="shared" si="12"/>
        <v>35906.460100000004</v>
      </c>
      <c r="DX16" s="44">
        <f t="shared" si="12"/>
        <v>902975.06249999953</v>
      </c>
      <c r="DY16" s="44">
        <f t="shared" si="12"/>
        <v>903602.33640000026</v>
      </c>
      <c r="DZ16" s="44">
        <f t="shared" si="12"/>
        <v>1155904.5168999997</v>
      </c>
      <c r="EA16" s="44">
        <f t="shared" si="12"/>
        <v>141.84810000000195</v>
      </c>
      <c r="EB16" s="44">
        <f t="shared" si="12"/>
        <v>169809.92639999994</v>
      </c>
      <c r="EC16" s="44">
        <f t="shared" si="12"/>
        <v>4777.5744000000168</v>
      </c>
      <c r="ED16" s="44">
        <f t="shared" si="12"/>
        <v>144020.24999999983</v>
      </c>
      <c r="EE16" s="44">
        <f t="shared" si="12"/>
        <v>1045.8755999999946</v>
      </c>
      <c r="EF16" s="44">
        <f t="shared" si="12"/>
        <v>2483.0289000000153</v>
      </c>
      <c r="EG16" s="44">
        <f t="shared" si="12"/>
        <v>72576.359999999928</v>
      </c>
      <c r="EH16" s="44">
        <f t="shared" si="12"/>
        <v>12325.440399999945</v>
      </c>
      <c r="EI16" s="44">
        <f t="shared" si="12"/>
        <v>136567.20249999996</v>
      </c>
      <c r="EJ16" s="44">
        <f t="shared" si="12"/>
        <v>40052.016900000046</v>
      </c>
      <c r="EK16" s="50">
        <f t="shared" si="13"/>
        <v>5135.7665347117972</v>
      </c>
      <c r="EL16" s="51">
        <f t="shared" si="14"/>
        <v>26376097.899065621</v>
      </c>
      <c r="EM16" s="21">
        <f t="shared" si="15"/>
        <v>16942049.906289645</v>
      </c>
      <c r="EN16" s="21">
        <f t="shared" si="16"/>
        <v>0.66020209711866851</v>
      </c>
    </row>
    <row r="17" spans="1:144" ht="11" thickBot="1" x14ac:dyDescent="0.4">
      <c r="A17" s="26">
        <v>0.625</v>
      </c>
      <c r="B17" s="22">
        <v>50.086100000000002</v>
      </c>
      <c r="C17" s="22" t="s">
        <v>226</v>
      </c>
      <c r="D17" s="22">
        <v>5280</v>
      </c>
      <c r="E17" s="22">
        <v>5467</v>
      </c>
      <c r="F17" s="22">
        <v>5765</v>
      </c>
      <c r="G17" s="25">
        <v>5325</v>
      </c>
      <c r="H17" s="25">
        <f t="shared" si="1"/>
        <v>5459.25</v>
      </c>
      <c r="I17" s="31">
        <v>5021.13</v>
      </c>
      <c r="J17" s="31">
        <v>7520.1</v>
      </c>
      <c r="K17" s="31">
        <v>5343.41</v>
      </c>
      <c r="L17" s="31">
        <v>6695.42</v>
      </c>
      <c r="M17" s="31">
        <v>8888.35</v>
      </c>
      <c r="N17" s="31">
        <v>10520.49</v>
      </c>
      <c r="O17" s="31">
        <v>9000.4500000000007</v>
      </c>
      <c r="P17" s="31">
        <v>12520.07</v>
      </c>
      <c r="Q17" s="31">
        <v>14520.73</v>
      </c>
      <c r="R17" s="31">
        <v>16220.28</v>
      </c>
      <c r="S17" s="31">
        <v>15497.1</v>
      </c>
      <c r="T17" s="31">
        <v>17999.09</v>
      </c>
      <c r="U17" s="31">
        <v>14999.2</v>
      </c>
      <c r="V17" s="31">
        <v>17000.259999999998</v>
      </c>
      <c r="W17" s="31">
        <v>12000.1</v>
      </c>
      <c r="X17" s="31">
        <v>3999.63</v>
      </c>
      <c r="Y17" s="31">
        <v>6695.04</v>
      </c>
      <c r="Z17" s="31">
        <v>2945.5</v>
      </c>
      <c r="AA17" s="31">
        <v>2430.06</v>
      </c>
      <c r="AB17" s="31">
        <v>2999.18</v>
      </c>
      <c r="AC17" s="31">
        <v>3149.9</v>
      </c>
      <c r="AD17" s="31">
        <v>2944.62</v>
      </c>
      <c r="AE17" s="31">
        <v>2999.77</v>
      </c>
      <c r="AF17" s="31">
        <v>2624.68</v>
      </c>
      <c r="AG17" s="31">
        <v>2000.18</v>
      </c>
      <c r="AH17" s="31">
        <v>1999.78</v>
      </c>
      <c r="AI17" s="31">
        <v>2500.0500000000002</v>
      </c>
      <c r="AJ17" s="31">
        <v>1999.63</v>
      </c>
      <c r="AK17" s="32">
        <v>1999.66</v>
      </c>
      <c r="AL17" s="32">
        <v>2624.27</v>
      </c>
      <c r="AM17" s="34">
        <v>1989.87</v>
      </c>
      <c r="AN17" s="32">
        <v>1713.07</v>
      </c>
      <c r="AO17" s="53">
        <f t="shared" si="2"/>
        <v>6917.5334374999993</v>
      </c>
      <c r="AP17" s="54">
        <f t="shared" si="17"/>
        <v>3596345.9977618135</v>
      </c>
      <c r="AQ17" s="54">
        <f t="shared" si="3"/>
        <v>363086.46224306768</v>
      </c>
      <c r="AR17" s="54">
        <f t="shared" si="4"/>
        <v>2477864.5964868148</v>
      </c>
      <c r="AS17" s="54">
        <f t="shared" si="5"/>
        <v>49334.37911806607</v>
      </c>
      <c r="AT17" s="54">
        <f t="shared" si="6"/>
        <v>3884117.9230243205</v>
      </c>
      <c r="AU17" s="54">
        <f t="shared" si="7"/>
        <v>12981295.991261819</v>
      </c>
      <c r="AV17" s="54">
        <f t="shared" si="18"/>
        <v>4338541.4063368225</v>
      </c>
      <c r="AW17" s="54">
        <f t="shared" si="19"/>
        <v>31388415.934149321</v>
      </c>
      <c r="AX17" s="54">
        <f t="shared" si="20"/>
        <v>57808597.968011819</v>
      </c>
      <c r="AY17" s="54">
        <f t="shared" si="21"/>
        <v>86541093.606105581</v>
      </c>
      <c r="AZ17" s="54">
        <f t="shared" si="22"/>
        <v>73608962.400368065</v>
      </c>
      <c r="BA17" s="54">
        <f t="shared" si="23"/>
        <v>122800895.84788686</v>
      </c>
      <c r="BB17" s="54">
        <f t="shared" si="24"/>
        <v>65313334.427430592</v>
      </c>
      <c r="BC17" s="54">
        <f t="shared" si="25"/>
        <v>101661374.93414307</v>
      </c>
      <c r="BD17" s="54">
        <f t="shared" si="26"/>
        <v>25832482.862243079</v>
      </c>
      <c r="BE17" s="54">
        <f t="shared" si="27"/>
        <v>8514160.4705743119</v>
      </c>
      <c r="BF17" s="54">
        <f t="shared" si="28"/>
        <v>49503.329730566118</v>
      </c>
      <c r="BG17" s="54">
        <f t="shared" si="29"/>
        <v>15777049.628618062</v>
      </c>
      <c r="BH17" s="54">
        <f t="shared" si="30"/>
        <v>20137417.852268055</v>
      </c>
      <c r="BI17" s="54">
        <f t="shared" si="31"/>
        <v>15353493.661168063</v>
      </c>
      <c r="BJ17" s="54">
        <f t="shared" si="32"/>
        <v>14195061.719368061</v>
      </c>
      <c r="BK17" s="54">
        <f t="shared" si="33"/>
        <v>15784041.181868061</v>
      </c>
      <c r="BL17" s="54">
        <f t="shared" si="34"/>
        <v>15348870.352211811</v>
      </c>
      <c r="BM17" s="54">
        <f t="shared" si="35"/>
        <v>18428590.635855567</v>
      </c>
      <c r="BN17" s="54">
        <f t="shared" si="36"/>
        <v>24180364.829293057</v>
      </c>
      <c r="BO17" s="54">
        <f t="shared" si="37"/>
        <v>24184298.872043062</v>
      </c>
      <c r="BP17" s="54">
        <f t="shared" si="38"/>
        <v>19514159.92058681</v>
      </c>
      <c r="BQ17" s="54">
        <f t="shared" si="39"/>
        <v>24185774.220574308</v>
      </c>
      <c r="BR17" s="54">
        <f t="shared" si="40"/>
        <v>24185479.147268061</v>
      </c>
      <c r="BS17" s="54">
        <f t="shared" si="41"/>
        <v>18432110.943774313</v>
      </c>
      <c r="BT17" s="54">
        <f t="shared" si="42"/>
        <v>24281866.95327431</v>
      </c>
      <c r="BU17" s="54">
        <f t="shared" si="43"/>
        <v>27086439.672274314</v>
      </c>
      <c r="BV17" s="55">
        <f t="shared" si="8"/>
        <v>4847.3161831211046</v>
      </c>
      <c r="BW17" s="56">
        <f t="shared" si="9"/>
        <v>23496474.179147754</v>
      </c>
      <c r="BX17" s="45">
        <v>4008.48</v>
      </c>
      <c r="BY17" s="45">
        <v>5000.3</v>
      </c>
      <c r="BZ17" s="45">
        <v>3159.59</v>
      </c>
      <c r="CA17" s="45">
        <v>4100.1099999999997</v>
      </c>
      <c r="CB17" s="45">
        <v>6692.05</v>
      </c>
      <c r="CC17" s="45">
        <v>7638.54</v>
      </c>
      <c r="CD17" s="45">
        <v>12000.02</v>
      </c>
      <c r="CE17" s="45">
        <v>13000.33</v>
      </c>
      <c r="CF17" s="45">
        <v>12999.83</v>
      </c>
      <c r="CG17" s="45">
        <v>6999.25</v>
      </c>
      <c r="CH17" s="45">
        <v>4339.12</v>
      </c>
      <c r="CI17" s="45">
        <v>11866.74</v>
      </c>
      <c r="CJ17" s="45">
        <v>20000</v>
      </c>
      <c r="CK17" s="45">
        <v>5499.37</v>
      </c>
      <c r="CL17" s="45">
        <v>3449.16</v>
      </c>
      <c r="CM17" s="45">
        <v>2682.27</v>
      </c>
      <c r="CN17" s="45">
        <v>4599.59</v>
      </c>
      <c r="CO17" s="45">
        <v>701</v>
      </c>
      <c r="CP17" s="45">
        <v>2189.23</v>
      </c>
      <c r="CQ17" s="45">
        <v>3075.07</v>
      </c>
      <c r="CR17" s="45">
        <v>2950.24</v>
      </c>
      <c r="CS17" s="45">
        <v>2958.96</v>
      </c>
      <c r="CT17" s="45">
        <v>2011.98</v>
      </c>
      <c r="CU17" s="45">
        <v>1587.97</v>
      </c>
      <c r="CV17" s="45">
        <v>2379.6</v>
      </c>
      <c r="CW17" s="45">
        <v>2400.8200000000002</v>
      </c>
      <c r="CX17" s="45">
        <v>2032.17</v>
      </c>
      <c r="CY17" s="45">
        <v>2049.23</v>
      </c>
      <c r="CZ17" s="46">
        <v>2049.7199999999998</v>
      </c>
      <c r="DA17" s="46">
        <v>2100.5300000000002</v>
      </c>
      <c r="DB17" s="43">
        <v>2256.6</v>
      </c>
      <c r="DC17" s="46">
        <v>1799.62</v>
      </c>
      <c r="DD17" s="48">
        <f t="shared" si="10"/>
        <v>5018.0465625000006</v>
      </c>
      <c r="DE17" s="44">
        <f t="shared" si="11"/>
        <v>4034875.6900000004</v>
      </c>
      <c r="DF17" s="44">
        <f t="shared" si="11"/>
        <v>9003120.2704000026</v>
      </c>
      <c r="DG17" s="44">
        <f t="shared" si="11"/>
        <v>1345159.2361000003</v>
      </c>
      <c r="DH17" s="44">
        <f t="shared" si="11"/>
        <v>4411386.1088999994</v>
      </c>
      <c r="DI17" s="44">
        <f t="shared" si="11"/>
        <v>22017397.752900004</v>
      </c>
      <c r="DJ17" s="44">
        <f t="shared" si="11"/>
        <v>31795614.337600004</v>
      </c>
      <c r="DK17" s="44">
        <f t="shared" si="11"/>
        <v>100004800.05759999</v>
      </c>
      <c r="DL17" s="44">
        <f t="shared" si="11"/>
        <v>121012100.30249998</v>
      </c>
      <c r="DM17" s="44">
        <f t="shared" si="11"/>
        <v>121001100.00249998</v>
      </c>
      <c r="DN17" s="44">
        <f t="shared" si="11"/>
        <v>24994700.280900002</v>
      </c>
      <c r="DO17" s="44">
        <f t="shared" si="11"/>
        <v>5472511.6356000006</v>
      </c>
      <c r="DP17" s="44">
        <f t="shared" si="11"/>
        <v>97356899.641599983</v>
      </c>
      <c r="DQ17" s="44">
        <f t="shared" si="11"/>
        <v>324007920.04840004</v>
      </c>
      <c r="DR17" s="44">
        <f t="shared" si="11"/>
        <v>12247130.168100001</v>
      </c>
      <c r="DS17" s="44">
        <f t="shared" si="11"/>
        <v>2100702.3843999999</v>
      </c>
      <c r="DT17" s="44">
        <f t="shared" si="11"/>
        <v>465792.60010000004</v>
      </c>
      <c r="DU17" s="44">
        <f t="shared" si="12"/>
        <v>6759012.036100002</v>
      </c>
      <c r="DV17" s="44">
        <f t="shared" si="12"/>
        <v>1686829.4883999999</v>
      </c>
      <c r="DW17" s="44">
        <f t="shared" si="12"/>
        <v>35891.30250000002</v>
      </c>
      <c r="DX17" s="44">
        <f t="shared" si="12"/>
        <v>1156248.5841000003</v>
      </c>
      <c r="DY17" s="44">
        <f t="shared" si="12"/>
        <v>903374.21159999969</v>
      </c>
      <c r="DZ17" s="44">
        <f t="shared" si="12"/>
        <v>920026.27240000013</v>
      </c>
      <c r="EA17" s="44">
        <f t="shared" si="12"/>
        <v>148.84000000000111</v>
      </c>
      <c r="EB17" s="44">
        <f t="shared" si="12"/>
        <v>169587.47609999994</v>
      </c>
      <c r="EC17" s="44">
        <f t="shared" si="12"/>
        <v>144263.23239999995</v>
      </c>
      <c r="ED17" s="44">
        <f t="shared" si="12"/>
        <v>160833.08160000015</v>
      </c>
      <c r="EE17" s="44">
        <f t="shared" si="12"/>
        <v>1049.1121000000064</v>
      </c>
      <c r="EF17" s="44">
        <f t="shared" si="12"/>
        <v>2445.3025000000043</v>
      </c>
      <c r="EG17" s="44">
        <f t="shared" si="12"/>
        <v>2494.0035999999827</v>
      </c>
      <c r="EH17" s="44">
        <f t="shared" si="12"/>
        <v>10150.562500000045</v>
      </c>
      <c r="EI17" s="44">
        <f t="shared" si="12"/>
        <v>65956.512399999963</v>
      </c>
      <c r="EJ17" s="44">
        <f t="shared" si="12"/>
        <v>40064.02560000003</v>
      </c>
      <c r="EK17" s="50">
        <f t="shared" si="13"/>
        <v>5283.6114086434172</v>
      </c>
      <c r="EL17" s="51">
        <f t="shared" si="14"/>
        <v>27916549.517546877</v>
      </c>
      <c r="EM17" s="21">
        <f t="shared" si="15"/>
        <v>16941764.030524321</v>
      </c>
      <c r="EN17" s="21">
        <f t="shared" si="16"/>
        <v>0.66149476289870723</v>
      </c>
    </row>
    <row r="18" spans="1:144" ht="11" thickBot="1" x14ac:dyDescent="0.4">
      <c r="A18" s="26">
        <v>0.66666666666666696</v>
      </c>
      <c r="B18" s="22">
        <v>50.036499999999997</v>
      </c>
      <c r="C18" s="22" t="s">
        <v>227</v>
      </c>
      <c r="D18" s="22">
        <v>4515</v>
      </c>
      <c r="E18" s="22">
        <v>4672</v>
      </c>
      <c r="F18" s="22">
        <v>4689</v>
      </c>
      <c r="G18" s="25">
        <v>4300</v>
      </c>
      <c r="H18" s="25">
        <f t="shared" si="1"/>
        <v>4544</v>
      </c>
      <c r="I18" s="31">
        <v>4672.7299999999996</v>
      </c>
      <c r="J18" s="31">
        <v>7520.15</v>
      </c>
      <c r="K18" s="31">
        <v>5021.1499999999996</v>
      </c>
      <c r="L18" s="31">
        <v>5021.79</v>
      </c>
      <c r="M18" s="31">
        <v>8888.7800000000007</v>
      </c>
      <c r="N18" s="31">
        <v>10520.12</v>
      </c>
      <c r="O18" s="31">
        <v>9000.0300000000007</v>
      </c>
      <c r="P18" s="31">
        <v>12000.79</v>
      </c>
      <c r="Q18" s="31">
        <v>14520.14</v>
      </c>
      <c r="R18" s="31">
        <v>13000.24</v>
      </c>
      <c r="S18" s="31">
        <v>10989.85</v>
      </c>
      <c r="T18" s="31">
        <v>13000.78</v>
      </c>
      <c r="U18" s="31">
        <v>12021.99</v>
      </c>
      <c r="V18" s="31">
        <v>12000.29</v>
      </c>
      <c r="W18" s="31">
        <v>6695.17</v>
      </c>
      <c r="X18" s="31">
        <v>3498.34</v>
      </c>
      <c r="Y18" s="31">
        <v>5989.28</v>
      </c>
      <c r="Z18" s="31">
        <v>2299.9499999999998</v>
      </c>
      <c r="AA18" s="31">
        <v>2201.2600000000002</v>
      </c>
      <c r="AB18" s="31">
        <v>2950.9</v>
      </c>
      <c r="AC18" s="31">
        <v>3148.38</v>
      </c>
      <c r="AD18" s="31">
        <v>2944.98</v>
      </c>
      <c r="AE18" s="31">
        <v>2999.52</v>
      </c>
      <c r="AF18" s="31">
        <v>2702.32</v>
      </c>
      <c r="AG18" s="31">
        <v>2000.34</v>
      </c>
      <c r="AH18" s="31">
        <v>2100.9899999999998</v>
      </c>
      <c r="AI18" s="31">
        <v>2279.88</v>
      </c>
      <c r="AJ18" s="31">
        <v>2000.12</v>
      </c>
      <c r="AK18" s="32">
        <v>1999.46</v>
      </c>
      <c r="AL18" s="32">
        <v>2624.56</v>
      </c>
      <c r="AM18" s="34">
        <v>1899.95</v>
      </c>
      <c r="AN18" s="32">
        <v>1710.9</v>
      </c>
      <c r="AO18" s="53">
        <f t="shared" si="2"/>
        <v>5944.5353125000011</v>
      </c>
      <c r="AP18" s="54">
        <f t="shared" si="17"/>
        <v>1617488.7529032265</v>
      </c>
      <c r="AQ18" s="54">
        <f t="shared" si="3"/>
        <v>2482561.6434657183</v>
      </c>
      <c r="AR18" s="54">
        <f t="shared" si="4"/>
        <v>852640.43534072523</v>
      </c>
      <c r="AS18" s="54">
        <f t="shared" si="5"/>
        <v>851458.9117407247</v>
      </c>
      <c r="AT18" s="54">
        <f t="shared" si="6"/>
        <v>8668576.7798719704</v>
      </c>
      <c r="AU18" s="54">
        <f t="shared" si="7"/>
        <v>20935975.232484471</v>
      </c>
      <c r="AV18" s="54">
        <f t="shared" si="18"/>
        <v>9336047.7853407208</v>
      </c>
      <c r="AW18" s="54">
        <f t="shared" si="19"/>
        <v>36678220.839865722</v>
      </c>
      <c r="AX18" s="54">
        <f t="shared" si="20"/>
        <v>73540995.756271958</v>
      </c>
      <c r="AY18" s="54">
        <f t="shared" si="21"/>
        <v>49782968.637209453</v>
      </c>
      <c r="AZ18" s="54">
        <f t="shared" si="22"/>
        <v>25455200.295903217</v>
      </c>
      <c r="BA18" s="54">
        <f t="shared" si="23"/>
        <v>49790589.089871965</v>
      </c>
      <c r="BB18" s="54">
        <f t="shared" si="24"/>
        <v>36935455.478615709</v>
      </c>
      <c r="BC18" s="54">
        <f t="shared" si="25"/>
        <v>36672164.835178219</v>
      </c>
      <c r="BD18" s="54">
        <f t="shared" si="26"/>
        <v>563452.43407822121</v>
      </c>
      <c r="BE18" s="54">
        <f t="shared" si="27"/>
        <v>5983871.5068969773</v>
      </c>
      <c r="BF18" s="54">
        <f t="shared" si="28"/>
        <v>2002.0870594725391</v>
      </c>
      <c r="BG18" s="54">
        <f t="shared" si="29"/>
        <v>13283002.100090731</v>
      </c>
      <c r="BH18" s="54">
        <f t="shared" si="30"/>
        <v>14012110.065171979</v>
      </c>
      <c r="BI18" s="54">
        <f t="shared" si="31"/>
        <v>8961852.3842469789</v>
      </c>
      <c r="BJ18" s="54">
        <f t="shared" si="32"/>
        <v>7818484.5316219777</v>
      </c>
      <c r="BK18" s="54">
        <f t="shared" si="33"/>
        <v>8997332.0727469791</v>
      </c>
      <c r="BL18" s="54">
        <f t="shared" si="34"/>
        <v>8673115.1908594798</v>
      </c>
      <c r="BM18" s="54">
        <f t="shared" si="35"/>
        <v>10511960.132609479</v>
      </c>
      <c r="BN18" s="54">
        <f t="shared" si="36"/>
        <v>15556676.66314698</v>
      </c>
      <c r="BO18" s="54">
        <f t="shared" si="37"/>
        <v>14772840.569240732</v>
      </c>
      <c r="BP18" s="54">
        <f t="shared" si="38"/>
        <v>13429698.559434479</v>
      </c>
      <c r="BQ18" s="54">
        <f t="shared" si="39"/>
        <v>15558412.157484481</v>
      </c>
      <c r="BR18" s="54">
        <f t="shared" si="40"/>
        <v>15563619.221296981</v>
      </c>
      <c r="BS18" s="54">
        <f t="shared" si="41"/>
        <v>11022236.075609479</v>
      </c>
      <c r="BT18" s="54">
        <f t="shared" si="42"/>
        <v>16358670.350090733</v>
      </c>
      <c r="BU18" s="54">
        <f t="shared" si="43"/>
        <v>17923667.959246978</v>
      </c>
      <c r="BV18" s="55">
        <f t="shared" si="8"/>
        <v>3900.9035365618874</v>
      </c>
      <c r="BW18" s="56">
        <f t="shared" si="9"/>
        <v>15217048.40156104</v>
      </c>
      <c r="BX18" s="45">
        <v>4272.17</v>
      </c>
      <c r="BY18" s="45">
        <v>9816</v>
      </c>
      <c r="BZ18" s="45">
        <v>3800.03</v>
      </c>
      <c r="CA18" s="45">
        <v>4550.37</v>
      </c>
      <c r="CB18" s="45">
        <v>6999.94</v>
      </c>
      <c r="CC18" s="45">
        <v>6999.6</v>
      </c>
      <c r="CD18" s="45">
        <v>8000.36</v>
      </c>
      <c r="CE18" s="45">
        <v>13000.98</v>
      </c>
      <c r="CF18" s="45">
        <v>9998.4599999999991</v>
      </c>
      <c r="CG18" s="45">
        <v>4836.8100000000004</v>
      </c>
      <c r="CH18" s="45">
        <v>4339.8500000000004</v>
      </c>
      <c r="CI18" s="45">
        <v>10810.11</v>
      </c>
      <c r="CJ18" s="45">
        <v>20000</v>
      </c>
      <c r="CK18" s="45">
        <v>5189.03</v>
      </c>
      <c r="CL18" s="45">
        <v>3350.26</v>
      </c>
      <c r="CM18" s="45">
        <v>2541</v>
      </c>
      <c r="CN18" s="45">
        <v>5399.13</v>
      </c>
      <c r="CO18" s="45">
        <v>599.95000000000005</v>
      </c>
      <c r="CP18" s="45">
        <v>1709.9</v>
      </c>
      <c r="CQ18" s="45">
        <v>3040.3</v>
      </c>
      <c r="CR18" s="45">
        <v>2500.38</v>
      </c>
      <c r="CS18" s="45">
        <v>2956.49</v>
      </c>
      <c r="CT18" s="45">
        <v>2194.31</v>
      </c>
      <c r="CU18" s="45">
        <v>2160.84</v>
      </c>
      <c r="CV18" s="45">
        <v>2499.62</v>
      </c>
      <c r="CW18" s="45">
        <v>2379.5500000000002</v>
      </c>
      <c r="CX18" s="45">
        <v>1959.99</v>
      </c>
      <c r="CY18" s="45">
        <v>2049.23</v>
      </c>
      <c r="CZ18" s="46">
        <v>1700.85</v>
      </c>
      <c r="DA18" s="46">
        <v>2101</v>
      </c>
      <c r="DB18" s="43">
        <v>1999.57</v>
      </c>
      <c r="DC18" s="46">
        <v>1943.67</v>
      </c>
      <c r="DD18" s="48">
        <f t="shared" si="10"/>
        <v>4865.6171875</v>
      </c>
      <c r="DE18" s="44">
        <f t="shared" si="11"/>
        <v>4714022.5924000014</v>
      </c>
      <c r="DF18" s="44">
        <f t="shared" si="11"/>
        <v>59521379.300100006</v>
      </c>
      <c r="DG18" s="44">
        <f t="shared" si="11"/>
        <v>2886736.9216000014</v>
      </c>
      <c r="DH18" s="44">
        <f t="shared" si="11"/>
        <v>5999462.3844000008</v>
      </c>
      <c r="DI18" s="44">
        <f t="shared" si="11"/>
        <v>23999711.102499999</v>
      </c>
      <c r="DJ18" s="44">
        <f t="shared" si="11"/>
        <v>23996379.932100005</v>
      </c>
      <c r="DK18" s="44">
        <f t="shared" si="11"/>
        <v>34802566.396899998</v>
      </c>
      <c r="DL18" s="44">
        <f t="shared" si="11"/>
        <v>118809782.0001</v>
      </c>
      <c r="DM18" s="44">
        <f t="shared" si="11"/>
        <v>62370032.400899991</v>
      </c>
      <c r="DN18" s="44">
        <f t="shared" si="11"/>
        <v>7484711.0724000037</v>
      </c>
      <c r="DO18" s="44">
        <f t="shared" si="11"/>
        <v>5012494.0996000022</v>
      </c>
      <c r="DP18" s="44">
        <f t="shared" si="11"/>
        <v>75848771.174400017</v>
      </c>
      <c r="DQ18" s="44">
        <f t="shared" si="11"/>
        <v>320374558.9801001</v>
      </c>
      <c r="DR18" s="44">
        <f t="shared" si="11"/>
        <v>9535991.0416000001</v>
      </c>
      <c r="DS18" s="44">
        <f t="shared" si="11"/>
        <v>1560675.5329000012</v>
      </c>
      <c r="DT18" s="44">
        <f t="shared" ref="DT18:EI34" si="44">(CM18-$AH18)*(CM18-$AH18)</f>
        <v>193608.8001000002</v>
      </c>
      <c r="DU18" s="44">
        <f t="shared" si="12"/>
        <v>10877727.459600002</v>
      </c>
      <c r="DV18" s="44">
        <f t="shared" si="12"/>
        <v>2253121.0815999992</v>
      </c>
      <c r="DW18" s="44">
        <f t="shared" si="12"/>
        <v>152951.38809999975</v>
      </c>
      <c r="DX18" s="44">
        <f t="shared" si="12"/>
        <v>882303.27610000072</v>
      </c>
      <c r="DY18" s="44">
        <f t="shared" si="12"/>
        <v>159512.37210000027</v>
      </c>
      <c r="DZ18" s="44">
        <f t="shared" si="12"/>
        <v>731880.25</v>
      </c>
      <c r="EA18" s="44">
        <f t="shared" si="12"/>
        <v>8708.6224000000311</v>
      </c>
      <c r="EB18" s="44">
        <f t="shared" si="12"/>
        <v>3582.0225000000437</v>
      </c>
      <c r="EC18" s="44">
        <f t="shared" si="12"/>
        <v>158905.87690000009</v>
      </c>
      <c r="ED18" s="44">
        <f t="shared" si="12"/>
        <v>77595.673600000227</v>
      </c>
      <c r="EE18" s="44">
        <f t="shared" si="12"/>
        <v>19880.999999999935</v>
      </c>
      <c r="EF18" s="44">
        <f t="shared" si="12"/>
        <v>2679.0975999999755</v>
      </c>
      <c r="EG18" s="44">
        <f t="shared" si="12"/>
        <v>160112.01959999991</v>
      </c>
      <c r="EH18" s="44">
        <f t="shared" si="12"/>
        <v>1.0000000000436557E-4</v>
      </c>
      <c r="EI18" s="44">
        <f t="shared" si="12"/>
        <v>10286.01639999997</v>
      </c>
      <c r="EJ18" s="44">
        <f t="shared" ref="EJ18:EJ81" si="45">(DC18-$AH18)*(DC18-$AH18)</f>
        <v>24749.582399999908</v>
      </c>
      <c r="EK18" s="50">
        <f t="shared" si="13"/>
        <v>4913.7399181755518</v>
      </c>
      <c r="EL18" s="51">
        <f t="shared" si="14"/>
        <v>24144839.983471878</v>
      </c>
      <c r="EM18" s="21">
        <f t="shared" si="15"/>
        <v>12950421.189243071</v>
      </c>
      <c r="EN18" s="21">
        <f t="shared" si="16"/>
        <v>0.67562625269956966</v>
      </c>
    </row>
    <row r="19" spans="1:144" ht="11" thickBot="1" x14ac:dyDescent="0.4">
      <c r="A19" s="26">
        <v>0.70833333333333404</v>
      </c>
      <c r="B19" s="22">
        <v>50.031799999999997</v>
      </c>
      <c r="C19" s="22" t="s">
        <v>228</v>
      </c>
      <c r="D19" s="22">
        <v>6720</v>
      </c>
      <c r="E19" s="22">
        <v>6800</v>
      </c>
      <c r="F19" s="22">
        <v>7000</v>
      </c>
      <c r="G19" s="25">
        <v>7256</v>
      </c>
      <c r="H19" s="25">
        <f t="shared" si="1"/>
        <v>6944</v>
      </c>
      <c r="I19" s="31">
        <v>4999.8900000000003</v>
      </c>
      <c r="J19" s="31">
        <v>7520.13</v>
      </c>
      <c r="K19" s="31">
        <v>5343.21</v>
      </c>
      <c r="L19" s="31">
        <v>5343.09</v>
      </c>
      <c r="M19" s="31">
        <v>9408.69</v>
      </c>
      <c r="N19" s="31">
        <v>10520.34</v>
      </c>
      <c r="O19" s="31">
        <v>9000.32</v>
      </c>
      <c r="P19" s="31">
        <v>12000.96</v>
      </c>
      <c r="Q19" s="31">
        <v>14520.15</v>
      </c>
      <c r="R19" s="31">
        <v>16220.02</v>
      </c>
      <c r="S19" s="31">
        <v>14191.89</v>
      </c>
      <c r="T19" s="31">
        <v>14999.64</v>
      </c>
      <c r="U19" s="31">
        <v>14000.1</v>
      </c>
      <c r="V19" s="31">
        <v>12989.83</v>
      </c>
      <c r="W19" s="31">
        <v>6695.72</v>
      </c>
      <c r="X19" s="31">
        <v>3620.37</v>
      </c>
      <c r="Y19" s="31">
        <v>5520.67</v>
      </c>
      <c r="Z19" s="31">
        <v>2379.41</v>
      </c>
      <c r="AA19" s="31">
        <v>2430.81</v>
      </c>
      <c r="AB19" s="31">
        <v>3000.47</v>
      </c>
      <c r="AC19" s="31">
        <v>3500.05</v>
      </c>
      <c r="AD19" s="31">
        <v>2947.93</v>
      </c>
      <c r="AE19" s="31">
        <v>3200.99</v>
      </c>
      <c r="AF19" s="31">
        <v>2815.07</v>
      </c>
      <c r="AG19" s="31">
        <v>2279.91</v>
      </c>
      <c r="AH19" s="31">
        <v>2279.38</v>
      </c>
      <c r="AI19" s="31">
        <v>2379.5500000000002</v>
      </c>
      <c r="AJ19" s="31">
        <v>2199.1</v>
      </c>
      <c r="AK19" s="32">
        <v>1999.65</v>
      </c>
      <c r="AL19" s="32">
        <v>2778.62</v>
      </c>
      <c r="AM19" s="34">
        <v>1989.32</v>
      </c>
      <c r="AN19" s="32">
        <v>1979.59</v>
      </c>
      <c r="AO19" s="53">
        <f t="shared" si="2"/>
        <v>6407.9646874999989</v>
      </c>
      <c r="AP19" s="54">
        <f t="shared" si="17"/>
        <v>1982674.3255782188</v>
      </c>
      <c r="AQ19" s="54">
        <f t="shared" si="3"/>
        <v>1236911.6823282253</v>
      </c>
      <c r="AR19" s="54">
        <f t="shared" si="4"/>
        <v>1133702.5445532203</v>
      </c>
      <c r="AS19" s="54">
        <f t="shared" si="5"/>
        <v>1133958.10007822</v>
      </c>
      <c r="AT19" s="54">
        <f t="shared" si="6"/>
        <v>9004352.4010782316</v>
      </c>
      <c r="AU19" s="54">
        <f t="shared" si="7"/>
        <v>16911630.710859481</v>
      </c>
      <c r="AV19" s="54">
        <f t="shared" si="18"/>
        <v>6720306.0662469771</v>
      </c>
      <c r="AW19" s="54">
        <f t="shared" si="19"/>
        <v>31281596.565646976</v>
      </c>
      <c r="AX19" s="54">
        <f t="shared" si="20"/>
        <v>65807550.544340737</v>
      </c>
      <c r="AY19" s="54">
        <f t="shared" si="21"/>
        <v>96276429.455559477</v>
      </c>
      <c r="AZ19" s="54">
        <f t="shared" si="22"/>
        <v>60589493.270578228</v>
      </c>
      <c r="BA19" s="54">
        <f t="shared" si="23"/>
        <v>73816884.675421968</v>
      </c>
      <c r="BB19" s="54">
        <f t="shared" si="24"/>
        <v>57640518.603309497</v>
      </c>
      <c r="BC19" s="54">
        <f t="shared" si="25"/>
        <v>43320950.991890736</v>
      </c>
      <c r="BD19" s="54">
        <f t="shared" si="26"/>
        <v>82803.119871973409</v>
      </c>
      <c r="BE19" s="54">
        <f t="shared" si="27"/>
        <v>7770684.1417782176</v>
      </c>
      <c r="BF19" s="54">
        <f t="shared" si="28"/>
        <v>787291.86246572062</v>
      </c>
      <c r="BG19" s="54">
        <f t="shared" si="29"/>
        <v>16229252.870178215</v>
      </c>
      <c r="BH19" s="54">
        <f t="shared" si="30"/>
        <v>15817759.408303214</v>
      </c>
      <c r="BI19" s="54">
        <f t="shared" si="31"/>
        <v>11611020.045340717</v>
      </c>
      <c r="BJ19" s="54">
        <f t="shared" si="32"/>
        <v>8455967.8297782149</v>
      </c>
      <c r="BK19" s="54">
        <f t="shared" si="33"/>
        <v>11971840.038703216</v>
      </c>
      <c r="BL19" s="54">
        <f t="shared" si="34"/>
        <v>10284686.646265717</v>
      </c>
      <c r="BM19" s="54">
        <f t="shared" si="35"/>
        <v>12908892.235465715</v>
      </c>
      <c r="BN19" s="54">
        <f t="shared" si="36"/>
        <v>17040835.502990715</v>
      </c>
      <c r="BO19" s="54">
        <f t="shared" si="37"/>
        <v>17045211.521859463</v>
      </c>
      <c r="BP19" s="54">
        <f t="shared" si="38"/>
        <v>16228124.894465713</v>
      </c>
      <c r="BQ19" s="54">
        <f t="shared" si="39"/>
        <v>17714541.957684468</v>
      </c>
      <c r="BR19" s="54">
        <f t="shared" si="40"/>
        <v>19433238.384028208</v>
      </c>
      <c r="BS19" s="54">
        <f t="shared" si="41"/>
        <v>13172142.860684466</v>
      </c>
      <c r="BT19" s="54">
        <f t="shared" si="42"/>
        <v>19524420.874371964</v>
      </c>
      <c r="BU19" s="54">
        <f t="shared" si="43"/>
        <v>19610502.372890711</v>
      </c>
      <c r="BV19" s="55">
        <f t="shared" si="8"/>
        <v>4234.9824229852284</v>
      </c>
      <c r="BW19" s="56">
        <f t="shared" si="9"/>
        <v>17935076.122993834</v>
      </c>
      <c r="BX19" s="45">
        <v>4272.58</v>
      </c>
      <c r="BY19" s="45">
        <v>16000.12</v>
      </c>
      <c r="BZ19" s="45">
        <v>3800.21</v>
      </c>
      <c r="CA19" s="45">
        <v>4877.16</v>
      </c>
      <c r="CB19" s="45">
        <v>7998.53</v>
      </c>
      <c r="CC19" s="45">
        <v>6999.88</v>
      </c>
      <c r="CD19" s="45">
        <v>10000.709999999999</v>
      </c>
      <c r="CE19" s="45">
        <v>13000.62</v>
      </c>
      <c r="CF19" s="45">
        <v>10100.700000000001</v>
      </c>
      <c r="CG19" s="45">
        <v>4837.0200000000004</v>
      </c>
      <c r="CH19" s="45">
        <v>5750.74</v>
      </c>
      <c r="CI19" s="45">
        <v>10608.69</v>
      </c>
      <c r="CJ19" s="45">
        <v>20000</v>
      </c>
      <c r="CK19" s="45">
        <v>5189.6099999999997</v>
      </c>
      <c r="CL19" s="45">
        <v>3350.36</v>
      </c>
      <c r="CM19" s="45">
        <v>2651.29</v>
      </c>
      <c r="CN19" s="45">
        <v>5000.47</v>
      </c>
      <c r="CO19" s="45">
        <v>599.61</v>
      </c>
      <c r="CP19" s="45">
        <v>1709.74</v>
      </c>
      <c r="CQ19" s="45">
        <v>3081.83</v>
      </c>
      <c r="CR19" s="45">
        <v>2702.1</v>
      </c>
      <c r="CS19" s="45">
        <v>3250.05</v>
      </c>
      <c r="CT19" s="45">
        <v>2100.31</v>
      </c>
      <c r="CU19" s="45">
        <v>2300.2800000000002</v>
      </c>
      <c r="CV19" s="45">
        <v>2650.97</v>
      </c>
      <c r="CW19" s="45">
        <v>2379.7800000000002</v>
      </c>
      <c r="CX19" s="45">
        <v>1989.55</v>
      </c>
      <c r="CY19" s="45">
        <v>2240.7399999999998</v>
      </c>
      <c r="CZ19" s="46">
        <v>1975.96</v>
      </c>
      <c r="DA19" s="46">
        <v>2200.6999999999998</v>
      </c>
      <c r="DB19" s="43">
        <v>2000.43</v>
      </c>
      <c r="DC19" s="46">
        <v>2500.11</v>
      </c>
      <c r="DD19" s="48">
        <f t="shared" si="10"/>
        <v>5253.7765624999975</v>
      </c>
      <c r="DE19" s="44">
        <f t="shared" ref="DE19:DS35" si="46">(BX19-$AH19)*(BX19-$AH19)</f>
        <v>3972846.2399999993</v>
      </c>
      <c r="DF19" s="44">
        <f t="shared" si="46"/>
        <v>188258706.14760005</v>
      </c>
      <c r="DG19" s="44">
        <f t="shared" si="46"/>
        <v>2312923.8888999997</v>
      </c>
      <c r="DH19" s="44">
        <f t="shared" si="46"/>
        <v>6748460.9283999987</v>
      </c>
      <c r="DI19" s="44">
        <f t="shared" si="46"/>
        <v>32708676.722499996</v>
      </c>
      <c r="DJ19" s="44">
        <f t="shared" si="46"/>
        <v>22283120.25</v>
      </c>
      <c r="DK19" s="44">
        <f t="shared" si="46"/>
        <v>59618936.968899988</v>
      </c>
      <c r="DL19" s="44">
        <f t="shared" si="46"/>
        <v>114944987.13760003</v>
      </c>
      <c r="DM19" s="44">
        <f t="shared" si="46"/>
        <v>61173046.54240001</v>
      </c>
      <c r="DN19" s="44">
        <f t="shared" si="46"/>
        <v>6541522.3696000017</v>
      </c>
      <c r="DO19" s="44">
        <f t="shared" si="46"/>
        <v>12050340.249599997</v>
      </c>
      <c r="DP19" s="44">
        <f t="shared" si="46"/>
        <v>69377405.076100022</v>
      </c>
      <c r="DQ19" s="44">
        <f t="shared" si="46"/>
        <v>314020373.18439996</v>
      </c>
      <c r="DR19" s="44">
        <f t="shared" si="46"/>
        <v>8469438.6528999973</v>
      </c>
      <c r="DS19" s="44">
        <f t="shared" si="46"/>
        <v>1146998.1603999999</v>
      </c>
      <c r="DT19" s="44">
        <f t="shared" si="44"/>
        <v>138317.0480999999</v>
      </c>
      <c r="DU19" s="44">
        <f t="shared" si="44"/>
        <v>7404330.7881000005</v>
      </c>
      <c r="DV19" s="44">
        <f t="shared" si="44"/>
        <v>2821627.2528999997</v>
      </c>
      <c r="DW19" s="44">
        <f t="shared" si="44"/>
        <v>324489.72960000014</v>
      </c>
      <c r="DX19" s="44">
        <f t="shared" si="44"/>
        <v>643926.00249999971</v>
      </c>
      <c r="DY19" s="44">
        <f t="shared" si="44"/>
        <v>178692.19839999982</v>
      </c>
      <c r="DZ19" s="44">
        <f t="shared" si="44"/>
        <v>942200.24890000012</v>
      </c>
      <c r="EA19" s="44">
        <f t="shared" si="44"/>
        <v>32066.064900000059</v>
      </c>
      <c r="EB19" s="44">
        <f t="shared" si="44"/>
        <v>436.81000000000381</v>
      </c>
      <c r="EC19" s="44">
        <f t="shared" si="44"/>
        <v>138079.12809999977</v>
      </c>
      <c r="ED19" s="44">
        <f t="shared" si="44"/>
        <v>10080.160000000018</v>
      </c>
      <c r="EE19" s="44">
        <f t="shared" si="44"/>
        <v>84001.428900000086</v>
      </c>
      <c r="EF19" s="44">
        <f t="shared" si="44"/>
        <v>1493.0496000000253</v>
      </c>
      <c r="EG19" s="44">
        <f t="shared" si="44"/>
        <v>92063.696400000044</v>
      </c>
      <c r="EH19" s="44">
        <f t="shared" si="44"/>
        <v>6190.5424000000457</v>
      </c>
      <c r="EI19" s="44">
        <f t="shared" si="44"/>
        <v>77813.102500000023</v>
      </c>
      <c r="EJ19" s="44">
        <f t="shared" si="45"/>
        <v>48721.73290000001</v>
      </c>
      <c r="EK19" s="50">
        <f t="shared" si="13"/>
        <v>5351.9047762908094</v>
      </c>
      <c r="EL19" s="51">
        <f t="shared" si="14"/>
        <v>28642884.734484378</v>
      </c>
      <c r="EM19" s="21">
        <f t="shared" si="15"/>
        <v>14555245.213816114</v>
      </c>
      <c r="EN19" s="21">
        <f t="shared" si="16"/>
        <v>0.64218408237291214</v>
      </c>
    </row>
    <row r="20" spans="1:144" ht="11" thickBot="1" x14ac:dyDescent="0.4">
      <c r="A20" s="26">
        <v>0.75</v>
      </c>
      <c r="B20" s="22">
        <v>50.055399999999999</v>
      </c>
      <c r="C20" s="22" t="s">
        <v>229</v>
      </c>
      <c r="D20" s="22">
        <v>8580</v>
      </c>
      <c r="E20" s="22">
        <v>8678</v>
      </c>
      <c r="F20" s="22">
        <v>8876</v>
      </c>
      <c r="G20" s="25">
        <v>8453</v>
      </c>
      <c r="H20" s="25">
        <f t="shared" si="1"/>
        <v>8646.75</v>
      </c>
      <c r="I20" s="31">
        <v>5021.22</v>
      </c>
      <c r="J20" s="31">
        <v>7520.24</v>
      </c>
      <c r="K20" s="31">
        <v>5343.88</v>
      </c>
      <c r="L20" s="31">
        <v>5999.28</v>
      </c>
      <c r="M20" s="31">
        <v>10009.01</v>
      </c>
      <c r="N20" s="31">
        <v>13520.09</v>
      </c>
      <c r="O20" s="31">
        <v>9000.36</v>
      </c>
      <c r="P20" s="31">
        <v>12250.86</v>
      </c>
      <c r="Q20" s="31">
        <v>14520.03</v>
      </c>
      <c r="R20" s="31">
        <v>16220.19</v>
      </c>
      <c r="S20" s="31">
        <v>10990</v>
      </c>
      <c r="T20" s="31">
        <v>16000.07</v>
      </c>
      <c r="U20" s="31">
        <v>14000.14</v>
      </c>
      <c r="V20" s="31">
        <v>13130.53</v>
      </c>
      <c r="W20" s="31">
        <v>6695.99</v>
      </c>
      <c r="X20" s="31">
        <v>3500.62</v>
      </c>
      <c r="Y20" s="31">
        <v>5520.96</v>
      </c>
      <c r="Z20" s="31">
        <v>2350.9499999999998</v>
      </c>
      <c r="AA20" s="31">
        <v>2500.89</v>
      </c>
      <c r="AB20" s="31">
        <v>3010.42</v>
      </c>
      <c r="AC20" s="31">
        <v>3500.69</v>
      </c>
      <c r="AD20" s="31">
        <v>2986.83</v>
      </c>
      <c r="AE20" s="31">
        <v>3500.15</v>
      </c>
      <c r="AF20" s="31">
        <v>2968.46</v>
      </c>
      <c r="AG20" s="31">
        <v>2499.3000000000002</v>
      </c>
      <c r="AH20" s="31">
        <v>2299.4</v>
      </c>
      <c r="AI20" s="31">
        <v>2499.6</v>
      </c>
      <c r="AJ20" s="31">
        <v>2279.4899999999998</v>
      </c>
      <c r="AK20" s="32">
        <v>1999.78</v>
      </c>
      <c r="AL20" s="32">
        <v>2815.83</v>
      </c>
      <c r="AM20" s="34">
        <v>1989.07</v>
      </c>
      <c r="AN20" s="32">
        <v>1799.55</v>
      </c>
      <c r="AO20" s="53">
        <f t="shared" si="2"/>
        <v>6507.6212499999983</v>
      </c>
      <c r="AP20" s="54">
        <f t="shared" si="17"/>
        <v>2209388.6760015567</v>
      </c>
      <c r="AQ20" s="54">
        <f t="shared" si="3"/>
        <v>1025396.7328515655</v>
      </c>
      <c r="AR20" s="54">
        <f t="shared" si="4"/>
        <v>1354293.6969515583</v>
      </c>
      <c r="AS20" s="54">
        <f t="shared" si="5"/>
        <v>258410.82645156106</v>
      </c>
      <c r="AT20" s="54">
        <f t="shared" si="6"/>
        <v>12259723.178626576</v>
      </c>
      <c r="AU20" s="54">
        <f t="shared" si="7"/>
        <v>49174717.969726585</v>
      </c>
      <c r="AV20" s="54">
        <f t="shared" si="18"/>
        <v>6213746.4757515742</v>
      </c>
      <c r="AW20" s="54">
        <f t="shared" si="19"/>
        <v>32984791.33950159</v>
      </c>
      <c r="AX20" s="54">
        <f t="shared" si="20"/>
        <v>64198693.977076598</v>
      </c>
      <c r="AY20" s="54">
        <f t="shared" si="21"/>
        <v>94333991.723476604</v>
      </c>
      <c r="AZ20" s="54">
        <f t="shared" si="22"/>
        <v>20091719.258451577</v>
      </c>
      <c r="BA20" s="54">
        <f t="shared" si="23"/>
        <v>90106583.271376595</v>
      </c>
      <c r="BB20" s="54">
        <f t="shared" si="24"/>
        <v>56137837.219101578</v>
      </c>
      <c r="BC20" s="54">
        <f t="shared" si="25"/>
        <v>43862920.310826592</v>
      </c>
      <c r="BD20" s="54">
        <f t="shared" si="26"/>
        <v>35482.785976563049</v>
      </c>
      <c r="BE20" s="54">
        <f t="shared" si="27"/>
        <v>9042056.5175015535</v>
      </c>
      <c r="BF20" s="54">
        <f t="shared" si="28"/>
        <v>973500.4222515591</v>
      </c>
      <c r="BG20" s="54">
        <f t="shared" si="29"/>
        <v>17277915.880576551</v>
      </c>
      <c r="BH20" s="54">
        <f t="shared" si="30"/>
        <v>16053895.309726549</v>
      </c>
      <c r="BI20" s="54">
        <f t="shared" si="31"/>
        <v>12230416.58300155</v>
      </c>
      <c r="BJ20" s="54">
        <f t="shared" si="32"/>
        <v>9041635.542226553</v>
      </c>
      <c r="BK20" s="54">
        <f t="shared" si="33"/>
        <v>12395971.026076552</v>
      </c>
      <c r="BL20" s="54">
        <f t="shared" si="34"/>
        <v>9044883.3195765521</v>
      </c>
      <c r="BM20" s="54">
        <f t="shared" si="35"/>
        <v>12525662.353501551</v>
      </c>
      <c r="BN20" s="54">
        <f t="shared" si="36"/>
        <v>16066639.243201548</v>
      </c>
      <c r="BO20" s="54">
        <f t="shared" si="37"/>
        <v>17709126.08895155</v>
      </c>
      <c r="BP20" s="54">
        <f t="shared" si="38"/>
        <v>16064234.34045155</v>
      </c>
      <c r="BQ20" s="54">
        <f t="shared" si="39"/>
        <v>17877093.867226548</v>
      </c>
      <c r="BR20" s="54">
        <f t="shared" si="40"/>
        <v>20320632.735201549</v>
      </c>
      <c r="BS20" s="54">
        <f t="shared" si="41"/>
        <v>13629322.633576551</v>
      </c>
      <c r="BT20" s="54">
        <f t="shared" si="42"/>
        <v>20417305.398876552</v>
      </c>
      <c r="BU20" s="54">
        <f t="shared" si="43"/>
        <v>22165934.895076547</v>
      </c>
      <c r="BV20" s="55">
        <f t="shared" si="8"/>
        <v>4374.16265308948</v>
      </c>
      <c r="BW20" s="56">
        <f t="shared" si="9"/>
        <v>19133298.9156828</v>
      </c>
      <c r="BX20" s="45">
        <v>4272.8100000000004</v>
      </c>
      <c r="BY20" s="45">
        <v>16000.34</v>
      </c>
      <c r="BZ20" s="45">
        <v>3000.93</v>
      </c>
      <c r="CA20" s="45">
        <v>4986</v>
      </c>
      <c r="CB20" s="45">
        <v>6999.27</v>
      </c>
      <c r="CC20" s="45">
        <v>6999.69</v>
      </c>
      <c r="CD20" s="45">
        <v>12000.33</v>
      </c>
      <c r="CE20" s="45">
        <v>13000.7</v>
      </c>
      <c r="CF20" s="45">
        <v>9746</v>
      </c>
      <c r="CG20" s="45">
        <v>6999</v>
      </c>
      <c r="CH20" s="45">
        <v>4339.25</v>
      </c>
      <c r="CI20" s="45">
        <v>10920.9</v>
      </c>
      <c r="CJ20" s="45">
        <v>17777.650000000001</v>
      </c>
      <c r="CK20" s="45">
        <v>5000.75</v>
      </c>
      <c r="CL20" s="45">
        <v>4000.02</v>
      </c>
      <c r="CM20" s="45">
        <v>2400.92</v>
      </c>
      <c r="CN20" s="45">
        <v>4599.3</v>
      </c>
      <c r="CO20" s="45">
        <v>880.45</v>
      </c>
      <c r="CP20" s="45">
        <v>2100.14</v>
      </c>
      <c r="CQ20" s="45">
        <v>3499.38</v>
      </c>
      <c r="CR20" s="45">
        <v>2807.33</v>
      </c>
      <c r="CS20" s="45">
        <v>3000.12</v>
      </c>
      <c r="CT20" s="45">
        <v>2009.41</v>
      </c>
      <c r="CU20" s="45">
        <v>2308.54</v>
      </c>
      <c r="CV20" s="45">
        <v>2250.25</v>
      </c>
      <c r="CW20" s="45">
        <v>2359.85</v>
      </c>
      <c r="CX20" s="45">
        <v>2550.09</v>
      </c>
      <c r="CY20" s="45">
        <v>2240.9299999999998</v>
      </c>
      <c r="CZ20" s="46">
        <v>2442.17</v>
      </c>
      <c r="DA20" s="46">
        <v>2460.0700000000002</v>
      </c>
      <c r="DB20" s="43">
        <v>1999.85</v>
      </c>
      <c r="DC20" s="46">
        <v>1938.73</v>
      </c>
      <c r="DD20" s="48">
        <f t="shared" si="10"/>
        <v>5246.5990625000013</v>
      </c>
      <c r="DE20" s="44">
        <f t="shared" si="46"/>
        <v>3894347.0281000012</v>
      </c>
      <c r="DF20" s="44">
        <f t="shared" si="46"/>
        <v>187715756.88360003</v>
      </c>
      <c r="DG20" s="44">
        <f t="shared" si="46"/>
        <v>492144.34089999966</v>
      </c>
      <c r="DH20" s="44">
        <f t="shared" si="46"/>
        <v>7217819.5599999996</v>
      </c>
      <c r="DI20" s="44">
        <f t="shared" si="46"/>
        <v>22088778.016900007</v>
      </c>
      <c r="DJ20" s="44">
        <f t="shared" si="46"/>
        <v>22092726.084099989</v>
      </c>
      <c r="DK20" s="44">
        <f t="shared" si="46"/>
        <v>94108042.864900008</v>
      </c>
      <c r="DL20" s="44">
        <f t="shared" si="46"/>
        <v>114517821.69000003</v>
      </c>
      <c r="DM20" s="44">
        <f t="shared" si="46"/>
        <v>55451851.560000002</v>
      </c>
      <c r="DN20" s="44">
        <f t="shared" si="46"/>
        <v>22086240.160000004</v>
      </c>
      <c r="DO20" s="44">
        <f t="shared" si="46"/>
        <v>4160988.0224999995</v>
      </c>
      <c r="DP20" s="44">
        <f t="shared" si="46"/>
        <v>74330262.25</v>
      </c>
      <c r="DQ20" s="44">
        <f t="shared" si="46"/>
        <v>239576223.06250006</v>
      </c>
      <c r="DR20" s="44">
        <f t="shared" si="46"/>
        <v>7297291.8224999998</v>
      </c>
      <c r="DS20" s="44">
        <f t="shared" si="46"/>
        <v>2892108.3843999994</v>
      </c>
      <c r="DT20" s="44">
        <f t="shared" si="44"/>
        <v>10306.310399999997</v>
      </c>
      <c r="DU20" s="44">
        <f t="shared" si="44"/>
        <v>5289540.0100000007</v>
      </c>
      <c r="DV20" s="44">
        <f t="shared" si="44"/>
        <v>2013419.1025</v>
      </c>
      <c r="DW20" s="44">
        <f t="shared" si="44"/>
        <v>39704.547600000085</v>
      </c>
      <c r="DX20" s="44">
        <f t="shared" si="44"/>
        <v>1439952.0004</v>
      </c>
      <c r="DY20" s="44">
        <f t="shared" si="44"/>
        <v>257992.88489999983</v>
      </c>
      <c r="DZ20" s="44">
        <f t="shared" si="44"/>
        <v>491008.51839999971</v>
      </c>
      <c r="EA20" s="44">
        <f t="shared" si="44"/>
        <v>84094.200100000002</v>
      </c>
      <c r="EB20" s="44">
        <f t="shared" si="44"/>
        <v>83.539599999997677</v>
      </c>
      <c r="EC20" s="44">
        <f t="shared" si="44"/>
        <v>2415.7225000000089</v>
      </c>
      <c r="ED20" s="44">
        <f t="shared" si="44"/>
        <v>3654.202499999978</v>
      </c>
      <c r="EE20" s="44">
        <f t="shared" si="44"/>
        <v>62845.476100000029</v>
      </c>
      <c r="EF20" s="44">
        <f t="shared" si="44"/>
        <v>3418.7409000000298</v>
      </c>
      <c r="EG20" s="44">
        <f t="shared" si="44"/>
        <v>20383.272899999996</v>
      </c>
      <c r="EH20" s="44">
        <f t="shared" si="44"/>
        <v>25814.848900000023</v>
      </c>
      <c r="EI20" s="44">
        <f t="shared" si="44"/>
        <v>89730.202500000116</v>
      </c>
      <c r="EJ20" s="44">
        <f t="shared" si="45"/>
        <v>130082.84890000006</v>
      </c>
      <c r="EK20" s="50">
        <f t="shared" si="13"/>
        <v>5207.8271865514471</v>
      </c>
      <c r="EL20" s="51">
        <f t="shared" si="14"/>
        <v>27121464.00498436</v>
      </c>
      <c r="EM20" s="21">
        <f t="shared" si="15"/>
        <v>14751969.414044928</v>
      </c>
      <c r="EN20" s="21">
        <f t="shared" si="16"/>
        <v>0.64758757959531532</v>
      </c>
    </row>
    <row r="21" spans="1:144" ht="11" thickBot="1" x14ac:dyDescent="0.4">
      <c r="A21" s="26">
        <v>0.79166666666666696</v>
      </c>
      <c r="B21" s="22">
        <v>50.008099999999999</v>
      </c>
      <c r="C21" s="22" t="s">
        <v>230</v>
      </c>
      <c r="D21" s="22">
        <v>9240</v>
      </c>
      <c r="E21" s="22">
        <v>9563</v>
      </c>
      <c r="F21" s="22">
        <v>9573</v>
      </c>
      <c r="G21" s="25">
        <v>9876</v>
      </c>
      <c r="H21" s="25">
        <f t="shared" si="1"/>
        <v>9563</v>
      </c>
      <c r="I21" s="31">
        <v>5021.9799999999996</v>
      </c>
      <c r="J21" s="31">
        <v>7520.53</v>
      </c>
      <c r="K21" s="31">
        <v>8000.93</v>
      </c>
      <c r="L21" s="31">
        <v>8000.14</v>
      </c>
      <c r="M21" s="31">
        <v>10520.29</v>
      </c>
      <c r="N21" s="31">
        <v>13520.16</v>
      </c>
      <c r="O21" s="31">
        <v>9000.5</v>
      </c>
      <c r="P21" s="31">
        <v>12520.16</v>
      </c>
      <c r="Q21" s="31">
        <v>14520.1</v>
      </c>
      <c r="R21" s="31">
        <v>16220.31</v>
      </c>
      <c r="S21" s="31">
        <v>12000.02</v>
      </c>
      <c r="T21" s="31">
        <v>16000.1</v>
      </c>
      <c r="U21" s="31">
        <v>13622.19</v>
      </c>
      <c r="V21" s="31">
        <v>14999.23</v>
      </c>
      <c r="W21" s="31">
        <v>7989.2</v>
      </c>
      <c r="X21" s="31">
        <v>3998.93</v>
      </c>
      <c r="Y21" s="31">
        <v>5989.37</v>
      </c>
      <c r="Z21" s="31">
        <v>2600.84</v>
      </c>
      <c r="AA21" s="31">
        <v>2859.07</v>
      </c>
      <c r="AB21" s="31">
        <v>3051.92</v>
      </c>
      <c r="AC21" s="31">
        <v>3800.99</v>
      </c>
      <c r="AD21" s="31">
        <v>3040.08</v>
      </c>
      <c r="AE21" s="31">
        <v>3609.09</v>
      </c>
      <c r="AF21" s="31">
        <v>2986.56</v>
      </c>
      <c r="AG21" s="31">
        <v>2609.83</v>
      </c>
      <c r="AH21" s="31">
        <v>2500.7199999999998</v>
      </c>
      <c r="AI21" s="31">
        <v>2502.1999999999998</v>
      </c>
      <c r="AJ21" s="31">
        <v>2299.39</v>
      </c>
      <c r="AK21" s="32">
        <v>2090.0500000000002</v>
      </c>
      <c r="AL21" s="32">
        <v>2894.23</v>
      </c>
      <c r="AM21" s="34">
        <v>1989.48</v>
      </c>
      <c r="AN21" s="32">
        <v>1989.17</v>
      </c>
      <c r="AO21" s="53">
        <f t="shared" si="2"/>
        <v>6883.3675000000012</v>
      </c>
      <c r="AP21" s="54">
        <f t="shared" si="17"/>
        <v>3464763.4251562562</v>
      </c>
      <c r="AQ21" s="54">
        <f t="shared" si="3"/>
        <v>405976.05140624812</v>
      </c>
      <c r="AR21" s="54">
        <f t="shared" si="4"/>
        <v>1248945.9414062479</v>
      </c>
      <c r="AS21" s="54">
        <f t="shared" si="5"/>
        <v>1247180.816756248</v>
      </c>
      <c r="AT21" s="54">
        <f t="shared" si="6"/>
        <v>13227205.271006247</v>
      </c>
      <c r="AU21" s="54">
        <f t="shared" si="7"/>
        <v>44047014.688056231</v>
      </c>
      <c r="AV21" s="54">
        <f t="shared" si="18"/>
        <v>4482250.0225562453</v>
      </c>
      <c r="AW21" s="54">
        <f t="shared" si="19"/>
        <v>31773429.688056234</v>
      </c>
      <c r="AX21" s="54">
        <f t="shared" si="20"/>
        <v>58319683.276556239</v>
      </c>
      <c r="AY21" s="54">
        <f t="shared" si="21"/>
        <v>87178495.2483062</v>
      </c>
      <c r="AZ21" s="54">
        <f t="shared" si="22"/>
        <v>26180132.805756241</v>
      </c>
      <c r="BA21" s="54">
        <f t="shared" si="23"/>
        <v>83114811.476556212</v>
      </c>
      <c r="BB21" s="54">
        <f t="shared" si="24"/>
        <v>45411728.686506242</v>
      </c>
      <c r="BC21" s="54">
        <f t="shared" si="25"/>
        <v>65867224.118906222</v>
      </c>
      <c r="BD21" s="54">
        <f t="shared" si="26"/>
        <v>1222865.5180562469</v>
      </c>
      <c r="BE21" s="54">
        <f t="shared" si="27"/>
        <v>8319979.6914062575</v>
      </c>
      <c r="BF21" s="54">
        <f t="shared" si="28"/>
        <v>799231.53000625235</v>
      </c>
      <c r="BG21" s="54">
        <f t="shared" si="29"/>
        <v>18340041.788256258</v>
      </c>
      <c r="BH21" s="54">
        <f t="shared" si="30"/>
        <v>16194970.368506258</v>
      </c>
      <c r="BI21" s="54">
        <f t="shared" si="31"/>
        <v>14679989.945256259</v>
      </c>
      <c r="BJ21" s="54">
        <f t="shared" si="32"/>
        <v>9501051.0525062587</v>
      </c>
      <c r="BK21" s="54">
        <f t="shared" si="33"/>
        <v>14770858.80765626</v>
      </c>
      <c r="BL21" s="54">
        <f t="shared" si="34"/>
        <v>10720893.147006257</v>
      </c>
      <c r="BM21" s="54">
        <f t="shared" si="35"/>
        <v>15185108.692056259</v>
      </c>
      <c r="BN21" s="54">
        <f t="shared" si="36"/>
        <v>18263122.763906259</v>
      </c>
      <c r="BO21" s="54">
        <f t="shared" si="37"/>
        <v>19207599.10925626</v>
      </c>
      <c r="BP21" s="54">
        <f t="shared" si="38"/>
        <v>19194628.663056262</v>
      </c>
      <c r="BQ21" s="54">
        <f t="shared" si="39"/>
        <v>21012849.720506258</v>
      </c>
      <c r="BR21" s="54">
        <f t="shared" si="40"/>
        <v>22975892.655806258</v>
      </c>
      <c r="BS21" s="54">
        <f t="shared" si="41"/>
        <v>15913217.99390626</v>
      </c>
      <c r="BT21" s="54">
        <f t="shared" si="42"/>
        <v>23950134.862656258</v>
      </c>
      <c r="BU21" s="54">
        <f t="shared" si="43"/>
        <v>23953169.169006262</v>
      </c>
      <c r="BV21" s="55">
        <f t="shared" si="8"/>
        <v>4658.1223331234833</v>
      </c>
      <c r="BW21" s="56">
        <f t="shared" si="9"/>
        <v>21698103.670343764</v>
      </c>
      <c r="BX21" s="45">
        <v>4400.45</v>
      </c>
      <c r="BY21" s="45">
        <v>16000.46</v>
      </c>
      <c r="BZ21" s="45">
        <v>3300.26</v>
      </c>
      <c r="CA21" s="45">
        <v>5998.2</v>
      </c>
      <c r="CB21" s="45">
        <v>6999.38</v>
      </c>
      <c r="CC21" s="45">
        <v>7667.68</v>
      </c>
      <c r="CD21" s="45">
        <v>12520.04</v>
      </c>
      <c r="CE21" s="45">
        <v>13000.9</v>
      </c>
      <c r="CF21" s="45">
        <v>12000.13</v>
      </c>
      <c r="CG21" s="45">
        <v>6999.74</v>
      </c>
      <c r="CH21" s="45">
        <v>4252.82</v>
      </c>
      <c r="CI21" s="45">
        <v>9997.73</v>
      </c>
      <c r="CJ21" s="45">
        <v>17777.61</v>
      </c>
      <c r="CK21" s="45">
        <v>5000.96</v>
      </c>
      <c r="CL21" s="45">
        <v>4000.45</v>
      </c>
      <c r="CM21" s="45">
        <v>2194.1799999999998</v>
      </c>
      <c r="CN21" s="45">
        <v>4499.21</v>
      </c>
      <c r="CO21" s="45">
        <v>880.4</v>
      </c>
      <c r="CP21" s="45">
        <v>2069.29</v>
      </c>
      <c r="CQ21" s="45">
        <v>3600.18</v>
      </c>
      <c r="CR21" s="45">
        <v>2807.54</v>
      </c>
      <c r="CS21" s="45">
        <v>3500.28</v>
      </c>
      <c r="CT21" s="45">
        <v>1800.19</v>
      </c>
      <c r="CU21" s="45">
        <v>2407.2199999999998</v>
      </c>
      <c r="CV21" s="45">
        <v>2500.4899999999998</v>
      </c>
      <c r="CW21" s="45">
        <v>2652.92</v>
      </c>
      <c r="CX21" s="45">
        <v>2550.87</v>
      </c>
      <c r="CY21" s="45">
        <v>2240.06</v>
      </c>
      <c r="CZ21" s="46">
        <v>2442.5300000000002</v>
      </c>
      <c r="DA21" s="46">
        <v>2678.54</v>
      </c>
      <c r="DB21" s="43">
        <v>2000.29</v>
      </c>
      <c r="DC21" s="46">
        <v>1921.73</v>
      </c>
      <c r="DD21" s="48">
        <f t="shared" si="10"/>
        <v>5395.7103125000003</v>
      </c>
      <c r="DE21" s="44">
        <f t="shared" si="46"/>
        <v>3608974.0729</v>
      </c>
      <c r="DF21" s="44">
        <f t="shared" si="46"/>
        <v>182242980.06759998</v>
      </c>
      <c r="DG21" s="44">
        <f t="shared" si="46"/>
        <v>639264.21160000062</v>
      </c>
      <c r="DH21" s="44">
        <f t="shared" si="46"/>
        <v>12232366.350400001</v>
      </c>
      <c r="DI21" s="44">
        <f t="shared" si="46"/>
        <v>20237941.795599997</v>
      </c>
      <c r="DJ21" s="44">
        <f t="shared" si="46"/>
        <v>26697475.641600009</v>
      </c>
      <c r="DK21" s="44">
        <f t="shared" si="46"/>
        <v>100386773.26240003</v>
      </c>
      <c r="DL21" s="44">
        <f t="shared" si="46"/>
        <v>110253780.03240001</v>
      </c>
      <c r="DM21" s="44">
        <f t="shared" si="46"/>
        <v>90238790.348099992</v>
      </c>
      <c r="DN21" s="44">
        <f t="shared" si="46"/>
        <v>20241180.960400004</v>
      </c>
      <c r="DO21" s="44">
        <f t="shared" si="46"/>
        <v>3069854.4099999997</v>
      </c>
      <c r="DP21" s="44">
        <f t="shared" si="46"/>
        <v>56205158.940100007</v>
      </c>
      <c r="DQ21" s="44">
        <f t="shared" si="46"/>
        <v>233383368.07210004</v>
      </c>
      <c r="DR21" s="44">
        <f t="shared" si="46"/>
        <v>6251200.0576000009</v>
      </c>
      <c r="DS21" s="44">
        <f t="shared" si="46"/>
        <v>2249190.0729</v>
      </c>
      <c r="DT21" s="44">
        <f t="shared" si="44"/>
        <v>93966.771599999978</v>
      </c>
      <c r="DU21" s="44">
        <f t="shared" si="44"/>
        <v>3993962.280100001</v>
      </c>
      <c r="DV21" s="44">
        <f t="shared" si="44"/>
        <v>2625436.9023999991</v>
      </c>
      <c r="DW21" s="44">
        <f t="shared" si="44"/>
        <v>186131.84489999985</v>
      </c>
      <c r="DX21" s="44">
        <f t="shared" si="44"/>
        <v>1208812.2916000001</v>
      </c>
      <c r="DY21" s="44">
        <f t="shared" si="44"/>
        <v>94138.512400000094</v>
      </c>
      <c r="DZ21" s="44">
        <f t="shared" si="44"/>
        <v>999120.19360000081</v>
      </c>
      <c r="EA21" s="44">
        <f t="shared" si="44"/>
        <v>490742.28089999966</v>
      </c>
      <c r="EB21" s="44">
        <f t="shared" si="44"/>
        <v>8742.25</v>
      </c>
      <c r="EC21" s="44">
        <f t="shared" si="44"/>
        <v>5.2900000000008364E-2</v>
      </c>
      <c r="ED21" s="44">
        <f t="shared" si="44"/>
        <v>23164.840000000084</v>
      </c>
      <c r="EE21" s="44">
        <f t="shared" si="44"/>
        <v>2515.0225000000091</v>
      </c>
      <c r="EF21" s="44">
        <f t="shared" si="44"/>
        <v>67943.635599999921</v>
      </c>
      <c r="EG21" s="44">
        <f t="shared" si="44"/>
        <v>3386.0760999999534</v>
      </c>
      <c r="EH21" s="44">
        <f t="shared" si="44"/>
        <v>31619.952400000057</v>
      </c>
      <c r="EI21" s="44">
        <f t="shared" si="44"/>
        <v>250430.18489999985</v>
      </c>
      <c r="EJ21" s="44">
        <f t="shared" si="45"/>
        <v>335229.42009999976</v>
      </c>
      <c r="EK21" s="50">
        <f t="shared" si="13"/>
        <v>5239.1365009169813</v>
      </c>
      <c r="EL21" s="51">
        <f t="shared" si="14"/>
        <v>27448551.27524063</v>
      </c>
      <c r="EM21" s="21">
        <f t="shared" si="15"/>
        <v>14508534.982113279</v>
      </c>
      <c r="EN21" s="21">
        <f t="shared" si="16"/>
        <v>0.59450150383779032</v>
      </c>
    </row>
    <row r="22" spans="1:144" ht="11" thickBot="1" x14ac:dyDescent="0.4">
      <c r="A22" s="26">
        <v>0.83333333333333404</v>
      </c>
      <c r="B22" s="22">
        <v>49.956099999999999</v>
      </c>
      <c r="C22" s="22" t="s">
        <v>231</v>
      </c>
      <c r="D22" s="22">
        <v>9450</v>
      </c>
      <c r="E22" s="22">
        <v>9876</v>
      </c>
      <c r="F22" s="22">
        <v>9456</v>
      </c>
      <c r="G22" s="25">
        <v>8999</v>
      </c>
      <c r="H22" s="25">
        <f t="shared" si="1"/>
        <v>9445.25</v>
      </c>
      <c r="I22" s="31">
        <v>6520.31</v>
      </c>
      <c r="J22" s="31">
        <v>9520.9</v>
      </c>
      <c r="K22" s="31">
        <v>10520.05</v>
      </c>
      <c r="L22" s="31">
        <v>10520.33</v>
      </c>
      <c r="M22" s="31">
        <v>14520.03</v>
      </c>
      <c r="N22" s="31">
        <v>16000.39</v>
      </c>
      <c r="O22" s="31">
        <v>9000.7900000000009</v>
      </c>
      <c r="P22" s="31">
        <v>12520.4</v>
      </c>
      <c r="Q22" s="31">
        <v>14520.23</v>
      </c>
      <c r="R22" s="31">
        <v>14999.94</v>
      </c>
      <c r="S22" s="31">
        <v>16000.19</v>
      </c>
      <c r="T22" s="31">
        <v>13000.06</v>
      </c>
      <c r="U22" s="31">
        <v>12000.49</v>
      </c>
      <c r="V22" s="31">
        <v>12000.59</v>
      </c>
      <c r="W22" s="31">
        <v>4980.41</v>
      </c>
      <c r="X22" s="31">
        <v>3297.82</v>
      </c>
      <c r="Y22" s="31">
        <v>5520.8</v>
      </c>
      <c r="Z22" s="31">
        <v>2499.4899999999998</v>
      </c>
      <c r="AA22" s="31">
        <v>3000</v>
      </c>
      <c r="AB22" s="31">
        <v>3075.15</v>
      </c>
      <c r="AC22" s="31">
        <v>3500.97</v>
      </c>
      <c r="AD22" s="31">
        <v>3300.1</v>
      </c>
      <c r="AE22" s="31">
        <v>3500.4</v>
      </c>
      <c r="AF22" s="31">
        <v>3009.89</v>
      </c>
      <c r="AG22" s="31">
        <v>2778.36</v>
      </c>
      <c r="AH22" s="31">
        <v>2899.07</v>
      </c>
      <c r="AI22" s="31">
        <v>3242.56</v>
      </c>
      <c r="AJ22" s="31">
        <v>2309.4</v>
      </c>
      <c r="AK22" s="32">
        <v>2309.02</v>
      </c>
      <c r="AL22" s="32">
        <v>2948.58</v>
      </c>
      <c r="AM22" s="34">
        <v>2300.9699999999998</v>
      </c>
      <c r="AN22" s="32">
        <v>2188.84</v>
      </c>
      <c r="AO22" s="53">
        <f t="shared" si="2"/>
        <v>7134.5790624999972</v>
      </c>
      <c r="AP22" s="54">
        <f t="shared" si="17"/>
        <v>377326.481144625</v>
      </c>
      <c r="AQ22" s="54">
        <f t="shared" si="3"/>
        <v>5694527.6167508904</v>
      </c>
      <c r="AR22" s="54">
        <f t="shared" si="4"/>
        <v>11461413.468657143</v>
      </c>
      <c r="AS22" s="54">
        <f t="shared" si="5"/>
        <v>11463309.410782147</v>
      </c>
      <c r="AT22" s="54">
        <f t="shared" si="6"/>
        <v>54544885.550219677</v>
      </c>
      <c r="AU22" s="54">
        <f t="shared" si="7"/>
        <v>78602603.57949467</v>
      </c>
      <c r="AV22" s="54">
        <f t="shared" si="18"/>
        <v>3482743.2632446424</v>
      </c>
      <c r="AW22" s="54">
        <f t="shared" si="19"/>
        <v>29007067.170813404</v>
      </c>
      <c r="AX22" s="54">
        <f t="shared" si="20"/>
        <v>54547839.770594664</v>
      </c>
      <c r="AY22" s="54">
        <f t="shared" si="21"/>
        <v>61863902.677150927</v>
      </c>
      <c r="AZ22" s="54">
        <f t="shared" si="22"/>
        <v>78599057.295119688</v>
      </c>
      <c r="BA22" s="54">
        <f t="shared" si="23"/>
        <v>34403866.628175907</v>
      </c>
      <c r="BB22" s="54">
        <f t="shared" si="24"/>
        <v>23677089.251682155</v>
      </c>
      <c r="BC22" s="54">
        <f t="shared" si="25"/>
        <v>23678062.443869658</v>
      </c>
      <c r="BD22" s="54">
        <f t="shared" si="26"/>
        <v>4640444.3498321176</v>
      </c>
      <c r="BE22" s="54">
        <f t="shared" si="27"/>
        <v>14720720.103675857</v>
      </c>
      <c r="BF22" s="54">
        <f t="shared" si="28"/>
        <v>2604282.8625633693</v>
      </c>
      <c r="BG22" s="54">
        <f t="shared" si="29"/>
        <v>21484050.617307104</v>
      </c>
      <c r="BH22" s="54">
        <f t="shared" si="30"/>
        <v>17094744.024063356</v>
      </c>
      <c r="BI22" s="54">
        <f t="shared" si="31"/>
        <v>16478964.313469606</v>
      </c>
      <c r="BJ22" s="54">
        <f t="shared" si="32"/>
        <v>13203114.819082111</v>
      </c>
      <c r="BK22" s="54">
        <f t="shared" si="33"/>
        <v>14703229.680750858</v>
      </c>
      <c r="BL22" s="54">
        <f t="shared" si="34"/>
        <v>13207257.458313359</v>
      </c>
      <c r="BM22" s="54">
        <f t="shared" si="35"/>
        <v>17013059.862307113</v>
      </c>
      <c r="BN22" s="54">
        <f t="shared" si="36"/>
        <v>18976644.520488352</v>
      </c>
      <c r="BO22" s="54">
        <f t="shared" si="37"/>
        <v>17939537.018519606</v>
      </c>
      <c r="BP22" s="54">
        <f t="shared" si="38"/>
        <v>15147812.382863358</v>
      </c>
      <c r="BQ22" s="54">
        <f t="shared" si="39"/>
        <v>23282352.985188358</v>
      </c>
      <c r="BR22" s="54">
        <f t="shared" si="40"/>
        <v>23286020.265675846</v>
      </c>
      <c r="BS22" s="54">
        <f t="shared" si="41"/>
        <v>17522588.151250858</v>
      </c>
      <c r="BT22" s="54">
        <f t="shared" si="42"/>
        <v>23363776.569082107</v>
      </c>
      <c r="BU22" s="54">
        <f t="shared" si="43"/>
        <v>24460334.874338351</v>
      </c>
      <c r="BV22" s="55">
        <f t="shared" si="8"/>
        <v>4707.2475997218153</v>
      </c>
      <c r="BW22" s="56">
        <f t="shared" si="9"/>
        <v>22158179.965086792</v>
      </c>
      <c r="BX22" s="45">
        <v>4877.84</v>
      </c>
      <c r="BY22" s="45">
        <v>16000.56</v>
      </c>
      <c r="BZ22" s="45">
        <v>3437.97</v>
      </c>
      <c r="CA22" s="45">
        <v>5000.7</v>
      </c>
      <c r="CB22" s="45">
        <v>20000</v>
      </c>
      <c r="CC22" s="45">
        <v>8000.95</v>
      </c>
      <c r="CD22" s="45">
        <v>12000.78</v>
      </c>
      <c r="CE22" s="45">
        <v>16000.29</v>
      </c>
      <c r="CF22" s="45">
        <v>11750.88</v>
      </c>
      <c r="CG22" s="45">
        <v>6999.89</v>
      </c>
      <c r="CH22" s="45">
        <v>5000.93</v>
      </c>
      <c r="CI22" s="45">
        <v>5469.16</v>
      </c>
      <c r="CJ22" s="45">
        <v>11274.77</v>
      </c>
      <c r="CK22" s="45">
        <v>4970.7700000000004</v>
      </c>
      <c r="CL22" s="45">
        <v>3500.42</v>
      </c>
      <c r="CM22" s="45">
        <v>2499.2199999999998</v>
      </c>
      <c r="CN22" s="45">
        <v>2999.84</v>
      </c>
      <c r="CO22" s="45">
        <v>599.97</v>
      </c>
      <c r="CP22" s="45">
        <v>2189.4899999999998</v>
      </c>
      <c r="CQ22" s="45">
        <v>3600.55</v>
      </c>
      <c r="CR22" s="45">
        <v>2201.33</v>
      </c>
      <c r="CS22" s="45">
        <v>3500.03</v>
      </c>
      <c r="CT22" s="45">
        <v>2000.71</v>
      </c>
      <c r="CU22" s="45">
        <v>2677.61</v>
      </c>
      <c r="CV22" s="45">
        <v>2700.34</v>
      </c>
      <c r="CW22" s="45">
        <v>3000.05</v>
      </c>
      <c r="CX22" s="45">
        <v>3679.48</v>
      </c>
      <c r="CY22" s="45">
        <v>2500.64</v>
      </c>
      <c r="CZ22" s="46">
        <v>2600.54</v>
      </c>
      <c r="DA22" s="46">
        <v>3009.03</v>
      </c>
      <c r="DB22" s="43">
        <v>2580.2199999999998</v>
      </c>
      <c r="DC22" s="46">
        <v>1799.46</v>
      </c>
      <c r="DD22" s="48">
        <f t="shared" si="10"/>
        <v>5575.7631249999995</v>
      </c>
      <c r="DE22" s="44">
        <f t="shared" si="46"/>
        <v>3915530.7129000002</v>
      </c>
      <c r="DF22" s="44">
        <f t="shared" si="46"/>
        <v>171649040.22009999</v>
      </c>
      <c r="DG22" s="44">
        <f t="shared" si="46"/>
        <v>290413.20999999961</v>
      </c>
      <c r="DH22" s="44">
        <f t="shared" si="46"/>
        <v>4416848.6568999989</v>
      </c>
      <c r="DI22" s="44">
        <f t="shared" si="46"/>
        <v>292441806.86489999</v>
      </c>
      <c r="DJ22" s="44">
        <f t="shared" si="46"/>
        <v>26029179.53439999</v>
      </c>
      <c r="DK22" s="44">
        <f t="shared" si="46"/>
        <v>82841124.924100012</v>
      </c>
      <c r="DL22" s="44">
        <f t="shared" si="46"/>
        <v>171641965.48840004</v>
      </c>
      <c r="DM22" s="44">
        <f t="shared" si="46"/>
        <v>78354540.276099995</v>
      </c>
      <c r="DN22" s="44">
        <f t="shared" si="46"/>
        <v>16816724.672399998</v>
      </c>
      <c r="DO22" s="44">
        <f t="shared" si="46"/>
        <v>4417815.4596000006</v>
      </c>
      <c r="DP22" s="44">
        <f t="shared" si="46"/>
        <v>6605362.608099998</v>
      </c>
      <c r="DQ22" s="44">
        <f t="shared" si="46"/>
        <v>70152350.49000001</v>
      </c>
      <c r="DR22" s="44">
        <f t="shared" si="46"/>
        <v>4291940.8900000015</v>
      </c>
      <c r="DS22" s="44">
        <f t="shared" si="46"/>
        <v>361621.82249999989</v>
      </c>
      <c r="DT22" s="44">
        <f t="shared" si="44"/>
        <v>159880.02250000028</v>
      </c>
      <c r="DU22" s="44">
        <f t="shared" si="44"/>
        <v>10154.592899999996</v>
      </c>
      <c r="DV22" s="44">
        <f t="shared" si="44"/>
        <v>5285860.8100000015</v>
      </c>
      <c r="DW22" s="44">
        <f t="shared" si="44"/>
        <v>503503.77640000056</v>
      </c>
      <c r="DX22" s="44">
        <f t="shared" si="44"/>
        <v>492074.19040000002</v>
      </c>
      <c r="DY22" s="44">
        <f t="shared" si="44"/>
        <v>486841.10760000034</v>
      </c>
      <c r="DZ22" s="44">
        <f t="shared" si="44"/>
        <v>361152.92160000006</v>
      </c>
      <c r="EA22" s="44">
        <f t="shared" si="44"/>
        <v>807050.68960000027</v>
      </c>
      <c r="EB22" s="44">
        <f t="shared" si="44"/>
        <v>49044.531600000017</v>
      </c>
      <c r="EC22" s="44">
        <f t="shared" si="44"/>
        <v>39493.612900000007</v>
      </c>
      <c r="ED22" s="44">
        <f t="shared" si="44"/>
        <v>10196.960400000004</v>
      </c>
      <c r="EE22" s="44">
        <f t="shared" si="44"/>
        <v>609039.76809999975</v>
      </c>
      <c r="EF22" s="44">
        <f t="shared" si="44"/>
        <v>158746.46490000022</v>
      </c>
      <c r="EG22" s="44">
        <f t="shared" si="44"/>
        <v>89120.160900000119</v>
      </c>
      <c r="EH22" s="44">
        <f t="shared" si="44"/>
        <v>12091.201600000008</v>
      </c>
      <c r="EI22" s="44">
        <f t="shared" si="44"/>
        <v>101665.32250000023</v>
      </c>
      <c r="EJ22" s="44">
        <f t="shared" si="45"/>
        <v>1209142.1521000003</v>
      </c>
      <c r="EK22" s="50">
        <f t="shared" si="13"/>
        <v>5433.1486155485845</v>
      </c>
      <c r="EL22" s="51">
        <f t="shared" si="14"/>
        <v>29519103.8786375</v>
      </c>
      <c r="EM22" s="21">
        <f t="shared" si="15"/>
        <v>15711033.22574668</v>
      </c>
      <c r="EN22" s="21">
        <f t="shared" si="16"/>
        <v>0.61430792739092699</v>
      </c>
    </row>
    <row r="23" spans="1:144" ht="11" thickBot="1" x14ac:dyDescent="0.4">
      <c r="A23" s="26">
        <v>0.875</v>
      </c>
      <c r="B23" s="22">
        <v>50.069600000000001</v>
      </c>
      <c r="C23" s="22" t="s">
        <v>232</v>
      </c>
      <c r="D23" s="22">
        <v>11000</v>
      </c>
      <c r="E23" s="22">
        <v>9989</v>
      </c>
      <c r="F23" s="22">
        <v>10025</v>
      </c>
      <c r="G23" s="25">
        <v>11367</v>
      </c>
      <c r="H23" s="25">
        <f t="shared" si="1"/>
        <v>10595.25</v>
      </c>
      <c r="I23" s="31">
        <v>6520.23</v>
      </c>
      <c r="J23" s="31">
        <v>9520.58</v>
      </c>
      <c r="K23" s="31">
        <v>9789.31</v>
      </c>
      <c r="L23" s="31">
        <v>10520.62</v>
      </c>
      <c r="M23" s="31">
        <v>14520.21</v>
      </c>
      <c r="N23" s="31">
        <v>16000.5</v>
      </c>
      <c r="O23" s="31">
        <v>12000.96</v>
      </c>
      <c r="P23" s="31">
        <v>14000.61</v>
      </c>
      <c r="Q23" s="31">
        <v>15502.3</v>
      </c>
      <c r="R23" s="31">
        <v>15000.87</v>
      </c>
      <c r="S23" s="31">
        <v>17989.169999999998</v>
      </c>
      <c r="T23" s="31">
        <v>13000.45</v>
      </c>
      <c r="U23" s="31">
        <v>12000.47</v>
      </c>
      <c r="V23" s="31">
        <v>12000.37</v>
      </c>
      <c r="W23" s="31">
        <v>5198.8100000000004</v>
      </c>
      <c r="X23" s="31">
        <v>3500.18</v>
      </c>
      <c r="Y23" s="31">
        <v>5271.69</v>
      </c>
      <c r="Z23" s="31">
        <v>2859.93</v>
      </c>
      <c r="AA23" s="31">
        <v>3199.06</v>
      </c>
      <c r="AB23" s="31">
        <v>3051.76</v>
      </c>
      <c r="AC23" s="31">
        <v>3999.39</v>
      </c>
      <c r="AD23" s="31">
        <v>3620.05</v>
      </c>
      <c r="AE23" s="31">
        <v>3769.28</v>
      </c>
      <c r="AF23" s="31">
        <v>3229.62</v>
      </c>
      <c r="AG23" s="31">
        <v>2809.9</v>
      </c>
      <c r="AH23" s="31">
        <v>3051.31</v>
      </c>
      <c r="AI23" s="31">
        <v>3349.06</v>
      </c>
      <c r="AJ23" s="31">
        <v>2779.79</v>
      </c>
      <c r="AK23" s="32">
        <v>2499.87</v>
      </c>
      <c r="AL23" s="32">
        <v>3051.23</v>
      </c>
      <c r="AM23" s="34">
        <v>2409.5300000000002</v>
      </c>
      <c r="AN23" s="32">
        <v>2393.5</v>
      </c>
      <c r="AO23" s="53">
        <f t="shared" si="2"/>
        <v>7450.3315624999996</v>
      </c>
      <c r="AP23" s="54">
        <f t="shared" si="17"/>
        <v>865088.91656494141</v>
      </c>
      <c r="AQ23" s="54">
        <f t="shared" si="3"/>
        <v>4285928.5929711927</v>
      </c>
      <c r="AR23" s="54">
        <f t="shared" si="4"/>
        <v>5470820.1310899407</v>
      </c>
      <c r="AS23" s="54">
        <f t="shared" si="5"/>
        <v>9426671.0894461982</v>
      </c>
      <c r="AT23" s="54">
        <f t="shared" si="6"/>
        <v>49983181.121027432</v>
      </c>
      <c r="AU23" s="54">
        <f t="shared" si="7"/>
        <v>73105380.3096212</v>
      </c>
      <c r="AV23" s="54">
        <f t="shared" si="18"/>
        <v>20708219.176183686</v>
      </c>
      <c r="AW23" s="54">
        <f t="shared" si="19"/>
        <v>42906147.608777456</v>
      </c>
      <c r="AX23" s="54">
        <f t="shared" si="20"/>
        <v>64834195.718496189</v>
      </c>
      <c r="AY23" s="54">
        <f t="shared" si="21"/>
        <v>57010630.696164958</v>
      </c>
      <c r="AZ23" s="54">
        <f t="shared" si="22"/>
        <v>111067115.61172742</v>
      </c>
      <c r="BA23" s="54">
        <f t="shared" si="23"/>
        <v>30803814.670277454</v>
      </c>
      <c r="BB23" s="54">
        <f t="shared" si="24"/>
        <v>20703759.800414938</v>
      </c>
      <c r="BC23" s="54">
        <f t="shared" si="25"/>
        <v>20702849.782727454</v>
      </c>
      <c r="BD23" s="54">
        <f t="shared" si="26"/>
        <v>5069349.3464024374</v>
      </c>
      <c r="BE23" s="54">
        <f t="shared" si="27"/>
        <v>15603697.366721189</v>
      </c>
      <c r="BF23" s="54">
        <f t="shared" si="28"/>
        <v>4746479.0578524414</v>
      </c>
      <c r="BG23" s="54">
        <f t="shared" si="29"/>
        <v>21071786.505002435</v>
      </c>
      <c r="BH23" s="54">
        <f t="shared" si="30"/>
        <v>18073309.898121193</v>
      </c>
      <c r="BI23" s="54">
        <f t="shared" si="31"/>
        <v>19347431.790433686</v>
      </c>
      <c r="BJ23" s="54">
        <f t="shared" si="32"/>
        <v>11908997.66778994</v>
      </c>
      <c r="BK23" s="54">
        <f t="shared" si="33"/>
        <v>14671056.848027436</v>
      </c>
      <c r="BL23" s="54">
        <f t="shared" si="34"/>
        <v>13550140.605783686</v>
      </c>
      <c r="BM23" s="54">
        <f t="shared" si="35"/>
        <v>17814406.09382119</v>
      </c>
      <c r="BN23" s="54">
        <f t="shared" si="36"/>
        <v>21533605.086246192</v>
      </c>
      <c r="BO23" s="54">
        <f t="shared" si="37"/>
        <v>19351390.707339942</v>
      </c>
      <c r="BP23" s="54">
        <f t="shared" si="38"/>
        <v>16820428.429371193</v>
      </c>
      <c r="BQ23" s="54">
        <f t="shared" si="39"/>
        <v>21813958.487039939</v>
      </c>
      <c r="BR23" s="54">
        <f t="shared" si="40"/>
        <v>24507069.681789938</v>
      </c>
      <c r="BS23" s="54">
        <f t="shared" si="41"/>
        <v>19352094.557189941</v>
      </c>
      <c r="BT23" s="54">
        <f t="shared" si="42"/>
        <v>25409680.392502431</v>
      </c>
      <c r="BU23" s="54">
        <f t="shared" si="43"/>
        <v>25571545.451496188</v>
      </c>
      <c r="BV23" s="55">
        <f t="shared" si="8"/>
        <v>4869.3015434192021</v>
      </c>
      <c r="BW23" s="56">
        <f t="shared" si="9"/>
        <v>23710097.520744622</v>
      </c>
      <c r="BX23" s="45">
        <v>4444.93</v>
      </c>
      <c r="BY23" s="45">
        <v>16000.7</v>
      </c>
      <c r="BZ23" s="45">
        <v>3624.56</v>
      </c>
      <c r="CA23" s="45">
        <v>8500.24</v>
      </c>
      <c r="CB23" s="45">
        <v>20000</v>
      </c>
      <c r="CC23" s="45">
        <v>9000.2800000000007</v>
      </c>
      <c r="CD23" s="45">
        <v>12000.82</v>
      </c>
      <c r="CE23" s="45">
        <v>16000.17</v>
      </c>
      <c r="CF23" s="45">
        <v>12000.01</v>
      </c>
      <c r="CG23" s="45">
        <v>6999.98</v>
      </c>
      <c r="CH23" s="45">
        <v>6000.55</v>
      </c>
      <c r="CI23" s="45">
        <v>9011.94</v>
      </c>
      <c r="CJ23" s="45">
        <v>12000.04</v>
      </c>
      <c r="CK23" s="45">
        <v>5750.58</v>
      </c>
      <c r="CL23" s="45">
        <v>4252.3</v>
      </c>
      <c r="CM23" s="45">
        <v>2902.87</v>
      </c>
      <c r="CN23" s="45">
        <v>3500.09</v>
      </c>
      <c r="CO23" s="45">
        <v>1249.8399999999999</v>
      </c>
      <c r="CP23" s="45">
        <v>2189.59</v>
      </c>
      <c r="CQ23" s="45">
        <v>3500.99</v>
      </c>
      <c r="CR23" s="45">
        <v>2499.23</v>
      </c>
      <c r="CS23" s="45">
        <v>3620.36</v>
      </c>
      <c r="CT23" s="45">
        <v>2702.35</v>
      </c>
      <c r="CU23" s="45">
        <v>2800.35</v>
      </c>
      <c r="CV23" s="45">
        <v>2905.11</v>
      </c>
      <c r="CW23" s="45">
        <v>3000.89</v>
      </c>
      <c r="CX23" s="45">
        <v>3679.65</v>
      </c>
      <c r="CY23" s="45">
        <v>2673.32</v>
      </c>
      <c r="CZ23" s="46">
        <v>3600.82</v>
      </c>
      <c r="DA23" s="46">
        <v>3047.54</v>
      </c>
      <c r="DB23" s="43">
        <v>2727.2</v>
      </c>
      <c r="DC23" s="46">
        <v>1799.99</v>
      </c>
      <c r="DD23" s="48">
        <f t="shared" si="10"/>
        <v>6062.1028124999993</v>
      </c>
      <c r="DE23" s="44">
        <f t="shared" si="46"/>
        <v>1942176.7044000009</v>
      </c>
      <c r="DF23" s="44">
        <f t="shared" si="46"/>
        <v>167686701.37210003</v>
      </c>
      <c r="DG23" s="44">
        <f t="shared" si="46"/>
        <v>328615.5625</v>
      </c>
      <c r="DH23" s="44">
        <f t="shared" si="46"/>
        <v>29690838.144900002</v>
      </c>
      <c r="DI23" s="44">
        <f t="shared" si="46"/>
        <v>287258092.71609998</v>
      </c>
      <c r="DJ23" s="44">
        <f t="shared" si="46"/>
        <v>35390244.06090001</v>
      </c>
      <c r="DK23" s="44">
        <f t="shared" si="46"/>
        <v>80093729.240100011</v>
      </c>
      <c r="DL23" s="44">
        <f t="shared" si="46"/>
        <v>167672975.29960001</v>
      </c>
      <c r="DM23" s="44">
        <f t="shared" si="46"/>
        <v>80079231.690000013</v>
      </c>
      <c r="DN23" s="44">
        <f t="shared" si="46"/>
        <v>15591994.768899998</v>
      </c>
      <c r="DO23" s="44">
        <f t="shared" si="46"/>
        <v>8698016.5776000023</v>
      </c>
      <c r="DP23" s="44">
        <f t="shared" si="46"/>
        <v>35529109.996900015</v>
      </c>
      <c r="DQ23" s="44">
        <f t="shared" si="46"/>
        <v>80079768.612900019</v>
      </c>
      <c r="DR23" s="44">
        <f t="shared" si="46"/>
        <v>7286058.5329</v>
      </c>
      <c r="DS23" s="44">
        <f t="shared" si="46"/>
        <v>1442376.9801000005</v>
      </c>
      <c r="DT23" s="44">
        <f t="shared" si="44"/>
        <v>22034.433600000015</v>
      </c>
      <c r="DU23" s="44">
        <f t="shared" si="44"/>
        <v>201403.48840000018</v>
      </c>
      <c r="DV23" s="44">
        <f t="shared" si="44"/>
        <v>3245294.1609</v>
      </c>
      <c r="DW23" s="44">
        <f t="shared" si="44"/>
        <v>742561.35839999968</v>
      </c>
      <c r="DX23" s="44">
        <f t="shared" si="44"/>
        <v>202212.10239999986</v>
      </c>
      <c r="DY23" s="44">
        <f t="shared" si="44"/>
        <v>304792.3263999999</v>
      </c>
      <c r="DZ23" s="44">
        <f t="shared" si="44"/>
        <v>323817.9025000002</v>
      </c>
      <c r="EA23" s="44">
        <f t="shared" si="44"/>
        <v>121773.08160000002</v>
      </c>
      <c r="EB23" s="44">
        <f t="shared" si="44"/>
        <v>62980.921600000016</v>
      </c>
      <c r="EC23" s="44">
        <f t="shared" si="44"/>
        <v>21374.439999999948</v>
      </c>
      <c r="ED23" s="44">
        <f t="shared" si="44"/>
        <v>2542.1764000000076</v>
      </c>
      <c r="EE23" s="44">
        <f t="shared" si="44"/>
        <v>394811.15560000017</v>
      </c>
      <c r="EF23" s="44">
        <f t="shared" si="44"/>
        <v>142876.44009999983</v>
      </c>
      <c r="EG23" s="44">
        <f t="shared" si="44"/>
        <v>301961.24010000023</v>
      </c>
      <c r="EH23" s="44">
        <f t="shared" si="44"/>
        <v>14.212899999999863</v>
      </c>
      <c r="EI23" s="44">
        <f t="shared" si="44"/>
        <v>105047.29210000008</v>
      </c>
      <c r="EJ23" s="44">
        <f t="shared" si="45"/>
        <v>1565801.7423999999</v>
      </c>
      <c r="EK23" s="50">
        <f t="shared" si="13"/>
        <v>5608.3955725303585</v>
      </c>
      <c r="EL23" s="51">
        <f t="shared" si="14"/>
        <v>31454100.897978127</v>
      </c>
      <c r="EM23" s="21">
        <f t="shared" si="15"/>
        <v>17910163.993329979</v>
      </c>
      <c r="EN23" s="21">
        <f t="shared" si="16"/>
        <v>0.65583449344914957</v>
      </c>
    </row>
    <row r="24" spans="1:144" ht="11" thickBot="1" x14ac:dyDescent="0.4">
      <c r="A24" s="26">
        <v>0.91666666666666696</v>
      </c>
      <c r="B24" s="22">
        <v>50.0672</v>
      </c>
      <c r="C24" s="22" t="s">
        <v>233</v>
      </c>
      <c r="D24" s="22">
        <v>9900</v>
      </c>
      <c r="E24" s="22">
        <v>10023</v>
      </c>
      <c r="F24" s="22">
        <v>9567</v>
      </c>
      <c r="G24" s="25">
        <v>9012</v>
      </c>
      <c r="H24" s="25">
        <f t="shared" si="1"/>
        <v>9625.5</v>
      </c>
      <c r="I24" s="31">
        <v>6500.69</v>
      </c>
      <c r="J24" s="31">
        <v>9520.5</v>
      </c>
      <c r="K24" s="31">
        <v>5989.58</v>
      </c>
      <c r="L24" s="31">
        <v>10520.31</v>
      </c>
      <c r="M24" s="31">
        <v>14520.32</v>
      </c>
      <c r="N24" s="31">
        <v>16000.78</v>
      </c>
      <c r="O24" s="31">
        <v>16000.22</v>
      </c>
      <c r="P24" s="31">
        <v>14000.86</v>
      </c>
      <c r="Q24" s="31">
        <v>15504.32</v>
      </c>
      <c r="R24" s="31">
        <v>13000.81</v>
      </c>
      <c r="S24" s="31">
        <v>17999.95</v>
      </c>
      <c r="T24" s="31">
        <v>13000.53</v>
      </c>
      <c r="U24" s="31">
        <v>12000.46</v>
      </c>
      <c r="V24" s="31">
        <v>12000.44</v>
      </c>
      <c r="W24" s="31">
        <v>5989.12</v>
      </c>
      <c r="X24" s="31">
        <v>3998.87</v>
      </c>
      <c r="Y24" s="31">
        <v>5000.67</v>
      </c>
      <c r="Z24" s="31">
        <v>2945.51</v>
      </c>
      <c r="AA24" s="31">
        <v>3486.92</v>
      </c>
      <c r="AB24" s="31">
        <v>3495.55</v>
      </c>
      <c r="AC24" s="31">
        <v>4570.55</v>
      </c>
      <c r="AD24" s="31">
        <v>3650.31</v>
      </c>
      <c r="AE24" s="31">
        <v>3609.27</v>
      </c>
      <c r="AF24" s="31">
        <v>3249.77</v>
      </c>
      <c r="AG24" s="31">
        <v>2839.97</v>
      </c>
      <c r="AH24" s="31">
        <v>3349.79</v>
      </c>
      <c r="AI24" s="31">
        <v>3349.01</v>
      </c>
      <c r="AJ24" s="31">
        <v>2899.88</v>
      </c>
      <c r="AK24" s="32">
        <v>2800.48</v>
      </c>
      <c r="AL24" s="32">
        <v>3216.35</v>
      </c>
      <c r="AM24" s="34">
        <v>2409.39</v>
      </c>
      <c r="AN24" s="32">
        <v>2692.64</v>
      </c>
      <c r="AO24" s="53">
        <f t="shared" si="2"/>
        <v>7503.5568750000011</v>
      </c>
      <c r="AP24" s="54">
        <f t="shared" si="17"/>
        <v>1005741.9689722687</v>
      </c>
      <c r="AQ24" s="54">
        <f t="shared" si="3"/>
        <v>4068059.569484761</v>
      </c>
      <c r="AR24" s="54">
        <f t="shared" si="4"/>
        <v>2292125.9780347692</v>
      </c>
      <c r="AS24" s="54">
        <f t="shared" si="5"/>
        <v>9100799.4171972554</v>
      </c>
      <c r="AT24" s="54">
        <f t="shared" si="6"/>
        <v>49234964.752359748</v>
      </c>
      <c r="AU24" s="54">
        <f t="shared" si="7"/>
        <v>72202800.836034775</v>
      </c>
      <c r="AV24" s="54">
        <f t="shared" si="18"/>
        <v>72193284.25973475</v>
      </c>
      <c r="AW24" s="54">
        <f t="shared" si="19"/>
        <v>42214947.898134761</v>
      </c>
      <c r="AX24" s="54">
        <f t="shared" si="20"/>
        <v>64012210.582359746</v>
      </c>
      <c r="AY24" s="54">
        <f t="shared" si="21"/>
        <v>30219791.920322247</v>
      </c>
      <c r="AZ24" s="54">
        <f t="shared" si="22"/>
        <v>110174268.63454723</v>
      </c>
      <c r="BA24" s="54">
        <f t="shared" si="23"/>
        <v>30216713.536972262</v>
      </c>
      <c r="BB24" s="54">
        <f t="shared" si="24"/>
        <v>20222137.715634748</v>
      </c>
      <c r="BC24" s="54">
        <f t="shared" si="25"/>
        <v>20221957.839909758</v>
      </c>
      <c r="BD24" s="54">
        <f t="shared" si="26"/>
        <v>2293519.0483597694</v>
      </c>
      <c r="BE24" s="54">
        <f t="shared" si="27"/>
        <v>12282830.091797274</v>
      </c>
      <c r="BF24" s="54">
        <f t="shared" si="28"/>
        <v>6264442.7090472709</v>
      </c>
      <c r="BG24" s="54">
        <f t="shared" si="29"/>
        <v>20775791.314697273</v>
      </c>
      <c r="BH24" s="54">
        <f t="shared" si="30"/>
        <v>16133371.785609774</v>
      </c>
      <c r="BI24" s="54">
        <f t="shared" si="31"/>
        <v>16064119.110047273</v>
      </c>
      <c r="BJ24" s="54">
        <f t="shared" si="32"/>
        <v>8602529.3287972715</v>
      </c>
      <c r="BK24" s="54">
        <f t="shared" si="33"/>
        <v>14847511.479697274</v>
      </c>
      <c r="BL24" s="54">
        <f t="shared" si="34"/>
        <v>15165470.264797274</v>
      </c>
      <c r="BM24" s="54">
        <f t="shared" si="35"/>
        <v>18094702.77792228</v>
      </c>
      <c r="BN24" s="54">
        <f t="shared" si="36"/>
        <v>21749042.540672272</v>
      </c>
      <c r="BO24" s="54">
        <f t="shared" si="37"/>
        <v>17253779.251847275</v>
      </c>
      <c r="BP24" s="54">
        <f t="shared" si="38"/>
        <v>17260259.736572273</v>
      </c>
      <c r="BQ24" s="54">
        <f t="shared" si="39"/>
        <v>21193840.769409776</v>
      </c>
      <c r="BR24" s="54">
        <f t="shared" si="40"/>
        <v>22118932.09215977</v>
      </c>
      <c r="BS24" s="54">
        <f t="shared" si="41"/>
        <v>18380142.789047278</v>
      </c>
      <c r="BT24" s="54">
        <f t="shared" si="42"/>
        <v>25950536.150347274</v>
      </c>
      <c r="BU24" s="54">
        <f t="shared" si="43"/>
        <v>23144921.178159773</v>
      </c>
      <c r="BV24" s="55">
        <f t="shared" si="8"/>
        <v>4732.7194140819847</v>
      </c>
      <c r="BW24" s="56">
        <f t="shared" si="9"/>
        <v>22398633.052428525</v>
      </c>
      <c r="BX24" s="45">
        <v>7400.66</v>
      </c>
      <c r="BY24" s="45">
        <v>16000.64</v>
      </c>
      <c r="BZ24" s="45">
        <v>3800.43</v>
      </c>
      <c r="CA24" s="45">
        <v>6999.83</v>
      </c>
      <c r="CB24" s="45">
        <v>20000</v>
      </c>
      <c r="CC24" s="45">
        <v>10000.530000000001</v>
      </c>
      <c r="CD24" s="45">
        <v>14520.22</v>
      </c>
      <c r="CE24" s="45">
        <v>16000.22</v>
      </c>
      <c r="CF24" s="45">
        <v>12000.63</v>
      </c>
      <c r="CG24" s="45">
        <v>7500.64</v>
      </c>
      <c r="CH24" s="45">
        <v>7999.77</v>
      </c>
      <c r="CI24" s="45">
        <v>10008.02</v>
      </c>
      <c r="CJ24" s="45">
        <v>14999.55</v>
      </c>
      <c r="CK24" s="45">
        <v>7999.57</v>
      </c>
      <c r="CL24" s="45">
        <v>4989.0600000000004</v>
      </c>
      <c r="CM24" s="45">
        <v>2500.1</v>
      </c>
      <c r="CN24" s="45">
        <v>3500.58</v>
      </c>
      <c r="CO24" s="45">
        <v>1249.3599999999999</v>
      </c>
      <c r="CP24" s="45">
        <v>2999.4</v>
      </c>
      <c r="CQ24" s="45">
        <v>3999.73</v>
      </c>
      <c r="CR24" s="45">
        <v>3979.53</v>
      </c>
      <c r="CS24" s="45">
        <v>3800.39</v>
      </c>
      <c r="CT24" s="45">
        <v>3200.59</v>
      </c>
      <c r="CU24" s="45">
        <v>3100.16</v>
      </c>
      <c r="CV24" s="45">
        <v>3437.81</v>
      </c>
      <c r="CW24" s="45">
        <v>3679.75</v>
      </c>
      <c r="CX24" s="45">
        <v>3600.16</v>
      </c>
      <c r="CY24" s="45">
        <v>2049.73</v>
      </c>
      <c r="CZ24" s="46">
        <v>3679.64</v>
      </c>
      <c r="DA24" s="46">
        <v>3479.45</v>
      </c>
      <c r="DB24" s="43">
        <v>3199.03</v>
      </c>
      <c r="DC24" s="46">
        <v>3001</v>
      </c>
      <c r="DD24" s="48">
        <f t="shared" si="10"/>
        <v>6708.6306250000007</v>
      </c>
      <c r="DE24" s="44">
        <f t="shared" si="46"/>
        <v>16409547.756899999</v>
      </c>
      <c r="DF24" s="44">
        <f t="shared" si="46"/>
        <v>160044005.72249997</v>
      </c>
      <c r="DG24" s="44">
        <f t="shared" si="46"/>
        <v>203076.4095999999</v>
      </c>
      <c r="DH24" s="44">
        <f t="shared" si="46"/>
        <v>13322792.001599999</v>
      </c>
      <c r="DI24" s="44">
        <f t="shared" si="46"/>
        <v>277229493.04409999</v>
      </c>
      <c r="DJ24" s="44">
        <f t="shared" si="46"/>
        <v>44232342.547600009</v>
      </c>
      <c r="DK24" s="44">
        <f t="shared" si="46"/>
        <v>124778506.3849</v>
      </c>
      <c r="DL24" s="44">
        <f t="shared" si="46"/>
        <v>160033379.18490002</v>
      </c>
      <c r="DM24" s="44">
        <f t="shared" si="46"/>
        <v>74837032.705600008</v>
      </c>
      <c r="DN24" s="44">
        <f t="shared" si="46"/>
        <v>17229555.722500004</v>
      </c>
      <c r="DO24" s="44">
        <f t="shared" si="46"/>
        <v>21622314.000400003</v>
      </c>
      <c r="DP24" s="44">
        <f t="shared" si="46"/>
        <v>44332026.732900009</v>
      </c>
      <c r="DQ24" s="44">
        <f t="shared" si="46"/>
        <v>135716908.05759996</v>
      </c>
      <c r="DR24" s="44">
        <f t="shared" si="46"/>
        <v>21620454.048399996</v>
      </c>
      <c r="DS24" s="44">
        <f t="shared" si="46"/>
        <v>2687206.1329000015</v>
      </c>
      <c r="DT24" s="44">
        <f t="shared" si="44"/>
        <v>721973.09610000008</v>
      </c>
      <c r="DU24" s="44">
        <f t="shared" si="44"/>
        <v>22737.62409999999</v>
      </c>
      <c r="DV24" s="44">
        <f t="shared" si="44"/>
        <v>4411806.1849000016</v>
      </c>
      <c r="DW24" s="44">
        <f t="shared" si="44"/>
        <v>122773.1520999999</v>
      </c>
      <c r="DX24" s="44">
        <f t="shared" si="44"/>
        <v>422422.00360000005</v>
      </c>
      <c r="DY24" s="44">
        <f t="shared" si="44"/>
        <v>396572.46760000032</v>
      </c>
      <c r="DZ24" s="44">
        <f t="shared" si="44"/>
        <v>203040.35999999993</v>
      </c>
      <c r="EA24" s="44">
        <f t="shared" si="44"/>
        <v>22260.639999999945</v>
      </c>
      <c r="EB24" s="44">
        <f t="shared" si="44"/>
        <v>62315.136900000056</v>
      </c>
      <c r="EC24" s="44">
        <f t="shared" si="44"/>
        <v>7747.5203999999967</v>
      </c>
      <c r="ED24" s="44">
        <f t="shared" si="44"/>
        <v>108873.60160000002</v>
      </c>
      <c r="EE24" s="44">
        <f t="shared" si="44"/>
        <v>62685.136899999947</v>
      </c>
      <c r="EF24" s="44">
        <f t="shared" si="44"/>
        <v>1690156.0035999999</v>
      </c>
      <c r="EG24" s="44">
        <f t="shared" si="44"/>
        <v>108801.02249999993</v>
      </c>
      <c r="EH24" s="44">
        <f t="shared" si="44"/>
        <v>16811.715599999963</v>
      </c>
      <c r="EI24" s="44">
        <f t="shared" si="44"/>
        <v>22728.577599999928</v>
      </c>
      <c r="EJ24" s="44">
        <f t="shared" si="45"/>
        <v>121654.46409999997</v>
      </c>
      <c r="EK24" s="50">
        <f t="shared" si="13"/>
        <v>5923.5335715896808</v>
      </c>
      <c r="EL24" s="51">
        <f t="shared" si="14"/>
        <v>35088249.973750003</v>
      </c>
      <c r="EM24" s="21">
        <f t="shared" si="15"/>
        <v>20094516.741895702</v>
      </c>
      <c r="EN24" s="21">
        <f t="shared" si="16"/>
        <v>0.71678012488814935</v>
      </c>
    </row>
    <row r="25" spans="1:144" ht="11" thickBot="1" x14ac:dyDescent="0.4">
      <c r="A25" s="26">
        <v>0.95833333333333404</v>
      </c>
      <c r="B25" s="22">
        <v>50.041200000000003</v>
      </c>
      <c r="C25" s="22" t="s">
        <v>234</v>
      </c>
      <c r="D25" s="22">
        <v>6615</v>
      </c>
      <c r="E25" s="22">
        <v>6789</v>
      </c>
      <c r="F25" s="22">
        <v>7019</v>
      </c>
      <c r="G25" s="25">
        <v>6777</v>
      </c>
      <c r="H25" s="25">
        <f t="shared" si="1"/>
        <v>6800</v>
      </c>
      <c r="I25" s="31">
        <v>5999.24</v>
      </c>
      <c r="J25" s="31">
        <v>9000.48</v>
      </c>
      <c r="K25" s="31">
        <v>5922.06</v>
      </c>
      <c r="L25" s="31">
        <v>10520.13</v>
      </c>
      <c r="M25" s="31">
        <v>14520.31</v>
      </c>
      <c r="N25" s="31">
        <v>16000.89</v>
      </c>
      <c r="O25" s="31">
        <v>16000.5</v>
      </c>
      <c r="P25" s="31">
        <v>14999.85</v>
      </c>
      <c r="Q25" s="31">
        <v>16000.31</v>
      </c>
      <c r="R25" s="31">
        <v>15989.33</v>
      </c>
      <c r="S25" s="31">
        <v>18000.37</v>
      </c>
      <c r="T25" s="31">
        <v>13000.99</v>
      </c>
      <c r="U25" s="31">
        <v>12000.37</v>
      </c>
      <c r="V25" s="31">
        <v>12000.16</v>
      </c>
      <c r="W25" s="31">
        <v>5989.34</v>
      </c>
      <c r="X25" s="31">
        <v>3999.67</v>
      </c>
      <c r="Y25" s="31">
        <v>5271.48</v>
      </c>
      <c r="Z25" s="31">
        <v>2948.65</v>
      </c>
      <c r="AA25" s="31">
        <v>3389.81</v>
      </c>
      <c r="AB25" s="31">
        <v>3650.89</v>
      </c>
      <c r="AC25" s="31">
        <v>4980.05</v>
      </c>
      <c r="AD25" s="31">
        <v>3728.28</v>
      </c>
      <c r="AE25" s="31">
        <v>3600.16</v>
      </c>
      <c r="AF25" s="31">
        <v>3249.98</v>
      </c>
      <c r="AG25" s="31">
        <v>2900.08</v>
      </c>
      <c r="AH25" s="31">
        <v>3051.95</v>
      </c>
      <c r="AI25" s="31">
        <v>3400.34</v>
      </c>
      <c r="AJ25" s="31">
        <v>3010.18</v>
      </c>
      <c r="AK25" s="32">
        <v>2809.23</v>
      </c>
      <c r="AL25" s="32">
        <v>3349.42</v>
      </c>
      <c r="AM25" s="34">
        <v>2650.19</v>
      </c>
      <c r="AN25" s="32">
        <v>2800.88</v>
      </c>
      <c r="AO25" s="53">
        <f t="shared" si="2"/>
        <v>7647.9865625000011</v>
      </c>
      <c r="AP25" s="54">
        <f t="shared" si="17"/>
        <v>2718365.227355571</v>
      </c>
      <c r="AQ25" s="54">
        <f t="shared" si="3"/>
        <v>1829238.4984805621</v>
      </c>
      <c r="AR25" s="54">
        <f t="shared" si="4"/>
        <v>2978822.4991430691</v>
      </c>
      <c r="AS25" s="54">
        <f t="shared" si="5"/>
        <v>8249207.9255743055</v>
      </c>
      <c r="AT25" s="54">
        <f t="shared" si="6"/>
        <v>47228829.429611795</v>
      </c>
      <c r="AU25" s="54">
        <f t="shared" si="7"/>
        <v>69770995.836199269</v>
      </c>
      <c r="AV25" s="54">
        <f t="shared" si="18"/>
        <v>69764480.723618031</v>
      </c>
      <c r="AW25" s="54">
        <f t="shared" si="19"/>
        <v>54049896.003649302</v>
      </c>
      <c r="AX25" s="54">
        <f t="shared" si="20"/>
        <v>69761306.804611802</v>
      </c>
      <c r="AY25" s="54">
        <f t="shared" si="21"/>
        <v>69578010.342324317</v>
      </c>
      <c r="AZ25" s="54">
        <f t="shared" si="22"/>
        <v>107171842.83702426</v>
      </c>
      <c r="BA25" s="54">
        <f t="shared" si="23"/>
        <v>28654645.801886801</v>
      </c>
      <c r="BB25" s="54">
        <f t="shared" si="24"/>
        <v>18943241.587024312</v>
      </c>
      <c r="BC25" s="54">
        <f t="shared" si="25"/>
        <v>18941413.630080555</v>
      </c>
      <c r="BD25" s="54">
        <f t="shared" si="26"/>
        <v>2751108.4192930697</v>
      </c>
      <c r="BE25" s="54">
        <f t="shared" si="27"/>
        <v>13310213.740211824</v>
      </c>
      <c r="BF25" s="54">
        <f t="shared" si="28"/>
        <v>5647783.4416055735</v>
      </c>
      <c r="BG25" s="54">
        <f t="shared" si="29"/>
        <v>22083764.127649322</v>
      </c>
      <c r="BH25" s="54">
        <f t="shared" si="30"/>
        <v>18132067.637424324</v>
      </c>
      <c r="BI25" s="54">
        <f t="shared" si="31"/>
        <v>15976780.929949326</v>
      </c>
      <c r="BJ25" s="54">
        <f t="shared" si="32"/>
        <v>7117885.5015243217</v>
      </c>
      <c r="BK25" s="54">
        <f t="shared" si="33"/>
        <v>15364099.536105573</v>
      </c>
      <c r="BL25" s="54">
        <f t="shared" si="34"/>
        <v>16384899.880080577</v>
      </c>
      <c r="BM25" s="54">
        <f t="shared" si="35"/>
        <v>19342461.723793071</v>
      </c>
      <c r="BN25" s="54">
        <f t="shared" si="36"/>
        <v>22542616.726230577</v>
      </c>
      <c r="BO25" s="54">
        <f t="shared" si="37"/>
        <v>21123552.083836827</v>
      </c>
      <c r="BP25" s="54">
        <f t="shared" si="38"/>
        <v>18042501.319918074</v>
      </c>
      <c r="BQ25" s="54">
        <f t="shared" si="39"/>
        <v>21509249.711168084</v>
      </c>
      <c r="BR25" s="54">
        <f t="shared" si="40"/>
        <v>23413565.071136821</v>
      </c>
      <c r="BS25" s="54">
        <f t="shared" si="41"/>
        <v>18477674.492243074</v>
      </c>
      <c r="BT25" s="54">
        <f t="shared" si="42"/>
        <v>24977970.48013683</v>
      </c>
      <c r="BU25" s="54">
        <f t="shared" si="43"/>
        <v>23494442.028230578</v>
      </c>
      <c r="BV25" s="55">
        <f t="shared" si="8"/>
        <v>4752.9899029912558</v>
      </c>
      <c r="BW25" s="56">
        <f t="shared" si="9"/>
        <v>22590913.017936826</v>
      </c>
      <c r="BX25" s="45">
        <v>7000.7</v>
      </c>
      <c r="BY25" s="45">
        <v>16003.4</v>
      </c>
      <c r="BZ25" s="45">
        <v>3800.56</v>
      </c>
      <c r="CA25" s="45">
        <v>6999.95</v>
      </c>
      <c r="CB25" s="45">
        <v>20000</v>
      </c>
      <c r="CC25" s="45">
        <v>10000.879999999999</v>
      </c>
      <c r="CD25" s="45">
        <v>14520.22</v>
      </c>
      <c r="CE25" s="45">
        <v>16000.23</v>
      </c>
      <c r="CF25" s="45">
        <v>13000.41</v>
      </c>
      <c r="CG25" s="45">
        <v>8500.2099999999991</v>
      </c>
      <c r="CH25" s="45">
        <v>9000.58</v>
      </c>
      <c r="CI25" s="45">
        <v>12000.19</v>
      </c>
      <c r="CJ25" s="45">
        <v>14999.99</v>
      </c>
      <c r="CK25" s="45">
        <v>5750.47</v>
      </c>
      <c r="CL25" s="45">
        <v>4989.41</v>
      </c>
      <c r="CM25" s="45">
        <v>2999.93</v>
      </c>
      <c r="CN25" s="45">
        <v>3500.07</v>
      </c>
      <c r="CO25" s="45">
        <v>1249.81</v>
      </c>
      <c r="CP25" s="45">
        <v>2999.05</v>
      </c>
      <c r="CQ25" s="45">
        <v>3979.85</v>
      </c>
      <c r="CR25" s="45">
        <v>3999.29</v>
      </c>
      <c r="CS25" s="45">
        <v>3979.5</v>
      </c>
      <c r="CT25" s="45">
        <v>3200.91</v>
      </c>
      <c r="CU25" s="45">
        <v>3700.22</v>
      </c>
      <c r="CV25" s="45">
        <v>3969.24</v>
      </c>
      <c r="CW25" s="45">
        <v>3800.67</v>
      </c>
      <c r="CX25" s="45">
        <v>3750.04</v>
      </c>
      <c r="CY25" s="45">
        <v>2049.81</v>
      </c>
      <c r="CZ25" s="46">
        <v>3679.67</v>
      </c>
      <c r="DA25" s="46">
        <v>3479.45</v>
      </c>
      <c r="DB25" s="43">
        <v>3499.8</v>
      </c>
      <c r="DC25" s="46">
        <v>3400.97</v>
      </c>
      <c r="DD25" s="48">
        <f t="shared" si="10"/>
        <v>6868.9212500000003</v>
      </c>
      <c r="DE25" s="44">
        <f t="shared" si="46"/>
        <v>15592626.5625</v>
      </c>
      <c r="DF25" s="44">
        <f t="shared" si="46"/>
        <v>167740057.10250002</v>
      </c>
      <c r="DG25" s="44">
        <f t="shared" si="46"/>
        <v>560416.93210000021</v>
      </c>
      <c r="DH25" s="44">
        <f t="shared" si="46"/>
        <v>15586704</v>
      </c>
      <c r="DI25" s="44">
        <f t="shared" si="46"/>
        <v>287236398.80249995</v>
      </c>
      <c r="DJ25" s="44">
        <f t="shared" si="46"/>
        <v>48287628.144899994</v>
      </c>
      <c r="DK25" s="44">
        <f t="shared" si="46"/>
        <v>131521216.79290001</v>
      </c>
      <c r="DL25" s="44">
        <f t="shared" si="46"/>
        <v>167657954.95839998</v>
      </c>
      <c r="DM25" s="44">
        <f t="shared" si="46"/>
        <v>98971856.371599987</v>
      </c>
      <c r="DN25" s="44">
        <f t="shared" si="46"/>
        <v>29683537.027599994</v>
      </c>
      <c r="DO25" s="44">
        <f t="shared" si="46"/>
        <v>35386198.876900002</v>
      </c>
      <c r="DP25" s="44">
        <f t="shared" si="46"/>
        <v>80070999.097600028</v>
      </c>
      <c r="DQ25" s="44">
        <f t="shared" si="46"/>
        <v>142755659.84160003</v>
      </c>
      <c r="DR25" s="44">
        <f t="shared" si="46"/>
        <v>7282010.1904000025</v>
      </c>
      <c r="DS25" s="44">
        <f t="shared" si="46"/>
        <v>3753751.2516000001</v>
      </c>
      <c r="DT25" s="44">
        <f t="shared" si="44"/>
        <v>2706.080399999998</v>
      </c>
      <c r="DU25" s="44">
        <f t="shared" si="44"/>
        <v>200811.53440000032</v>
      </c>
      <c r="DV25" s="44">
        <f t="shared" si="44"/>
        <v>3247708.5795999994</v>
      </c>
      <c r="DW25" s="44">
        <f t="shared" si="44"/>
        <v>2798.4099999999617</v>
      </c>
      <c r="DX25" s="44">
        <f t="shared" si="44"/>
        <v>860998.41000000015</v>
      </c>
      <c r="DY25" s="44">
        <f t="shared" si="44"/>
        <v>897453.07560000033</v>
      </c>
      <c r="DZ25" s="44">
        <f t="shared" si="44"/>
        <v>860349.00250000029</v>
      </c>
      <c r="EA25" s="44">
        <f t="shared" si="44"/>
        <v>22189.081600000012</v>
      </c>
      <c r="EB25" s="44">
        <f t="shared" si="44"/>
        <v>420253.99289999995</v>
      </c>
      <c r="EC25" s="44">
        <f t="shared" si="44"/>
        <v>841420.94409999996</v>
      </c>
      <c r="ED25" s="44">
        <f t="shared" si="44"/>
        <v>560581.6384000004</v>
      </c>
      <c r="EE25" s="44">
        <f t="shared" si="44"/>
        <v>487329.64810000022</v>
      </c>
      <c r="EF25" s="44">
        <f t="shared" si="44"/>
        <v>1004284.5795999997</v>
      </c>
      <c r="EG25" s="44">
        <f t="shared" si="44"/>
        <v>394032.3984000003</v>
      </c>
      <c r="EH25" s="44">
        <f t="shared" si="44"/>
        <v>182756.25</v>
      </c>
      <c r="EI25" s="44">
        <f t="shared" si="44"/>
        <v>200569.62250000032</v>
      </c>
      <c r="EJ25" s="44">
        <f t="shared" si="45"/>
        <v>121814.96039999998</v>
      </c>
      <c r="EK25" s="50">
        <f t="shared" si="13"/>
        <v>6230.9586796535577</v>
      </c>
      <c r="EL25" s="51">
        <f t="shared" si="14"/>
        <v>38824846.067550011</v>
      </c>
      <c r="EM25" s="21">
        <f t="shared" si="15"/>
        <v>20771274.914426167</v>
      </c>
      <c r="EN25" s="21">
        <f t="shared" si="16"/>
        <v>0.70136064159798328</v>
      </c>
    </row>
    <row r="26" spans="1:144" ht="11" thickBot="1" x14ac:dyDescent="0.4">
      <c r="A26" s="26"/>
      <c r="B26" s="22"/>
      <c r="C26" s="22"/>
      <c r="D26" s="22">
        <f>AVERAGE(D2:D25)</f>
        <v>6588.729166666667</v>
      </c>
      <c r="E26" s="22"/>
      <c r="F26" s="22"/>
      <c r="G26" s="28"/>
      <c r="H26" s="28"/>
      <c r="I26" s="31">
        <v>5922.35</v>
      </c>
      <c r="J26" s="31">
        <v>8520.32</v>
      </c>
      <c r="K26" s="31">
        <v>5343.64</v>
      </c>
      <c r="L26" s="31">
        <v>8520.07</v>
      </c>
      <c r="M26" s="31">
        <v>12520.08</v>
      </c>
      <c r="N26" s="31">
        <v>18055.63</v>
      </c>
      <c r="O26" s="31">
        <v>16000.44</v>
      </c>
      <c r="P26" s="31">
        <v>14000.69</v>
      </c>
      <c r="Q26" s="31">
        <v>16000.63</v>
      </c>
      <c r="R26" s="31">
        <v>13000.64</v>
      </c>
      <c r="S26" s="31">
        <v>16000.29</v>
      </c>
      <c r="T26" s="31">
        <v>17999.54</v>
      </c>
      <c r="U26" s="31">
        <v>12000.3</v>
      </c>
      <c r="V26" s="31">
        <v>8000.34</v>
      </c>
      <c r="W26" s="31">
        <v>9500.59</v>
      </c>
      <c r="X26" s="31">
        <v>4500.34</v>
      </c>
      <c r="Y26" s="31">
        <v>4500.8999999999996</v>
      </c>
      <c r="Z26" s="31">
        <v>3389.71</v>
      </c>
      <c r="AA26" s="31">
        <v>3729.26</v>
      </c>
      <c r="AB26" s="31">
        <v>3979.77</v>
      </c>
      <c r="AC26" s="31">
        <v>4570.91</v>
      </c>
      <c r="AD26" s="31">
        <v>4000.11</v>
      </c>
      <c r="AE26" s="31">
        <v>3881.05</v>
      </c>
      <c r="AF26" s="31">
        <v>3500.76</v>
      </c>
      <c r="AG26" s="31">
        <v>3349.01</v>
      </c>
      <c r="AH26" s="31">
        <v>3500.93</v>
      </c>
      <c r="AI26" s="31">
        <v>3898.29</v>
      </c>
      <c r="AJ26" s="31">
        <v>3400.47</v>
      </c>
      <c r="AK26" s="32">
        <v>3309.4</v>
      </c>
      <c r="AL26" s="32">
        <v>3769.29</v>
      </c>
      <c r="AM26" s="34">
        <v>2946.5</v>
      </c>
      <c r="AN26" s="32">
        <v>2947.31</v>
      </c>
      <c r="AO26" s="53">
        <f t="shared" si="2"/>
        <v>7642.486249999999</v>
      </c>
      <c r="AP26" s="54">
        <f t="shared" si="17"/>
        <v>2958868.7185640577</v>
      </c>
      <c r="AQ26" s="54">
        <f t="shared" si="3"/>
        <v>770592.09263906372</v>
      </c>
      <c r="AR26" s="54">
        <f t="shared" si="4"/>
        <v>5284694.0811390569</v>
      </c>
      <c r="AS26" s="54">
        <f t="shared" si="5"/>
        <v>770153.23826406372</v>
      </c>
      <c r="AT26" s="54">
        <f t="shared" si="6"/>
        <v>23790920.79003907</v>
      </c>
      <c r="AU26" s="54">
        <f t="shared" si="7"/>
        <v>108433562.75816412</v>
      </c>
      <c r="AV26" s="54">
        <f t="shared" si="18"/>
        <v>69855390.887139067</v>
      </c>
      <c r="AW26" s="54">
        <f t="shared" si="19"/>
        <v>40426754.926514082</v>
      </c>
      <c r="AX26" s="54">
        <f t="shared" si="20"/>
        <v>69858566.945664048</v>
      </c>
      <c r="AY26" s="54">
        <f t="shared" si="21"/>
        <v>28709811.608639065</v>
      </c>
      <c r="AZ26" s="54">
        <f t="shared" si="22"/>
        <v>69852883.523514107</v>
      </c>
      <c r="BA26" s="54">
        <f t="shared" si="23"/>
        <v>107268562.38038912</v>
      </c>
      <c r="BB26" s="54">
        <f t="shared" si="24"/>
        <v>18990540.679689065</v>
      </c>
      <c r="BC26" s="54">
        <f t="shared" si="25"/>
        <v>128059.30638906331</v>
      </c>
      <c r="BD26" s="54">
        <f t="shared" si="26"/>
        <v>3452549.5457640667</v>
      </c>
      <c r="BE26" s="54">
        <f t="shared" si="27"/>
        <v>9873083.0563890561</v>
      </c>
      <c r="BF26" s="54">
        <f t="shared" si="28"/>
        <v>9869564.1661890578</v>
      </c>
      <c r="BG26" s="54">
        <f t="shared" si="29"/>
        <v>18086105.832564052</v>
      </c>
      <c r="BH26" s="54">
        <f t="shared" si="30"/>
        <v>15313339.683689052</v>
      </c>
      <c r="BI26" s="54">
        <f t="shared" si="31"/>
        <v>13415490.328014055</v>
      </c>
      <c r="BJ26" s="54">
        <f t="shared" si="32"/>
        <v>9434580.6595640574</v>
      </c>
      <c r="BK26" s="54">
        <f t="shared" si="33"/>
        <v>13266904.746564055</v>
      </c>
      <c r="BL26" s="54">
        <f t="shared" si="34"/>
        <v>14148402.662814055</v>
      </c>
      <c r="BM26" s="54">
        <f t="shared" si="35"/>
        <v>17153896.329939052</v>
      </c>
      <c r="BN26" s="54">
        <f t="shared" si="36"/>
        <v>18433938.309314054</v>
      </c>
      <c r="BO26" s="54">
        <f t="shared" si="37"/>
        <v>17152488.17191406</v>
      </c>
      <c r="BP26" s="54">
        <f t="shared" si="38"/>
        <v>14019005.558514055</v>
      </c>
      <c r="BQ26" s="54">
        <f t="shared" si="39"/>
        <v>17994701.865264051</v>
      </c>
      <c r="BR26" s="54">
        <f t="shared" si="40"/>
        <v>18775636.44993905</v>
      </c>
      <c r="BS26" s="54">
        <f t="shared" si="41"/>
        <v>15001649.191014055</v>
      </c>
      <c r="BT26" s="54">
        <f t="shared" si="42"/>
        <v>22052286.860189054</v>
      </c>
      <c r="BU26" s="54">
        <f t="shared" si="43"/>
        <v>22044680.018564049</v>
      </c>
      <c r="BV26" s="55">
        <f t="shared" si="8"/>
        <v>4412.3194727860027</v>
      </c>
      <c r="BW26" s="56">
        <f t="shared" si="9"/>
        <v>19468563.129926547</v>
      </c>
      <c r="BX26" s="45">
        <v>8888.43</v>
      </c>
      <c r="BY26" s="45">
        <v>9999.93</v>
      </c>
      <c r="BZ26" s="45">
        <v>4000.97</v>
      </c>
      <c r="CA26" s="45">
        <v>8500.48</v>
      </c>
      <c r="CB26" s="45">
        <v>20000</v>
      </c>
      <c r="CC26" s="45">
        <v>15991.7</v>
      </c>
      <c r="CD26" s="45">
        <v>15989.76</v>
      </c>
      <c r="CE26" s="45">
        <v>16000.28</v>
      </c>
      <c r="CF26" s="45">
        <v>13000.41</v>
      </c>
      <c r="CG26" s="45">
        <v>10000.67</v>
      </c>
      <c r="CH26" s="45">
        <v>9000.98</v>
      </c>
      <c r="CI26" s="45">
        <v>12000.62</v>
      </c>
      <c r="CJ26" s="45">
        <v>14480.35</v>
      </c>
      <c r="CK26" s="45">
        <v>6999.81</v>
      </c>
      <c r="CL26" s="45">
        <v>6499.5</v>
      </c>
      <c r="CM26" s="45">
        <v>4012</v>
      </c>
      <c r="CN26" s="45">
        <v>4499.57</v>
      </c>
      <c r="CO26" s="45">
        <v>1249.32</v>
      </c>
      <c r="CP26" s="45">
        <v>3300.55</v>
      </c>
      <c r="CQ26" s="45">
        <v>3999.03</v>
      </c>
      <c r="CR26" s="45">
        <v>3999.39</v>
      </c>
      <c r="CS26" s="45">
        <v>3629.36</v>
      </c>
      <c r="CT26" s="45">
        <v>3396.82</v>
      </c>
      <c r="CU26" s="45">
        <v>3979.55</v>
      </c>
      <c r="CV26" s="45">
        <v>2748.37</v>
      </c>
      <c r="CW26" s="45">
        <v>3779.41</v>
      </c>
      <c r="CX26" s="45">
        <v>3781.13</v>
      </c>
      <c r="CY26" s="45">
        <v>3050.34</v>
      </c>
      <c r="CZ26" s="46">
        <v>3654.1</v>
      </c>
      <c r="DA26" s="46">
        <v>3679.72</v>
      </c>
      <c r="DB26" s="43">
        <v>3579.72</v>
      </c>
      <c r="DC26" s="46">
        <v>2850.93</v>
      </c>
      <c r="DD26" s="48">
        <f t="shared" si="10"/>
        <v>7204.4749999999995</v>
      </c>
      <c r="DE26" s="44">
        <f t="shared" si="46"/>
        <v>29025156.25</v>
      </c>
      <c r="DF26" s="44">
        <f t="shared" si="46"/>
        <v>42237001</v>
      </c>
      <c r="DG26" s="44">
        <f t="shared" si="46"/>
        <v>250040.00159999996</v>
      </c>
      <c r="DH26" s="44">
        <f t="shared" si="46"/>
        <v>24995500.202499993</v>
      </c>
      <c r="DI26" s="44">
        <f t="shared" si="46"/>
        <v>272219310.86489999</v>
      </c>
      <c r="DJ26" s="44">
        <f t="shared" si="46"/>
        <v>156019335.1929</v>
      </c>
      <c r="DK26" s="44">
        <f t="shared" si="46"/>
        <v>155970874.76890001</v>
      </c>
      <c r="DL26" s="44">
        <f t="shared" si="46"/>
        <v>156233750.42250001</v>
      </c>
      <c r="DM26" s="44">
        <f t="shared" si="46"/>
        <v>90240120.270399988</v>
      </c>
      <c r="DN26" s="44">
        <f t="shared" si="46"/>
        <v>42246620.067599997</v>
      </c>
      <c r="DO26" s="44">
        <f t="shared" si="46"/>
        <v>30250550.00249999</v>
      </c>
      <c r="DP26" s="44">
        <f t="shared" si="46"/>
        <v>72244730.096100003</v>
      </c>
      <c r="DQ26" s="44">
        <f t="shared" si="46"/>
        <v>120547663.53640001</v>
      </c>
      <c r="DR26" s="44">
        <f t="shared" si="46"/>
        <v>12242161.254400004</v>
      </c>
      <c r="DS26" s="44">
        <f t="shared" si="46"/>
        <v>8991422.0449000001</v>
      </c>
      <c r="DT26" s="44">
        <f t="shared" si="44"/>
        <v>261192.54490000015</v>
      </c>
      <c r="DU26" s="44">
        <f t="shared" si="44"/>
        <v>997281.84959999972</v>
      </c>
      <c r="DV26" s="44">
        <f t="shared" si="44"/>
        <v>5069747.5920999981</v>
      </c>
      <c r="DW26" s="44">
        <f t="shared" si="44"/>
        <v>40152.144399999859</v>
      </c>
      <c r="DX26" s="44">
        <f t="shared" si="44"/>
        <v>248103.61000000036</v>
      </c>
      <c r="DY26" s="44">
        <f t="shared" si="44"/>
        <v>248462.37160000004</v>
      </c>
      <c r="DZ26" s="44">
        <f t="shared" si="44"/>
        <v>16494.264900000075</v>
      </c>
      <c r="EA26" s="44">
        <f t="shared" si="44"/>
        <v>10838.892099999932</v>
      </c>
      <c r="EB26" s="44">
        <f t="shared" si="44"/>
        <v>229077.10440000033</v>
      </c>
      <c r="EC26" s="44">
        <f t="shared" si="44"/>
        <v>566346.55359999987</v>
      </c>
      <c r="ED26" s="44">
        <f t="shared" si="44"/>
        <v>77551.110400000005</v>
      </c>
      <c r="EE26" s="44">
        <f t="shared" si="44"/>
        <v>78512.040000000154</v>
      </c>
      <c r="EF26" s="44">
        <f t="shared" si="44"/>
        <v>203031.34809999971</v>
      </c>
      <c r="EG26" s="44">
        <f t="shared" si="44"/>
        <v>23461.048900000023</v>
      </c>
      <c r="EH26" s="44">
        <f t="shared" si="44"/>
        <v>31965.864099999988</v>
      </c>
      <c r="EI26" s="44">
        <f t="shared" si="44"/>
        <v>6207.8640999999943</v>
      </c>
      <c r="EJ26" s="44">
        <f t="shared" si="45"/>
        <v>422500</v>
      </c>
      <c r="EK26" s="50">
        <f t="shared" si="13"/>
        <v>6180.2234035742977</v>
      </c>
      <c r="EL26" s="51">
        <f t="shared" si="14"/>
        <v>38195161.318087474</v>
      </c>
      <c r="EM26" s="21">
        <f t="shared" si="15"/>
        <v>21919915.003781248</v>
      </c>
      <c r="EN26" s="21">
        <f t="shared" si="16"/>
        <v>0.80383653552834444</v>
      </c>
    </row>
    <row r="27" spans="1:144" ht="11" thickBot="1" x14ac:dyDescent="0.4">
      <c r="A27" s="26"/>
      <c r="B27" s="22"/>
      <c r="C27" s="22"/>
      <c r="D27" s="22"/>
      <c r="E27" s="22"/>
      <c r="F27" s="22"/>
      <c r="G27" s="28"/>
      <c r="H27" s="28"/>
      <c r="I27" s="31">
        <v>5922.55</v>
      </c>
      <c r="J27" s="31">
        <v>8520.61</v>
      </c>
      <c r="K27" s="31">
        <v>5999.68</v>
      </c>
      <c r="L27" s="31">
        <v>8520.43</v>
      </c>
      <c r="M27" s="31">
        <v>12520.69</v>
      </c>
      <c r="N27" s="31">
        <v>20000</v>
      </c>
      <c r="O27" s="31">
        <v>20000</v>
      </c>
      <c r="P27" s="31">
        <v>14000.46</v>
      </c>
      <c r="Q27" s="31">
        <v>16000.78</v>
      </c>
      <c r="R27" s="31">
        <v>14999.97</v>
      </c>
      <c r="S27" s="31">
        <v>13000.94</v>
      </c>
      <c r="T27" s="31">
        <v>17999</v>
      </c>
      <c r="U27" s="31">
        <v>12000.56</v>
      </c>
      <c r="V27" s="31">
        <v>9500.17</v>
      </c>
      <c r="W27" s="31">
        <v>9500.89</v>
      </c>
      <c r="X27" s="31">
        <v>4989.6099999999997</v>
      </c>
      <c r="Y27" s="31">
        <v>4980.7</v>
      </c>
      <c r="Z27" s="31">
        <v>3620.31</v>
      </c>
      <c r="AA27" s="31">
        <v>3729.99</v>
      </c>
      <c r="AB27" s="31">
        <v>4154</v>
      </c>
      <c r="AC27" s="31">
        <v>5467.28</v>
      </c>
      <c r="AD27" s="31">
        <v>4000.47</v>
      </c>
      <c r="AE27" s="31">
        <v>3989.48</v>
      </c>
      <c r="AF27" s="31">
        <v>3898.72</v>
      </c>
      <c r="AG27" s="31">
        <v>3749.49</v>
      </c>
      <c r="AH27" s="31">
        <v>3749.85</v>
      </c>
      <c r="AI27" s="31">
        <v>4900.25</v>
      </c>
      <c r="AJ27" s="31">
        <v>3759.98</v>
      </c>
      <c r="AK27" s="32">
        <v>3759.31</v>
      </c>
      <c r="AL27" s="32">
        <v>3898.97</v>
      </c>
      <c r="AM27" s="34">
        <v>2989.47</v>
      </c>
      <c r="AN27" s="32">
        <v>3010.51</v>
      </c>
      <c r="AO27" s="53">
        <f t="shared" si="2"/>
        <v>8035.4724999999999</v>
      </c>
      <c r="AP27" s="54">
        <f t="shared" si="17"/>
        <v>4464441.4910062486</v>
      </c>
      <c r="AQ27" s="54">
        <f t="shared" si="3"/>
        <v>235358.39390625071</v>
      </c>
      <c r="AR27" s="54">
        <f t="shared" si="4"/>
        <v>4144451.1030562483</v>
      </c>
      <c r="AS27" s="54">
        <f t="shared" si="5"/>
        <v>235183.77680625042</v>
      </c>
      <c r="AT27" s="54">
        <f t="shared" si="6"/>
        <v>20117176.022306256</v>
      </c>
      <c r="AU27" s="54">
        <f t="shared" si="7"/>
        <v>143149918.29825625</v>
      </c>
      <c r="AV27" s="54">
        <f t="shared" si="18"/>
        <v>143149918.29825625</v>
      </c>
      <c r="AW27" s="54">
        <f t="shared" si="19"/>
        <v>35581075.875156239</v>
      </c>
      <c r="AX27" s="54">
        <f t="shared" si="20"/>
        <v>63446123.569556266</v>
      </c>
      <c r="AY27" s="54">
        <f t="shared" si="21"/>
        <v>48504225.427506246</v>
      </c>
      <c r="AZ27" s="54">
        <f t="shared" si="22"/>
        <v>24655867.493556257</v>
      </c>
      <c r="BA27" s="54">
        <f t="shared" si="23"/>
        <v>99271880.243256256</v>
      </c>
      <c r="BB27" s="54">
        <f t="shared" si="24"/>
        <v>15721918.882656246</v>
      </c>
      <c r="BC27" s="54">
        <f t="shared" si="25"/>
        <v>2145338.7665062505</v>
      </c>
      <c r="BD27" s="54">
        <f t="shared" si="26"/>
        <v>2147448.4493062487</v>
      </c>
      <c r="BE27" s="54">
        <f t="shared" si="27"/>
        <v>9277278.3689062502</v>
      </c>
      <c r="BF27" s="54">
        <f t="shared" si="28"/>
        <v>9331635.0267562494</v>
      </c>
      <c r="BG27" s="54">
        <f t="shared" si="29"/>
        <v>19493659.901406255</v>
      </c>
      <c r="BH27" s="54">
        <f t="shared" si="30"/>
        <v>18537179.55780625</v>
      </c>
      <c r="BI27" s="54">
        <f t="shared" si="31"/>
        <v>15065828.768256249</v>
      </c>
      <c r="BJ27" s="54">
        <f t="shared" si="32"/>
        <v>6595612.7170562502</v>
      </c>
      <c r="BK27" s="54">
        <f t="shared" si="33"/>
        <v>16281245.17500625</v>
      </c>
      <c r="BL27" s="54">
        <f t="shared" si="34"/>
        <v>16370055.310056249</v>
      </c>
      <c r="BM27" s="54">
        <f t="shared" si="35"/>
        <v>17112721.246256255</v>
      </c>
      <c r="BN27" s="54">
        <f t="shared" si="36"/>
        <v>18369645.990306251</v>
      </c>
      <c r="BO27" s="54">
        <f t="shared" si="37"/>
        <v>18366560.212506246</v>
      </c>
      <c r="BP27" s="54">
        <f t="shared" si="38"/>
        <v>9829620.1245062482</v>
      </c>
      <c r="BQ27" s="54">
        <f t="shared" si="39"/>
        <v>18279836.117556252</v>
      </c>
      <c r="BR27" s="54">
        <f t="shared" si="40"/>
        <v>18285565.726406254</v>
      </c>
      <c r="BS27" s="54">
        <f t="shared" si="41"/>
        <v>17110652.932506256</v>
      </c>
      <c r="BT27" s="54">
        <f t="shared" si="42"/>
        <v>25462141.230006255</v>
      </c>
      <c r="BU27" s="54">
        <f t="shared" si="43"/>
        <v>25250248.126406245</v>
      </c>
      <c r="BV27" s="55">
        <f t="shared" si="8"/>
        <v>4639.7361998104216</v>
      </c>
      <c r="BW27" s="56">
        <f t="shared" si="9"/>
        <v>21527152.003831252</v>
      </c>
      <c r="BX27" s="45">
        <v>9900.18</v>
      </c>
      <c r="BY27" s="45">
        <v>16000.52</v>
      </c>
      <c r="BZ27" s="45">
        <v>4338.55</v>
      </c>
      <c r="CA27" s="45">
        <v>8507.09</v>
      </c>
      <c r="CB27" s="45">
        <v>20000</v>
      </c>
      <c r="CC27" s="45">
        <v>19501.47</v>
      </c>
      <c r="CD27" s="45">
        <v>16000.6</v>
      </c>
      <c r="CE27" s="45">
        <v>16000.36</v>
      </c>
      <c r="CF27" s="45">
        <v>13000.88</v>
      </c>
      <c r="CG27" s="45">
        <v>10000.709999999999</v>
      </c>
      <c r="CH27" s="45">
        <v>12220.34</v>
      </c>
      <c r="CI27" s="45">
        <v>12000.68</v>
      </c>
      <c r="CJ27" s="45">
        <v>14480.3</v>
      </c>
      <c r="CK27" s="45">
        <v>9999.99</v>
      </c>
      <c r="CL27" s="45">
        <v>6000.33</v>
      </c>
      <c r="CM27" s="45">
        <v>4151.99</v>
      </c>
      <c r="CN27" s="45">
        <v>5343.19</v>
      </c>
      <c r="CO27" s="45">
        <v>2099.8000000000002</v>
      </c>
      <c r="CP27" s="45">
        <v>3999.89</v>
      </c>
      <c r="CQ27" s="45">
        <v>5000.07</v>
      </c>
      <c r="CR27" s="45">
        <v>4079.32</v>
      </c>
      <c r="CS27" s="45">
        <v>3989.89</v>
      </c>
      <c r="CT27" s="45">
        <v>3940.24</v>
      </c>
      <c r="CU27" s="45">
        <v>4079.11</v>
      </c>
      <c r="CV27" s="45">
        <v>3039.54</v>
      </c>
      <c r="CW27" s="45">
        <v>3881.01</v>
      </c>
      <c r="CX27" s="45">
        <v>5000.95</v>
      </c>
      <c r="CY27" s="45">
        <v>3159.46</v>
      </c>
      <c r="CZ27" s="46">
        <v>3800.95</v>
      </c>
      <c r="DA27" s="46">
        <v>3779.33</v>
      </c>
      <c r="DB27" s="43">
        <v>3679.03</v>
      </c>
      <c r="DC27" s="46">
        <v>3500.24</v>
      </c>
      <c r="DD27" s="48">
        <f t="shared" si="10"/>
        <v>7952.3753124999994</v>
      </c>
      <c r="DE27" s="44">
        <f t="shared" si="46"/>
        <v>37826559.108899996</v>
      </c>
      <c r="DF27" s="44">
        <f t="shared" si="46"/>
        <v>150078915.44890001</v>
      </c>
      <c r="DG27" s="44">
        <f t="shared" si="46"/>
        <v>346567.69000000029</v>
      </c>
      <c r="DH27" s="44">
        <f t="shared" si="46"/>
        <v>22631332.417599998</v>
      </c>
      <c r="DI27" s="44">
        <f t="shared" si="46"/>
        <v>264067375.02249998</v>
      </c>
      <c r="DJ27" s="44">
        <f t="shared" si="46"/>
        <v>248113532.62440002</v>
      </c>
      <c r="DK27" s="44">
        <f t="shared" si="46"/>
        <v>150080875.5625</v>
      </c>
      <c r="DL27" s="44">
        <f t="shared" si="46"/>
        <v>150074995.26010001</v>
      </c>
      <c r="DM27" s="44">
        <f t="shared" si="46"/>
        <v>85581556.060899973</v>
      </c>
      <c r="DN27" s="44">
        <f t="shared" si="46"/>
        <v>39073250.739599988</v>
      </c>
      <c r="DO27" s="44">
        <f t="shared" si="46"/>
        <v>71749200.84009999</v>
      </c>
      <c r="DP27" s="44">
        <f t="shared" si="46"/>
        <v>68076195.688899994</v>
      </c>
      <c r="DQ27" s="44">
        <f t="shared" si="46"/>
        <v>115142557.20249997</v>
      </c>
      <c r="DR27" s="44">
        <f t="shared" si="46"/>
        <v>39064250.019599989</v>
      </c>
      <c r="DS27" s="44">
        <f t="shared" si="46"/>
        <v>5064660.2303999998</v>
      </c>
      <c r="DT27" s="44">
        <f t="shared" si="44"/>
        <v>161716.57959999991</v>
      </c>
      <c r="DU27" s="44">
        <f t="shared" si="44"/>
        <v>2538732.355599999</v>
      </c>
      <c r="DV27" s="44">
        <f t="shared" si="44"/>
        <v>2722665.002499999</v>
      </c>
      <c r="DW27" s="44">
        <f t="shared" si="44"/>
        <v>62520.001599999981</v>
      </c>
      <c r="DX27" s="44">
        <f t="shared" si="44"/>
        <v>1563050.0483999995</v>
      </c>
      <c r="DY27" s="44">
        <f t="shared" si="44"/>
        <v>108550.48090000017</v>
      </c>
      <c r="DZ27" s="44">
        <f t="shared" si="44"/>
        <v>57619.201599999986</v>
      </c>
      <c r="EA27" s="44">
        <f t="shared" si="44"/>
        <v>36248.352099999953</v>
      </c>
      <c r="EB27" s="44">
        <f t="shared" si="44"/>
        <v>108412.14760000014</v>
      </c>
      <c r="EC27" s="44">
        <f t="shared" si="44"/>
        <v>504540.29609999992</v>
      </c>
      <c r="ED27" s="44">
        <f t="shared" si="44"/>
        <v>17202.945600000083</v>
      </c>
      <c r="EE27" s="44">
        <f t="shared" si="44"/>
        <v>1565251.2099999997</v>
      </c>
      <c r="EF27" s="44">
        <f t="shared" si="44"/>
        <v>348560.35209999984</v>
      </c>
      <c r="EG27" s="44">
        <f t="shared" si="44"/>
        <v>2611.2099999999905</v>
      </c>
      <c r="EH27" s="44">
        <f t="shared" si="44"/>
        <v>869.07040000000109</v>
      </c>
      <c r="EI27" s="44">
        <f t="shared" si="44"/>
        <v>5015.4723999999587</v>
      </c>
      <c r="EJ27" s="44">
        <f t="shared" si="45"/>
        <v>62305.152100000065</v>
      </c>
      <c r="EK27" s="50">
        <f t="shared" si="13"/>
        <v>6747.3089399485307</v>
      </c>
      <c r="EL27" s="51">
        <f t="shared" si="14"/>
        <v>45526177.931109361</v>
      </c>
      <c r="EM27" s="21">
        <f t="shared" si="15"/>
        <v>23912865.260789849</v>
      </c>
      <c r="EN27" s="21">
        <f t="shared" si="16"/>
        <v>0.76384938338047059</v>
      </c>
    </row>
    <row r="28" spans="1:144" ht="11" thickBot="1" x14ac:dyDescent="0.4">
      <c r="A28" s="26"/>
      <c r="B28" s="22"/>
      <c r="C28" s="22"/>
      <c r="D28" s="22"/>
      <c r="E28" s="22"/>
      <c r="F28" s="22"/>
      <c r="G28" s="28"/>
      <c r="H28" s="28"/>
      <c r="I28" s="31">
        <v>6500.24</v>
      </c>
      <c r="J28" s="31">
        <v>8520.4</v>
      </c>
      <c r="K28" s="31">
        <v>5999.43</v>
      </c>
      <c r="L28" s="31">
        <v>8520.14</v>
      </c>
      <c r="M28" s="31">
        <v>12520.19</v>
      </c>
      <c r="N28" s="31">
        <v>20000</v>
      </c>
      <c r="O28" s="31">
        <v>17777.05</v>
      </c>
      <c r="P28" s="31">
        <v>16000.32</v>
      </c>
      <c r="Q28" s="31">
        <v>18000.43</v>
      </c>
      <c r="R28" s="31">
        <v>17999.43</v>
      </c>
      <c r="S28" s="31">
        <v>16000.17</v>
      </c>
      <c r="T28" s="31">
        <v>17999.5</v>
      </c>
      <c r="U28" s="31">
        <v>12000.64</v>
      </c>
      <c r="V28" s="31">
        <v>9500.9699999999993</v>
      </c>
      <c r="W28" s="31">
        <v>9500.4699999999993</v>
      </c>
      <c r="X28" s="31">
        <v>6695</v>
      </c>
      <c r="Y28" s="31">
        <v>5000.42</v>
      </c>
      <c r="Z28" s="31">
        <v>4000.23</v>
      </c>
      <c r="AA28" s="31">
        <v>3729.94</v>
      </c>
      <c r="AB28" s="31">
        <v>4170.96</v>
      </c>
      <c r="AC28" s="31">
        <v>5467.38</v>
      </c>
      <c r="AD28" s="31">
        <v>4502.95</v>
      </c>
      <c r="AE28" s="31">
        <v>4009.98</v>
      </c>
      <c r="AF28" s="31">
        <v>3898.29</v>
      </c>
      <c r="AG28" s="31">
        <v>3898.16</v>
      </c>
      <c r="AH28" s="31">
        <v>3850.38</v>
      </c>
      <c r="AI28" s="31">
        <v>4900.6499999999996</v>
      </c>
      <c r="AJ28" s="31">
        <v>4102.8599999999997</v>
      </c>
      <c r="AK28" s="32">
        <v>4019.22</v>
      </c>
      <c r="AL28" s="32">
        <v>4179.97</v>
      </c>
      <c r="AM28" s="34">
        <v>3051.38</v>
      </c>
      <c r="AN28" s="32">
        <v>3544.69</v>
      </c>
      <c r="AO28" s="53">
        <f t="shared" si="2"/>
        <v>8433.1825000000008</v>
      </c>
      <c r="AP28" s="54">
        <f t="shared" si="17"/>
        <v>3736266.7083062539</v>
      </c>
      <c r="AQ28" s="54">
        <f t="shared" si="3"/>
        <v>7606.892306249797</v>
      </c>
      <c r="AR28" s="54">
        <f t="shared" si="4"/>
        <v>5923151.2312562522</v>
      </c>
      <c r="AS28" s="54">
        <f t="shared" si="5"/>
        <v>7561.6068062497598</v>
      </c>
      <c r="AT28" s="54">
        <f t="shared" si="6"/>
        <v>16703630.305056248</v>
      </c>
      <c r="AU28" s="54">
        <f t="shared" si="7"/>
        <v>133791267.07830623</v>
      </c>
      <c r="AV28" s="54">
        <f t="shared" si="18"/>
        <v>87307859.857556224</v>
      </c>
      <c r="AW28" s="54">
        <f t="shared" si="19"/>
        <v>57261569.943906233</v>
      </c>
      <c r="AX28" s="54">
        <f t="shared" si="20"/>
        <v>91532224.726256236</v>
      </c>
      <c r="AY28" s="54">
        <f t="shared" si="21"/>
        <v>91513091.231256247</v>
      </c>
      <c r="AZ28" s="54">
        <f t="shared" si="22"/>
        <v>57259299.825156242</v>
      </c>
      <c r="BA28" s="54">
        <f t="shared" si="23"/>
        <v>91514430.510806233</v>
      </c>
      <c r="BB28" s="54">
        <f t="shared" si="24"/>
        <v>12726753.01430624</v>
      </c>
      <c r="BC28" s="54">
        <f t="shared" si="25"/>
        <v>1140170.1451562468</v>
      </c>
      <c r="BD28" s="54">
        <f t="shared" si="26"/>
        <v>1139102.607656247</v>
      </c>
      <c r="BE28" s="54">
        <f t="shared" si="27"/>
        <v>3021278.4033062528</v>
      </c>
      <c r="BF28" s="54">
        <f t="shared" si="28"/>
        <v>11783858.381406255</v>
      </c>
      <c r="BG28" s="54">
        <f t="shared" si="29"/>
        <v>19651067.867256261</v>
      </c>
      <c r="BH28" s="54">
        <f t="shared" si="30"/>
        <v>22120490.013806254</v>
      </c>
      <c r="BI28" s="54">
        <f t="shared" si="31"/>
        <v>18166540.639506258</v>
      </c>
      <c r="BJ28" s="54">
        <f t="shared" si="32"/>
        <v>8795984.4690062534</v>
      </c>
      <c r="BK28" s="54">
        <f t="shared" si="33"/>
        <v>15446727.504056258</v>
      </c>
      <c r="BL28" s="54">
        <f t="shared" si="34"/>
        <v>19564720.356006261</v>
      </c>
      <c r="BM28" s="54">
        <f t="shared" si="35"/>
        <v>20565249.986556258</v>
      </c>
      <c r="BN28" s="54">
        <f t="shared" si="36"/>
        <v>20566429.075506259</v>
      </c>
      <c r="BO28" s="54">
        <f t="shared" si="37"/>
        <v>21002078.754006255</v>
      </c>
      <c r="BP28" s="54">
        <f t="shared" si="38"/>
        <v>12478785.863556258</v>
      </c>
      <c r="BQ28" s="54">
        <f t="shared" si="39"/>
        <v>18751692.954006258</v>
      </c>
      <c r="BR28" s="54">
        <f t="shared" si="40"/>
        <v>19483064.951406263</v>
      </c>
      <c r="BS28" s="54">
        <f t="shared" si="41"/>
        <v>18089816.570156254</v>
      </c>
      <c r="BT28" s="54">
        <f t="shared" si="42"/>
        <v>28963798.149006259</v>
      </c>
      <c r="BU28" s="54">
        <f t="shared" si="43"/>
        <v>23897358.922556251</v>
      </c>
      <c r="BV28" s="55">
        <f t="shared" si="8"/>
        <v>4754.8406543522842</v>
      </c>
      <c r="BW28" s="56">
        <f t="shared" si="9"/>
        <v>22608509.648281258</v>
      </c>
      <c r="BX28" s="45">
        <v>12400.06</v>
      </c>
      <c r="BY28" s="45">
        <v>16001.45</v>
      </c>
      <c r="BZ28" s="45">
        <v>5500.19</v>
      </c>
      <c r="CA28" s="45">
        <v>11520.32</v>
      </c>
      <c r="CB28" s="45">
        <v>20000</v>
      </c>
      <c r="CC28" s="45">
        <v>20000</v>
      </c>
      <c r="CD28" s="45">
        <v>16000.82</v>
      </c>
      <c r="CE28" s="45">
        <v>16000.88</v>
      </c>
      <c r="CF28" s="45">
        <v>16000.2</v>
      </c>
      <c r="CG28" s="45">
        <v>12000.39</v>
      </c>
      <c r="CH28" s="45">
        <v>13000.8</v>
      </c>
      <c r="CI28" s="45">
        <v>12620.96</v>
      </c>
      <c r="CJ28" s="45">
        <v>14439.05</v>
      </c>
      <c r="CK28" s="45">
        <v>12000.1</v>
      </c>
      <c r="CL28" s="45">
        <v>7000.04</v>
      </c>
      <c r="CM28" s="45">
        <v>3810.44</v>
      </c>
      <c r="CN28" s="45">
        <v>4500.33</v>
      </c>
      <c r="CO28" s="45">
        <v>2499.31</v>
      </c>
      <c r="CP28" s="45">
        <v>3999.93</v>
      </c>
      <c r="CQ28" s="45">
        <v>5000.67</v>
      </c>
      <c r="CR28" s="45">
        <v>4379.8</v>
      </c>
      <c r="CS28" s="45">
        <v>4000.07</v>
      </c>
      <c r="CT28" s="45">
        <v>3900.66</v>
      </c>
      <c r="CU28" s="45">
        <v>4179.37</v>
      </c>
      <c r="CV28" s="45">
        <v>3365.93</v>
      </c>
      <c r="CW28" s="45">
        <v>4500.37</v>
      </c>
      <c r="CX28" s="45">
        <v>5999.31</v>
      </c>
      <c r="CY28" s="45">
        <v>3500.89</v>
      </c>
      <c r="CZ28" s="46">
        <v>3679.82</v>
      </c>
      <c r="DA28" s="46">
        <v>3779.87</v>
      </c>
      <c r="DB28" s="43">
        <v>3586.44</v>
      </c>
      <c r="DC28" s="46">
        <v>3679.77</v>
      </c>
      <c r="DD28" s="48">
        <f t="shared" si="10"/>
        <v>8526.5074999999997</v>
      </c>
      <c r="DE28" s="44">
        <f t="shared" si="46"/>
        <v>73097028.102400005</v>
      </c>
      <c r="DF28" s="44">
        <f t="shared" si="46"/>
        <v>147648502.14489999</v>
      </c>
      <c r="DG28" s="44">
        <f t="shared" si="46"/>
        <v>2721873.0360999983</v>
      </c>
      <c r="DH28" s="44">
        <f t="shared" si="46"/>
        <v>58827979.603599995</v>
      </c>
      <c r="DI28" s="44">
        <f t="shared" si="46"/>
        <v>260810226.14439997</v>
      </c>
      <c r="DJ28" s="44">
        <f t="shared" si="46"/>
        <v>260810226.14439997</v>
      </c>
      <c r="DK28" s="44">
        <f t="shared" si="46"/>
        <v>147633192.19359997</v>
      </c>
      <c r="DL28" s="44">
        <f t="shared" si="46"/>
        <v>147634650.25</v>
      </c>
      <c r="DM28" s="44">
        <f t="shared" si="46"/>
        <v>147618126.03239998</v>
      </c>
      <c r="DN28" s="44">
        <f t="shared" si="46"/>
        <v>66422663.000099987</v>
      </c>
      <c r="DO28" s="44">
        <f t="shared" si="46"/>
        <v>83730186.176399961</v>
      </c>
      <c r="DP28" s="44">
        <f t="shared" si="46"/>
        <v>76923073.536399961</v>
      </c>
      <c r="DQ28" s="44">
        <f t="shared" si="46"/>
        <v>112119932.36889996</v>
      </c>
      <c r="DR28" s="44">
        <f t="shared" si="46"/>
        <v>66417936.078400001</v>
      </c>
      <c r="DS28" s="44">
        <f t="shared" si="46"/>
        <v>9920358.1155999992</v>
      </c>
      <c r="DT28" s="44">
        <f t="shared" si="44"/>
        <v>1595.2036000000044</v>
      </c>
      <c r="DU28" s="44">
        <f t="shared" si="44"/>
        <v>422435.00249999977</v>
      </c>
      <c r="DV28" s="44">
        <f t="shared" si="44"/>
        <v>1825390.1449000004</v>
      </c>
      <c r="DW28" s="44">
        <f t="shared" si="44"/>
        <v>22365.202499999919</v>
      </c>
      <c r="DX28" s="44">
        <f t="shared" si="44"/>
        <v>1323167.0840999999</v>
      </c>
      <c r="DY28" s="44">
        <f t="shared" si="44"/>
        <v>280285.5364000001</v>
      </c>
      <c r="DZ28" s="44">
        <f t="shared" si="44"/>
        <v>22407.096100000017</v>
      </c>
      <c r="EA28" s="44">
        <f t="shared" si="44"/>
        <v>2528.0783999999744</v>
      </c>
      <c r="EB28" s="44">
        <f t="shared" si="44"/>
        <v>108234.42009999986</v>
      </c>
      <c r="EC28" s="44">
        <f t="shared" si="44"/>
        <v>234691.80250000025</v>
      </c>
      <c r="ED28" s="44">
        <f t="shared" si="44"/>
        <v>422487.00009999971</v>
      </c>
      <c r="EE28" s="44">
        <f t="shared" si="44"/>
        <v>4617900.1449000016</v>
      </c>
      <c r="EF28" s="44">
        <f t="shared" si="44"/>
        <v>122143.26010000016</v>
      </c>
      <c r="EG28" s="44">
        <f t="shared" si="44"/>
        <v>29090.713599999981</v>
      </c>
      <c r="EH28" s="44">
        <f t="shared" si="44"/>
        <v>4971.660100000031</v>
      </c>
      <c r="EI28" s="44">
        <f t="shared" si="44"/>
        <v>69664.323600000032</v>
      </c>
      <c r="EJ28" s="44">
        <f t="shared" si="45"/>
        <v>29107.772100000042</v>
      </c>
      <c r="EK28" s="50">
        <f t="shared" si="13"/>
        <v>7228.144681929969</v>
      </c>
      <c r="EL28" s="51">
        <f t="shared" si="14"/>
        <v>52246075.542912491</v>
      </c>
      <c r="EM28" s="21">
        <f t="shared" si="15"/>
        <v>25857770.884318747</v>
      </c>
      <c r="EN28" s="21">
        <f t="shared" si="16"/>
        <v>0.75236447112439753</v>
      </c>
    </row>
    <row r="29" spans="1:144" ht="11" thickBot="1" x14ac:dyDescent="0.4">
      <c r="I29" s="31">
        <v>5000.3999999999996</v>
      </c>
      <c r="J29" s="31">
        <v>8520.23</v>
      </c>
      <c r="K29" s="31">
        <v>5343.98</v>
      </c>
      <c r="L29" s="31">
        <v>6695.74</v>
      </c>
      <c r="M29" s="31">
        <v>11705.36</v>
      </c>
      <c r="N29" s="31">
        <v>20000</v>
      </c>
      <c r="O29" s="31">
        <v>16000.65</v>
      </c>
      <c r="P29" s="31">
        <v>17777.849999999999</v>
      </c>
      <c r="Q29" s="31">
        <v>18000.53</v>
      </c>
      <c r="R29" s="31">
        <v>18000.47</v>
      </c>
      <c r="S29" s="31">
        <v>18000.14</v>
      </c>
      <c r="T29" s="31">
        <v>16000.18</v>
      </c>
      <c r="U29" s="31">
        <v>12000.56</v>
      </c>
      <c r="V29" s="31">
        <v>12000.01</v>
      </c>
      <c r="W29" s="31">
        <v>11009.86</v>
      </c>
      <c r="X29" s="31">
        <v>6695.02</v>
      </c>
      <c r="Y29" s="31">
        <v>5000.78</v>
      </c>
      <c r="Z29" s="31">
        <v>4252.26</v>
      </c>
      <c r="AA29" s="31">
        <v>3729.67</v>
      </c>
      <c r="AB29" s="31">
        <v>4800.26</v>
      </c>
      <c r="AC29" s="31">
        <v>5467.54</v>
      </c>
      <c r="AD29" s="31">
        <v>4151.82</v>
      </c>
      <c r="AE29" s="31">
        <v>4089.99</v>
      </c>
      <c r="AF29" s="31">
        <v>3979.04</v>
      </c>
      <c r="AG29" s="31">
        <v>3979.35</v>
      </c>
      <c r="AH29" s="31">
        <v>3900.26</v>
      </c>
      <c r="AI29" s="31">
        <v>5000.51</v>
      </c>
      <c r="AJ29" s="31">
        <v>4469</v>
      </c>
      <c r="AK29" s="32">
        <v>4250.4799999999996</v>
      </c>
      <c r="AL29" s="32">
        <v>4502.7700000000004</v>
      </c>
      <c r="AM29" s="34">
        <v>3051.51</v>
      </c>
      <c r="AN29" s="32">
        <v>3769.51</v>
      </c>
      <c r="AO29" s="53">
        <f t="shared" si="2"/>
        <v>8473.3040625000012</v>
      </c>
      <c r="AP29" s="54">
        <f t="shared" si="17"/>
        <v>12061062.627329014</v>
      </c>
      <c r="AQ29" s="54">
        <f t="shared" si="3"/>
        <v>2202.0436102537492</v>
      </c>
      <c r="AR29" s="54">
        <f t="shared" si="4"/>
        <v>9792669.088141514</v>
      </c>
      <c r="AS29" s="54">
        <f t="shared" si="5"/>
        <v>3159733.9962915089</v>
      </c>
      <c r="AT29" s="54">
        <f t="shared" si="6"/>
        <v>10446185.583129</v>
      </c>
      <c r="AU29" s="54">
        <f t="shared" si="7"/>
        <v>132864719.23557897</v>
      </c>
      <c r="AV29" s="54">
        <f t="shared" si="18"/>
        <v>56660936.86279773</v>
      </c>
      <c r="AW29" s="54">
        <f t="shared" si="19"/>
        <v>86574575.103047699</v>
      </c>
      <c r="AX29" s="54">
        <f t="shared" si="20"/>
        <v>90768034.064172715</v>
      </c>
      <c r="AY29" s="54">
        <f t="shared" si="21"/>
        <v>90766890.800660253</v>
      </c>
      <c r="AZ29" s="54">
        <f t="shared" si="22"/>
        <v>90760602.980041474</v>
      </c>
      <c r="BA29" s="54">
        <f t="shared" si="23"/>
        <v>56653861.378516488</v>
      </c>
      <c r="BB29" s="54">
        <f t="shared" si="24"/>
        <v>12441534.448628992</v>
      </c>
      <c r="BC29" s="54">
        <f t="shared" si="25"/>
        <v>12437654.769597746</v>
      </c>
      <c r="BD29" s="54">
        <f t="shared" si="26"/>
        <v>6434116.0240665004</v>
      </c>
      <c r="BE29" s="54">
        <f t="shared" si="27"/>
        <v>3162294.2069415068</v>
      </c>
      <c r="BF29" s="54">
        <f t="shared" si="28"/>
        <v>12058423.364641514</v>
      </c>
      <c r="BG29" s="54">
        <f t="shared" si="29"/>
        <v>17817212.977566514</v>
      </c>
      <c r="BH29" s="54">
        <f t="shared" si="30"/>
        <v>22502064.118910264</v>
      </c>
      <c r="BI29" s="54">
        <f t="shared" si="31"/>
        <v>13491252.685066512</v>
      </c>
      <c r="BJ29" s="54">
        <f t="shared" si="32"/>
        <v>9034617.5994165111</v>
      </c>
      <c r="BK29" s="54">
        <f t="shared" si="33"/>
        <v>18675224.502441518</v>
      </c>
      <c r="BL29" s="54">
        <f t="shared" si="34"/>
        <v>19213442.170510266</v>
      </c>
      <c r="BM29" s="54">
        <f t="shared" si="35"/>
        <v>20198409.463479016</v>
      </c>
      <c r="BN29" s="54">
        <f t="shared" si="36"/>
        <v>20195623.115860261</v>
      </c>
      <c r="BO29" s="54">
        <f t="shared" si="37"/>
        <v>20912731.997566514</v>
      </c>
      <c r="BP29" s="54">
        <f t="shared" si="38"/>
        <v>12060298.600535261</v>
      </c>
      <c r="BQ29" s="54">
        <f t="shared" si="39"/>
        <v>16034451.024954014</v>
      </c>
      <c r="BR29" s="54">
        <f t="shared" si="40"/>
        <v>17832243.062829018</v>
      </c>
      <c r="BS29" s="54">
        <f t="shared" si="41"/>
        <v>15765140.74147276</v>
      </c>
      <c r="BT29" s="54">
        <f t="shared" si="42"/>
        <v>29395850.856160264</v>
      </c>
      <c r="BU29" s="54">
        <f t="shared" si="43"/>
        <v>22125678.582410265</v>
      </c>
      <c r="BV29" s="55">
        <f t="shared" si="8"/>
        <v>4612.9955897137033</v>
      </c>
      <c r="BW29" s="56">
        <f t="shared" si="9"/>
        <v>21279728.310718078</v>
      </c>
      <c r="BX29" s="45">
        <v>10520.9</v>
      </c>
      <c r="BY29" s="45">
        <v>16000.82</v>
      </c>
      <c r="BZ29" s="45">
        <v>5922.77</v>
      </c>
      <c r="CA29" s="45">
        <v>10000.780000000001</v>
      </c>
      <c r="CB29" s="45">
        <v>20000</v>
      </c>
      <c r="CC29" s="45">
        <v>20000</v>
      </c>
      <c r="CD29" s="45">
        <v>16000.62</v>
      </c>
      <c r="CE29" s="45">
        <v>16000.81</v>
      </c>
      <c r="CF29" s="45">
        <v>16104</v>
      </c>
      <c r="CG29" s="45">
        <v>12004.64</v>
      </c>
      <c r="CH29" s="45">
        <v>13000.71</v>
      </c>
      <c r="CI29" s="45">
        <v>14000.7</v>
      </c>
      <c r="CJ29" s="45">
        <v>14439.5</v>
      </c>
      <c r="CK29" s="45">
        <v>10790.26</v>
      </c>
      <c r="CL29" s="45">
        <v>6750.15</v>
      </c>
      <c r="CM29" s="45">
        <v>3800.86</v>
      </c>
      <c r="CN29" s="45">
        <v>4501.09</v>
      </c>
      <c r="CO29" s="45">
        <v>2499.9899999999998</v>
      </c>
      <c r="CP29" s="45">
        <v>3999.76</v>
      </c>
      <c r="CQ29" s="45">
        <v>5500.51</v>
      </c>
      <c r="CR29" s="45">
        <v>4379.75</v>
      </c>
      <c r="CS29" s="45">
        <v>4079.27</v>
      </c>
      <c r="CT29" s="45">
        <v>4000.35</v>
      </c>
      <c r="CU29" s="45">
        <v>4279.22</v>
      </c>
      <c r="CV29" s="45">
        <v>3640.96</v>
      </c>
      <c r="CW29" s="45">
        <v>4156.72</v>
      </c>
      <c r="CX29" s="45">
        <v>5600.98</v>
      </c>
      <c r="CY29" s="45">
        <v>3627.98</v>
      </c>
      <c r="CZ29" s="46">
        <v>3779.86</v>
      </c>
      <c r="DA29" s="46">
        <v>3879.52</v>
      </c>
      <c r="DB29" s="43">
        <v>3599.06</v>
      </c>
      <c r="DC29" s="46">
        <v>3779.05</v>
      </c>
      <c r="DD29" s="48">
        <f t="shared" si="10"/>
        <v>8457.549687499999</v>
      </c>
      <c r="DE29" s="44">
        <f t="shared" si="46"/>
        <v>43832874.009599991</v>
      </c>
      <c r="DF29" s="44">
        <f t="shared" si="46"/>
        <v>146423552.31359997</v>
      </c>
      <c r="DG29" s="44">
        <f t="shared" si="46"/>
        <v>4090546.7001000009</v>
      </c>
      <c r="DH29" s="44">
        <f t="shared" si="46"/>
        <v>37216344.270400003</v>
      </c>
      <c r="DI29" s="44">
        <f t="shared" si="46"/>
        <v>259201628.06759998</v>
      </c>
      <c r="DJ29" s="44">
        <f t="shared" si="46"/>
        <v>259201628.06759998</v>
      </c>
      <c r="DK29" s="44">
        <f t="shared" si="46"/>
        <v>146418712.12960002</v>
      </c>
      <c r="DL29" s="44">
        <f t="shared" si="46"/>
        <v>146423310.30249998</v>
      </c>
      <c r="DM29" s="44">
        <f t="shared" si="46"/>
        <v>148931269.9876</v>
      </c>
      <c r="DN29" s="44">
        <f t="shared" si="46"/>
        <v>65680975.184399985</v>
      </c>
      <c r="DO29" s="44">
        <f t="shared" si="46"/>
        <v>82818190.202499986</v>
      </c>
      <c r="DP29" s="44">
        <f t="shared" si="46"/>
        <v>102018888.19360001</v>
      </c>
      <c r="DQ29" s="44">
        <f t="shared" si="46"/>
        <v>111075579.77759999</v>
      </c>
      <c r="DR29" s="44">
        <f t="shared" si="46"/>
        <v>47472100</v>
      </c>
      <c r="DS29" s="44">
        <f t="shared" si="46"/>
        <v>8121873.0120999971</v>
      </c>
      <c r="DT29" s="44">
        <f t="shared" si="44"/>
        <v>9880.3600000000188</v>
      </c>
      <c r="DU29" s="44">
        <f t="shared" si="44"/>
        <v>360996.68889999989</v>
      </c>
      <c r="DV29" s="44">
        <f t="shared" si="44"/>
        <v>1960756.0729000012</v>
      </c>
      <c r="DW29" s="44">
        <f t="shared" si="44"/>
        <v>9900.25</v>
      </c>
      <c r="DX29" s="44">
        <f t="shared" si="44"/>
        <v>2560800.0625</v>
      </c>
      <c r="DY29" s="44">
        <f t="shared" si="44"/>
        <v>229910.6600999998</v>
      </c>
      <c r="DZ29" s="44">
        <f t="shared" si="44"/>
        <v>32044.580099999916</v>
      </c>
      <c r="EA29" s="44">
        <f t="shared" si="44"/>
        <v>10018.008099999937</v>
      </c>
      <c r="EB29" s="44">
        <f t="shared" si="44"/>
        <v>143610.68160000004</v>
      </c>
      <c r="EC29" s="44">
        <f t="shared" si="44"/>
        <v>67236.490000000093</v>
      </c>
      <c r="ED29" s="44">
        <f t="shared" si="44"/>
        <v>65771.731600000014</v>
      </c>
      <c r="EE29" s="44">
        <f t="shared" si="44"/>
        <v>2892448.5183999976</v>
      </c>
      <c r="EF29" s="44">
        <f t="shared" si="44"/>
        <v>74136.398400000107</v>
      </c>
      <c r="EG29" s="44">
        <f t="shared" si="44"/>
        <v>14496.160000000022</v>
      </c>
      <c r="EH29" s="44">
        <f t="shared" si="44"/>
        <v>430.14760000000979</v>
      </c>
      <c r="EI29" s="44">
        <f t="shared" si="44"/>
        <v>90721.440000000162</v>
      </c>
      <c r="EJ29" s="44">
        <f t="shared" si="45"/>
        <v>14691.864100000008</v>
      </c>
      <c r="EK29" s="50">
        <f t="shared" si="13"/>
        <v>7109.5563379798459</v>
      </c>
      <c r="EL29" s="51">
        <f t="shared" si="14"/>
        <v>50545791.3229094</v>
      </c>
      <c r="EM29" s="21">
        <f t="shared" si="15"/>
        <v>25558059.86537002</v>
      </c>
      <c r="EN29" s="21">
        <f t="shared" si="16"/>
        <v>0.77929581437878315</v>
      </c>
    </row>
    <row r="30" spans="1:144" ht="11" thickBot="1" x14ac:dyDescent="0.4">
      <c r="I30" s="31">
        <v>5021.04</v>
      </c>
      <c r="J30" s="31">
        <v>6520.18</v>
      </c>
      <c r="K30" s="31">
        <v>5922.17</v>
      </c>
      <c r="L30" s="31">
        <v>6695.45</v>
      </c>
      <c r="M30" s="31">
        <v>8008.88</v>
      </c>
      <c r="N30" s="31">
        <v>18473.75</v>
      </c>
      <c r="O30" s="31">
        <v>16001</v>
      </c>
      <c r="P30" s="31">
        <v>17999.07</v>
      </c>
      <c r="Q30" s="31">
        <v>18000.330000000002</v>
      </c>
      <c r="R30" s="31">
        <v>14999.68</v>
      </c>
      <c r="S30" s="31">
        <v>13000.74</v>
      </c>
      <c r="T30" s="31">
        <v>13000.93</v>
      </c>
      <c r="U30" s="31">
        <v>12000.49</v>
      </c>
      <c r="V30" s="31">
        <v>8000.23</v>
      </c>
      <c r="W30" s="31">
        <v>9500.08</v>
      </c>
      <c r="X30" s="31">
        <v>9000.07</v>
      </c>
      <c r="Y30" s="31">
        <v>4980.0600000000004</v>
      </c>
      <c r="Z30" s="31">
        <v>4319.1000000000004</v>
      </c>
      <c r="AA30" s="31">
        <v>3850.35</v>
      </c>
      <c r="AB30" s="31">
        <v>4800.3900000000003</v>
      </c>
      <c r="AC30" s="31">
        <v>5503.8</v>
      </c>
      <c r="AD30" s="31">
        <v>4501.0200000000004</v>
      </c>
      <c r="AE30" s="31">
        <v>5500.96</v>
      </c>
      <c r="AF30" s="31">
        <v>3850.62</v>
      </c>
      <c r="AG30" s="31">
        <v>3900.93</v>
      </c>
      <c r="AH30" s="31">
        <v>4009.47</v>
      </c>
      <c r="AI30" s="31">
        <v>5000.5</v>
      </c>
      <c r="AJ30" s="31">
        <v>4500.72</v>
      </c>
      <c r="AK30" s="32">
        <v>4502.01</v>
      </c>
      <c r="AL30" s="32">
        <v>4500.6899999999996</v>
      </c>
      <c r="AM30" s="34">
        <v>3199.25</v>
      </c>
      <c r="AN30" s="32">
        <v>3769.5</v>
      </c>
      <c r="AO30" s="53">
        <f t="shared" si="2"/>
        <v>7901.0456250000007</v>
      </c>
      <c r="AP30" s="54">
        <f t="shared" si="17"/>
        <v>8294432.4000316449</v>
      </c>
      <c r="AQ30" s="54">
        <f t="shared" si="3"/>
        <v>1906789.8743066415</v>
      </c>
      <c r="AR30" s="54">
        <f t="shared" si="4"/>
        <v>3915948.7392191431</v>
      </c>
      <c r="AS30" s="54">
        <f t="shared" si="5"/>
        <v>1453460.8110191426</v>
      </c>
      <c r="AT30" s="54">
        <f t="shared" si="6"/>
        <v>11628.252431640507</v>
      </c>
      <c r="AU30" s="54">
        <f t="shared" si="7"/>
        <v>111782077.80114412</v>
      </c>
      <c r="AV30" s="54">
        <f t="shared" si="18"/>
        <v>65609260.877081633</v>
      </c>
      <c r="AW30" s="54">
        <f t="shared" si="19"/>
        <v>101970096.27809413</v>
      </c>
      <c r="AX30" s="54">
        <f t="shared" si="20"/>
        <v>101995544.88711916</v>
      </c>
      <c r="AY30" s="54">
        <f t="shared" si="21"/>
        <v>50390609.989931636</v>
      </c>
      <c r="AZ30" s="54">
        <f t="shared" si="22"/>
        <v>26006882.718406633</v>
      </c>
      <c r="BA30" s="54">
        <f t="shared" si="23"/>
        <v>26008820.638369136</v>
      </c>
      <c r="BB30" s="54">
        <f t="shared" si="24"/>
        <v>16805444.183719132</v>
      </c>
      <c r="BC30" s="54">
        <f t="shared" si="25"/>
        <v>9837.5402441404076</v>
      </c>
      <c r="BD30" s="54">
        <f t="shared" si="26"/>
        <v>2556910.9324316382</v>
      </c>
      <c r="BE30" s="54">
        <f t="shared" si="27"/>
        <v>1207854.5768441386</v>
      </c>
      <c r="BF30" s="54">
        <f t="shared" si="28"/>
        <v>8532157.0214566421</v>
      </c>
      <c r="BG30" s="54">
        <f t="shared" si="29"/>
        <v>12830334.460456643</v>
      </c>
      <c r="BH30" s="54">
        <f t="shared" si="30"/>
        <v>16408135.046394147</v>
      </c>
      <c r="BI30" s="54">
        <f t="shared" si="31"/>
        <v>9614065.3048441429</v>
      </c>
      <c r="BJ30" s="54">
        <f t="shared" si="32"/>
        <v>5746786.5865816427</v>
      </c>
      <c r="BK30" s="54">
        <f t="shared" si="33"/>
        <v>11560174.250656642</v>
      </c>
      <c r="BL30" s="54">
        <f t="shared" si="34"/>
        <v>5760411.0073316433</v>
      </c>
      <c r="BM30" s="54">
        <f t="shared" si="35"/>
        <v>16405947.743656646</v>
      </c>
      <c r="BN30" s="54">
        <f t="shared" si="36"/>
        <v>16000925.013369147</v>
      </c>
      <c r="BO30" s="54">
        <f t="shared" si="37"/>
        <v>15144360.845094148</v>
      </c>
      <c r="BP30" s="54">
        <f t="shared" si="38"/>
        <v>8413164.922706645</v>
      </c>
      <c r="BQ30" s="54">
        <f t="shared" si="39"/>
        <v>11562214.356031643</v>
      </c>
      <c r="BR30" s="54">
        <f t="shared" si="40"/>
        <v>11553443.180019144</v>
      </c>
      <c r="BS30" s="54">
        <f t="shared" si="41"/>
        <v>11562418.376469148</v>
      </c>
      <c r="BT30" s="54">
        <f t="shared" si="42"/>
        <v>22106882.099269148</v>
      </c>
      <c r="BU30" s="54">
        <f t="shared" si="43"/>
        <v>17069669.251456644</v>
      </c>
      <c r="BV30" s="55">
        <f t="shared" si="8"/>
        <v>3946.2771350734506</v>
      </c>
      <c r="BW30" s="56">
        <f t="shared" si="9"/>
        <v>15573103.226803521</v>
      </c>
      <c r="BX30" s="45">
        <v>13000.45</v>
      </c>
      <c r="BY30" s="45">
        <v>16000.64</v>
      </c>
      <c r="BZ30" s="45">
        <v>5500.52</v>
      </c>
      <c r="CA30" s="45">
        <v>12520.57</v>
      </c>
      <c r="CB30" s="45">
        <v>20000</v>
      </c>
      <c r="CC30" s="45">
        <v>16000.87</v>
      </c>
      <c r="CD30" s="45">
        <v>16000.6</v>
      </c>
      <c r="CE30" s="45">
        <v>16000.79</v>
      </c>
      <c r="CF30" s="45">
        <v>15000.76</v>
      </c>
      <c r="CG30" s="45">
        <v>13000.03</v>
      </c>
      <c r="CH30" s="45">
        <v>13000.81</v>
      </c>
      <c r="CI30" s="45">
        <v>14999.8</v>
      </c>
      <c r="CJ30" s="45">
        <v>14979.81</v>
      </c>
      <c r="CK30" s="45">
        <v>12000.49</v>
      </c>
      <c r="CL30" s="45">
        <v>6750.28</v>
      </c>
      <c r="CM30" s="45">
        <v>3500.01</v>
      </c>
      <c r="CN30" s="45">
        <v>3390</v>
      </c>
      <c r="CO30" s="45">
        <v>3093.33</v>
      </c>
      <c r="CP30" s="45">
        <v>4100.2700000000004</v>
      </c>
      <c r="CQ30" s="45">
        <v>6695.72</v>
      </c>
      <c r="CR30" s="45">
        <v>4999.9399999999996</v>
      </c>
      <c r="CS30" s="45">
        <v>4279.54</v>
      </c>
      <c r="CT30" s="45">
        <v>4100.6099999999997</v>
      </c>
      <c r="CU30" s="45">
        <v>3629.64</v>
      </c>
      <c r="CV30" s="45">
        <v>3995.92</v>
      </c>
      <c r="CW30" s="45">
        <v>4500.8999999999996</v>
      </c>
      <c r="CX30" s="45">
        <v>5221.2</v>
      </c>
      <c r="CY30" s="45">
        <v>3650.25</v>
      </c>
      <c r="CZ30" s="46">
        <v>4500.17</v>
      </c>
      <c r="DA30" s="46">
        <v>3879.3</v>
      </c>
      <c r="DB30" s="43">
        <v>3579.37</v>
      </c>
      <c r="DC30" s="46">
        <v>3779.66</v>
      </c>
      <c r="DD30" s="48">
        <f t="shared" si="10"/>
        <v>8614.1328124999982</v>
      </c>
      <c r="DE30" s="44">
        <f t="shared" si="46"/>
        <v>80837721.360400021</v>
      </c>
      <c r="DF30" s="44">
        <f t="shared" si="46"/>
        <v>143788157.9689</v>
      </c>
      <c r="DG30" s="44">
        <f t="shared" si="46"/>
        <v>2223230.1025000019</v>
      </c>
      <c r="DH30" s="44">
        <f t="shared" si="46"/>
        <v>72438823.210000008</v>
      </c>
      <c r="DI30" s="44">
        <f t="shared" si="46"/>
        <v>255697049.68090001</v>
      </c>
      <c r="DJ30" s="44">
        <f t="shared" si="46"/>
        <v>143793673.96000004</v>
      </c>
      <c r="DK30" s="44">
        <f t="shared" si="46"/>
        <v>143787198.67690003</v>
      </c>
      <c r="DL30" s="44">
        <f t="shared" si="46"/>
        <v>143791755.34240004</v>
      </c>
      <c r="DM30" s="44">
        <f t="shared" si="46"/>
        <v>120808455.86410002</v>
      </c>
      <c r="DN30" s="44">
        <f t="shared" si="46"/>
        <v>80830169.113600031</v>
      </c>
      <c r="DO30" s="44">
        <f t="shared" si="46"/>
        <v>80844194.9956</v>
      </c>
      <c r="DP30" s="44">
        <f t="shared" si="46"/>
        <v>120787353.5089</v>
      </c>
      <c r="DQ30" s="44">
        <f t="shared" si="46"/>
        <v>120348359.7156</v>
      </c>
      <c r="DR30" s="44">
        <f t="shared" si="46"/>
        <v>63856400.640400007</v>
      </c>
      <c r="DS30" s="44">
        <f t="shared" si="46"/>
        <v>7512039.4561000001</v>
      </c>
      <c r="DT30" s="44">
        <f t="shared" si="44"/>
        <v>259549.49159999957</v>
      </c>
      <c r="DU30" s="44">
        <f t="shared" si="44"/>
        <v>383743.08089999977</v>
      </c>
      <c r="DV30" s="44">
        <f t="shared" si="44"/>
        <v>839312.49959999975</v>
      </c>
      <c r="DW30" s="44">
        <f t="shared" si="44"/>
        <v>8244.6400000001158</v>
      </c>
      <c r="DX30" s="44">
        <f t="shared" si="44"/>
        <v>7215939.0625000028</v>
      </c>
      <c r="DY30" s="44">
        <f t="shared" si="44"/>
        <v>981030.82089999958</v>
      </c>
      <c r="DZ30" s="44">
        <f t="shared" si="44"/>
        <v>72937.80490000009</v>
      </c>
      <c r="EA30" s="44">
        <f t="shared" si="44"/>
        <v>8306.4995999999774</v>
      </c>
      <c r="EB30" s="44">
        <f t="shared" si="44"/>
        <v>144270.82889999993</v>
      </c>
      <c r="EC30" s="44">
        <f t="shared" si="44"/>
        <v>183.6024999999926</v>
      </c>
      <c r="ED30" s="44">
        <f t="shared" si="44"/>
        <v>241503.44489999983</v>
      </c>
      <c r="EE30" s="44">
        <f t="shared" si="44"/>
        <v>1468289.5929</v>
      </c>
      <c r="EF30" s="44">
        <f t="shared" si="44"/>
        <v>129039.00839999986</v>
      </c>
      <c r="EG30" s="44">
        <f t="shared" si="44"/>
        <v>240786.49000000028</v>
      </c>
      <c r="EH30" s="44">
        <f t="shared" si="44"/>
        <v>16944.2288999999</v>
      </c>
      <c r="EI30" s="44">
        <f t="shared" si="44"/>
        <v>184986.00999999992</v>
      </c>
      <c r="EJ30" s="44">
        <f t="shared" si="45"/>
        <v>52812.636099999974</v>
      </c>
      <c r="EK30" s="50">
        <f t="shared" si="13"/>
        <v>7056.8948184977671</v>
      </c>
      <c r="EL30" s="51">
        <f t="shared" si="14"/>
        <v>49799764.479340635</v>
      </c>
      <c r="EM30" s="21">
        <f t="shared" si="15"/>
        <v>19043419.548831057</v>
      </c>
      <c r="EN30" s="21">
        <f t="shared" si="16"/>
        <v>0.68382300942937346</v>
      </c>
    </row>
    <row r="31" spans="1:144" ht="11" thickBot="1" x14ac:dyDescent="0.4">
      <c r="I31" s="31">
        <v>4579.0600000000004</v>
      </c>
      <c r="J31" s="31">
        <v>6520.12</v>
      </c>
      <c r="K31" s="31">
        <v>5343.47</v>
      </c>
      <c r="L31" s="31">
        <v>6695.14</v>
      </c>
      <c r="M31" s="31">
        <v>8006.24</v>
      </c>
      <c r="N31" s="31">
        <v>12000.26</v>
      </c>
      <c r="O31" s="31">
        <v>18888.330000000002</v>
      </c>
      <c r="P31" s="31">
        <v>14999.46</v>
      </c>
      <c r="Q31" s="31">
        <v>17999.98</v>
      </c>
      <c r="R31" s="31">
        <v>16000.04</v>
      </c>
      <c r="S31" s="31">
        <v>13000.8</v>
      </c>
      <c r="T31" s="31">
        <v>16000.44</v>
      </c>
      <c r="U31" s="31">
        <v>12000.35</v>
      </c>
      <c r="V31" s="31">
        <v>8000.49</v>
      </c>
      <c r="W31" s="31">
        <v>11003.23</v>
      </c>
      <c r="X31" s="31">
        <v>6695.73</v>
      </c>
      <c r="Y31" s="31">
        <v>4500.54</v>
      </c>
      <c r="Z31" s="31">
        <v>4100.32</v>
      </c>
      <c r="AA31" s="31">
        <v>3750.42</v>
      </c>
      <c r="AB31" s="31">
        <v>4800.0600000000004</v>
      </c>
      <c r="AC31" s="31">
        <v>5747.08</v>
      </c>
      <c r="AD31" s="31">
        <v>4500.63</v>
      </c>
      <c r="AE31" s="31">
        <v>5000.32</v>
      </c>
      <c r="AF31" s="31">
        <v>3697.97</v>
      </c>
      <c r="AG31" s="31">
        <v>3898.49</v>
      </c>
      <c r="AH31" s="31">
        <v>4089.34</v>
      </c>
      <c r="AI31" s="31">
        <v>5000.4399999999996</v>
      </c>
      <c r="AJ31" s="31">
        <v>4299.24</v>
      </c>
      <c r="AK31" s="32">
        <v>4500.7299999999996</v>
      </c>
      <c r="AL31" s="32">
        <v>4678.84</v>
      </c>
      <c r="AM31" s="34">
        <v>3100.68</v>
      </c>
      <c r="AN31" s="32">
        <v>3977.51</v>
      </c>
      <c r="AO31" s="53">
        <f t="shared" si="2"/>
        <v>7730.4921875000009</v>
      </c>
      <c r="AP31" s="54">
        <f t="shared" si="17"/>
        <v>9931524.8324110378</v>
      </c>
      <c r="AQ31" s="54">
        <f t="shared" si="3"/>
        <v>1465000.8322735375</v>
      </c>
      <c r="AR31" s="54">
        <f t="shared" si="4"/>
        <v>5697874.9236172885</v>
      </c>
      <c r="AS31" s="54">
        <f t="shared" si="5"/>
        <v>1071954.1521610364</v>
      </c>
      <c r="AT31" s="54">
        <f t="shared" si="6"/>
        <v>76036.856098534539</v>
      </c>
      <c r="AU31" s="54">
        <f t="shared" si="7"/>
        <v>18230917.172661029</v>
      </c>
      <c r="AV31" s="54">
        <f t="shared" si="18"/>
        <v>124497344.65005483</v>
      </c>
      <c r="AW31" s="54">
        <f t="shared" si="19"/>
        <v>52837893.059161007</v>
      </c>
      <c r="AX31" s="54">
        <f t="shared" si="20"/>
        <v>105462379.93108603</v>
      </c>
      <c r="AY31" s="54">
        <f t="shared" si="21"/>
        <v>68385421.023223549</v>
      </c>
      <c r="AZ31" s="54">
        <f t="shared" si="22"/>
        <v>27776144.438498519</v>
      </c>
      <c r="BA31" s="54">
        <f t="shared" si="23"/>
        <v>68392036.821473509</v>
      </c>
      <c r="BB31" s="54">
        <f t="shared" si="24"/>
        <v>18231685.738967281</v>
      </c>
      <c r="BC31" s="54">
        <f t="shared" si="25"/>
        <v>72898.818754784545</v>
      </c>
      <c r="BD31" s="54">
        <f t="shared" si="26"/>
        <v>10710812.789367277</v>
      </c>
      <c r="BE31" s="54">
        <f t="shared" si="27"/>
        <v>1070732.7846797879</v>
      </c>
      <c r="BF31" s="54">
        <f t="shared" si="28"/>
        <v>10432591.133536041</v>
      </c>
      <c r="BG31" s="54">
        <f t="shared" si="29"/>
        <v>13178150.110898543</v>
      </c>
      <c r="BH31" s="54">
        <f t="shared" si="30"/>
        <v>15840974.617711041</v>
      </c>
      <c r="BI31" s="54">
        <f t="shared" si="31"/>
        <v>8587432.8055360373</v>
      </c>
      <c r="BJ31" s="54">
        <f t="shared" si="32"/>
        <v>3933923.9055235391</v>
      </c>
      <c r="BK31" s="54">
        <f t="shared" si="33"/>
        <v>10432009.750242291</v>
      </c>
      <c r="BL31" s="54">
        <f t="shared" si="34"/>
        <v>7453840.1733985413</v>
      </c>
      <c r="BM31" s="54">
        <f t="shared" si="35"/>
        <v>16261235.192679795</v>
      </c>
      <c r="BN31" s="54">
        <f t="shared" si="36"/>
        <v>14684240.765004793</v>
      </c>
      <c r="BO31" s="54">
        <f t="shared" si="37"/>
        <v>13257989.25253604</v>
      </c>
      <c r="BP31" s="54">
        <f t="shared" si="38"/>
        <v>7453184.9464735426</v>
      </c>
      <c r="BQ31" s="54">
        <f t="shared" si="39"/>
        <v>11773491.574223543</v>
      </c>
      <c r="BR31" s="54">
        <f t="shared" si="40"/>
        <v>10431363.787804794</v>
      </c>
      <c r="BS31" s="54">
        <f t="shared" si="41"/>
        <v>9312581.0734735392</v>
      </c>
      <c r="BT31" s="54">
        <f t="shared" si="42"/>
        <v>21435160.891523547</v>
      </c>
      <c r="BU31" s="54">
        <f t="shared" si="43"/>
        <v>14084875.29969229</v>
      </c>
      <c r="BV31" s="55">
        <f t="shared" si="8"/>
        <v>3716.9873907673596</v>
      </c>
      <c r="BW31" s="56">
        <f t="shared" si="9"/>
        <v>13815995.263123544</v>
      </c>
      <c r="BX31" s="45">
        <v>10520.65</v>
      </c>
      <c r="BY31" s="45">
        <v>16000.63</v>
      </c>
      <c r="BZ31" s="45">
        <v>5500.41</v>
      </c>
      <c r="CA31" s="45">
        <v>12520.39</v>
      </c>
      <c r="CB31" s="45">
        <v>20000</v>
      </c>
      <c r="CC31" s="45">
        <v>14999.81</v>
      </c>
      <c r="CD31" s="45">
        <v>16000.53</v>
      </c>
      <c r="CE31" s="45">
        <v>16000.77</v>
      </c>
      <c r="CF31" s="45">
        <v>13000.92</v>
      </c>
      <c r="CG31" s="45">
        <v>13000.18</v>
      </c>
      <c r="CH31" s="45">
        <v>13000.68</v>
      </c>
      <c r="CI31" s="45">
        <v>14498.51</v>
      </c>
      <c r="CJ31" s="45">
        <v>14999.03</v>
      </c>
      <c r="CK31" s="45">
        <v>12000.11</v>
      </c>
      <c r="CL31" s="45">
        <v>6750.88</v>
      </c>
      <c r="CM31" s="45">
        <v>3250.02</v>
      </c>
      <c r="CN31" s="45">
        <v>3500.52</v>
      </c>
      <c r="CO31" s="45">
        <v>2700.97</v>
      </c>
      <c r="CP31" s="45">
        <v>4079.6</v>
      </c>
      <c r="CQ31" s="45">
        <v>6695.28</v>
      </c>
      <c r="CR31" s="45">
        <v>5000.59</v>
      </c>
      <c r="CS31" s="45">
        <v>4179.97</v>
      </c>
      <c r="CT31" s="45">
        <v>4000.94</v>
      </c>
      <c r="CU31" s="45">
        <v>3629.51</v>
      </c>
      <c r="CV31" s="45">
        <v>4279.2299999999996</v>
      </c>
      <c r="CW31" s="45">
        <v>4500.51</v>
      </c>
      <c r="CX31" s="45">
        <v>5154.0600000000004</v>
      </c>
      <c r="CY31" s="45">
        <v>3500.14</v>
      </c>
      <c r="CZ31" s="46">
        <v>4230.8999999999996</v>
      </c>
      <c r="DA31" s="46">
        <v>3879.32</v>
      </c>
      <c r="DB31" s="43">
        <v>3369.9</v>
      </c>
      <c r="DC31" s="46">
        <v>3800.74</v>
      </c>
      <c r="DD31" s="48">
        <f t="shared" si="10"/>
        <v>8392.0531250000004</v>
      </c>
      <c r="DE31" s="44">
        <f t="shared" si="46"/>
        <v>41361748.316099994</v>
      </c>
      <c r="DF31" s="44">
        <f t="shared" si="46"/>
        <v>141878829.46409997</v>
      </c>
      <c r="DG31" s="44">
        <f t="shared" si="46"/>
        <v>1991118.5448999992</v>
      </c>
      <c r="DH31" s="44">
        <f t="shared" si="46"/>
        <v>71082604.102499992</v>
      </c>
      <c r="DI31" s="44">
        <f t="shared" si="46"/>
        <v>253149101.6356</v>
      </c>
      <c r="DJ31" s="44">
        <f t="shared" si="46"/>
        <v>119038355.62089999</v>
      </c>
      <c r="DK31" s="44">
        <f t="shared" si="46"/>
        <v>141876447.21610001</v>
      </c>
      <c r="DL31" s="44">
        <f t="shared" si="46"/>
        <v>141882164.64489999</v>
      </c>
      <c r="DM31" s="44">
        <f t="shared" si="46"/>
        <v>79416258.096399993</v>
      </c>
      <c r="DN31" s="44">
        <f t="shared" si="46"/>
        <v>79403069.505600005</v>
      </c>
      <c r="DO31" s="44">
        <f t="shared" si="46"/>
        <v>79411980.595600009</v>
      </c>
      <c r="DP31" s="44">
        <f t="shared" si="46"/>
        <v>108350820.0889</v>
      </c>
      <c r="DQ31" s="44">
        <f t="shared" si="46"/>
        <v>119021335.89610001</v>
      </c>
      <c r="DR31" s="44">
        <f t="shared" si="46"/>
        <v>62580281.992900006</v>
      </c>
      <c r="DS31" s="44">
        <f t="shared" si="46"/>
        <v>7083795.1716</v>
      </c>
      <c r="DT31" s="44">
        <f t="shared" si="44"/>
        <v>704458.06240000029</v>
      </c>
      <c r="DU31" s="44">
        <f t="shared" si="44"/>
        <v>346708.99240000022</v>
      </c>
      <c r="DV31" s="44">
        <f t="shared" si="44"/>
        <v>1927571.2569000009</v>
      </c>
      <c r="DW31" s="44">
        <f t="shared" si="44"/>
        <v>94.8676000000046</v>
      </c>
      <c r="DX31" s="44">
        <f t="shared" si="44"/>
        <v>6790923.2835999979</v>
      </c>
      <c r="DY31" s="44">
        <f t="shared" si="44"/>
        <v>830376.5625</v>
      </c>
      <c r="DZ31" s="44">
        <f t="shared" si="44"/>
        <v>8213.7969000000194</v>
      </c>
      <c r="EA31" s="44">
        <f t="shared" si="44"/>
        <v>7814.5600000000159</v>
      </c>
      <c r="EB31" s="44">
        <f t="shared" si="44"/>
        <v>211443.62889999992</v>
      </c>
      <c r="EC31" s="44">
        <f t="shared" si="44"/>
        <v>36058.212099999779</v>
      </c>
      <c r="ED31" s="44">
        <f t="shared" si="44"/>
        <v>169060.76890000005</v>
      </c>
      <c r="EE31" s="44">
        <f t="shared" si="44"/>
        <v>1133628.6784000006</v>
      </c>
      <c r="EF31" s="44">
        <f t="shared" si="44"/>
        <v>347156.64000000031</v>
      </c>
      <c r="EG31" s="44">
        <f t="shared" si="44"/>
        <v>20039.233599999854</v>
      </c>
      <c r="EH31" s="44">
        <f t="shared" si="44"/>
        <v>44108.400399999991</v>
      </c>
      <c r="EI31" s="44">
        <f t="shared" si="44"/>
        <v>517593.91360000009</v>
      </c>
      <c r="EJ31" s="44">
        <f t="shared" si="45"/>
        <v>83289.96000000021</v>
      </c>
      <c r="EK31" s="50">
        <f t="shared" si="13"/>
        <v>6756.26202984683</v>
      </c>
      <c r="EL31" s="51">
        <f t="shared" si="14"/>
        <v>45647076.615950011</v>
      </c>
      <c r="EM31" s="21">
        <f t="shared" si="15"/>
        <v>18158035.30589316</v>
      </c>
      <c r="EN31" s="21">
        <f t="shared" si="16"/>
        <v>0.72305491696686264</v>
      </c>
    </row>
    <row r="32" spans="1:144" ht="11" thickBot="1" x14ac:dyDescent="0.4">
      <c r="I32" s="31">
        <v>4049.92</v>
      </c>
      <c r="J32" s="31">
        <v>5922.64</v>
      </c>
      <c r="K32" s="31">
        <v>3989.99</v>
      </c>
      <c r="L32" s="31">
        <v>6695.21</v>
      </c>
      <c r="M32" s="31">
        <v>6695.97</v>
      </c>
      <c r="N32" s="31">
        <v>12000.98</v>
      </c>
      <c r="O32" s="31">
        <v>14989.27</v>
      </c>
      <c r="P32" s="31">
        <v>13000.95</v>
      </c>
      <c r="Q32" s="31">
        <v>16000.59</v>
      </c>
      <c r="R32" s="31">
        <v>13000.9</v>
      </c>
      <c r="S32" s="31">
        <v>17999.419999999998</v>
      </c>
      <c r="T32" s="31">
        <v>13000.85</v>
      </c>
      <c r="U32" s="31">
        <v>12000.02</v>
      </c>
      <c r="V32" s="31">
        <v>7999.56</v>
      </c>
      <c r="W32" s="31">
        <v>11011.85</v>
      </c>
      <c r="X32" s="31">
        <v>6695.66</v>
      </c>
      <c r="Y32" s="31">
        <v>4009.67</v>
      </c>
      <c r="Z32" s="31">
        <v>3998.04</v>
      </c>
      <c r="AA32" s="31">
        <v>3620.71</v>
      </c>
      <c r="AB32" s="31">
        <v>4500.1000000000004</v>
      </c>
      <c r="AC32" s="31">
        <v>5499.85</v>
      </c>
      <c r="AD32" s="31">
        <v>4000.15</v>
      </c>
      <c r="AE32" s="31">
        <v>3900.54</v>
      </c>
      <c r="AF32" s="31">
        <v>3509.46</v>
      </c>
      <c r="AG32" s="31">
        <v>3700.01</v>
      </c>
      <c r="AH32" s="31">
        <v>3850.18</v>
      </c>
      <c r="AI32" s="31">
        <v>5000.22</v>
      </c>
      <c r="AJ32" s="31">
        <v>3898.19</v>
      </c>
      <c r="AK32" s="32">
        <v>4000.56</v>
      </c>
      <c r="AL32" s="32">
        <v>4600.21</v>
      </c>
      <c r="AM32" s="34">
        <v>3051.8</v>
      </c>
      <c r="AN32" s="32">
        <v>3900.14</v>
      </c>
      <c r="AO32" s="53">
        <f t="shared" si="2"/>
        <v>7190.4253125000005</v>
      </c>
      <c r="AP32" s="54">
        <f t="shared" si="17"/>
        <v>9862773.6178407259</v>
      </c>
      <c r="AQ32" s="54">
        <f t="shared" si="3"/>
        <v>1607279.598590723</v>
      </c>
      <c r="AR32" s="54">
        <f t="shared" si="4"/>
        <v>10242786.189496977</v>
      </c>
      <c r="AS32" s="54">
        <f t="shared" si="5"/>
        <v>245238.2057344731</v>
      </c>
      <c r="AT32" s="54">
        <f t="shared" si="6"/>
        <v>244486.05605947287</v>
      </c>
      <c r="AU32" s="54">
        <f t="shared" si="7"/>
        <v>23141436.401428215</v>
      </c>
      <c r="AV32" s="54">
        <f t="shared" si="18"/>
        <v>60821978.459746972</v>
      </c>
      <c r="AW32" s="54">
        <f t="shared" si="19"/>
        <v>33762197.144046977</v>
      </c>
      <c r="AX32" s="54">
        <f t="shared" si="20"/>
        <v>77619001.820871979</v>
      </c>
      <c r="AY32" s="54">
        <f t="shared" si="21"/>
        <v>33761616.094078213</v>
      </c>
      <c r="AZ32" s="54">
        <f t="shared" si="22"/>
        <v>116834366.15440319</v>
      </c>
      <c r="BA32" s="54">
        <f t="shared" si="23"/>
        <v>33761035.049109474</v>
      </c>
      <c r="BB32" s="54">
        <f t="shared" si="24"/>
        <v>23132201.058028221</v>
      </c>
      <c r="BC32" s="54">
        <f t="shared" si="25"/>
        <v>654698.94251572259</v>
      </c>
      <c r="BD32" s="54">
        <f t="shared" si="26"/>
        <v>14603286.642234473</v>
      </c>
      <c r="BE32" s="54">
        <f t="shared" si="27"/>
        <v>244792.71445322328</v>
      </c>
      <c r="BF32" s="54">
        <f t="shared" si="28"/>
        <v>10117204.357996976</v>
      </c>
      <c r="BG32" s="54">
        <f t="shared" si="29"/>
        <v>10191323.983465726</v>
      </c>
      <c r="BH32" s="54">
        <f t="shared" si="30"/>
        <v>12742867.412296975</v>
      </c>
      <c r="BI32" s="54">
        <f t="shared" si="31"/>
        <v>7237850.2870782232</v>
      </c>
      <c r="BJ32" s="54">
        <f t="shared" si="32"/>
        <v>2858044.8872344731</v>
      </c>
      <c r="BK32" s="54">
        <f t="shared" si="33"/>
        <v>10177856.569546975</v>
      </c>
      <c r="BL32" s="54">
        <f t="shared" si="34"/>
        <v>10823345.369403226</v>
      </c>
      <c r="BM32" s="54">
        <f t="shared" si="35"/>
        <v>13549505.631828226</v>
      </c>
      <c r="BN32" s="54">
        <f t="shared" si="36"/>
        <v>12182999.053734474</v>
      </c>
      <c r="BO32" s="54">
        <f t="shared" si="37"/>
        <v>11157238.747678228</v>
      </c>
      <c r="BP32" s="54">
        <f t="shared" si="38"/>
        <v>4796999.3109032232</v>
      </c>
      <c r="BQ32" s="54">
        <f t="shared" si="39"/>
        <v>10838813.352871975</v>
      </c>
      <c r="BR32" s="54">
        <f t="shared" si="40"/>
        <v>10175240.711890725</v>
      </c>
      <c r="BS32" s="54">
        <f t="shared" si="41"/>
        <v>6709215.3651094753</v>
      </c>
      <c r="BT32" s="54">
        <f t="shared" si="42"/>
        <v>17128219.477265727</v>
      </c>
      <c r="BU32" s="54">
        <f t="shared" si="43"/>
        <v>10825977.437653227</v>
      </c>
      <c r="BV32" s="55">
        <f t="shared" si="8"/>
        <v>3348.0835186685217</v>
      </c>
      <c r="BW32" s="56">
        <f t="shared" si="9"/>
        <v>11209663.24797979</v>
      </c>
      <c r="BX32" s="45">
        <v>7777.9</v>
      </c>
      <c r="BY32" s="45">
        <v>6924.9</v>
      </c>
      <c r="BZ32" s="45">
        <v>4230.18</v>
      </c>
      <c r="CA32" s="45">
        <v>13333.33</v>
      </c>
      <c r="CB32" s="45">
        <v>20000</v>
      </c>
      <c r="CC32" s="45">
        <v>9000.89</v>
      </c>
      <c r="CD32" s="45">
        <v>12520.46</v>
      </c>
      <c r="CE32" s="45">
        <v>16000.83</v>
      </c>
      <c r="CF32" s="45">
        <v>15920</v>
      </c>
      <c r="CG32" s="45">
        <v>9000.75</v>
      </c>
      <c r="CH32" s="45">
        <v>11786.23</v>
      </c>
      <c r="CI32" s="45">
        <v>12000.63</v>
      </c>
      <c r="CJ32" s="45">
        <v>14126.67</v>
      </c>
      <c r="CK32" s="45">
        <v>5750.19</v>
      </c>
      <c r="CL32" s="45">
        <v>7111.25</v>
      </c>
      <c r="CM32" s="45">
        <v>3500.42</v>
      </c>
      <c r="CN32" s="45">
        <v>2750.05</v>
      </c>
      <c r="CO32" s="45">
        <v>3500.16</v>
      </c>
      <c r="CP32" s="45">
        <v>3429.77</v>
      </c>
      <c r="CQ32" s="45">
        <v>6500.22</v>
      </c>
      <c r="CR32" s="45">
        <v>4498.05</v>
      </c>
      <c r="CS32" s="45">
        <v>3999.65</v>
      </c>
      <c r="CT32" s="45">
        <v>3450.25</v>
      </c>
      <c r="CU32" s="45">
        <v>3039.3</v>
      </c>
      <c r="CV32" s="45">
        <v>4074.74</v>
      </c>
      <c r="CW32" s="45">
        <v>5000.5200000000004</v>
      </c>
      <c r="CX32" s="45">
        <v>4500.87</v>
      </c>
      <c r="CY32" s="45">
        <v>3479.37</v>
      </c>
      <c r="CZ32" s="46">
        <v>3679.15</v>
      </c>
      <c r="DA32" s="46">
        <v>3760.84</v>
      </c>
      <c r="DB32" s="43">
        <v>3682.65</v>
      </c>
      <c r="DC32" s="46">
        <v>3767.8</v>
      </c>
      <c r="DD32" s="48">
        <f t="shared" si="10"/>
        <v>7253.0631249999979</v>
      </c>
      <c r="DE32" s="44">
        <f t="shared" si="46"/>
        <v>15426984.398399998</v>
      </c>
      <c r="DF32" s="44">
        <f t="shared" si="46"/>
        <v>9453903.0783999991</v>
      </c>
      <c r="DG32" s="44">
        <f t="shared" si="46"/>
        <v>144400.00000000035</v>
      </c>
      <c r="DH32" s="44">
        <f t="shared" si="46"/>
        <v>89930133.922499999</v>
      </c>
      <c r="DI32" s="44">
        <f t="shared" si="46"/>
        <v>260816686.03239998</v>
      </c>
      <c r="DJ32" s="44">
        <f t="shared" si="46"/>
        <v>26529813.504099991</v>
      </c>
      <c r="DK32" s="44">
        <f t="shared" si="46"/>
        <v>75173755.278399974</v>
      </c>
      <c r="DL32" s="44">
        <f t="shared" si="46"/>
        <v>147638295.42249998</v>
      </c>
      <c r="DM32" s="44">
        <f t="shared" si="46"/>
        <v>145680554.83239999</v>
      </c>
      <c r="DN32" s="44">
        <f t="shared" si="46"/>
        <v>26528371.324899998</v>
      </c>
      <c r="DO32" s="44">
        <f t="shared" si="46"/>
        <v>62980889.602499992</v>
      </c>
      <c r="DP32" s="44">
        <f t="shared" si="46"/>
        <v>66429835.202499986</v>
      </c>
      <c r="DQ32" s="44">
        <f t="shared" si="46"/>
        <v>105606246.7201</v>
      </c>
      <c r="DR32" s="44">
        <f t="shared" si="46"/>
        <v>3610038.0000999989</v>
      </c>
      <c r="DS32" s="44">
        <f t="shared" si="46"/>
        <v>10634577.544900002</v>
      </c>
      <c r="DT32" s="44">
        <f t="shared" si="44"/>
        <v>122332.05759999984</v>
      </c>
      <c r="DU32" s="44">
        <f t="shared" si="44"/>
        <v>1210286.0168999992</v>
      </c>
      <c r="DV32" s="44">
        <f t="shared" si="44"/>
        <v>122514.00039999999</v>
      </c>
      <c r="DW32" s="44">
        <f t="shared" si="44"/>
        <v>176744.56809999989</v>
      </c>
      <c r="DX32" s="44">
        <f t="shared" si="44"/>
        <v>7022712.0016000019</v>
      </c>
      <c r="DY32" s="44">
        <f t="shared" si="44"/>
        <v>419735.53690000047</v>
      </c>
      <c r="DZ32" s="44">
        <f t="shared" si="44"/>
        <v>22341.280900000074</v>
      </c>
      <c r="EA32" s="44">
        <f t="shared" si="44"/>
        <v>159944.00489999988</v>
      </c>
      <c r="EB32" s="44">
        <f t="shared" si="44"/>
        <v>657526.37439999939</v>
      </c>
      <c r="EC32" s="44">
        <f t="shared" si="44"/>
        <v>50427.193599999977</v>
      </c>
      <c r="ED32" s="44">
        <f t="shared" si="44"/>
        <v>1323282.1156000013</v>
      </c>
      <c r="EE32" s="44">
        <f t="shared" si="44"/>
        <v>423397.47610000009</v>
      </c>
      <c r="EF32" s="44">
        <f t="shared" si="44"/>
        <v>137500.05609999996</v>
      </c>
      <c r="EG32" s="44">
        <f t="shared" si="44"/>
        <v>29251.260899999914</v>
      </c>
      <c r="EH32" s="44">
        <f t="shared" si="44"/>
        <v>7981.635599999945</v>
      </c>
      <c r="EI32" s="44">
        <f t="shared" si="44"/>
        <v>28066.300899999915</v>
      </c>
      <c r="EJ32" s="44">
        <f t="shared" si="45"/>
        <v>6786.4643999999435</v>
      </c>
      <c r="EK32" s="50">
        <f t="shared" si="13"/>
        <v>5751.3729698030584</v>
      </c>
      <c r="EL32" s="51">
        <f t="shared" si="14"/>
        <v>33078291.03778125</v>
      </c>
      <c r="EM32" s="21">
        <f t="shared" si="15"/>
        <v>14515457.420017773</v>
      </c>
      <c r="EN32" s="21">
        <f t="shared" si="16"/>
        <v>0.75381176458697052</v>
      </c>
    </row>
    <row r="33" spans="9:144" ht="11" thickBot="1" x14ac:dyDescent="0.4">
      <c r="I33" s="31">
        <v>3759.65</v>
      </c>
      <c r="J33" s="31">
        <v>5000.63</v>
      </c>
      <c r="K33" s="31">
        <v>3739.29</v>
      </c>
      <c r="L33" s="31">
        <v>6695.78</v>
      </c>
      <c r="M33" s="31">
        <v>8000.27</v>
      </c>
      <c r="N33" s="31">
        <v>12000.32</v>
      </c>
      <c r="O33" s="31">
        <v>14989.6</v>
      </c>
      <c r="P33" s="31">
        <v>13000.95</v>
      </c>
      <c r="Q33" s="31">
        <v>16000.06</v>
      </c>
      <c r="R33" s="31">
        <v>14999.58</v>
      </c>
      <c r="S33" s="31">
        <v>17999.68</v>
      </c>
      <c r="T33" s="31">
        <v>13000.74</v>
      </c>
      <c r="U33" s="31">
        <v>12000.06</v>
      </c>
      <c r="V33" s="31">
        <v>8000.22</v>
      </c>
      <c r="W33" s="31">
        <v>10989.33</v>
      </c>
      <c r="X33" s="31">
        <v>6695.16</v>
      </c>
      <c r="Y33" s="31">
        <v>3629.33</v>
      </c>
      <c r="Z33" s="31">
        <v>3633.03</v>
      </c>
      <c r="AA33" s="31">
        <v>3400.37</v>
      </c>
      <c r="AB33" s="31">
        <v>3800.95</v>
      </c>
      <c r="AC33" s="31">
        <v>4980.62</v>
      </c>
      <c r="AD33" s="31">
        <v>3881.02</v>
      </c>
      <c r="AE33" s="31">
        <v>3850.09</v>
      </c>
      <c r="AF33" s="31">
        <v>3400.41</v>
      </c>
      <c r="AG33" s="31">
        <v>3509.67</v>
      </c>
      <c r="AH33" s="31">
        <v>3749.92</v>
      </c>
      <c r="AI33" s="31">
        <v>4900.05</v>
      </c>
      <c r="AJ33" s="31">
        <v>3749.01</v>
      </c>
      <c r="AK33" s="32">
        <v>3996.59</v>
      </c>
      <c r="AL33" s="32">
        <v>4500.41</v>
      </c>
      <c r="AM33" s="34">
        <v>3000.13</v>
      </c>
      <c r="AN33" s="32">
        <v>3898.06</v>
      </c>
      <c r="AO33" s="53">
        <f t="shared" si="2"/>
        <v>7148.4681250000003</v>
      </c>
      <c r="AP33" s="54">
        <f t="shared" si="17"/>
        <v>11484088.284328517</v>
      </c>
      <c r="AQ33" s="54">
        <f t="shared" si="3"/>
        <v>4613208.6112035168</v>
      </c>
      <c r="AR33" s="54">
        <f t="shared" si="4"/>
        <v>11622495.487978518</v>
      </c>
      <c r="AS33" s="54">
        <f t="shared" si="5"/>
        <v>204926.53851601615</v>
      </c>
      <c r="AT33" s="54">
        <f t="shared" si="6"/>
        <v>725566.43425351579</v>
      </c>
      <c r="AU33" s="54">
        <f t="shared" si="7"/>
        <v>23540466.616941009</v>
      </c>
      <c r="AV33" s="54">
        <f t="shared" si="18"/>
        <v>61483349.081141017</v>
      </c>
      <c r="AW33" s="54">
        <f t="shared" si="19"/>
        <v>34251544.097203523</v>
      </c>
      <c r="AX33" s="54">
        <f t="shared" si="20"/>
        <v>78350678.721565992</v>
      </c>
      <c r="AY33" s="54">
        <f t="shared" si="21"/>
        <v>61639957.67376601</v>
      </c>
      <c r="AZ33" s="54">
        <f t="shared" si="22"/>
        <v>117748799.15614103</v>
      </c>
      <c r="BA33" s="54">
        <f t="shared" si="23"/>
        <v>34249086.098916009</v>
      </c>
      <c r="BB33" s="54">
        <f t="shared" si="24"/>
        <v>23537943.721566007</v>
      </c>
      <c r="BC33" s="54">
        <f t="shared" si="25"/>
        <v>725481.25656601554</v>
      </c>
      <c r="BD33" s="54">
        <f t="shared" si="26"/>
        <v>14752219.942828512</v>
      </c>
      <c r="BE33" s="54">
        <f t="shared" si="27"/>
        <v>205488.25619101606</v>
      </c>
      <c r="BF33" s="54">
        <f t="shared" si="28"/>
        <v>12384333.142828519</v>
      </c>
      <c r="BG33" s="54">
        <f t="shared" si="29"/>
        <v>12358305.210703516</v>
      </c>
      <c r="BH33" s="54">
        <f t="shared" si="30"/>
        <v>14048239.554628519</v>
      </c>
      <c r="BI33" s="54">
        <f t="shared" si="31"/>
        <v>11205877.597203519</v>
      </c>
      <c r="BJ33" s="54">
        <f t="shared" si="32"/>
        <v>4699565.4930660175</v>
      </c>
      <c r="BK33" s="54">
        <f t="shared" si="33"/>
        <v>10676217.249566019</v>
      </c>
      <c r="BL33" s="54">
        <f t="shared" si="34"/>
        <v>10879298.255478516</v>
      </c>
      <c r="BM33" s="54">
        <f t="shared" si="35"/>
        <v>14047939.70837852</v>
      </c>
      <c r="BN33" s="54">
        <f t="shared" si="36"/>
        <v>13240851.794503517</v>
      </c>
      <c r="BO33" s="54">
        <f t="shared" si="37"/>
        <v>11550129.357941017</v>
      </c>
      <c r="BP33" s="54">
        <f t="shared" si="38"/>
        <v>5055384.064828516</v>
      </c>
      <c r="BQ33" s="54">
        <f t="shared" si="39"/>
        <v>11556315.543628516</v>
      </c>
      <c r="BR33" s="54">
        <f t="shared" si="40"/>
        <v>9934335.7148535158</v>
      </c>
      <c r="BS33" s="54">
        <f t="shared" si="41"/>
        <v>7012211.833378518</v>
      </c>
      <c r="BT33" s="54">
        <f t="shared" si="42"/>
        <v>17208709.199328516</v>
      </c>
      <c r="BU33" s="54">
        <f t="shared" si="43"/>
        <v>10565152.979066018</v>
      </c>
      <c r="BV33" s="55">
        <f t="shared" si="8"/>
        <v>3343.6660167631335</v>
      </c>
      <c r="BW33" s="56">
        <f t="shared" si="9"/>
        <v>11180102.43165664</v>
      </c>
      <c r="BX33" s="45">
        <v>6689.8</v>
      </c>
      <c r="BY33" s="45">
        <v>5404.94</v>
      </c>
      <c r="BZ33" s="45">
        <v>3895.16</v>
      </c>
      <c r="CA33" s="45">
        <v>10012.799999999999</v>
      </c>
      <c r="CB33" s="45">
        <v>20000</v>
      </c>
      <c r="CC33" s="45">
        <v>9000.34</v>
      </c>
      <c r="CD33" s="45">
        <v>12000.97</v>
      </c>
      <c r="CE33" s="45">
        <v>20000</v>
      </c>
      <c r="CF33" s="45">
        <v>15637.79</v>
      </c>
      <c r="CG33" s="45">
        <v>9000.9</v>
      </c>
      <c r="CH33" s="45">
        <v>12000.92</v>
      </c>
      <c r="CI33" s="45">
        <v>12000.51</v>
      </c>
      <c r="CJ33" s="45">
        <v>13480.57</v>
      </c>
      <c r="CK33" s="45">
        <v>5499.77</v>
      </c>
      <c r="CL33" s="45">
        <v>6750.63</v>
      </c>
      <c r="CM33" s="45">
        <v>2847</v>
      </c>
      <c r="CN33" s="45">
        <v>2500.92</v>
      </c>
      <c r="CO33" s="45">
        <v>2600.65</v>
      </c>
      <c r="CP33" s="45">
        <v>3199.03</v>
      </c>
      <c r="CQ33" s="45">
        <v>6321.38</v>
      </c>
      <c r="CR33" s="45">
        <v>4279.6899999999996</v>
      </c>
      <c r="CS33" s="45">
        <v>3979.76</v>
      </c>
      <c r="CT33" s="45">
        <v>3449.21</v>
      </c>
      <c r="CU33" s="45">
        <v>2902.72</v>
      </c>
      <c r="CV33" s="45">
        <v>3999.59</v>
      </c>
      <c r="CW33" s="45">
        <v>4500.1000000000004</v>
      </c>
      <c r="CX33" s="45">
        <v>4000.24</v>
      </c>
      <c r="CY33" s="45">
        <v>3067.5</v>
      </c>
      <c r="CZ33" s="46">
        <v>3398.08</v>
      </c>
      <c r="DA33" s="46">
        <v>3679.44</v>
      </c>
      <c r="DB33" s="43">
        <v>3663.52</v>
      </c>
      <c r="DC33" s="46">
        <v>3700.9</v>
      </c>
      <c r="DD33" s="48">
        <f t="shared" si="10"/>
        <v>6983.2759374999987</v>
      </c>
      <c r="DE33" s="44">
        <f t="shared" si="46"/>
        <v>8642894.4144000001</v>
      </c>
      <c r="DF33" s="44">
        <f t="shared" si="46"/>
        <v>2739091.2003999986</v>
      </c>
      <c r="DG33" s="44">
        <f t="shared" si="46"/>
        <v>21094.657599999937</v>
      </c>
      <c r="DH33" s="44">
        <f t="shared" si="46"/>
        <v>39223665.894399993</v>
      </c>
      <c r="DI33" s="44">
        <f t="shared" si="46"/>
        <v>264065100.00639999</v>
      </c>
      <c r="DJ33" s="44">
        <f t="shared" si="46"/>
        <v>27566910.176400002</v>
      </c>
      <c r="DK33" s="44">
        <f t="shared" si="46"/>
        <v>68079826.102499992</v>
      </c>
      <c r="DL33" s="44">
        <f t="shared" si="46"/>
        <v>264065100.00639999</v>
      </c>
      <c r="DM33" s="44">
        <f t="shared" si="46"/>
        <v>141321453.13690001</v>
      </c>
      <c r="DN33" s="44">
        <f t="shared" si="46"/>
        <v>27572790.960399996</v>
      </c>
      <c r="DO33" s="44">
        <f t="shared" si="46"/>
        <v>68079001</v>
      </c>
      <c r="DP33" s="44">
        <f t="shared" si="46"/>
        <v>68072235.348100007</v>
      </c>
      <c r="DQ33" s="44">
        <f t="shared" si="46"/>
        <v>94685549.422499999</v>
      </c>
      <c r="DR33" s="44">
        <f t="shared" si="46"/>
        <v>3061975.0225000014</v>
      </c>
      <c r="DS33" s="44">
        <f t="shared" si="46"/>
        <v>9004260.5041000005</v>
      </c>
      <c r="DT33" s="44">
        <f t="shared" si="44"/>
        <v>815264.52640000009</v>
      </c>
      <c r="DU33" s="44">
        <f t="shared" si="44"/>
        <v>1560001</v>
      </c>
      <c r="DV33" s="44">
        <f t="shared" si="44"/>
        <v>1320821.5329</v>
      </c>
      <c r="DW33" s="44">
        <f t="shared" si="44"/>
        <v>303479.79209999985</v>
      </c>
      <c r="DX33" s="44">
        <f t="shared" si="44"/>
        <v>6612406.5316000003</v>
      </c>
      <c r="DY33" s="44">
        <f t="shared" si="44"/>
        <v>280656.2528999995</v>
      </c>
      <c r="DZ33" s="44">
        <f t="shared" si="44"/>
        <v>52826.425600000068</v>
      </c>
      <c r="EA33" s="44">
        <f t="shared" si="44"/>
        <v>90426.50410000002</v>
      </c>
      <c r="EB33" s="44">
        <f t="shared" si="44"/>
        <v>717747.84000000043</v>
      </c>
      <c r="EC33" s="44">
        <f t="shared" si="44"/>
        <v>62335.108900000036</v>
      </c>
      <c r="ED33" s="44">
        <f t="shared" si="44"/>
        <v>562770.03240000049</v>
      </c>
      <c r="EE33" s="44">
        <f t="shared" si="44"/>
        <v>62660.102399999858</v>
      </c>
      <c r="EF33" s="44">
        <f t="shared" si="44"/>
        <v>465697.05640000012</v>
      </c>
      <c r="EG33" s="44">
        <f t="shared" si="44"/>
        <v>123791.3856000001</v>
      </c>
      <c r="EH33" s="44">
        <f t="shared" si="44"/>
        <v>4967.4304000000029</v>
      </c>
      <c r="EI33" s="44">
        <f t="shared" si="44"/>
        <v>7464.9600000000155</v>
      </c>
      <c r="EJ33" s="44">
        <f t="shared" si="45"/>
        <v>2402.9603999999981</v>
      </c>
      <c r="EK33" s="50">
        <f t="shared" si="13"/>
        <v>5861.0117175255582</v>
      </c>
      <c r="EL33" s="51">
        <f t="shared" si="14"/>
        <v>34351458.352971897</v>
      </c>
      <c r="EM33" s="21">
        <f t="shared" si="15"/>
        <v>16607706.103736138</v>
      </c>
      <c r="EN33" s="21">
        <f t="shared" si="16"/>
        <v>0.84745016752852675</v>
      </c>
    </row>
    <row r="34" spans="9:144" ht="11" thickBot="1" x14ac:dyDescent="0.4">
      <c r="I34" s="31">
        <v>3850.09</v>
      </c>
      <c r="J34" s="31">
        <v>4529.3</v>
      </c>
      <c r="K34" s="31">
        <v>4000.4</v>
      </c>
      <c r="L34" s="31">
        <v>6520.64</v>
      </c>
      <c r="M34" s="31">
        <v>8006.71</v>
      </c>
      <c r="N34" s="31">
        <v>10520.18</v>
      </c>
      <c r="O34" s="31">
        <v>9000.92</v>
      </c>
      <c r="P34" s="31">
        <v>12000.78</v>
      </c>
      <c r="Q34" s="31">
        <v>14000.74</v>
      </c>
      <c r="R34" s="31">
        <v>13000.9</v>
      </c>
      <c r="S34" s="31">
        <v>16000.16</v>
      </c>
      <c r="T34" s="31">
        <v>16000.28</v>
      </c>
      <c r="U34" s="31">
        <v>12000.17</v>
      </c>
      <c r="V34" s="31">
        <v>9500.59</v>
      </c>
      <c r="W34" s="31">
        <v>5198.0200000000004</v>
      </c>
      <c r="X34" s="31">
        <v>6695.44</v>
      </c>
      <c r="Y34" s="31">
        <v>4100.8500000000004</v>
      </c>
      <c r="Z34" s="31">
        <v>3998.2</v>
      </c>
      <c r="AA34" s="31">
        <v>3051.06</v>
      </c>
      <c r="AB34" s="31">
        <v>3520.41</v>
      </c>
      <c r="AC34" s="31">
        <v>4500.37</v>
      </c>
      <c r="AD34" s="31">
        <v>3900.75</v>
      </c>
      <c r="AE34" s="31">
        <v>3500.12</v>
      </c>
      <c r="AF34" s="31">
        <v>2989.25</v>
      </c>
      <c r="AG34" s="31">
        <v>3494.92</v>
      </c>
      <c r="AH34" s="31">
        <v>3650.13</v>
      </c>
      <c r="AI34" s="31">
        <v>4009.42</v>
      </c>
      <c r="AJ34" s="31">
        <v>3800.96</v>
      </c>
      <c r="AK34" s="32">
        <v>3995.31</v>
      </c>
      <c r="AL34" s="32">
        <v>3970.17</v>
      </c>
      <c r="AM34" s="34">
        <v>2989.19</v>
      </c>
      <c r="AN34" s="32">
        <v>3333.91</v>
      </c>
      <c r="AO34" s="53">
        <f t="shared" si="2"/>
        <v>6550.9481250000008</v>
      </c>
      <c r="AP34" s="54">
        <f t="shared" si="17"/>
        <v>7294634.6113785189</v>
      </c>
      <c r="AQ34" s="54">
        <f t="shared" si="3"/>
        <v>4087061.1413160181</v>
      </c>
      <c r="AR34" s="54">
        <f t="shared" si="4"/>
        <v>6505295.7379410192</v>
      </c>
      <c r="AS34" s="54">
        <f t="shared" si="5"/>
        <v>918.58244101565367</v>
      </c>
      <c r="AT34" s="54">
        <f t="shared" si="6"/>
        <v>2119242.6367035136</v>
      </c>
      <c r="AU34" s="54">
        <f t="shared" si="7"/>
        <v>15754801.677516012</v>
      </c>
      <c r="AV34" s="54">
        <f t="shared" si="18"/>
        <v>6002362.1882910123</v>
      </c>
      <c r="AW34" s="54">
        <f t="shared" si="19"/>
        <v>29700667.465766013</v>
      </c>
      <c r="AX34" s="54">
        <f t="shared" si="20"/>
        <v>55499398.980815999</v>
      </c>
      <c r="AY34" s="54">
        <f t="shared" si="21"/>
        <v>41601879.189815998</v>
      </c>
      <c r="AZ34" s="54">
        <f t="shared" si="22"/>
        <v>89287605.058641002</v>
      </c>
      <c r="BA34" s="54">
        <f t="shared" si="23"/>
        <v>89289872.883891016</v>
      </c>
      <c r="BB34" s="54">
        <f t="shared" si="24"/>
        <v>29694019.042978507</v>
      </c>
      <c r="BC34" s="54">
        <f t="shared" si="25"/>
        <v>8700387.1907535121</v>
      </c>
      <c r="BD34" s="54">
        <f t="shared" si="26"/>
        <v>1830414.5114160166</v>
      </c>
      <c r="BE34" s="54">
        <f t="shared" si="27"/>
        <v>20877.90194101528</v>
      </c>
      <c r="BF34" s="54">
        <f t="shared" si="28"/>
        <v>6002980.8221285176</v>
      </c>
      <c r="BG34" s="54">
        <f t="shared" si="29"/>
        <v>6516522.9896910209</v>
      </c>
      <c r="BH34" s="54">
        <f t="shared" si="30"/>
        <v>12249216.887516022</v>
      </c>
      <c r="BI34" s="54">
        <f t="shared" si="31"/>
        <v>9184161.3270785213</v>
      </c>
      <c r="BJ34" s="54">
        <f t="shared" si="32"/>
        <v>4204870.6467285194</v>
      </c>
      <c r="BK34" s="54">
        <f t="shared" si="33"/>
        <v>7023550.1017535198</v>
      </c>
      <c r="BL34" s="54">
        <f t="shared" si="34"/>
        <v>9307552.2482910212</v>
      </c>
      <c r="BM34" s="54">
        <f t="shared" si="35"/>
        <v>12685693.533628521</v>
      </c>
      <c r="BN34" s="54">
        <f t="shared" si="36"/>
        <v>9339307.9007910192</v>
      </c>
      <c r="BO34" s="54">
        <f t="shared" si="37"/>
        <v>8414745.7943285201</v>
      </c>
      <c r="BP34" s="54">
        <f t="shared" si="38"/>
        <v>6459365.2101660194</v>
      </c>
      <c r="BQ34" s="54">
        <f t="shared" si="39"/>
        <v>7562434.6876410199</v>
      </c>
      <c r="BR34" s="54">
        <f t="shared" si="40"/>
        <v>6531286.2259535203</v>
      </c>
      <c r="BS34" s="54">
        <f t="shared" si="41"/>
        <v>6660415.7304785196</v>
      </c>
      <c r="BT34" s="54">
        <f t="shared" si="42"/>
        <v>12686120.94100352</v>
      </c>
      <c r="BU34" s="54">
        <f t="shared" si="43"/>
        <v>10349334.297703521</v>
      </c>
      <c r="BV34" s="55">
        <f t="shared" si="8"/>
        <v>3009.4499993827394</v>
      </c>
      <c r="BW34" s="56">
        <f t="shared" si="9"/>
        <v>9056789.2987847701</v>
      </c>
      <c r="BX34" s="45">
        <v>4552.46</v>
      </c>
      <c r="BY34" s="45">
        <v>4250.0600000000004</v>
      </c>
      <c r="BZ34" s="45">
        <v>3502.73</v>
      </c>
      <c r="CA34" s="45">
        <v>15000.72</v>
      </c>
      <c r="CB34" s="45">
        <v>12007.63</v>
      </c>
      <c r="CC34" s="45">
        <v>9000.42</v>
      </c>
      <c r="CD34" s="45">
        <v>12000.8</v>
      </c>
      <c r="CE34" s="45">
        <v>20000</v>
      </c>
      <c r="CF34" s="45">
        <v>13000.74</v>
      </c>
      <c r="CG34" s="45">
        <v>4600.08</v>
      </c>
      <c r="CH34" s="45">
        <v>9000.76</v>
      </c>
      <c r="CI34" s="45">
        <v>12000.21</v>
      </c>
      <c r="CJ34" s="45">
        <v>13400.08</v>
      </c>
      <c r="CK34" s="45">
        <v>4999</v>
      </c>
      <c r="CL34" s="45">
        <v>6499.42</v>
      </c>
      <c r="CM34" s="45">
        <v>4252.3599999999997</v>
      </c>
      <c r="CN34" s="45">
        <v>2379.77</v>
      </c>
      <c r="CO34" s="45">
        <v>3500.42</v>
      </c>
      <c r="CP34" s="45">
        <v>2902.17</v>
      </c>
      <c r="CQ34" s="45">
        <v>5475.72</v>
      </c>
      <c r="CR34" s="45">
        <v>4179.72</v>
      </c>
      <c r="CS34" s="45">
        <v>3979.92</v>
      </c>
      <c r="CT34" s="45">
        <v>2359.34</v>
      </c>
      <c r="CU34" s="45">
        <v>1959.61</v>
      </c>
      <c r="CV34" s="45">
        <v>3700.79</v>
      </c>
      <c r="CW34" s="45">
        <v>5000.03</v>
      </c>
      <c r="CX34" s="45">
        <v>3629.88</v>
      </c>
      <c r="CY34" s="45">
        <v>3150.67</v>
      </c>
      <c r="CZ34" s="46">
        <v>3879.01</v>
      </c>
      <c r="DA34" s="46">
        <v>3880</v>
      </c>
      <c r="DB34" s="43">
        <v>2969.45</v>
      </c>
      <c r="DC34" s="46">
        <v>3396.46</v>
      </c>
      <c r="DD34" s="48">
        <f t="shared" si="10"/>
        <v>6387.8259375000007</v>
      </c>
      <c r="DE34" s="44">
        <f t="shared" si="46"/>
        <v>814199.42889999982</v>
      </c>
      <c r="DF34" s="44">
        <f t="shared" si="46"/>
        <v>359916.00490000035</v>
      </c>
      <c r="DG34" s="44">
        <f t="shared" si="46"/>
        <v>21726.760000000028</v>
      </c>
      <c r="DH34" s="44">
        <f t="shared" si="46"/>
        <v>128835893.34810001</v>
      </c>
      <c r="DI34" s="44">
        <f t="shared" si="46"/>
        <v>69847806.25</v>
      </c>
      <c r="DJ34" s="44">
        <f t="shared" si="46"/>
        <v>28625603.084100001</v>
      </c>
      <c r="DK34" s="44">
        <f t="shared" si="46"/>
        <v>69733689.448899969</v>
      </c>
      <c r="DL34" s="44">
        <f t="shared" si="46"/>
        <v>267318249.01689997</v>
      </c>
      <c r="DM34" s="44">
        <f t="shared" si="46"/>
        <v>87433907.372100011</v>
      </c>
      <c r="DN34" s="44">
        <f t="shared" si="46"/>
        <v>902405.00249999971</v>
      </c>
      <c r="DO34" s="44">
        <f t="shared" si="46"/>
        <v>28629241.396900002</v>
      </c>
      <c r="DP34" s="44">
        <f t="shared" si="46"/>
        <v>69723836.006399974</v>
      </c>
      <c r="DQ34" s="44">
        <f t="shared" si="46"/>
        <v>95061525.002500013</v>
      </c>
      <c r="DR34" s="44">
        <f t="shared" si="46"/>
        <v>1819450.2768999997</v>
      </c>
      <c r="DS34" s="44">
        <f t="shared" si="46"/>
        <v>8118453.5040999996</v>
      </c>
      <c r="DT34" s="44">
        <f t="shared" si="44"/>
        <v>362680.97289999947</v>
      </c>
      <c r="DU34" s="44">
        <f t="shared" si="44"/>
        <v>1613814.5296000002</v>
      </c>
      <c r="DV34" s="44">
        <f t="shared" si="44"/>
        <v>22413.084100000011</v>
      </c>
      <c r="DW34" s="44">
        <f t="shared" si="44"/>
        <v>559444.16160000011</v>
      </c>
      <c r="DX34" s="44">
        <f t="shared" si="44"/>
        <v>3332778.8481000005</v>
      </c>
      <c r="DY34" s="44">
        <f t="shared" si="44"/>
        <v>280465.56810000015</v>
      </c>
      <c r="DZ34" s="44">
        <f t="shared" si="44"/>
        <v>108761.44409999998</v>
      </c>
      <c r="EA34" s="44">
        <f t="shared" si="44"/>
        <v>1666138.8240999999</v>
      </c>
      <c r="EB34" s="44">
        <f t="shared" si="44"/>
        <v>2857857.8704000008</v>
      </c>
      <c r="EC34" s="44">
        <f t="shared" si="44"/>
        <v>2566.4355999999852</v>
      </c>
      <c r="ED34" s="44">
        <f t="shared" si="44"/>
        <v>1822230.0099999991</v>
      </c>
      <c r="EE34" s="44">
        <f t="shared" si="44"/>
        <v>410.0625</v>
      </c>
      <c r="EF34" s="44">
        <f t="shared" si="44"/>
        <v>249460.29160000003</v>
      </c>
      <c r="EG34" s="44">
        <f t="shared" si="44"/>
        <v>52386.054400000052</v>
      </c>
      <c r="EH34" s="44">
        <f t="shared" ref="EH34:EJ97" si="47">(DA34-$AH34)*(DA34-$AH34)</f>
        <v>52840.216899999949</v>
      </c>
      <c r="EI34" s="44">
        <f t="shared" si="47"/>
        <v>463325.26240000041</v>
      </c>
      <c r="EJ34" s="44">
        <f t="shared" si="45"/>
        <v>64348.468900000036</v>
      </c>
      <c r="EK34" s="50">
        <f t="shared" si="13"/>
        <v>5216.4338393451926</v>
      </c>
      <c r="EL34" s="51">
        <f t="shared" si="14"/>
        <v>27211182.000265628</v>
      </c>
      <c r="EM34" s="21">
        <f t="shared" si="15"/>
        <v>12685417.287714258</v>
      </c>
      <c r="EN34" s="21">
        <f t="shared" si="16"/>
        <v>0.80806058258140634</v>
      </c>
    </row>
    <row r="35" spans="9:144" ht="11" thickBot="1" x14ac:dyDescent="0.4">
      <c r="I35" s="31">
        <v>3739.26</v>
      </c>
      <c r="J35" s="31">
        <v>4000.63</v>
      </c>
      <c r="K35" s="31">
        <v>3759.2</v>
      </c>
      <c r="L35" s="31">
        <v>6520.59</v>
      </c>
      <c r="M35" s="31">
        <v>6695.75</v>
      </c>
      <c r="N35" s="31">
        <v>7989.23</v>
      </c>
      <c r="O35" s="31">
        <v>9000.83</v>
      </c>
      <c r="P35" s="31">
        <v>12000.82</v>
      </c>
      <c r="Q35" s="31">
        <v>14000.38</v>
      </c>
      <c r="R35" s="31">
        <v>13000.87</v>
      </c>
      <c r="S35" s="31">
        <v>16000.32</v>
      </c>
      <c r="T35" s="31">
        <v>16000.88</v>
      </c>
      <c r="U35" s="31">
        <v>9500.1299999999992</v>
      </c>
      <c r="V35" s="31">
        <v>12000.18</v>
      </c>
      <c r="W35" s="31">
        <v>4980.91</v>
      </c>
      <c r="X35" s="31">
        <v>6000.49</v>
      </c>
      <c r="Y35" s="31">
        <v>3811.68</v>
      </c>
      <c r="Z35" s="31">
        <v>3700.74</v>
      </c>
      <c r="AA35" s="31">
        <v>3040.04</v>
      </c>
      <c r="AB35" s="31">
        <v>3085.95</v>
      </c>
      <c r="AC35" s="31">
        <v>4750.08</v>
      </c>
      <c r="AD35" s="31">
        <v>3558.14</v>
      </c>
      <c r="AE35" s="31">
        <v>3500.15</v>
      </c>
      <c r="AF35" s="31">
        <v>2430.41</v>
      </c>
      <c r="AG35" s="31">
        <v>3437.32</v>
      </c>
      <c r="AH35" s="31">
        <v>3492.26</v>
      </c>
      <c r="AI35" s="31">
        <v>3555.11</v>
      </c>
      <c r="AJ35" s="31">
        <v>3509.97</v>
      </c>
      <c r="AK35" s="32">
        <v>3991.18</v>
      </c>
      <c r="AL35" s="32">
        <v>3750.48</v>
      </c>
      <c r="AM35" s="34">
        <v>2969.32</v>
      </c>
      <c r="AN35" s="32">
        <v>3246.93</v>
      </c>
      <c r="AO35" s="53">
        <f t="shared" si="2"/>
        <v>6281.8821875000003</v>
      </c>
      <c r="AP35" s="54">
        <f t="shared" si="17"/>
        <v>6464927.5883672861</v>
      </c>
      <c r="AQ35" s="54">
        <f t="shared" si="3"/>
        <v>5204111.5429735361</v>
      </c>
      <c r="AR35" s="54">
        <f t="shared" si="4"/>
        <v>6363925.4191297879</v>
      </c>
      <c r="AS35" s="54">
        <f t="shared" si="5"/>
        <v>56981.419748535067</v>
      </c>
      <c r="AT35" s="54">
        <f t="shared" si="6"/>
        <v>171286.56622353487</v>
      </c>
      <c r="AU35" s="54">
        <f t="shared" si="7"/>
        <v>2915036.5528485323</v>
      </c>
      <c r="AV35" s="54">
        <f t="shared" si="18"/>
        <v>7392677.2070985334</v>
      </c>
      <c r="AW35" s="54">
        <f t="shared" si="19"/>
        <v>32706249.70324228</v>
      </c>
      <c r="AX35" s="54">
        <f t="shared" si="20"/>
        <v>59575208.481567271</v>
      </c>
      <c r="AY35" s="54">
        <f t="shared" si="21"/>
        <v>45144797.224523544</v>
      </c>
      <c r="AZ35" s="54">
        <f t="shared" si="22"/>
        <v>94448033.515429795</v>
      </c>
      <c r="BA35" s="54">
        <f t="shared" si="23"/>
        <v>94458918.479379743</v>
      </c>
      <c r="BB35" s="54">
        <f t="shared" si="24"/>
        <v>10357118.982661027</v>
      </c>
      <c r="BC35" s="54">
        <f t="shared" si="25"/>
        <v>32698929.872442286</v>
      </c>
      <c r="BD35" s="54">
        <f t="shared" si="26"/>
        <v>1692528.6326485365</v>
      </c>
      <c r="BE35" s="54">
        <f t="shared" si="27"/>
        <v>79181.563186035462</v>
      </c>
      <c r="BF35" s="54">
        <f t="shared" si="28"/>
        <v>6101898.8471297873</v>
      </c>
      <c r="BG35" s="54">
        <f t="shared" si="29"/>
        <v>6662294.9920922881</v>
      </c>
      <c r="BH35" s="54">
        <f t="shared" si="30"/>
        <v>10509540.768654788</v>
      </c>
      <c r="BI35" s="54">
        <f t="shared" si="31"/>
        <v>10213982.547098538</v>
      </c>
      <c r="BJ35" s="54">
        <f t="shared" si="32"/>
        <v>2346417.9416297865</v>
      </c>
      <c r="BK35" s="54">
        <f t="shared" si="33"/>
        <v>7418771.503967288</v>
      </c>
      <c r="BL35" s="54">
        <f t="shared" si="34"/>
        <v>7738033.9629735369</v>
      </c>
      <c r="BM35" s="54">
        <f t="shared" si="35"/>
        <v>14833838.011086039</v>
      </c>
      <c r="BN35" s="54">
        <f t="shared" si="36"/>
        <v>8091534.0385547858</v>
      </c>
      <c r="BO35" s="54">
        <f t="shared" si="37"/>
        <v>7781991.9489922859</v>
      </c>
      <c r="BP35" s="54">
        <f t="shared" si="38"/>
        <v>7435286.5625235364</v>
      </c>
      <c r="BQ35" s="54">
        <f t="shared" si="39"/>
        <v>7683497.1752110384</v>
      </c>
      <c r="BR35" s="54">
        <f t="shared" si="40"/>
        <v>5247316.5118172877</v>
      </c>
      <c r="BS35" s="54">
        <f t="shared" si="41"/>
        <v>6407997.0348797869</v>
      </c>
      <c r="BT35" s="54">
        <f t="shared" si="42"/>
        <v>10973068.246054785</v>
      </c>
      <c r="BU35" s="54">
        <f t="shared" si="43"/>
        <v>9210934.7804110385</v>
      </c>
      <c r="BV35" s="55">
        <f t="shared" si="8"/>
        <v>2821.3169164932046</v>
      </c>
      <c r="BW35" s="56">
        <f t="shared" si="9"/>
        <v>7959829.1432907246</v>
      </c>
      <c r="BX35" s="45">
        <v>3979.28</v>
      </c>
      <c r="BY35" s="45">
        <v>3800.66</v>
      </c>
      <c r="BZ35" s="45">
        <v>3514.61</v>
      </c>
      <c r="CA35" s="45">
        <v>15000.8</v>
      </c>
      <c r="CB35" s="45">
        <v>11750.58</v>
      </c>
      <c r="CC35" s="45">
        <v>9000.67</v>
      </c>
      <c r="CD35" s="45">
        <v>12520.11</v>
      </c>
      <c r="CE35" s="45">
        <v>20000</v>
      </c>
      <c r="CF35" s="45">
        <v>13000.37</v>
      </c>
      <c r="CG35" s="45">
        <v>4500.7700000000004</v>
      </c>
      <c r="CH35" s="45">
        <v>9998.33</v>
      </c>
      <c r="CI35" s="45">
        <v>12000.27</v>
      </c>
      <c r="CJ35" s="45">
        <v>14998.06</v>
      </c>
      <c r="CK35" s="45">
        <v>4918.16</v>
      </c>
      <c r="CL35" s="45">
        <v>6599.12</v>
      </c>
      <c r="CM35" s="45">
        <v>4000.99</v>
      </c>
      <c r="CN35" s="45">
        <v>2500.0300000000002</v>
      </c>
      <c r="CO35" s="45">
        <v>3000.49</v>
      </c>
      <c r="CP35" s="45">
        <v>3075.1</v>
      </c>
      <c r="CQ35" s="45">
        <v>4980.83</v>
      </c>
      <c r="CR35" s="45">
        <v>4010.62</v>
      </c>
      <c r="CS35" s="45">
        <v>3982.92</v>
      </c>
      <c r="CT35" s="45">
        <v>2359.41</v>
      </c>
      <c r="CU35" s="45">
        <v>1959.41</v>
      </c>
      <c r="CV35" s="45">
        <v>3399.06</v>
      </c>
      <c r="CW35" s="45">
        <v>4111.95</v>
      </c>
      <c r="CX35" s="45">
        <v>3479.24</v>
      </c>
      <c r="CY35" s="45">
        <v>3150.37</v>
      </c>
      <c r="CZ35" s="46">
        <v>3679.9</v>
      </c>
      <c r="DA35" s="46">
        <v>4320.3900000000003</v>
      </c>
      <c r="DB35" s="43">
        <v>1499.98</v>
      </c>
      <c r="DC35" s="46">
        <v>3200.6</v>
      </c>
      <c r="DD35" s="48">
        <f t="shared" si="10"/>
        <v>6321.6587500000005</v>
      </c>
      <c r="DE35" s="44">
        <f t="shared" si="46"/>
        <v>237188.48039999997</v>
      </c>
      <c r="DF35" s="44">
        <f t="shared" si="46"/>
        <v>95110.559999999779</v>
      </c>
      <c r="DG35" s="44">
        <f t="shared" si="46"/>
        <v>499.52249999999594</v>
      </c>
      <c r="DH35" s="44">
        <f t="shared" si="46"/>
        <v>132446492.93159997</v>
      </c>
      <c r="DI35" s="44">
        <f t="shared" si="46"/>
        <v>68199849.222399995</v>
      </c>
      <c r="DJ35" s="44">
        <f t="shared" si="46"/>
        <v>30342580.728099998</v>
      </c>
      <c r="DK35" s="44">
        <f t="shared" si="46"/>
        <v>81502075.622500002</v>
      </c>
      <c r="DL35" s="44">
        <f t="shared" si="46"/>
        <v>272505479.90759993</v>
      </c>
      <c r="DM35" s="44">
        <f t="shared" si="46"/>
        <v>90404155.772100016</v>
      </c>
      <c r="DN35" s="44">
        <f t="shared" si="46"/>
        <v>1017092.4201000005</v>
      </c>
      <c r="DO35" s="44">
        <f t="shared" si="46"/>
        <v>42328946.844899997</v>
      </c>
      <c r="DP35" s="44">
        <f t="shared" si="46"/>
        <v>72386234.160099998</v>
      </c>
      <c r="DQ35" s="44">
        <f t="shared" si="46"/>
        <v>132383433.63999999</v>
      </c>
      <c r="DR35" s="44">
        <f t="shared" si="46"/>
        <v>2033190.8099999989</v>
      </c>
      <c r="DS35" s="44">
        <f t="shared" si="46"/>
        <v>9652579.0595999975</v>
      </c>
      <c r="DT35" s="44">
        <f t="shared" ref="DT35:EG53" si="48">(CM35-$AH35)*(CM35-$AH35)</f>
        <v>258806.21289999955</v>
      </c>
      <c r="DU35" s="44">
        <f t="shared" si="48"/>
        <v>984520.37290000007</v>
      </c>
      <c r="DV35" s="44">
        <f t="shared" si="48"/>
        <v>241837.73290000044</v>
      </c>
      <c r="DW35" s="44">
        <f t="shared" si="48"/>
        <v>174022.46560000026</v>
      </c>
      <c r="DX35" s="44">
        <f t="shared" si="48"/>
        <v>2215840.6448999993</v>
      </c>
      <c r="DY35" s="44">
        <f t="shared" si="48"/>
        <v>268697.08959999966</v>
      </c>
      <c r="DZ35" s="44">
        <f t="shared" si="48"/>
        <v>240747.23559999987</v>
      </c>
      <c r="EA35" s="44">
        <f t="shared" si="48"/>
        <v>1283349.1225000008</v>
      </c>
      <c r="EB35" s="44">
        <f t="shared" si="48"/>
        <v>2349629.1225000005</v>
      </c>
      <c r="EC35" s="44">
        <f t="shared" si="48"/>
        <v>8686.2400000000507</v>
      </c>
      <c r="ED35" s="44">
        <f t="shared" si="48"/>
        <v>384015.69609999948</v>
      </c>
      <c r="EE35" s="44">
        <f t="shared" si="48"/>
        <v>169.52040000001136</v>
      </c>
      <c r="EF35" s="44">
        <f t="shared" si="48"/>
        <v>116888.77210000022</v>
      </c>
      <c r="EG35" s="44">
        <f t="shared" si="48"/>
        <v>35208.769599999949</v>
      </c>
      <c r="EH35" s="44">
        <f t="shared" si="47"/>
        <v>685799.29690000019</v>
      </c>
      <c r="EI35" s="44">
        <f t="shared" si="47"/>
        <v>3969179.5984000009</v>
      </c>
      <c r="EJ35" s="44">
        <f t="shared" si="45"/>
        <v>85065.555600000182</v>
      </c>
      <c r="EK35" s="50">
        <f t="shared" si="13"/>
        <v>5445.2885975240097</v>
      </c>
      <c r="EL35" s="51">
        <f t="shared" si="14"/>
        <v>29651167.910324994</v>
      </c>
      <c r="EM35" s="21">
        <f t="shared" si="15"/>
        <v>12853826.158340236</v>
      </c>
      <c r="EN35" s="21">
        <f t="shared" si="16"/>
        <v>0.83668049953331469</v>
      </c>
    </row>
    <row r="36" spans="9:144" ht="11" thickBot="1" x14ac:dyDescent="0.4">
      <c r="I36" s="31">
        <v>3500.7</v>
      </c>
      <c r="J36" s="31">
        <v>3999.25</v>
      </c>
      <c r="K36" s="31">
        <v>3850.44</v>
      </c>
      <c r="L36" s="31">
        <v>6520.47</v>
      </c>
      <c r="M36" s="31">
        <v>9999.3799999999992</v>
      </c>
      <c r="N36" s="31">
        <v>12520.08</v>
      </c>
      <c r="O36" s="31">
        <v>9000.98</v>
      </c>
      <c r="P36" s="31">
        <v>12000.83</v>
      </c>
      <c r="Q36" s="31">
        <v>14000.47</v>
      </c>
      <c r="R36" s="31">
        <v>13000.02</v>
      </c>
      <c r="S36" s="31">
        <v>16000.26</v>
      </c>
      <c r="T36" s="31">
        <v>13000.96</v>
      </c>
      <c r="U36" s="31">
        <v>7989.79</v>
      </c>
      <c r="V36" s="31">
        <v>9500.51</v>
      </c>
      <c r="W36" s="31">
        <v>4000.54</v>
      </c>
      <c r="X36" s="31">
        <v>5000.26</v>
      </c>
      <c r="Y36" s="31">
        <v>3700.8</v>
      </c>
      <c r="Z36" s="31">
        <v>3633.86</v>
      </c>
      <c r="AA36" s="31">
        <v>3075.28</v>
      </c>
      <c r="AB36" s="31">
        <v>3487.49</v>
      </c>
      <c r="AC36" s="31">
        <v>4300.3599999999997</v>
      </c>
      <c r="AD36" s="31">
        <v>3850.8</v>
      </c>
      <c r="AE36" s="31">
        <v>3500.73</v>
      </c>
      <c r="AF36" s="31">
        <v>2259.21</v>
      </c>
      <c r="AG36" s="31">
        <v>3493.11</v>
      </c>
      <c r="AH36" s="31">
        <v>3350.17</v>
      </c>
      <c r="AI36" s="31">
        <v>3495.94</v>
      </c>
      <c r="AJ36" s="31">
        <v>3497.81</v>
      </c>
      <c r="AK36" s="32">
        <v>3246.39</v>
      </c>
      <c r="AL36" s="32">
        <v>3409.71</v>
      </c>
      <c r="AM36" s="34">
        <v>2700.08</v>
      </c>
      <c r="AN36" s="32">
        <v>3247.2</v>
      </c>
      <c r="AO36" s="53">
        <f t="shared" si="2"/>
        <v>6191.6837499999983</v>
      </c>
      <c r="AP36" s="54">
        <f t="shared" si="17"/>
        <v>7241393.5427640546</v>
      </c>
      <c r="AQ36" s="54">
        <f t="shared" si="3"/>
        <v>4806765.7481390554</v>
      </c>
      <c r="AR36" s="54">
        <f t="shared" si="4"/>
        <v>5481422.2969140541</v>
      </c>
      <c r="AS36" s="54">
        <f t="shared" si="5"/>
        <v>108100.39818906377</v>
      </c>
      <c r="AT36" s="54">
        <f t="shared" si="6"/>
        <v>14498550.73226407</v>
      </c>
      <c r="AU36" s="54">
        <f t="shared" si="7"/>
        <v>40048599.097014084</v>
      </c>
      <c r="AV36" s="54">
        <f t="shared" si="18"/>
        <v>7892145.420264069</v>
      </c>
      <c r="AW36" s="54">
        <f t="shared" si="19"/>
        <v>33746180.153889082</v>
      </c>
      <c r="AX36" s="54">
        <f t="shared" si="20"/>
        <v>60977142.69818908</v>
      </c>
      <c r="AY36" s="54">
        <f t="shared" si="21"/>
        <v>46353442.493064091</v>
      </c>
      <c r="AZ36" s="54">
        <f t="shared" si="22"/>
        <v>96208168.052064106</v>
      </c>
      <c r="BA36" s="54">
        <f t="shared" si="23"/>
        <v>46366243.048814073</v>
      </c>
      <c r="BB36" s="54">
        <f t="shared" si="24"/>
        <v>3233186.0862890682</v>
      </c>
      <c r="BC36" s="54">
        <f t="shared" si="25"/>
        <v>10948331.152689075</v>
      </c>
      <c r="BD36" s="54">
        <f t="shared" si="26"/>
        <v>4801110.9331640555</v>
      </c>
      <c r="BE36" s="54">
        <f t="shared" si="27"/>
        <v>1419490.5520640579</v>
      </c>
      <c r="BF36" s="54">
        <f t="shared" si="28"/>
        <v>6204501.8560140533</v>
      </c>
      <c r="BG36" s="54">
        <f t="shared" si="29"/>
        <v>6542462.3360640537</v>
      </c>
      <c r="BH36" s="54">
        <f t="shared" si="30"/>
        <v>9711972.3330140505</v>
      </c>
      <c r="BI36" s="54">
        <f t="shared" si="31"/>
        <v>7312663.8375390545</v>
      </c>
      <c r="BJ36" s="54">
        <f t="shared" si="32"/>
        <v>3577105.5273140576</v>
      </c>
      <c r="BK36" s="54">
        <f t="shared" si="33"/>
        <v>5479736.7310140543</v>
      </c>
      <c r="BL36" s="54">
        <f t="shared" si="34"/>
        <v>7241232.0846390538</v>
      </c>
      <c r="BM36" s="54">
        <f t="shared" si="35"/>
        <v>15464349.794439049</v>
      </c>
      <c r="BN36" s="54">
        <f t="shared" si="36"/>
        <v>7282300.2841890529</v>
      </c>
      <c r="BO36" s="54">
        <f t="shared" si="37"/>
        <v>8074200.3914390523</v>
      </c>
      <c r="BP36" s="54">
        <f t="shared" si="38"/>
        <v>7267034.3656640528</v>
      </c>
      <c r="BQ36" s="54">
        <f t="shared" si="39"/>
        <v>7256955.7809390537</v>
      </c>
      <c r="BR36" s="54">
        <f t="shared" si="40"/>
        <v>8674755.2737890538</v>
      </c>
      <c r="BS36" s="54">
        <f t="shared" si="41"/>
        <v>7739377.9456890533</v>
      </c>
      <c r="BT36" s="54">
        <f t="shared" si="42"/>
        <v>12191296.747014051</v>
      </c>
      <c r="BU36" s="54">
        <f t="shared" si="43"/>
        <v>8669984.5540140532</v>
      </c>
      <c r="BV36" s="55">
        <f t="shared" si="8"/>
        <v>3052.6797457523371</v>
      </c>
      <c r="BW36" s="56">
        <f t="shared" si="9"/>
        <v>9318853.6301265527</v>
      </c>
      <c r="BX36" s="45">
        <v>4536.0600000000004</v>
      </c>
      <c r="BY36" s="45">
        <v>3159.26</v>
      </c>
      <c r="BZ36" s="45">
        <v>3400.87</v>
      </c>
      <c r="CA36" s="45">
        <v>10000.799999999999</v>
      </c>
      <c r="CB36" s="45">
        <v>7999.16</v>
      </c>
      <c r="CC36" s="45">
        <v>9000.18</v>
      </c>
      <c r="CD36" s="45">
        <v>12000.74</v>
      </c>
      <c r="CE36" s="45">
        <v>19000</v>
      </c>
      <c r="CF36" s="45">
        <v>11999.3</v>
      </c>
      <c r="CG36" s="45">
        <v>5000.09</v>
      </c>
      <c r="CH36" s="45">
        <v>8960</v>
      </c>
      <c r="CI36" s="45">
        <v>10696.78</v>
      </c>
      <c r="CJ36" s="45">
        <v>10000.549999999999</v>
      </c>
      <c r="CK36" s="45">
        <v>4339.5200000000004</v>
      </c>
      <c r="CL36" s="45">
        <v>3980.74</v>
      </c>
      <c r="CM36" s="45">
        <v>4001.85</v>
      </c>
      <c r="CN36" s="45">
        <v>1999.99</v>
      </c>
      <c r="CO36" s="45">
        <v>2499.91</v>
      </c>
      <c r="CP36" s="45">
        <v>3572.05</v>
      </c>
      <c r="CQ36" s="45">
        <v>5999.42</v>
      </c>
      <c r="CR36" s="45">
        <v>4179.28</v>
      </c>
      <c r="CS36" s="45">
        <v>3999.68</v>
      </c>
      <c r="CT36" s="45">
        <v>3800.18</v>
      </c>
      <c r="CU36" s="45">
        <v>1959.93</v>
      </c>
      <c r="CV36" s="45">
        <v>1995.51</v>
      </c>
      <c r="CW36" s="45">
        <v>3881.33</v>
      </c>
      <c r="CX36" s="45">
        <v>3113.5</v>
      </c>
      <c r="CY36" s="45">
        <v>3600.54</v>
      </c>
      <c r="CZ36" s="46">
        <v>3579.83</v>
      </c>
      <c r="DA36" s="46">
        <v>3500.93</v>
      </c>
      <c r="DB36" s="43">
        <v>3579.95</v>
      </c>
      <c r="DC36" s="46">
        <v>3579.42</v>
      </c>
      <c r="DD36" s="48">
        <f t="shared" si="10"/>
        <v>5716.1671875000002</v>
      </c>
      <c r="DE36" s="44">
        <f t="shared" ref="DE36:DS52" si="49">(BX36-$AH36)*(BX36-$AH36)</f>
        <v>1406335.0921000007</v>
      </c>
      <c r="DF36" s="44">
        <f t="shared" si="49"/>
        <v>36446.628099999944</v>
      </c>
      <c r="DG36" s="44">
        <f t="shared" si="49"/>
        <v>2570.4899999999816</v>
      </c>
      <c r="DH36" s="44">
        <f t="shared" si="49"/>
        <v>44230879.396899991</v>
      </c>
      <c r="DI36" s="44">
        <f t="shared" si="49"/>
        <v>21613108.020099998</v>
      </c>
      <c r="DJ36" s="44">
        <f t="shared" si="49"/>
        <v>31922613.000100002</v>
      </c>
      <c r="DK36" s="44">
        <f t="shared" si="49"/>
        <v>74832361.324900001</v>
      </c>
      <c r="DL36" s="44">
        <f t="shared" si="49"/>
        <v>244917179.0289</v>
      </c>
      <c r="DM36" s="44">
        <f t="shared" si="49"/>
        <v>74807449.756899983</v>
      </c>
      <c r="DN36" s="44">
        <f t="shared" si="49"/>
        <v>2722236.0064000003</v>
      </c>
      <c r="DO36" s="44">
        <f t="shared" si="49"/>
        <v>31470192.628899999</v>
      </c>
      <c r="DP36" s="44">
        <f t="shared" si="49"/>
        <v>53972678.492100008</v>
      </c>
      <c r="DQ36" s="44">
        <f t="shared" si="49"/>
        <v>44227554.144399986</v>
      </c>
      <c r="DR36" s="44">
        <f t="shared" si="49"/>
        <v>978813.42250000068</v>
      </c>
      <c r="DS36" s="44">
        <f t="shared" si="49"/>
        <v>397618.52489999961</v>
      </c>
      <c r="DT36" s="44">
        <f t="shared" si="48"/>
        <v>424686.82239999977</v>
      </c>
      <c r="DU36" s="44">
        <f t="shared" si="48"/>
        <v>1822986.0324000001</v>
      </c>
      <c r="DV36" s="44">
        <f t="shared" si="48"/>
        <v>722942.06760000042</v>
      </c>
      <c r="DW36" s="44">
        <f t="shared" si="48"/>
        <v>49230.734400000045</v>
      </c>
      <c r="DX36" s="44">
        <f t="shared" si="48"/>
        <v>7018525.5625</v>
      </c>
      <c r="DY36" s="44">
        <f t="shared" si="48"/>
        <v>687423.39209999947</v>
      </c>
      <c r="DZ36" s="44">
        <f t="shared" si="48"/>
        <v>421863.2400999997</v>
      </c>
      <c r="EA36" s="44">
        <f t="shared" si="48"/>
        <v>202509.0000999998</v>
      </c>
      <c r="EB36" s="44">
        <f t="shared" si="48"/>
        <v>1932767.2576000001</v>
      </c>
      <c r="EC36" s="44">
        <f t="shared" si="48"/>
        <v>1835103.7156000002</v>
      </c>
      <c r="ED36" s="44">
        <f t="shared" si="48"/>
        <v>282130.94559999986</v>
      </c>
      <c r="EE36" s="44">
        <f t="shared" si="48"/>
        <v>56012.688900000037</v>
      </c>
      <c r="EF36" s="44">
        <f t="shared" si="48"/>
        <v>62685.136899999947</v>
      </c>
      <c r="EG36" s="44">
        <f t="shared" si="48"/>
        <v>52743.71559999993</v>
      </c>
      <c r="EH36" s="44">
        <f t="shared" si="47"/>
        <v>22728.577599999928</v>
      </c>
      <c r="EI36" s="44">
        <f t="shared" si="47"/>
        <v>52798.848399999886</v>
      </c>
      <c r="EJ36" s="44">
        <f t="shared" si="45"/>
        <v>52555.5625</v>
      </c>
      <c r="EK36" s="50">
        <f t="shared" si="13"/>
        <v>4483.4338446437314</v>
      </c>
      <c r="EL36" s="51">
        <f t="shared" si="14"/>
        <v>20101179.039296869</v>
      </c>
      <c r="EM36" s="21">
        <f t="shared" si="15"/>
        <v>11351536.117485549</v>
      </c>
      <c r="EN36" s="21">
        <f t="shared" si="16"/>
        <v>0.8293973132813619</v>
      </c>
    </row>
    <row r="37" spans="9:144" ht="11" thickBot="1" x14ac:dyDescent="0.4">
      <c r="I37" s="31">
        <v>3420.23</v>
      </c>
      <c r="J37" s="31">
        <v>3798.42</v>
      </c>
      <c r="K37" s="31">
        <v>3717.98</v>
      </c>
      <c r="L37" s="31">
        <v>6520.54</v>
      </c>
      <c r="M37" s="31">
        <v>10520.2</v>
      </c>
      <c r="N37" s="31">
        <v>12000.11</v>
      </c>
      <c r="O37" s="31">
        <v>14520.48</v>
      </c>
      <c r="P37" s="31">
        <v>12000.76</v>
      </c>
      <c r="Q37" s="31">
        <v>14000.31</v>
      </c>
      <c r="R37" s="31">
        <v>9787.91</v>
      </c>
      <c r="S37" s="31">
        <v>16000.2</v>
      </c>
      <c r="T37" s="31">
        <v>13000.66</v>
      </c>
      <c r="U37" s="31">
        <v>7989.49</v>
      </c>
      <c r="V37" s="31">
        <v>9500.33</v>
      </c>
      <c r="W37" s="31">
        <v>3711.22</v>
      </c>
      <c r="X37" s="31">
        <v>4311.74</v>
      </c>
      <c r="Y37" s="31">
        <v>3609.04</v>
      </c>
      <c r="Z37" s="31">
        <v>3500.55</v>
      </c>
      <c r="AA37" s="31">
        <v>3010.93</v>
      </c>
      <c r="AB37" s="31">
        <v>3145.92</v>
      </c>
      <c r="AC37" s="31">
        <v>4000.56</v>
      </c>
      <c r="AD37" s="31">
        <v>3650.1</v>
      </c>
      <c r="AE37" s="31">
        <v>3495.1</v>
      </c>
      <c r="AF37" s="31">
        <v>2089.27</v>
      </c>
      <c r="AG37" s="31">
        <v>3488.17</v>
      </c>
      <c r="AH37" s="31">
        <v>3051.64</v>
      </c>
      <c r="AI37" s="31">
        <v>3149.45</v>
      </c>
      <c r="AJ37" s="31">
        <v>3469.26</v>
      </c>
      <c r="AK37" s="32">
        <v>3242.09</v>
      </c>
      <c r="AL37" s="32">
        <v>3420.12</v>
      </c>
      <c r="AM37" s="34">
        <v>2249.54</v>
      </c>
      <c r="AN37" s="32">
        <v>3243.47</v>
      </c>
      <c r="AO37" s="53">
        <f t="shared" si="2"/>
        <v>6144.2434375000012</v>
      </c>
      <c r="AP37" s="54">
        <f t="shared" si="17"/>
        <v>7420249.2076805728</v>
      </c>
      <c r="AQ37" s="54">
        <f t="shared" si="3"/>
        <v>5502887.5999243213</v>
      </c>
      <c r="AR37" s="54">
        <f t="shared" si="4"/>
        <v>5886754.2681493219</v>
      </c>
      <c r="AS37" s="54">
        <f t="shared" si="5"/>
        <v>141599.10294931551</v>
      </c>
      <c r="AT37" s="54">
        <f t="shared" si="6"/>
        <v>19148995.836886812</v>
      </c>
      <c r="AU37" s="54">
        <f t="shared" si="7"/>
        <v>34291173.197805561</v>
      </c>
      <c r="AV37" s="54">
        <f t="shared" si="18"/>
        <v>70161338.950961784</v>
      </c>
      <c r="AW37" s="54">
        <f t="shared" si="19"/>
        <v>34298786.246836804</v>
      </c>
      <c r="AX37" s="54">
        <f t="shared" si="20"/>
        <v>61717781.834430538</v>
      </c>
      <c r="AY37" s="54">
        <f t="shared" si="21"/>
        <v>13276306.018680558</v>
      </c>
      <c r="AZ37" s="54">
        <f t="shared" si="22"/>
        <v>97139879.761886805</v>
      </c>
      <c r="BA37" s="54">
        <f t="shared" si="23"/>
        <v>47010448.078524299</v>
      </c>
      <c r="BB37" s="54">
        <f t="shared" si="24"/>
        <v>3404934.8764180611</v>
      </c>
      <c r="BC37" s="54">
        <f t="shared" si="25"/>
        <v>11263317.014993059</v>
      </c>
      <c r="BD37" s="54">
        <f t="shared" si="26"/>
        <v>5919603.0474243229</v>
      </c>
      <c r="BE37" s="54">
        <f t="shared" si="27"/>
        <v>3358068.8484493215</v>
      </c>
      <c r="BF37" s="54">
        <f t="shared" si="28"/>
        <v>6427256.4695118228</v>
      </c>
      <c r="BG37" s="54">
        <f t="shared" si="29"/>
        <v>6989114.9914805712</v>
      </c>
      <c r="BH37" s="54">
        <f t="shared" si="30"/>
        <v>9817653.0976180751</v>
      </c>
      <c r="BI37" s="54">
        <f t="shared" si="31"/>
        <v>8989943.4358618222</v>
      </c>
      <c r="BJ37" s="54">
        <f t="shared" si="32"/>
        <v>4595378.6802118216</v>
      </c>
      <c r="BK37" s="54">
        <f t="shared" si="33"/>
        <v>6220751.4868243225</v>
      </c>
      <c r="BL37" s="54">
        <f t="shared" si="34"/>
        <v>7017960.9524493227</v>
      </c>
      <c r="BM37" s="54">
        <f t="shared" si="35"/>
        <v>16442809.578830576</v>
      </c>
      <c r="BN37" s="54">
        <f t="shared" si="36"/>
        <v>7054726.1053930726</v>
      </c>
      <c r="BO37" s="54">
        <f t="shared" si="37"/>
        <v>9564196.0216368251</v>
      </c>
      <c r="BP37" s="54">
        <f t="shared" si="38"/>
        <v>8968787.7332930751</v>
      </c>
      <c r="BQ37" s="54">
        <f t="shared" si="39"/>
        <v>7155536.3908993211</v>
      </c>
      <c r="BR37" s="54">
        <f t="shared" si="40"/>
        <v>8422494.5747930724</v>
      </c>
      <c r="BS37" s="54">
        <f t="shared" si="41"/>
        <v>7420848.5027368236</v>
      </c>
      <c r="BT37" s="54">
        <f t="shared" si="42"/>
        <v>15168714.866074326</v>
      </c>
      <c r="BU37" s="54">
        <f t="shared" si="43"/>
        <v>8414486.5357055739</v>
      </c>
      <c r="BV37" s="55">
        <f t="shared" si="8"/>
        <v>3139.5280090847173</v>
      </c>
      <c r="BW37" s="56">
        <f t="shared" si="9"/>
        <v>9856636.1198274493</v>
      </c>
      <c r="BX37" s="45">
        <v>4272.88</v>
      </c>
      <c r="BY37" s="45">
        <v>3159.14</v>
      </c>
      <c r="BZ37" s="45">
        <v>3197.6</v>
      </c>
      <c r="CA37" s="45">
        <v>9999.6200000000008</v>
      </c>
      <c r="CB37" s="45">
        <v>7999.71</v>
      </c>
      <c r="CC37" s="45">
        <v>9000.1</v>
      </c>
      <c r="CD37" s="45">
        <v>12000.84</v>
      </c>
      <c r="CE37" s="45">
        <v>20000</v>
      </c>
      <c r="CF37" s="45">
        <v>11999.15</v>
      </c>
      <c r="CG37" s="45">
        <v>4500.3900000000003</v>
      </c>
      <c r="CH37" s="45">
        <v>8199.49</v>
      </c>
      <c r="CI37" s="45">
        <v>9982.17</v>
      </c>
      <c r="CJ37" s="45">
        <v>9998.18</v>
      </c>
      <c r="CK37" s="45">
        <v>4000.42</v>
      </c>
      <c r="CL37" s="45">
        <v>3400.07</v>
      </c>
      <c r="CM37" s="45">
        <v>3999.98</v>
      </c>
      <c r="CN37" s="45">
        <v>2334.4</v>
      </c>
      <c r="CO37" s="45">
        <v>2499.61</v>
      </c>
      <c r="CP37" s="45">
        <v>3300.12</v>
      </c>
      <c r="CQ37" s="45">
        <v>4980.59</v>
      </c>
      <c r="CR37" s="45">
        <v>3999.98</v>
      </c>
      <c r="CS37" s="45">
        <v>3800.79</v>
      </c>
      <c r="CT37" s="45">
        <v>3791.02</v>
      </c>
      <c r="CU37" s="45">
        <v>1959.92</v>
      </c>
      <c r="CV37" s="45">
        <v>1993.83</v>
      </c>
      <c r="CW37" s="45">
        <v>3600.68</v>
      </c>
      <c r="CX37" s="45">
        <v>2369.29</v>
      </c>
      <c r="CY37" s="45">
        <v>3150.71</v>
      </c>
      <c r="CZ37" s="46">
        <v>3479.09</v>
      </c>
      <c r="DA37" s="46">
        <v>3364.32</v>
      </c>
      <c r="DB37" s="43">
        <v>3000.96</v>
      </c>
      <c r="DC37" s="46">
        <v>3500.47</v>
      </c>
      <c r="DD37" s="48">
        <f t="shared" si="10"/>
        <v>5526.11</v>
      </c>
      <c r="DE37" s="44">
        <f t="shared" si="49"/>
        <v>1491427.1376000005</v>
      </c>
      <c r="DF37" s="44">
        <f t="shared" si="49"/>
        <v>11556.25</v>
      </c>
      <c r="DG37" s="44">
        <f t="shared" si="49"/>
        <v>21304.32160000001</v>
      </c>
      <c r="DH37" s="44">
        <f t="shared" si="49"/>
        <v>48274426.08040002</v>
      </c>
      <c r="DI37" s="44">
        <f t="shared" si="49"/>
        <v>24483396.724899996</v>
      </c>
      <c r="DJ37" s="44">
        <f t="shared" si="49"/>
        <v>35384176.37160001</v>
      </c>
      <c r="DK37" s="44">
        <f t="shared" si="49"/>
        <v>80088180.640000015</v>
      </c>
      <c r="DL37" s="44">
        <f t="shared" si="49"/>
        <v>287246906.68959999</v>
      </c>
      <c r="DM37" s="44">
        <f t="shared" si="49"/>
        <v>80057935.200100005</v>
      </c>
      <c r="DN37" s="44">
        <f t="shared" si="49"/>
        <v>2098876.5625000014</v>
      </c>
      <c r="DO37" s="44">
        <f t="shared" si="49"/>
        <v>26500359.622500002</v>
      </c>
      <c r="DP37" s="44">
        <f t="shared" si="49"/>
        <v>48032246.080900006</v>
      </c>
      <c r="DQ37" s="44">
        <f t="shared" si="49"/>
        <v>48254417.971600011</v>
      </c>
      <c r="DR37" s="44">
        <f t="shared" si="49"/>
        <v>900183.48840000038</v>
      </c>
      <c r="DS37" s="44">
        <f t="shared" si="49"/>
        <v>121403.46490000021</v>
      </c>
      <c r="DT37" s="44">
        <f t="shared" si="48"/>
        <v>899348.75560000027</v>
      </c>
      <c r="DU37" s="44">
        <f t="shared" si="48"/>
        <v>514433.21759999968</v>
      </c>
      <c r="DV37" s="44">
        <f t="shared" si="48"/>
        <v>304737.12089999975</v>
      </c>
      <c r="DW37" s="44">
        <f t="shared" si="48"/>
        <v>61742.310400000009</v>
      </c>
      <c r="DX37" s="44">
        <f t="shared" si="48"/>
        <v>3720848.102500001</v>
      </c>
      <c r="DY37" s="44">
        <f t="shared" si="48"/>
        <v>899348.75560000027</v>
      </c>
      <c r="DZ37" s="44">
        <f t="shared" si="48"/>
        <v>561225.72250000015</v>
      </c>
      <c r="EA37" s="44">
        <f t="shared" si="48"/>
        <v>546682.78440000012</v>
      </c>
      <c r="EB37" s="44">
        <f t="shared" si="48"/>
        <v>1191852.5583999995</v>
      </c>
      <c r="EC37" s="44">
        <f t="shared" si="48"/>
        <v>1118961.9960999999</v>
      </c>
      <c r="ED37" s="44">
        <f t="shared" si="48"/>
        <v>301444.92159999994</v>
      </c>
      <c r="EE37" s="44">
        <f t="shared" si="48"/>
        <v>465601.5224999999</v>
      </c>
      <c r="EF37" s="44">
        <f t="shared" si="48"/>
        <v>9814.8649000000332</v>
      </c>
      <c r="EG37" s="44">
        <f t="shared" si="48"/>
        <v>182713.50250000024</v>
      </c>
      <c r="EH37" s="44">
        <f t="shared" si="47"/>
        <v>97768.782400000186</v>
      </c>
      <c r="EI37" s="44">
        <f t="shared" si="47"/>
        <v>2568.4623999999835</v>
      </c>
      <c r="EJ37" s="44">
        <f t="shared" si="45"/>
        <v>201448.36889999994</v>
      </c>
      <c r="EK37" s="50">
        <f t="shared" si="13"/>
        <v>4657.1428283464475</v>
      </c>
      <c r="EL37" s="51">
        <f t="shared" si="14"/>
        <v>21688979.323618747</v>
      </c>
      <c r="EM37" s="21">
        <f t="shared" si="15"/>
        <v>12862664.440112501</v>
      </c>
      <c r="EN37" s="21">
        <f t="shared" si="16"/>
        <v>0.87972517568875697</v>
      </c>
    </row>
    <row r="38" spans="9:144" ht="11" thickBot="1" x14ac:dyDescent="0.4">
      <c r="I38" s="31">
        <v>3490.78</v>
      </c>
      <c r="J38" s="31">
        <v>3249.64</v>
      </c>
      <c r="K38" s="31">
        <v>3410.12</v>
      </c>
      <c r="L38" s="31">
        <v>6520.35</v>
      </c>
      <c r="M38" s="31">
        <v>10520.69</v>
      </c>
      <c r="N38" s="31">
        <v>12520.15</v>
      </c>
      <c r="O38" s="31">
        <v>10000.530000000001</v>
      </c>
      <c r="P38" s="31">
        <v>12000.69</v>
      </c>
      <c r="Q38" s="31">
        <v>14000.16</v>
      </c>
      <c r="R38" s="31">
        <v>6999.01</v>
      </c>
      <c r="S38" s="31">
        <v>14520.07</v>
      </c>
      <c r="T38" s="31">
        <v>13000.24</v>
      </c>
      <c r="U38" s="31">
        <v>7989.33</v>
      </c>
      <c r="V38" s="31">
        <v>7989.58</v>
      </c>
      <c r="W38" s="31">
        <v>3160.31</v>
      </c>
      <c r="X38" s="31">
        <v>3999.76</v>
      </c>
      <c r="Y38" s="31">
        <v>3309.75</v>
      </c>
      <c r="Z38" s="31">
        <v>3389.75</v>
      </c>
      <c r="AA38" s="31">
        <v>3010.51</v>
      </c>
      <c r="AB38" s="31">
        <v>3146.65</v>
      </c>
      <c r="AC38" s="31">
        <v>3900.97</v>
      </c>
      <c r="AD38" s="31">
        <v>3075.64</v>
      </c>
      <c r="AE38" s="31">
        <v>3497.03</v>
      </c>
      <c r="AF38" s="31">
        <v>2188.7600000000002</v>
      </c>
      <c r="AG38" s="31">
        <v>3488.39</v>
      </c>
      <c r="AH38" s="31">
        <v>3010.63</v>
      </c>
      <c r="AI38" s="31">
        <v>3010.62</v>
      </c>
      <c r="AJ38" s="31">
        <v>2989</v>
      </c>
      <c r="AK38" s="32">
        <v>2900.77</v>
      </c>
      <c r="AL38" s="32">
        <v>3300.86</v>
      </c>
      <c r="AM38" s="34">
        <v>2188.7399999999998</v>
      </c>
      <c r="AN38" s="32">
        <v>3100.94</v>
      </c>
      <c r="AO38" s="53">
        <f t="shared" si="2"/>
        <v>5715.0131250000004</v>
      </c>
      <c r="AP38" s="54">
        <f t="shared" si="17"/>
        <v>4947212.9943472669</v>
      </c>
      <c r="AQ38" s="54">
        <f t="shared" si="3"/>
        <v>6078064.6454722686</v>
      </c>
      <c r="AR38" s="54">
        <f t="shared" si="4"/>
        <v>5312532.3176722676</v>
      </c>
      <c r="AS38" s="54">
        <f t="shared" si="5"/>
        <v>648567.48223476554</v>
      </c>
      <c r="AT38" s="54">
        <f t="shared" si="6"/>
        <v>23094530.226909768</v>
      </c>
      <c r="AU38" s="54">
        <f t="shared" si="7"/>
        <v>46309887.887484752</v>
      </c>
      <c r="AV38" s="54">
        <f t="shared" si="18"/>
        <v>18365654.885909766</v>
      </c>
      <c r="AW38" s="54">
        <f t="shared" si="19"/>
        <v>39509733.776909769</v>
      </c>
      <c r="AX38" s="54">
        <f t="shared" si="20"/>
        <v>68643658.740322247</v>
      </c>
      <c r="AY38" s="54">
        <f t="shared" si="21"/>
        <v>1648647.9750097652</v>
      </c>
      <c r="AZ38" s="54">
        <f t="shared" si="22"/>
        <v>77529026.571984738</v>
      </c>
      <c r="BA38" s="54">
        <f t="shared" si="23"/>
        <v>53074530.620222256</v>
      </c>
      <c r="BB38" s="54">
        <f t="shared" si="24"/>
        <v>5172517.2479097638</v>
      </c>
      <c r="BC38" s="54">
        <f t="shared" si="25"/>
        <v>5173654.4688472636</v>
      </c>
      <c r="BD38" s="54">
        <f t="shared" si="26"/>
        <v>6526508.0568847675</v>
      </c>
      <c r="BE38" s="54">
        <f t="shared" si="27"/>
        <v>2942093.2828222662</v>
      </c>
      <c r="BF38" s="54">
        <f t="shared" si="28"/>
        <v>5785290.7004847676</v>
      </c>
      <c r="BG38" s="54">
        <f t="shared" si="29"/>
        <v>5406848.6004847679</v>
      </c>
      <c r="BH38" s="54">
        <f t="shared" si="30"/>
        <v>7314337.153134767</v>
      </c>
      <c r="BI38" s="54">
        <f t="shared" si="31"/>
        <v>6596489.141859767</v>
      </c>
      <c r="BJ38" s="54">
        <f t="shared" si="32"/>
        <v>3290752.4593597678</v>
      </c>
      <c r="BK38" s="54">
        <f t="shared" si="33"/>
        <v>6966290.4929722687</v>
      </c>
      <c r="BL38" s="54">
        <f t="shared" si="34"/>
        <v>4919449.1427847669</v>
      </c>
      <c r="BM38" s="54">
        <f t="shared" si="35"/>
        <v>12434461.101572268</v>
      </c>
      <c r="BN38" s="54">
        <f t="shared" si="36"/>
        <v>4957850.5407847678</v>
      </c>
      <c r="BO38" s="54">
        <f t="shared" si="37"/>
        <v>7313688.086784767</v>
      </c>
      <c r="BP38" s="54">
        <f t="shared" si="38"/>
        <v>7313742.1745472681</v>
      </c>
      <c r="BQ38" s="54">
        <f t="shared" si="39"/>
        <v>7431147.5576722678</v>
      </c>
      <c r="BR38" s="54">
        <f t="shared" si="40"/>
        <v>7919964.366609768</v>
      </c>
      <c r="BS38" s="54">
        <f t="shared" si="41"/>
        <v>5828135.3109472673</v>
      </c>
      <c r="BT38" s="54">
        <f t="shared" si="42"/>
        <v>12434602.15209727</v>
      </c>
      <c r="BU38" s="54">
        <f t="shared" si="43"/>
        <v>6833378.3028472671</v>
      </c>
      <c r="BV38" s="55">
        <f t="shared" si="8"/>
        <v>2872.981035984295</v>
      </c>
      <c r="BW38" s="56">
        <f t="shared" si="9"/>
        <v>8254020.0331253931</v>
      </c>
      <c r="BX38" s="45">
        <v>3979.41</v>
      </c>
      <c r="BY38" s="45">
        <v>2488.77</v>
      </c>
      <c r="BZ38" s="45">
        <v>2970.8</v>
      </c>
      <c r="CA38" s="45">
        <v>9999.09</v>
      </c>
      <c r="CB38" s="45">
        <v>9999.2199999999993</v>
      </c>
      <c r="CC38" s="45">
        <v>7941.02</v>
      </c>
      <c r="CD38" s="45">
        <v>12000.22</v>
      </c>
      <c r="CE38" s="45">
        <v>15989.59</v>
      </c>
      <c r="CF38" s="45">
        <v>9000.65</v>
      </c>
      <c r="CG38" s="45">
        <v>3800.87</v>
      </c>
      <c r="CH38" s="45">
        <v>7500.57</v>
      </c>
      <c r="CI38" s="45">
        <v>6951.08</v>
      </c>
      <c r="CJ38" s="45">
        <v>8008.52</v>
      </c>
      <c r="CK38" s="45">
        <v>3999.94</v>
      </c>
      <c r="CL38" s="45">
        <v>3350.71</v>
      </c>
      <c r="CM38" s="45">
        <v>4001.01</v>
      </c>
      <c r="CN38" s="45">
        <v>3250.27</v>
      </c>
      <c r="CO38" s="45">
        <v>2500.41</v>
      </c>
      <c r="CP38" s="45">
        <v>3300.76</v>
      </c>
      <c r="CQ38" s="45">
        <v>3999.82</v>
      </c>
      <c r="CR38" s="45">
        <v>3550.85</v>
      </c>
      <c r="CS38" s="45">
        <v>3600.7</v>
      </c>
      <c r="CT38" s="45">
        <v>2750.2</v>
      </c>
      <c r="CU38" s="45">
        <v>2049.9499999999998</v>
      </c>
      <c r="CV38" s="45">
        <v>3500.25</v>
      </c>
      <c r="CW38" s="45">
        <v>3500.66</v>
      </c>
      <c r="CX38" s="45">
        <v>2285.25</v>
      </c>
      <c r="CY38" s="45">
        <v>3499.23</v>
      </c>
      <c r="CZ38" s="46">
        <v>4846.41</v>
      </c>
      <c r="DA38" s="46">
        <v>3381.27</v>
      </c>
      <c r="DB38" s="43">
        <v>2815.6</v>
      </c>
      <c r="DC38" s="46">
        <v>3474.5</v>
      </c>
      <c r="DD38" s="48">
        <f t="shared" si="10"/>
        <v>5133.987500000002</v>
      </c>
      <c r="DE38" s="44">
        <f t="shared" si="49"/>
        <v>938534.68839999952</v>
      </c>
      <c r="DF38" s="44">
        <f t="shared" si="49"/>
        <v>272337.85960000014</v>
      </c>
      <c r="DG38" s="44">
        <f t="shared" si="49"/>
        <v>1586.4288999999942</v>
      </c>
      <c r="DH38" s="44">
        <f t="shared" si="49"/>
        <v>48838573.171599999</v>
      </c>
      <c r="DI38" s="44">
        <f t="shared" si="49"/>
        <v>48840390.188099988</v>
      </c>
      <c r="DJ38" s="44">
        <f t="shared" si="49"/>
        <v>24308745.552100003</v>
      </c>
      <c r="DK38" s="44">
        <f t="shared" si="49"/>
        <v>80812728.368100002</v>
      </c>
      <c r="DL38" s="44">
        <f t="shared" si="49"/>
        <v>168453402.68159997</v>
      </c>
      <c r="DM38" s="44">
        <f t="shared" si="49"/>
        <v>35880339.600399993</v>
      </c>
      <c r="DN38" s="44">
        <f t="shared" si="49"/>
        <v>624479.25759999966</v>
      </c>
      <c r="DO38" s="44">
        <f t="shared" si="49"/>
        <v>20159561.203599997</v>
      </c>
      <c r="DP38" s="44">
        <f t="shared" si="49"/>
        <v>15527146.202499999</v>
      </c>
      <c r="DQ38" s="44">
        <f t="shared" si="49"/>
        <v>24978904.452100005</v>
      </c>
      <c r="DR38" s="44">
        <f t="shared" si="49"/>
        <v>978734.2760999999</v>
      </c>
      <c r="DS38" s="44">
        <f t="shared" si="49"/>
        <v>115654.40639999995</v>
      </c>
      <c r="DT38" s="44">
        <f t="shared" si="48"/>
        <v>980852.54440000025</v>
      </c>
      <c r="DU38" s="44">
        <f t="shared" si="48"/>
        <v>57427.329599999939</v>
      </c>
      <c r="DV38" s="44">
        <f t="shared" si="48"/>
        <v>260324.44840000026</v>
      </c>
      <c r="DW38" s="44">
        <f t="shared" si="48"/>
        <v>84175.416900000069</v>
      </c>
      <c r="DX38" s="44">
        <f t="shared" si="48"/>
        <v>978496.85610000009</v>
      </c>
      <c r="DY38" s="44">
        <f t="shared" si="48"/>
        <v>291837.64839999977</v>
      </c>
      <c r="DZ38" s="44">
        <f t="shared" si="48"/>
        <v>348182.60489999969</v>
      </c>
      <c r="EA38" s="44">
        <f t="shared" si="48"/>
        <v>67823.784900000159</v>
      </c>
      <c r="EB38" s="44">
        <f t="shared" si="48"/>
        <v>922906.06240000052</v>
      </c>
      <c r="EC38" s="44">
        <f t="shared" si="48"/>
        <v>239727.74439999988</v>
      </c>
      <c r="ED38" s="44">
        <f t="shared" si="48"/>
        <v>240129.40089999975</v>
      </c>
      <c r="EE38" s="44">
        <f t="shared" si="48"/>
        <v>526176.14440000011</v>
      </c>
      <c r="EF38" s="44">
        <f t="shared" si="48"/>
        <v>238729.9599999999</v>
      </c>
      <c r="EG38" s="44">
        <f t="shared" si="48"/>
        <v>3370088.208399999</v>
      </c>
      <c r="EH38" s="44">
        <f t="shared" si="47"/>
        <v>137374.0095999999</v>
      </c>
      <c r="EI38" s="44">
        <f t="shared" si="47"/>
        <v>38036.700900000076</v>
      </c>
      <c r="EJ38" s="44">
        <f t="shared" si="45"/>
        <v>215175.37689999989</v>
      </c>
      <c r="EK38" s="50">
        <f t="shared" si="13"/>
        <v>3871.8881964206103</v>
      </c>
      <c r="EL38" s="51">
        <f t="shared" si="14"/>
        <v>14991518.205581246</v>
      </c>
      <c r="EM38" s="21">
        <f t="shared" si="15"/>
        <v>9761552.3553578127</v>
      </c>
      <c r="EN38" s="21">
        <f t="shared" si="16"/>
        <v>0.87753272338576394</v>
      </c>
    </row>
    <row r="39" spans="9:144" ht="11" thickBot="1" x14ac:dyDescent="0.4">
      <c r="I39" s="31">
        <v>3546.91</v>
      </c>
      <c r="J39" s="31">
        <v>3355.45</v>
      </c>
      <c r="K39" s="31">
        <v>3410.61</v>
      </c>
      <c r="L39" s="31">
        <v>6520.16</v>
      </c>
      <c r="M39" s="31">
        <v>10600.55</v>
      </c>
      <c r="N39" s="31">
        <v>12520.04</v>
      </c>
      <c r="O39" s="31">
        <v>9000.98</v>
      </c>
      <c r="P39" s="31">
        <v>12000.75</v>
      </c>
      <c r="Q39" s="31">
        <v>13000.93</v>
      </c>
      <c r="R39" s="31">
        <v>6100.54</v>
      </c>
      <c r="S39" s="31">
        <v>14520.26</v>
      </c>
      <c r="T39" s="31">
        <v>13000.05</v>
      </c>
      <c r="U39" s="31">
        <v>7990</v>
      </c>
      <c r="V39" s="31">
        <v>8500.86</v>
      </c>
      <c r="W39" s="31">
        <v>3160.51</v>
      </c>
      <c r="X39" s="31">
        <v>3999.06</v>
      </c>
      <c r="Y39" s="31">
        <v>3075.02</v>
      </c>
      <c r="Z39" s="31">
        <v>3389.67</v>
      </c>
      <c r="AA39" s="31">
        <v>3010</v>
      </c>
      <c r="AB39" s="31">
        <v>3145.95</v>
      </c>
      <c r="AC39" s="31">
        <v>4000.3</v>
      </c>
      <c r="AD39" s="31">
        <v>3075.24</v>
      </c>
      <c r="AE39" s="31">
        <v>3500.01</v>
      </c>
      <c r="AF39" s="31">
        <v>2249.1799999999998</v>
      </c>
      <c r="AG39" s="31">
        <v>3491.73</v>
      </c>
      <c r="AH39" s="31">
        <v>2989.26</v>
      </c>
      <c r="AI39" s="31">
        <v>3051.26</v>
      </c>
      <c r="AJ39" s="31">
        <v>2692.26</v>
      </c>
      <c r="AK39" s="32">
        <v>3051.17</v>
      </c>
      <c r="AL39" s="32">
        <v>3237.72</v>
      </c>
      <c r="AM39" s="34">
        <v>2188.2800000000002</v>
      </c>
      <c r="AN39" s="32">
        <v>3010.37</v>
      </c>
      <c r="AO39" s="53">
        <f t="shared" si="2"/>
        <v>5637.0337500000014</v>
      </c>
      <c r="AP39" s="54">
        <f t="shared" si="17"/>
        <v>4368617.290314069</v>
      </c>
      <c r="AQ39" s="54">
        <f t="shared" si="3"/>
        <v>5205624.4082640698</v>
      </c>
      <c r="AR39" s="54">
        <f t="shared" si="4"/>
        <v>4956962.7145640682</v>
      </c>
      <c r="AS39" s="54">
        <f t="shared" si="5"/>
        <v>779911.97343905969</v>
      </c>
      <c r="AT39" s="54">
        <f t="shared" si="6"/>
        <v>24636493.56401404</v>
      </c>
      <c r="AU39" s="54">
        <f t="shared" si="7"/>
        <v>47375775.037539057</v>
      </c>
      <c r="AV39" s="54">
        <f t="shared" si="18"/>
        <v>11316134.372889049</v>
      </c>
      <c r="AW39" s="54">
        <f t="shared" si="19"/>
        <v>40496884.510514043</v>
      </c>
      <c r="AX39" s="54">
        <f t="shared" si="20"/>
        <v>54226967.980764046</v>
      </c>
      <c r="AY39" s="54">
        <f t="shared" si="21"/>
        <v>214838.04378906116</v>
      </c>
      <c r="AZ39" s="54">
        <f t="shared" si="22"/>
        <v>78911708.608689055</v>
      </c>
      <c r="BA39" s="54">
        <f t="shared" si="23"/>
        <v>54214008.297764033</v>
      </c>
      <c r="BB39" s="54">
        <f t="shared" si="24"/>
        <v>5536450.1736390563</v>
      </c>
      <c r="BC39" s="54">
        <f t="shared" si="25"/>
        <v>8201500.7901890576</v>
      </c>
      <c r="BD39" s="54">
        <f t="shared" si="26"/>
        <v>6133169.8843140686</v>
      </c>
      <c r="BE39" s="54">
        <f t="shared" si="27"/>
        <v>2682958.0056890673</v>
      </c>
      <c r="BF39" s="54">
        <f t="shared" si="28"/>
        <v>6563914.4551890697</v>
      </c>
      <c r="BG39" s="54">
        <f t="shared" si="29"/>
        <v>5050643.8248140682</v>
      </c>
      <c r="BH39" s="54">
        <f t="shared" si="30"/>
        <v>6901306.3236390697</v>
      </c>
      <c r="BI39" s="54">
        <f t="shared" si="31"/>
        <v>6205498.2495140703</v>
      </c>
      <c r="BJ39" s="54">
        <f t="shared" si="32"/>
        <v>2678897.3683890668</v>
      </c>
      <c r="BK39" s="54">
        <f t="shared" si="33"/>
        <v>6562787.2175390711</v>
      </c>
      <c r="BL39" s="54">
        <f t="shared" si="34"/>
        <v>4566870.5080640679</v>
      </c>
      <c r="BM39" s="54">
        <f t="shared" si="35"/>
        <v>11477553.031389073</v>
      </c>
      <c r="BN39" s="54">
        <f t="shared" si="36"/>
        <v>4602328.1797640687</v>
      </c>
      <c r="BO39" s="54">
        <f t="shared" si="37"/>
        <v>7010705.831189069</v>
      </c>
      <c r="BP39" s="54">
        <f t="shared" si="38"/>
        <v>6686225.8861890687</v>
      </c>
      <c r="BQ39" s="54">
        <f t="shared" si="39"/>
        <v>8671692.4386890698</v>
      </c>
      <c r="BR39" s="54">
        <f t="shared" si="40"/>
        <v>6686691.3335640691</v>
      </c>
      <c r="BS39" s="54">
        <f t="shared" si="41"/>
        <v>5756706.47093907</v>
      </c>
      <c r="BT39" s="54">
        <f t="shared" si="42"/>
        <v>11893902.42813907</v>
      </c>
      <c r="BU39" s="54">
        <f t="shared" si="43"/>
        <v>6899362.4555640705</v>
      </c>
      <c r="BV39" s="55">
        <f t="shared" si="8"/>
        <v>2794.4884455033216</v>
      </c>
      <c r="BW39" s="56">
        <f t="shared" si="9"/>
        <v>7809165.6720515704</v>
      </c>
      <c r="BX39" s="45">
        <v>4272.24</v>
      </c>
      <c r="BY39" s="45">
        <v>2739.16</v>
      </c>
      <c r="BZ39" s="45">
        <v>3400.52</v>
      </c>
      <c r="CA39" s="45">
        <v>9999.7999999999993</v>
      </c>
      <c r="CB39" s="45">
        <v>12976.74</v>
      </c>
      <c r="CC39" s="45">
        <v>8142.79</v>
      </c>
      <c r="CD39" s="45">
        <v>12000.37</v>
      </c>
      <c r="CE39" s="45">
        <v>16000.1</v>
      </c>
      <c r="CF39" s="45">
        <v>9000.5499999999993</v>
      </c>
      <c r="CG39" s="45">
        <v>3550.61</v>
      </c>
      <c r="CH39" s="45">
        <v>9000.09</v>
      </c>
      <c r="CI39" s="45">
        <v>6749.55</v>
      </c>
      <c r="CJ39" s="45">
        <v>10000.02</v>
      </c>
      <c r="CK39" s="45">
        <v>4500.22</v>
      </c>
      <c r="CL39" s="45">
        <v>2999.25</v>
      </c>
      <c r="CM39" s="45">
        <v>3999.18</v>
      </c>
      <c r="CN39" s="45">
        <v>3300.25</v>
      </c>
      <c r="CO39" s="45">
        <v>2600.41</v>
      </c>
      <c r="CP39" s="45">
        <v>3300.16</v>
      </c>
      <c r="CQ39" s="45">
        <v>3995.38</v>
      </c>
      <c r="CR39" s="45">
        <v>3299.87</v>
      </c>
      <c r="CS39" s="45">
        <v>3498.95</v>
      </c>
      <c r="CT39" s="45">
        <v>2600.9499999999998</v>
      </c>
      <c r="CU39" s="45">
        <v>2400.59</v>
      </c>
      <c r="CV39" s="45">
        <v>3500.48</v>
      </c>
      <c r="CW39" s="45">
        <v>2399.83</v>
      </c>
      <c r="CX39" s="45">
        <v>2285.52</v>
      </c>
      <c r="CY39" s="45">
        <v>3600.52</v>
      </c>
      <c r="CZ39" s="46">
        <v>5106.34</v>
      </c>
      <c r="DA39" s="46">
        <v>3479.55</v>
      </c>
      <c r="DB39" s="43">
        <v>2799.49</v>
      </c>
      <c r="DC39" s="46">
        <v>3586.4</v>
      </c>
      <c r="DD39" s="48">
        <f t="shared" si="10"/>
        <v>5346.4337499999992</v>
      </c>
      <c r="DE39" s="44">
        <f t="shared" si="49"/>
        <v>1646037.6803999988</v>
      </c>
      <c r="DF39" s="44">
        <f t="shared" si="49"/>
        <v>62550.010000000184</v>
      </c>
      <c r="DG39" s="44">
        <f t="shared" si="49"/>
        <v>169134.78759999981</v>
      </c>
      <c r="DH39" s="44">
        <f t="shared" si="49"/>
        <v>49147671.091599986</v>
      </c>
      <c r="DI39" s="44">
        <f t="shared" si="49"/>
        <v>99749756.750399992</v>
      </c>
      <c r="DJ39" s="44">
        <f t="shared" si="49"/>
        <v>26558871.460899998</v>
      </c>
      <c r="DK39" s="44">
        <f t="shared" si="49"/>
        <v>81200103.432100013</v>
      </c>
      <c r="DL39" s="44">
        <f t="shared" si="49"/>
        <v>169281957.50560001</v>
      </c>
      <c r="DM39" s="44">
        <f t="shared" si="49"/>
        <v>36135607.464099988</v>
      </c>
      <c r="DN39" s="44">
        <f t="shared" si="49"/>
        <v>315113.82249999989</v>
      </c>
      <c r="DO39" s="44">
        <f t="shared" si="49"/>
        <v>36130077.288900003</v>
      </c>
      <c r="DP39" s="44">
        <f t="shared" si="49"/>
        <v>14139780.884099999</v>
      </c>
      <c r="DQ39" s="44">
        <f t="shared" si="49"/>
        <v>49150755.777600005</v>
      </c>
      <c r="DR39" s="44">
        <f t="shared" si="49"/>
        <v>2283000.1216000002</v>
      </c>
      <c r="DS39" s="44">
        <f t="shared" si="49"/>
        <v>99.800099999995638</v>
      </c>
      <c r="DT39" s="44">
        <f t="shared" si="48"/>
        <v>1019938.4063999993</v>
      </c>
      <c r="DU39" s="44">
        <f t="shared" si="48"/>
        <v>96714.780099999858</v>
      </c>
      <c r="DV39" s="44">
        <f t="shared" si="48"/>
        <v>151204.32250000027</v>
      </c>
      <c r="DW39" s="44">
        <f t="shared" si="48"/>
        <v>96658.809999999779</v>
      </c>
      <c r="DX39" s="44">
        <f t="shared" si="48"/>
        <v>1012277.4543999998</v>
      </c>
      <c r="DY39" s="44">
        <f t="shared" si="48"/>
        <v>96478.572099999801</v>
      </c>
      <c r="DZ39" s="44">
        <f t="shared" si="48"/>
        <v>259783.89609999961</v>
      </c>
      <c r="EA39" s="44">
        <f t="shared" si="48"/>
        <v>150784.65610000031</v>
      </c>
      <c r="EB39" s="44">
        <f t="shared" si="48"/>
        <v>346532.36890000006</v>
      </c>
      <c r="EC39" s="44">
        <f t="shared" si="48"/>
        <v>261345.88839999979</v>
      </c>
      <c r="ED39" s="44">
        <f t="shared" si="48"/>
        <v>347427.72490000032</v>
      </c>
      <c r="EE39" s="44">
        <f t="shared" si="48"/>
        <v>495249.98760000034</v>
      </c>
      <c r="EF39" s="44">
        <f t="shared" si="48"/>
        <v>373638.78759999969</v>
      </c>
      <c r="EG39" s="44">
        <f t="shared" si="48"/>
        <v>4482027.7264</v>
      </c>
      <c r="EH39" s="44">
        <f t="shared" si="47"/>
        <v>240384.28409999996</v>
      </c>
      <c r="EI39" s="44">
        <f t="shared" si="47"/>
        <v>36012.652900000168</v>
      </c>
      <c r="EJ39" s="44">
        <f t="shared" si="45"/>
        <v>356576.17959999986</v>
      </c>
      <c r="EK39" s="50">
        <f t="shared" si="13"/>
        <v>4241.8803111636116</v>
      </c>
      <c r="EL39" s="51">
        <f t="shared" si="14"/>
        <v>17993548.574237499</v>
      </c>
      <c r="EM39" s="21">
        <f t="shared" si="15"/>
        <v>10523626.657614062</v>
      </c>
      <c r="EN39" s="21">
        <f t="shared" si="16"/>
        <v>0.88777866487233703</v>
      </c>
    </row>
    <row r="40" spans="9:144" ht="11" thickBot="1" x14ac:dyDescent="0.4">
      <c r="I40" s="31">
        <v>3739.51</v>
      </c>
      <c r="J40" s="31">
        <v>3410.67</v>
      </c>
      <c r="K40" s="31">
        <v>3410.68</v>
      </c>
      <c r="L40" s="31">
        <v>6520.06</v>
      </c>
      <c r="M40" s="31">
        <v>10520.94</v>
      </c>
      <c r="N40" s="31">
        <v>9989.77</v>
      </c>
      <c r="O40" s="31">
        <v>9000.9599999999991</v>
      </c>
      <c r="P40" s="31">
        <v>12000.91</v>
      </c>
      <c r="Q40" s="31">
        <v>13000.92</v>
      </c>
      <c r="R40" s="31">
        <v>5999.88</v>
      </c>
      <c r="S40" s="31">
        <v>14520.52</v>
      </c>
      <c r="T40" s="31">
        <v>13000.18</v>
      </c>
      <c r="U40" s="31">
        <v>6695.93</v>
      </c>
      <c r="V40" s="31">
        <v>10000.129999999999</v>
      </c>
      <c r="W40" s="31">
        <v>3160.4</v>
      </c>
      <c r="X40" s="31">
        <v>4200.22</v>
      </c>
      <c r="Y40" s="31">
        <v>3075.26</v>
      </c>
      <c r="Z40" s="31">
        <v>3488.51</v>
      </c>
      <c r="AA40" s="31">
        <v>3051.53</v>
      </c>
      <c r="AB40" s="31">
        <v>3149.81</v>
      </c>
      <c r="AC40" s="31">
        <v>4070.41</v>
      </c>
      <c r="AD40" s="31">
        <v>3064.03</v>
      </c>
      <c r="AE40" s="31">
        <v>3497.59</v>
      </c>
      <c r="AF40" s="31">
        <v>2188.71</v>
      </c>
      <c r="AG40" s="31">
        <v>3493.81</v>
      </c>
      <c r="AH40" s="31">
        <v>2989.58</v>
      </c>
      <c r="AI40" s="31">
        <v>3141.95</v>
      </c>
      <c r="AJ40" s="31">
        <v>2700.46</v>
      </c>
      <c r="AK40" s="32">
        <v>3051.28</v>
      </c>
      <c r="AL40" s="32">
        <v>3236.11</v>
      </c>
      <c r="AM40" s="34">
        <v>2188.48</v>
      </c>
      <c r="AN40" s="32">
        <v>3099.24</v>
      </c>
      <c r="AO40" s="53">
        <f t="shared" si="2"/>
        <v>5583.0762499999992</v>
      </c>
      <c r="AP40" s="54">
        <f t="shared" si="17"/>
        <v>3398736.5181390587</v>
      </c>
      <c r="AQ40" s="54">
        <f t="shared" si="3"/>
        <v>4719348.9150390588</v>
      </c>
      <c r="AR40" s="54">
        <f t="shared" si="4"/>
        <v>4719305.4670140594</v>
      </c>
      <c r="AS40" s="54">
        <f t="shared" si="5"/>
        <v>877938.54776406486</v>
      </c>
      <c r="AT40" s="54">
        <f t="shared" si="6"/>
        <v>24382498.413564075</v>
      </c>
      <c r="AU40" s="54">
        <f t="shared" si="7"/>
        <v>19418949.806289073</v>
      </c>
      <c r="AV40" s="54">
        <f t="shared" si="18"/>
        <v>11681929.328514062</v>
      </c>
      <c r="AW40" s="54">
        <f t="shared" si="19"/>
        <v>41188590.042639069</v>
      </c>
      <c r="AX40" s="54">
        <f t="shared" si="20"/>
        <v>55024405.899414077</v>
      </c>
      <c r="AY40" s="54">
        <f t="shared" si="21"/>
        <v>173725.3660140633</v>
      </c>
      <c r="AZ40" s="54">
        <f t="shared" si="22"/>
        <v>79877900.784414098</v>
      </c>
      <c r="BA40" s="54">
        <f t="shared" si="23"/>
        <v>55013428.038264081</v>
      </c>
      <c r="BB40" s="54">
        <f t="shared" si="24"/>
        <v>1238443.4688890651</v>
      </c>
      <c r="BC40" s="54">
        <f t="shared" si="25"/>
        <v>19510363.830389064</v>
      </c>
      <c r="BD40" s="54">
        <f t="shared" si="26"/>
        <v>5869360.2123140581</v>
      </c>
      <c r="BE40" s="54">
        <f t="shared" si="27"/>
        <v>1912291.4081640595</v>
      </c>
      <c r="BF40" s="54">
        <f t="shared" si="28"/>
        <v>6289142.3437640574</v>
      </c>
      <c r="BG40" s="54">
        <f t="shared" si="29"/>
        <v>4387207.7756390581</v>
      </c>
      <c r="BH40" s="54">
        <f t="shared" si="30"/>
        <v>6408726.4158890573</v>
      </c>
      <c r="BI40" s="54">
        <f t="shared" si="31"/>
        <v>5920784.6433890583</v>
      </c>
      <c r="BJ40" s="54">
        <f t="shared" si="32"/>
        <v>2288159.1838890603</v>
      </c>
      <c r="BK40" s="54">
        <f t="shared" si="33"/>
        <v>6345594.0096390573</v>
      </c>
      <c r="BL40" s="54">
        <f t="shared" si="34"/>
        <v>4349252.8989390582</v>
      </c>
      <c r="BM40" s="54">
        <f t="shared" si="35"/>
        <v>11521722.239139056</v>
      </c>
      <c r="BN40" s="54">
        <f t="shared" si="36"/>
        <v>4365033.4633890595</v>
      </c>
      <c r="BO40" s="54">
        <f t="shared" si="37"/>
        <v>6726222.7987640584</v>
      </c>
      <c r="BP40" s="54">
        <f t="shared" si="38"/>
        <v>5959097.3684390597</v>
      </c>
      <c r="BQ40" s="54">
        <f t="shared" si="39"/>
        <v>8309476.4447640572</v>
      </c>
      <c r="BR40" s="54">
        <f t="shared" si="40"/>
        <v>6409992.2515140576</v>
      </c>
      <c r="BS40" s="54">
        <f t="shared" si="41"/>
        <v>5508250.5786390584</v>
      </c>
      <c r="BT40" s="54">
        <f t="shared" si="42"/>
        <v>11523283.700514056</v>
      </c>
      <c r="BU40" s="54">
        <f t="shared" si="43"/>
        <v>6169442.5168140596</v>
      </c>
      <c r="BV40" s="55">
        <f t="shared" si="8"/>
        <v>2720.798092815839</v>
      </c>
      <c r="BW40" s="56">
        <f t="shared" si="9"/>
        <v>7402742.2618703069</v>
      </c>
      <c r="BX40" s="45">
        <v>3800.15</v>
      </c>
      <c r="BY40" s="45">
        <v>3746.3</v>
      </c>
      <c r="BZ40" s="45">
        <v>3292.62</v>
      </c>
      <c r="CA40" s="45">
        <v>7189.15</v>
      </c>
      <c r="CB40" s="45">
        <v>14944.33</v>
      </c>
      <c r="CC40" s="45">
        <v>5999.03</v>
      </c>
      <c r="CD40" s="45">
        <v>12000.77</v>
      </c>
      <c r="CE40" s="45">
        <v>16000.27</v>
      </c>
      <c r="CF40" s="45">
        <v>10100.19</v>
      </c>
      <c r="CG40" s="45">
        <v>2374.9</v>
      </c>
      <c r="CH40" s="45">
        <v>7500.21</v>
      </c>
      <c r="CI40" s="45">
        <v>6000.82</v>
      </c>
      <c r="CJ40" s="45">
        <v>8000.47</v>
      </c>
      <c r="CK40" s="45">
        <v>5750.58</v>
      </c>
      <c r="CL40" s="45">
        <v>4000.54</v>
      </c>
      <c r="CM40" s="45">
        <v>4621.8</v>
      </c>
      <c r="CN40" s="45">
        <v>4520.0200000000004</v>
      </c>
      <c r="CO40" s="45">
        <v>2049.42</v>
      </c>
      <c r="CP40" s="45">
        <v>3075.2</v>
      </c>
      <c r="CQ40" s="45">
        <v>3999.52</v>
      </c>
      <c r="CR40" s="45">
        <v>2950.71</v>
      </c>
      <c r="CS40" s="45">
        <v>2985.62</v>
      </c>
      <c r="CT40" s="45">
        <v>2600.2199999999998</v>
      </c>
      <c r="CU40" s="45">
        <v>2400.7800000000002</v>
      </c>
      <c r="CV40" s="45">
        <v>3550.25</v>
      </c>
      <c r="CW40" s="45">
        <v>3400.95</v>
      </c>
      <c r="CX40" s="45">
        <v>2743.26</v>
      </c>
      <c r="CY40" s="45">
        <v>3479.83</v>
      </c>
      <c r="CZ40" s="46">
        <v>4689.1000000000004</v>
      </c>
      <c r="DA40" s="46">
        <v>3454.8</v>
      </c>
      <c r="DB40" s="43">
        <v>2989.42</v>
      </c>
      <c r="DC40" s="46">
        <v>3600.13</v>
      </c>
      <c r="DD40" s="48">
        <f t="shared" si="10"/>
        <v>5244.1050000000014</v>
      </c>
      <c r="DE40" s="44">
        <f t="shared" si="49"/>
        <v>657023.72490000026</v>
      </c>
      <c r="DF40" s="44">
        <f t="shared" si="49"/>
        <v>572625.15840000042</v>
      </c>
      <c r="DG40" s="44">
        <f t="shared" si="49"/>
        <v>91833.241599999979</v>
      </c>
      <c r="DH40" s="44">
        <f t="shared" si="49"/>
        <v>17636388.184899997</v>
      </c>
      <c r="DI40" s="44">
        <f t="shared" si="49"/>
        <v>142916047.5625</v>
      </c>
      <c r="DJ40" s="44">
        <f t="shared" si="49"/>
        <v>9056789.3024999984</v>
      </c>
      <c r="DK40" s="44">
        <f t="shared" si="49"/>
        <v>81201545.216100007</v>
      </c>
      <c r="DL40" s="44">
        <f t="shared" si="49"/>
        <v>169278054.27610001</v>
      </c>
      <c r="DM40" s="44">
        <f t="shared" si="49"/>
        <v>50560774.572100006</v>
      </c>
      <c r="DN40" s="44">
        <f t="shared" si="49"/>
        <v>377831.50239999982</v>
      </c>
      <c r="DO40" s="44">
        <f t="shared" si="49"/>
        <v>20345782.9969</v>
      </c>
      <c r="DP40" s="44">
        <f t="shared" si="49"/>
        <v>9067566.3375999983</v>
      </c>
      <c r="DQ40" s="44">
        <f t="shared" si="49"/>
        <v>25109018.592100002</v>
      </c>
      <c r="DR40" s="44">
        <f t="shared" si="49"/>
        <v>7623121</v>
      </c>
      <c r="DS40" s="44">
        <f t="shared" si="49"/>
        <v>1022040.1216000001</v>
      </c>
      <c r="DT40" s="44">
        <f t="shared" si="48"/>
        <v>2664142.1284000007</v>
      </c>
      <c r="DU40" s="44">
        <f t="shared" si="48"/>
        <v>2342246.5936000017</v>
      </c>
      <c r="DV40" s="44">
        <f t="shared" si="48"/>
        <v>883900.82559999975</v>
      </c>
      <c r="DW40" s="44">
        <f t="shared" si="48"/>
        <v>7330.7843999999814</v>
      </c>
      <c r="DX40" s="44">
        <f t="shared" si="48"/>
        <v>1019978.8036000001</v>
      </c>
      <c r="DY40" s="44">
        <f t="shared" si="48"/>
        <v>1510.8768999999916</v>
      </c>
      <c r="DZ40" s="44">
        <f t="shared" si="48"/>
        <v>15.681600000000287</v>
      </c>
      <c r="EA40" s="44">
        <f t="shared" si="48"/>
        <v>151601.20960000009</v>
      </c>
      <c r="EB40" s="44">
        <f t="shared" si="48"/>
        <v>346685.43999999965</v>
      </c>
      <c r="EC40" s="44">
        <f t="shared" si="48"/>
        <v>314350.8489000001</v>
      </c>
      <c r="ED40" s="44">
        <f t="shared" si="48"/>
        <v>169225.27689999991</v>
      </c>
      <c r="EE40" s="44">
        <f t="shared" si="48"/>
        <v>60673.54239999986</v>
      </c>
      <c r="EF40" s="44">
        <f t="shared" si="48"/>
        <v>240345.0625</v>
      </c>
      <c r="EG40" s="44">
        <f t="shared" si="48"/>
        <v>2888368.2304000016</v>
      </c>
      <c r="EH40" s="44">
        <f t="shared" si="47"/>
        <v>216429.64840000024</v>
      </c>
      <c r="EI40" s="44">
        <f t="shared" si="47"/>
        <v>2.5599999999953434E-2</v>
      </c>
      <c r="EJ40" s="44">
        <f t="shared" si="45"/>
        <v>372771.30250000022</v>
      </c>
      <c r="EK40" s="50">
        <f t="shared" si="13"/>
        <v>4135.1995797928239</v>
      </c>
      <c r="EL40" s="51">
        <f t="shared" si="14"/>
        <v>17099875.564718746</v>
      </c>
      <c r="EM40" s="21">
        <f t="shared" si="15"/>
        <v>9478408.0465374999</v>
      </c>
      <c r="EN40" s="21">
        <f t="shared" si="16"/>
        <v>0.84244704574714002</v>
      </c>
    </row>
    <row r="41" spans="9:144" ht="11" thickBot="1" x14ac:dyDescent="0.4">
      <c r="I41" s="31">
        <v>3759.26</v>
      </c>
      <c r="J41" s="31">
        <v>3410.93</v>
      </c>
      <c r="K41" s="31">
        <v>3410.6</v>
      </c>
      <c r="L41" s="31">
        <v>6520.29</v>
      </c>
      <c r="M41" s="31">
        <v>10520.95</v>
      </c>
      <c r="N41" s="31">
        <v>7799.13</v>
      </c>
      <c r="O41" s="31">
        <v>9000.9500000000007</v>
      </c>
      <c r="P41" s="31">
        <v>12250.58</v>
      </c>
      <c r="Q41" s="31">
        <v>13000.91</v>
      </c>
      <c r="R41" s="31">
        <v>6999.17</v>
      </c>
      <c r="S41" s="31">
        <v>14520.03</v>
      </c>
      <c r="T41" s="31">
        <v>13000.19</v>
      </c>
      <c r="U41" s="31">
        <v>6695.54</v>
      </c>
      <c r="V41" s="31">
        <v>9500.1299999999992</v>
      </c>
      <c r="W41" s="31">
        <v>3000.01</v>
      </c>
      <c r="X41" s="31">
        <v>4000.17</v>
      </c>
      <c r="Y41" s="31">
        <v>3000.74</v>
      </c>
      <c r="Z41" s="31">
        <v>3389.86</v>
      </c>
      <c r="AA41" s="31">
        <v>3051.58</v>
      </c>
      <c r="AB41" s="31">
        <v>3200.72</v>
      </c>
      <c r="AC41" s="31">
        <v>4009.89</v>
      </c>
      <c r="AD41" s="31">
        <v>3040.79</v>
      </c>
      <c r="AE41" s="31">
        <v>3495.09</v>
      </c>
      <c r="AF41" s="31">
        <v>2188.36</v>
      </c>
      <c r="AG41" s="31">
        <v>3491.6</v>
      </c>
      <c r="AH41" s="31">
        <v>2989.81</v>
      </c>
      <c r="AI41" s="31">
        <v>3010.83</v>
      </c>
      <c r="AJ41" s="31">
        <v>2499.0300000000002</v>
      </c>
      <c r="AK41" s="32">
        <v>2980</v>
      </c>
      <c r="AL41" s="32">
        <v>3231.97</v>
      </c>
      <c r="AM41" s="34">
        <v>2188.06</v>
      </c>
      <c r="AN41" s="32">
        <v>3051.72</v>
      </c>
      <c r="AO41" s="53">
        <f t="shared" si="2"/>
        <v>5506.5278124999995</v>
      </c>
      <c r="AP41" s="54">
        <f t="shared" si="17"/>
        <v>3052944.8085985328</v>
      </c>
      <c r="AQ41" s="54">
        <f t="shared" si="3"/>
        <v>4391530.1917547835</v>
      </c>
      <c r="AR41" s="54">
        <f t="shared" si="4"/>
        <v>4392913.3952110335</v>
      </c>
      <c r="AS41" s="54">
        <f t="shared" si="5"/>
        <v>1027713.772804786</v>
      </c>
      <c r="AT41" s="54">
        <f t="shared" si="6"/>
        <v>25144429.874492299</v>
      </c>
      <c r="AU41" s="54">
        <f t="shared" si="7"/>
        <v>5256024.7901297882</v>
      </c>
      <c r="AV41" s="54">
        <f t="shared" si="18"/>
        <v>12210986.424492294</v>
      </c>
      <c r="AW41" s="54">
        <f t="shared" si="19"/>
        <v>45482239.907723539</v>
      </c>
      <c r="AX41" s="54">
        <f t="shared" si="20"/>
        <v>56165764.372317292</v>
      </c>
      <c r="AY41" s="54">
        <f t="shared" si="21"/>
        <v>2227980.6999047869</v>
      </c>
      <c r="AZ41" s="54">
        <f t="shared" si="22"/>
        <v>81243221.684067324</v>
      </c>
      <c r="BA41" s="54">
        <f t="shared" si="23"/>
        <v>56154972.980367303</v>
      </c>
      <c r="BB41" s="54">
        <f t="shared" si="24"/>
        <v>1413749.9820235362</v>
      </c>
      <c r="BC41" s="54">
        <f t="shared" si="25"/>
        <v>15948858.432004783</v>
      </c>
      <c r="BD41" s="54">
        <f t="shared" si="26"/>
        <v>6282631.5443797819</v>
      </c>
      <c r="BE41" s="54">
        <f t="shared" si="27"/>
        <v>2269113.8592797834</v>
      </c>
      <c r="BF41" s="54">
        <f t="shared" si="28"/>
        <v>6278972.5612735339</v>
      </c>
      <c r="BG41" s="54">
        <f t="shared" si="29"/>
        <v>4480282.6284735324</v>
      </c>
      <c r="BH41" s="54">
        <f t="shared" si="30"/>
        <v>6026768.7620985331</v>
      </c>
      <c r="BI41" s="54">
        <f t="shared" si="31"/>
        <v>5316749.6681860341</v>
      </c>
      <c r="BJ41" s="54">
        <f t="shared" si="32"/>
        <v>2239924.7418047842</v>
      </c>
      <c r="BK41" s="54">
        <f t="shared" si="33"/>
        <v>6079862.959992283</v>
      </c>
      <c r="BL41" s="54">
        <f t="shared" si="34"/>
        <v>4045882.0735547827</v>
      </c>
      <c r="BM41" s="54">
        <f t="shared" si="35"/>
        <v>11010237.631911032</v>
      </c>
      <c r="BN41" s="54">
        <f t="shared" si="36"/>
        <v>4059934.0895860335</v>
      </c>
      <c r="BO41" s="54">
        <f t="shared" si="37"/>
        <v>6333868.5477547832</v>
      </c>
      <c r="BP41" s="54">
        <f t="shared" si="38"/>
        <v>6228507.5713172834</v>
      </c>
      <c r="BQ41" s="54">
        <f t="shared" si="39"/>
        <v>9045043.092192281</v>
      </c>
      <c r="BR41" s="54">
        <f t="shared" si="40"/>
        <v>6383342.7873360328</v>
      </c>
      <c r="BS41" s="54">
        <f t="shared" si="41"/>
        <v>5173613.2424047841</v>
      </c>
      <c r="BT41" s="54">
        <f t="shared" si="42"/>
        <v>11012228.622598533</v>
      </c>
      <c r="BU41" s="54">
        <f t="shared" si="43"/>
        <v>6026081.3963110335</v>
      </c>
      <c r="BV41" s="55">
        <f t="shared" si="8"/>
        <v>2673.7270825876367</v>
      </c>
      <c r="BW41" s="56">
        <f t="shared" si="9"/>
        <v>7148816.5121625951</v>
      </c>
      <c r="BX41" s="45">
        <v>3800.93</v>
      </c>
      <c r="BY41" s="45">
        <v>3550.6</v>
      </c>
      <c r="BZ41" s="45">
        <v>3304.22</v>
      </c>
      <c r="CA41" s="45">
        <v>7999.04</v>
      </c>
      <c r="CB41" s="45">
        <v>14661.38</v>
      </c>
      <c r="CC41" s="45">
        <v>5999.37</v>
      </c>
      <c r="CD41" s="45">
        <v>12000.86</v>
      </c>
      <c r="CE41" s="45">
        <v>15999.06</v>
      </c>
      <c r="CF41" s="45">
        <v>9000.9599999999991</v>
      </c>
      <c r="CG41" s="45">
        <v>2179.59</v>
      </c>
      <c r="CH41" s="45">
        <v>5001.68</v>
      </c>
      <c r="CI41" s="45">
        <v>6298.16</v>
      </c>
      <c r="CJ41" s="45">
        <v>8000.13</v>
      </c>
      <c r="CK41" s="45">
        <v>4970.78</v>
      </c>
      <c r="CL41" s="45">
        <v>3980.87</v>
      </c>
      <c r="CM41" s="45">
        <v>4602</v>
      </c>
      <c r="CN41" s="45">
        <v>3980.28</v>
      </c>
      <c r="CO41" s="45">
        <v>2049.38</v>
      </c>
      <c r="CP41" s="45">
        <v>2499.81</v>
      </c>
      <c r="CQ41" s="45">
        <v>3600.52</v>
      </c>
      <c r="CR41" s="45">
        <v>2672.65</v>
      </c>
      <c r="CS41" s="45">
        <v>2988.06</v>
      </c>
      <c r="CT41" s="45">
        <v>1979.32</v>
      </c>
      <c r="CU41" s="45">
        <v>2400.52</v>
      </c>
      <c r="CV41" s="45">
        <v>3450.52</v>
      </c>
      <c r="CW41" s="45">
        <v>3300.86</v>
      </c>
      <c r="CX41" s="45">
        <v>2600.17</v>
      </c>
      <c r="CY41" s="45">
        <v>2309.62</v>
      </c>
      <c r="CZ41" s="46">
        <v>3879.98</v>
      </c>
      <c r="DA41" s="46">
        <v>3199.73</v>
      </c>
      <c r="DB41" s="43">
        <v>2989.77</v>
      </c>
      <c r="DC41" s="46">
        <v>3586.99</v>
      </c>
      <c r="DD41" s="48">
        <f t="shared" si="10"/>
        <v>4963.681562499999</v>
      </c>
      <c r="DE41" s="44">
        <f t="shared" si="49"/>
        <v>657915.65439999977</v>
      </c>
      <c r="DF41" s="44">
        <f t="shared" si="49"/>
        <v>314485.42409999995</v>
      </c>
      <c r="DG41" s="44">
        <f t="shared" si="49"/>
        <v>98853.648099999904</v>
      </c>
      <c r="DH41" s="44">
        <f t="shared" si="49"/>
        <v>25092385.192899995</v>
      </c>
      <c r="DI41" s="44">
        <f t="shared" si="49"/>
        <v>136225546.2649</v>
      </c>
      <c r="DJ41" s="44">
        <f t="shared" si="49"/>
        <v>9057451.3936000001</v>
      </c>
      <c r="DK41" s="44">
        <f t="shared" si="49"/>
        <v>81199022.102500021</v>
      </c>
      <c r="DL41" s="44">
        <f t="shared" si="49"/>
        <v>169240585.5625</v>
      </c>
      <c r="DM41" s="44">
        <f t="shared" si="49"/>
        <v>36133924.322499998</v>
      </c>
      <c r="DN41" s="44">
        <f t="shared" si="49"/>
        <v>656456.44839999964</v>
      </c>
      <c r="DO41" s="44">
        <f t="shared" si="49"/>
        <v>4047620.8969000014</v>
      </c>
      <c r="DP41" s="44">
        <f t="shared" si="49"/>
        <v>10945179.7225</v>
      </c>
      <c r="DQ41" s="44">
        <f t="shared" si="49"/>
        <v>25103306.502399996</v>
      </c>
      <c r="DR41" s="44">
        <f t="shared" si="49"/>
        <v>3924242.1408999991</v>
      </c>
      <c r="DS41" s="44">
        <f t="shared" si="49"/>
        <v>982199.92359999986</v>
      </c>
      <c r="DT41" s="44">
        <f t="shared" si="48"/>
        <v>2599156.5961000002</v>
      </c>
      <c r="DU41" s="44">
        <f t="shared" si="48"/>
        <v>981030.82090000052</v>
      </c>
      <c r="DV41" s="44">
        <f t="shared" si="48"/>
        <v>884408.58489999967</v>
      </c>
      <c r="DW41" s="44">
        <f t="shared" si="48"/>
        <v>240100</v>
      </c>
      <c r="DX41" s="44">
        <f t="shared" si="48"/>
        <v>372966.70410000003</v>
      </c>
      <c r="DY41" s="44">
        <f t="shared" si="48"/>
        <v>100590.46559999991</v>
      </c>
      <c r="DZ41" s="44">
        <f t="shared" si="48"/>
        <v>3.0625</v>
      </c>
      <c r="EA41" s="44">
        <f t="shared" si="48"/>
        <v>1021090.0401</v>
      </c>
      <c r="EB41" s="44">
        <f t="shared" si="48"/>
        <v>347262.70409999997</v>
      </c>
      <c r="EC41" s="44">
        <f t="shared" si="48"/>
        <v>212253.70410000003</v>
      </c>
      <c r="ED41" s="44">
        <f t="shared" si="48"/>
        <v>96752.10250000011</v>
      </c>
      <c r="EE41" s="44">
        <f t="shared" si="48"/>
        <v>151819.32959999991</v>
      </c>
      <c r="EF41" s="44">
        <f t="shared" si="48"/>
        <v>462658.43610000005</v>
      </c>
      <c r="EG41" s="44">
        <f t="shared" si="48"/>
        <v>792402.62890000013</v>
      </c>
      <c r="EH41" s="44">
        <f t="shared" si="47"/>
        <v>44066.406400000029</v>
      </c>
      <c r="EI41" s="44">
        <f t="shared" si="47"/>
        <v>1.5999999999970896E-3</v>
      </c>
      <c r="EJ41" s="44">
        <f t="shared" si="45"/>
        <v>356623.95239999978</v>
      </c>
      <c r="EK41" s="50">
        <f t="shared" si="13"/>
        <v>4001.3371231537253</v>
      </c>
      <c r="EL41" s="51">
        <f t="shared" si="14"/>
        <v>16010698.773128131</v>
      </c>
      <c r="EM41" s="21">
        <f t="shared" si="15"/>
        <v>8846346.6951002926</v>
      </c>
      <c r="EN41" s="21">
        <f t="shared" si="16"/>
        <v>0.82687857122148445</v>
      </c>
    </row>
    <row r="42" spans="9:144" ht="11" thickBot="1" x14ac:dyDescent="0.4">
      <c r="I42" s="31">
        <v>3500.14</v>
      </c>
      <c r="J42" s="31">
        <v>3410.61</v>
      </c>
      <c r="K42" s="31">
        <v>3149.86</v>
      </c>
      <c r="L42" s="31">
        <v>6520.13</v>
      </c>
      <c r="M42" s="31">
        <v>10520.68</v>
      </c>
      <c r="N42" s="31">
        <v>7799.1</v>
      </c>
      <c r="O42" s="31">
        <v>9000.57</v>
      </c>
      <c r="P42" s="31">
        <v>12000.75</v>
      </c>
      <c r="Q42" s="31">
        <v>13000.2</v>
      </c>
      <c r="R42" s="31">
        <v>6999.03</v>
      </c>
      <c r="S42" s="31">
        <v>13000.44</v>
      </c>
      <c r="T42" s="31">
        <v>13000.02</v>
      </c>
      <c r="U42" s="31">
        <v>6695.39</v>
      </c>
      <c r="V42" s="31">
        <v>8500.7000000000007</v>
      </c>
      <c r="W42" s="31">
        <v>3000.06</v>
      </c>
      <c r="X42" s="31">
        <v>3998.64</v>
      </c>
      <c r="Y42" s="31">
        <v>2999.36</v>
      </c>
      <c r="Z42" s="31">
        <v>3051.51</v>
      </c>
      <c r="AA42" s="31">
        <v>3010.69</v>
      </c>
      <c r="AB42" s="31">
        <v>3144.31</v>
      </c>
      <c r="AC42" s="31">
        <v>3500.46</v>
      </c>
      <c r="AD42" s="31">
        <v>3000.27</v>
      </c>
      <c r="AE42" s="31">
        <v>3200.03</v>
      </c>
      <c r="AF42" s="31">
        <v>2188.21</v>
      </c>
      <c r="AG42" s="31">
        <v>3051.79</v>
      </c>
      <c r="AH42" s="31">
        <v>2900.75</v>
      </c>
      <c r="AI42" s="31">
        <v>2779.22</v>
      </c>
      <c r="AJ42" s="31">
        <v>2300.5500000000002</v>
      </c>
      <c r="AK42" s="32">
        <v>2609.8000000000002</v>
      </c>
      <c r="AL42" s="32">
        <v>3010.66</v>
      </c>
      <c r="AM42" s="34">
        <v>1999.67</v>
      </c>
      <c r="AN42" s="32">
        <v>2989.66</v>
      </c>
      <c r="AO42" s="53">
        <f t="shared" si="2"/>
        <v>5307.2893749999994</v>
      </c>
      <c r="AP42" s="54">
        <f t="shared" si="17"/>
        <v>3265788.8635628889</v>
      </c>
      <c r="AQ42" s="54">
        <f t="shared" si="3"/>
        <v>3597392.651550388</v>
      </c>
      <c r="AR42" s="54">
        <f t="shared" si="4"/>
        <v>4654501.5081128879</v>
      </c>
      <c r="AS42" s="54">
        <f t="shared" si="5"/>
        <v>1470982.3816503924</v>
      </c>
      <c r="AT42" s="54">
        <f t="shared" si="6"/>
        <v>27179441.808837902</v>
      </c>
      <c r="AU42" s="54">
        <f t="shared" si="7"/>
        <v>6209120.1908628959</v>
      </c>
      <c r="AV42" s="54">
        <f t="shared" si="18"/>
        <v>13640321.775000393</v>
      </c>
      <c r="AW42" s="54">
        <f t="shared" si="19"/>
        <v>44802415.138425402</v>
      </c>
      <c r="AX42" s="54">
        <f t="shared" si="20"/>
        <v>59180873.884237908</v>
      </c>
      <c r="AY42" s="54">
        <f t="shared" si="21"/>
        <v>2861986.3422753918</v>
      </c>
      <c r="AZ42" s="54">
        <f t="shared" si="22"/>
        <v>59184566.538937911</v>
      </c>
      <c r="BA42" s="54">
        <f t="shared" si="23"/>
        <v>59178104.468812905</v>
      </c>
      <c r="BB42" s="54">
        <f t="shared" si="24"/>
        <v>1926823.3451253932</v>
      </c>
      <c r="BC42" s="54">
        <f t="shared" si="25"/>
        <v>10197871.4198629</v>
      </c>
      <c r="BD42" s="54">
        <f t="shared" si="26"/>
        <v>5323307.3888628883</v>
      </c>
      <c r="BE42" s="54">
        <f t="shared" si="27"/>
        <v>1712563.1866878893</v>
      </c>
      <c r="BF42" s="54">
        <f t="shared" si="28"/>
        <v>5326537.9999878872</v>
      </c>
      <c r="BG42" s="54">
        <f t="shared" si="29"/>
        <v>5088540.5886753872</v>
      </c>
      <c r="BH42" s="54">
        <f t="shared" si="30"/>
        <v>5274368.6892503873</v>
      </c>
      <c r="BI42" s="54">
        <f t="shared" si="31"/>
        <v>4678479.7766753882</v>
      </c>
      <c r="BJ42" s="54">
        <f t="shared" si="32"/>
        <v>3264632.3903628881</v>
      </c>
      <c r="BK42" s="54">
        <f t="shared" si="33"/>
        <v>5322338.3966253875</v>
      </c>
      <c r="BL42" s="54">
        <f t="shared" si="34"/>
        <v>4440542.0735253869</v>
      </c>
      <c r="BM42" s="54">
        <f t="shared" si="35"/>
        <v>9728656.1475503873</v>
      </c>
      <c r="BN42" s="54">
        <f t="shared" si="36"/>
        <v>5087277.4306253884</v>
      </c>
      <c r="BO42" s="54">
        <f t="shared" si="37"/>
        <v>5791431.7634253874</v>
      </c>
      <c r="BP42" s="54">
        <f t="shared" si="38"/>
        <v>6391134.7648128886</v>
      </c>
      <c r="BQ42" s="54">
        <f t="shared" si="39"/>
        <v>9040481.6691753864</v>
      </c>
      <c r="BR42" s="54">
        <f t="shared" si="40"/>
        <v>7276448.9282378862</v>
      </c>
      <c r="BS42" s="54">
        <f t="shared" si="41"/>
        <v>5274506.4861128889</v>
      </c>
      <c r="BT42" s="54">
        <f t="shared" si="42"/>
        <v>10940345.929875387</v>
      </c>
      <c r="BU42" s="54">
        <f t="shared" si="43"/>
        <v>5371405.9198628888</v>
      </c>
      <c r="BV42" s="55">
        <f t="shared" si="8"/>
        <v>2686.2011868105228</v>
      </c>
      <c r="BW42" s="56">
        <f t="shared" si="9"/>
        <v>7215676.816022261</v>
      </c>
      <c r="BX42" s="45">
        <v>3759.01</v>
      </c>
      <c r="BY42" s="45">
        <v>3177.62</v>
      </c>
      <c r="BZ42" s="45">
        <v>2757.6</v>
      </c>
      <c r="CA42" s="45">
        <v>7000.94</v>
      </c>
      <c r="CB42" s="45">
        <v>6989.6</v>
      </c>
      <c r="CC42" s="45">
        <v>6933.32</v>
      </c>
      <c r="CD42" s="45">
        <v>12000.56</v>
      </c>
      <c r="CE42" s="45">
        <v>12000.1</v>
      </c>
      <c r="CF42" s="45">
        <v>6999.37</v>
      </c>
      <c r="CG42" s="45">
        <v>3103.95</v>
      </c>
      <c r="CH42" s="45">
        <v>8000.91</v>
      </c>
      <c r="CI42" s="45">
        <v>5750.49</v>
      </c>
      <c r="CJ42" s="45">
        <v>6999.15</v>
      </c>
      <c r="CK42" s="45">
        <v>3999.6</v>
      </c>
      <c r="CL42" s="45">
        <v>3350.76</v>
      </c>
      <c r="CM42" s="45">
        <v>4174.29</v>
      </c>
      <c r="CN42" s="45">
        <v>2181.73</v>
      </c>
      <c r="CO42" s="45">
        <v>2450.86</v>
      </c>
      <c r="CP42" s="45">
        <v>2495.9699999999998</v>
      </c>
      <c r="CQ42" s="45">
        <v>3550.89</v>
      </c>
      <c r="CR42" s="45">
        <v>2950.58</v>
      </c>
      <c r="CS42" s="45">
        <v>2423.89</v>
      </c>
      <c r="CT42" s="45">
        <v>2902.53</v>
      </c>
      <c r="CU42" s="45">
        <v>2049.16</v>
      </c>
      <c r="CV42" s="45">
        <v>3301</v>
      </c>
      <c r="CW42" s="45">
        <v>2648.31</v>
      </c>
      <c r="CX42" s="45">
        <v>2886.77</v>
      </c>
      <c r="CY42" s="45">
        <v>2550.4299999999998</v>
      </c>
      <c r="CZ42" s="46">
        <v>3879.98</v>
      </c>
      <c r="DA42" s="46">
        <v>3378.2</v>
      </c>
      <c r="DB42" s="43">
        <v>2508.8000000000002</v>
      </c>
      <c r="DC42" s="46">
        <v>2759.53</v>
      </c>
      <c r="DD42" s="48">
        <f t="shared" si="10"/>
        <v>4434.8718749999998</v>
      </c>
      <c r="DE42" s="44">
        <f t="shared" si="49"/>
        <v>736610.22760000033</v>
      </c>
      <c r="DF42" s="44">
        <f t="shared" si="49"/>
        <v>76656.99689999994</v>
      </c>
      <c r="DG42" s="44">
        <f t="shared" si="49"/>
        <v>20491.922500000026</v>
      </c>
      <c r="DH42" s="44">
        <f t="shared" si="49"/>
        <v>16811558.036099996</v>
      </c>
      <c r="DI42" s="44">
        <f t="shared" si="49"/>
        <v>16718694.322500004</v>
      </c>
      <c r="DJ42" s="44">
        <f t="shared" si="49"/>
        <v>16261620.804899998</v>
      </c>
      <c r="DK42" s="44">
        <f t="shared" si="49"/>
        <v>82806542.036099985</v>
      </c>
      <c r="DL42" s="44">
        <f t="shared" si="49"/>
        <v>82798170.422499999</v>
      </c>
      <c r="DM42" s="44">
        <f t="shared" si="49"/>
        <v>16798685.904399998</v>
      </c>
      <c r="DN42" s="44">
        <f t="shared" si="49"/>
        <v>41290.239999999925</v>
      </c>
      <c r="DO42" s="44">
        <f t="shared" si="49"/>
        <v>26011632.025599997</v>
      </c>
      <c r="DP42" s="44">
        <f t="shared" si="49"/>
        <v>8121018.0675999988</v>
      </c>
      <c r="DQ42" s="44">
        <f t="shared" si="49"/>
        <v>16796882.559999999</v>
      </c>
      <c r="DR42" s="44">
        <f t="shared" si="49"/>
        <v>1207471.3224999998</v>
      </c>
      <c r="DS42" s="44">
        <f t="shared" si="49"/>
        <v>202509.00010000021</v>
      </c>
      <c r="DT42" s="44">
        <f t="shared" si="48"/>
        <v>1621904.1316</v>
      </c>
      <c r="DU42" s="44">
        <f t="shared" si="48"/>
        <v>516989.76039999997</v>
      </c>
      <c r="DV42" s="44">
        <f t="shared" si="48"/>
        <v>202401.01209999988</v>
      </c>
      <c r="DW42" s="44">
        <f t="shared" si="48"/>
        <v>163846.84840000016</v>
      </c>
      <c r="DX42" s="44">
        <f t="shared" si="48"/>
        <v>422682.01959999983</v>
      </c>
      <c r="DY42" s="44">
        <f t="shared" si="48"/>
        <v>2483.028899999993</v>
      </c>
      <c r="DZ42" s="44">
        <f t="shared" si="48"/>
        <v>227395.45960000012</v>
      </c>
      <c r="EA42" s="44">
        <f t="shared" si="48"/>
        <v>3.1684000000007124</v>
      </c>
      <c r="EB42" s="44">
        <f t="shared" si="48"/>
        <v>725205.52810000023</v>
      </c>
      <c r="EC42" s="44">
        <f t="shared" si="48"/>
        <v>160200.0625</v>
      </c>
      <c r="ED42" s="44">
        <f t="shared" si="48"/>
        <v>63725.95360000003</v>
      </c>
      <c r="EE42" s="44">
        <f t="shared" si="48"/>
        <v>195.44040000000052</v>
      </c>
      <c r="EF42" s="44">
        <f t="shared" si="48"/>
        <v>122724.10240000012</v>
      </c>
      <c r="EG42" s="44">
        <f t="shared" si="48"/>
        <v>958891.39290000009</v>
      </c>
      <c r="EH42" s="44">
        <f t="shared" si="47"/>
        <v>227958.50249999983</v>
      </c>
      <c r="EI42" s="44">
        <f t="shared" si="47"/>
        <v>153624.80249999985</v>
      </c>
      <c r="EJ42" s="44">
        <f t="shared" si="45"/>
        <v>19943.088399999942</v>
      </c>
      <c r="EK42" s="50">
        <f t="shared" si="13"/>
        <v>3015.5845628977972</v>
      </c>
      <c r="EL42" s="51">
        <f t="shared" si="14"/>
        <v>9093750.2559874989</v>
      </c>
      <c r="EM42" s="21">
        <f t="shared" si="15"/>
        <v>7285944.0338824205</v>
      </c>
      <c r="EN42" s="21">
        <f t="shared" si="16"/>
        <v>0.89944742509095699</v>
      </c>
    </row>
    <row r="43" spans="9:144" ht="11" thickBot="1" x14ac:dyDescent="0.4">
      <c r="I43" s="31">
        <v>3421.45</v>
      </c>
      <c r="J43" s="31">
        <v>3410.74</v>
      </c>
      <c r="K43" s="31">
        <v>3049.65</v>
      </c>
      <c r="L43" s="31">
        <v>5343.83</v>
      </c>
      <c r="M43" s="31">
        <v>9489.7900000000009</v>
      </c>
      <c r="N43" s="31">
        <v>7000</v>
      </c>
      <c r="O43" s="31">
        <v>9000.5499999999993</v>
      </c>
      <c r="P43" s="31">
        <v>12000.74</v>
      </c>
      <c r="Q43" s="31">
        <v>13000.17</v>
      </c>
      <c r="R43" s="31">
        <v>6999.09</v>
      </c>
      <c r="S43" s="31">
        <v>13000.57</v>
      </c>
      <c r="T43" s="31">
        <v>13000.1</v>
      </c>
      <c r="U43" s="31">
        <v>6695.9</v>
      </c>
      <c r="V43" s="31">
        <v>7999.41</v>
      </c>
      <c r="W43" s="31">
        <v>2950.14</v>
      </c>
      <c r="X43" s="31">
        <v>3620.99</v>
      </c>
      <c r="Y43" s="31">
        <v>2989.36</v>
      </c>
      <c r="Z43" s="31">
        <v>3051.15</v>
      </c>
      <c r="AA43" s="31">
        <v>3010.13</v>
      </c>
      <c r="AB43" s="31">
        <v>3147.06</v>
      </c>
      <c r="AC43" s="31">
        <v>3500.02</v>
      </c>
      <c r="AD43" s="31">
        <v>2999.76</v>
      </c>
      <c r="AE43" s="31">
        <v>3010.24</v>
      </c>
      <c r="AF43" s="31">
        <v>1999.95</v>
      </c>
      <c r="AG43" s="31">
        <v>3051.97</v>
      </c>
      <c r="AH43" s="31">
        <v>2809.57</v>
      </c>
      <c r="AI43" s="31">
        <v>2779.61</v>
      </c>
      <c r="AJ43" s="31">
        <v>2279.9299999999998</v>
      </c>
      <c r="AK43" s="32">
        <v>2430.89</v>
      </c>
      <c r="AL43" s="32">
        <v>3010.64</v>
      </c>
      <c r="AM43" s="34">
        <v>1999.82</v>
      </c>
      <c r="AN43" s="32">
        <v>2989.4</v>
      </c>
      <c r="AO43" s="53">
        <f t="shared" si="2"/>
        <v>5157.5818750000008</v>
      </c>
      <c r="AP43" s="54">
        <f t="shared" si="17"/>
        <v>3014153.8873910187</v>
      </c>
      <c r="AQ43" s="54">
        <f t="shared" si="3"/>
        <v>3051456.5362535189</v>
      </c>
      <c r="AR43" s="54">
        <f t="shared" si="4"/>
        <v>4443376.789641018</v>
      </c>
      <c r="AS43" s="54">
        <f t="shared" si="5"/>
        <v>34688.364066015311</v>
      </c>
      <c r="AT43" s="54">
        <f t="shared" si="6"/>
        <v>18768027.238316018</v>
      </c>
      <c r="AU43" s="54">
        <f t="shared" si="7"/>
        <v>3394504.5473285126</v>
      </c>
      <c r="AV43" s="54">
        <f t="shared" si="18"/>
        <v>14768404.009766005</v>
      </c>
      <c r="AW43" s="54">
        <f t="shared" si="19"/>
        <v>46828813.123753503</v>
      </c>
      <c r="AX43" s="54">
        <f t="shared" si="20"/>
        <v>61506188.498391002</v>
      </c>
      <c r="AY43" s="54">
        <f t="shared" si="21"/>
        <v>3391152.1744410135</v>
      </c>
      <c r="AZ43" s="54">
        <f t="shared" si="22"/>
        <v>61512462.728891</v>
      </c>
      <c r="BA43" s="54">
        <f t="shared" si="23"/>
        <v>61505090.54095351</v>
      </c>
      <c r="BB43" s="54">
        <f t="shared" si="24"/>
        <v>2366422.6537035122</v>
      </c>
      <c r="BC43" s="54">
        <f t="shared" si="25"/>
        <v>8075987.09204101</v>
      </c>
      <c r="BD43" s="54">
        <f t="shared" si="26"/>
        <v>4872799.6315035196</v>
      </c>
      <c r="BE43" s="54">
        <f t="shared" si="27"/>
        <v>2361114.5903160186</v>
      </c>
      <c r="BF43" s="54">
        <f t="shared" si="28"/>
        <v>4701186.0992285181</v>
      </c>
      <c r="BG43" s="54">
        <f t="shared" si="29"/>
        <v>4437055.2440160187</v>
      </c>
      <c r="BH43" s="54">
        <f t="shared" si="30"/>
        <v>4611549.5554410182</v>
      </c>
      <c r="BI43" s="54">
        <f t="shared" si="31"/>
        <v>4042198.2098535188</v>
      </c>
      <c r="BJ43" s="54">
        <f t="shared" si="32"/>
        <v>2747511.3694535182</v>
      </c>
      <c r="BK43" s="54">
        <f t="shared" si="33"/>
        <v>4656195.2442285176</v>
      </c>
      <c r="BL43" s="54">
        <f t="shared" si="34"/>
        <v>4611077.1281285202</v>
      </c>
      <c r="BM43" s="54">
        <f t="shared" si="35"/>
        <v>9970639.0580160208</v>
      </c>
      <c r="BN43" s="54">
        <f t="shared" si="36"/>
        <v>4433601.3681410197</v>
      </c>
      <c r="BO43" s="54">
        <f t="shared" si="37"/>
        <v>5513159.7651410187</v>
      </c>
      <c r="BP43" s="54">
        <f t="shared" si="38"/>
        <v>5654750.2382910186</v>
      </c>
      <c r="BQ43" s="54">
        <f t="shared" si="39"/>
        <v>8280880.3136910209</v>
      </c>
      <c r="BR43" s="54">
        <f t="shared" si="40"/>
        <v>7434848.5811910201</v>
      </c>
      <c r="BS43" s="54">
        <f t="shared" si="41"/>
        <v>4609359.4146285197</v>
      </c>
      <c r="BT43" s="54">
        <f t="shared" si="42"/>
        <v>9971460.0592035223</v>
      </c>
      <c r="BU43" s="54">
        <f t="shared" si="43"/>
        <v>4701012.6430785181</v>
      </c>
      <c r="BV43" s="55">
        <f t="shared" si="8"/>
        <v>2584.4090571202914</v>
      </c>
      <c r="BW43" s="56">
        <f t="shared" si="9"/>
        <v>6679170.1745253941</v>
      </c>
      <c r="BX43" s="45">
        <v>3895.26</v>
      </c>
      <c r="BY43" s="45">
        <v>3222.06</v>
      </c>
      <c r="BZ43" s="45">
        <v>2763.13</v>
      </c>
      <c r="CA43" s="45">
        <v>7124.77</v>
      </c>
      <c r="CB43" s="45">
        <v>8344.24</v>
      </c>
      <c r="CC43" s="45">
        <v>6900.4</v>
      </c>
      <c r="CD43" s="45">
        <v>12000.73</v>
      </c>
      <c r="CE43" s="45">
        <v>10000.25</v>
      </c>
      <c r="CF43" s="45">
        <v>6999.46</v>
      </c>
      <c r="CG43" s="45">
        <v>3245.62</v>
      </c>
      <c r="CH43" s="45">
        <v>9000.32</v>
      </c>
      <c r="CI43" s="45">
        <v>6000.31</v>
      </c>
      <c r="CJ43" s="45">
        <v>6999.42</v>
      </c>
      <c r="CK43" s="45">
        <v>3999.99</v>
      </c>
      <c r="CL43" s="45">
        <v>3350.39</v>
      </c>
      <c r="CM43" s="45">
        <v>4174.28</v>
      </c>
      <c r="CN43" s="45">
        <v>1999.37</v>
      </c>
      <c r="CO43" s="45">
        <v>3068.25</v>
      </c>
      <c r="CP43" s="45">
        <v>2650.91</v>
      </c>
      <c r="CQ43" s="45">
        <v>3979.81</v>
      </c>
      <c r="CR43" s="45">
        <v>2950.98</v>
      </c>
      <c r="CS43" s="45">
        <v>2331</v>
      </c>
      <c r="CT43" s="45">
        <v>2700.65</v>
      </c>
      <c r="CU43" s="45">
        <v>2049</v>
      </c>
      <c r="CV43" s="45">
        <v>3000.91</v>
      </c>
      <c r="CW43" s="45">
        <v>2359.9899999999998</v>
      </c>
      <c r="CX43" s="45">
        <v>2888.98</v>
      </c>
      <c r="CY43" s="45">
        <v>2199.52</v>
      </c>
      <c r="CZ43" s="46">
        <v>3879.34</v>
      </c>
      <c r="DA43" s="46">
        <v>3468.94</v>
      </c>
      <c r="DB43" s="43">
        <v>2499.4</v>
      </c>
      <c r="DC43" s="46">
        <v>2965.6</v>
      </c>
      <c r="DD43" s="48">
        <f t="shared" si="10"/>
        <v>4469.165</v>
      </c>
      <c r="DE43" s="44">
        <f t="shared" si="49"/>
        <v>1178722.7761000001</v>
      </c>
      <c r="DF43" s="44">
        <f t="shared" si="49"/>
        <v>170148.00009999983</v>
      </c>
      <c r="DG43" s="44">
        <f t="shared" si="49"/>
        <v>2156.6736000000051</v>
      </c>
      <c r="DH43" s="44">
        <f t="shared" si="49"/>
        <v>18620951.040000007</v>
      </c>
      <c r="DI43" s="44">
        <f t="shared" si="49"/>
        <v>30632572.008900002</v>
      </c>
      <c r="DJ43" s="44">
        <f t="shared" si="49"/>
        <v>16734890.088899996</v>
      </c>
      <c r="DK43" s="44">
        <f t="shared" si="49"/>
        <v>84477422.145599991</v>
      </c>
      <c r="DL43" s="44">
        <f t="shared" si="49"/>
        <v>51705878.862400003</v>
      </c>
      <c r="DM43" s="44">
        <f t="shared" si="49"/>
        <v>17555178.212099995</v>
      </c>
      <c r="DN43" s="44">
        <f t="shared" si="49"/>
        <v>190139.60249999978</v>
      </c>
      <c r="DO43" s="44">
        <f t="shared" si="49"/>
        <v>38325385.5625</v>
      </c>
      <c r="DP43" s="44">
        <f t="shared" si="49"/>
        <v>10180821.747600002</v>
      </c>
      <c r="DQ43" s="44">
        <f t="shared" si="49"/>
        <v>17554843.022500005</v>
      </c>
      <c r="DR43" s="44">
        <f t="shared" si="49"/>
        <v>1417099.7763999992</v>
      </c>
      <c r="DS43" s="44">
        <f t="shared" si="49"/>
        <v>292486.27239999967</v>
      </c>
      <c r="DT43" s="44">
        <f t="shared" si="48"/>
        <v>1862433.3840999987</v>
      </c>
      <c r="DU43" s="44">
        <f t="shared" si="48"/>
        <v>656424.04000000039</v>
      </c>
      <c r="DV43" s="44">
        <f t="shared" si="48"/>
        <v>66915.342399999921</v>
      </c>
      <c r="DW43" s="44">
        <f t="shared" si="48"/>
        <v>25172.995600000097</v>
      </c>
      <c r="DX43" s="44">
        <f t="shared" si="48"/>
        <v>1369461.6575999996</v>
      </c>
      <c r="DY43" s="44">
        <f t="shared" si="48"/>
        <v>19996.788099999958</v>
      </c>
      <c r="DZ43" s="44">
        <f t="shared" si="48"/>
        <v>229029.24490000017</v>
      </c>
      <c r="EA43" s="44">
        <f t="shared" si="48"/>
        <v>11863.566400000016</v>
      </c>
      <c r="EB43" s="44">
        <f t="shared" si="48"/>
        <v>578466.72490000026</v>
      </c>
      <c r="EC43" s="44">
        <f t="shared" si="48"/>
        <v>36610.995599999878</v>
      </c>
      <c r="ED43" s="44">
        <f t="shared" si="48"/>
        <v>202122.17640000035</v>
      </c>
      <c r="EE43" s="44">
        <f t="shared" si="48"/>
        <v>6305.9480999999769</v>
      </c>
      <c r="EF43" s="44">
        <f t="shared" si="48"/>
        <v>372161.00250000024</v>
      </c>
      <c r="EG43" s="44">
        <f t="shared" si="48"/>
        <v>1144407.8529000001</v>
      </c>
      <c r="EH43" s="44">
        <f t="shared" si="47"/>
        <v>434768.79689999984</v>
      </c>
      <c r="EI43" s="44">
        <f t="shared" si="47"/>
        <v>96205.428900000043</v>
      </c>
      <c r="EJ43" s="44">
        <f t="shared" si="45"/>
        <v>24345.36089999992</v>
      </c>
      <c r="EK43" s="50">
        <f t="shared" si="13"/>
        <v>3042.2821773803707</v>
      </c>
      <c r="EL43" s="51">
        <f t="shared" si="14"/>
        <v>9255480.8468062486</v>
      </c>
      <c r="EM43" s="21">
        <f t="shared" si="15"/>
        <v>7164928.4361156253</v>
      </c>
      <c r="EN43" s="21">
        <f t="shared" si="16"/>
        <v>0.9112784694096876</v>
      </c>
    </row>
    <row r="44" spans="9:144" ht="11" thickBot="1" x14ac:dyDescent="0.4">
      <c r="I44" s="31">
        <v>3421.41</v>
      </c>
      <c r="J44" s="31">
        <v>3410.64</v>
      </c>
      <c r="K44" s="31">
        <v>3049.22</v>
      </c>
      <c r="L44" s="31">
        <v>6000.35</v>
      </c>
      <c r="M44" s="31">
        <v>10155.81</v>
      </c>
      <c r="N44" s="31">
        <v>6999.56</v>
      </c>
      <c r="O44" s="31">
        <v>9000.48</v>
      </c>
      <c r="P44" s="31">
        <v>12000.71</v>
      </c>
      <c r="Q44" s="31">
        <v>13000.04</v>
      </c>
      <c r="R44" s="31">
        <v>6999.04</v>
      </c>
      <c r="S44" s="31">
        <v>13000.28</v>
      </c>
      <c r="T44" s="31">
        <v>12000.81</v>
      </c>
      <c r="U44" s="31">
        <v>7989.23</v>
      </c>
      <c r="V44" s="31">
        <v>8500.9</v>
      </c>
      <c r="W44" s="31">
        <v>2948.33</v>
      </c>
      <c r="X44" s="31">
        <v>3500.74</v>
      </c>
      <c r="Y44" s="31">
        <v>2989.23</v>
      </c>
      <c r="Z44" s="31">
        <v>3040.78</v>
      </c>
      <c r="AA44" s="31">
        <v>3051.14</v>
      </c>
      <c r="AB44" s="31">
        <v>3147.7</v>
      </c>
      <c r="AC44" s="31">
        <v>3400.48</v>
      </c>
      <c r="AD44" s="31">
        <v>2999.87</v>
      </c>
      <c r="AE44" s="31">
        <v>3051.03</v>
      </c>
      <c r="AF44" s="31">
        <v>1999.97</v>
      </c>
      <c r="AG44" s="31">
        <v>3051.59</v>
      </c>
      <c r="AH44" s="31">
        <v>2791.44</v>
      </c>
      <c r="AI44" s="31">
        <v>2791.26</v>
      </c>
      <c r="AJ44" s="31">
        <v>2188.5</v>
      </c>
      <c r="AK44" s="32">
        <v>2299.29</v>
      </c>
      <c r="AL44" s="32">
        <v>2941.1</v>
      </c>
      <c r="AM44" s="34">
        <v>1999.75</v>
      </c>
      <c r="AN44" s="32">
        <v>2949.9</v>
      </c>
      <c r="AO44" s="53">
        <f t="shared" si="2"/>
        <v>5208.4556250000005</v>
      </c>
      <c r="AP44" s="54">
        <f t="shared" si="17"/>
        <v>3193532.0658316431</v>
      </c>
      <c r="AQ44" s="54">
        <f t="shared" si="3"/>
        <v>3232141.0214941427</v>
      </c>
      <c r="AR44" s="54">
        <f t="shared" si="4"/>
        <v>4662298.484269144</v>
      </c>
      <c r="AS44" s="54">
        <f t="shared" si="5"/>
        <v>627096.70115664043</v>
      </c>
      <c r="AT44" s="54">
        <f t="shared" si="6"/>
        <v>24476315.311831631</v>
      </c>
      <c r="AU44" s="54">
        <f t="shared" si="7"/>
        <v>3208054.8821441401</v>
      </c>
      <c r="AV44" s="54">
        <f t="shared" si="18"/>
        <v>14379448.860594133</v>
      </c>
      <c r="AW44" s="54">
        <f t="shared" si="19"/>
        <v>46134719.494706623</v>
      </c>
      <c r="AX44" s="54">
        <f t="shared" si="20"/>
        <v>60708787.072744146</v>
      </c>
      <c r="AY44" s="54">
        <f t="shared" si="21"/>
        <v>3206192.4039941388</v>
      </c>
      <c r="AZ44" s="54">
        <f t="shared" si="22"/>
        <v>60712527.090844139</v>
      </c>
      <c r="BA44" s="54">
        <f t="shared" si="23"/>
        <v>46136077.955581628</v>
      </c>
      <c r="BB44" s="54">
        <f t="shared" si="24"/>
        <v>7732706.1246566353</v>
      </c>
      <c r="BC44" s="54">
        <f t="shared" si="25"/>
        <v>10840189.962469134</v>
      </c>
      <c r="BD44" s="54">
        <f t="shared" si="26"/>
        <v>5108167.8407816431</v>
      </c>
      <c r="BE44" s="54">
        <f t="shared" si="27"/>
        <v>2916292.6558691431</v>
      </c>
      <c r="BF44" s="54">
        <f t="shared" si="28"/>
        <v>4924962.3746566428</v>
      </c>
      <c r="BG44" s="54">
        <f t="shared" si="29"/>
        <v>4698817.6152191423</v>
      </c>
      <c r="BH44" s="54">
        <f t="shared" si="30"/>
        <v>4654010.7058691438</v>
      </c>
      <c r="BI44" s="54">
        <f t="shared" si="31"/>
        <v>4246713.7459691437</v>
      </c>
      <c r="BJ44" s="54">
        <f t="shared" si="32"/>
        <v>3268775.8605941422</v>
      </c>
      <c r="BK44" s="54">
        <f t="shared" si="33"/>
        <v>4877850.4629566437</v>
      </c>
      <c r="BL44" s="54">
        <f t="shared" si="34"/>
        <v>4654485.327406642</v>
      </c>
      <c r="BM44" s="54">
        <f t="shared" si="35"/>
        <v>10294380.005831642</v>
      </c>
      <c r="BN44" s="54">
        <f t="shared" si="36"/>
        <v>4652069.3243066426</v>
      </c>
      <c r="BO44" s="54">
        <f t="shared" si="37"/>
        <v>5841964.5314941425</v>
      </c>
      <c r="BP44" s="54">
        <f t="shared" si="38"/>
        <v>5842834.6895191418</v>
      </c>
      <c r="BQ44" s="54">
        <f t="shared" si="39"/>
        <v>9120131.9769691434</v>
      </c>
      <c r="BR44" s="54">
        <f t="shared" si="40"/>
        <v>8463244.6336816438</v>
      </c>
      <c r="BS44" s="54">
        <f t="shared" si="41"/>
        <v>5140901.5302191433</v>
      </c>
      <c r="BT44" s="54">
        <f t="shared" si="42"/>
        <v>10295791.787906643</v>
      </c>
      <c r="BU44" s="54">
        <f t="shared" si="43"/>
        <v>5101073.5112191429</v>
      </c>
      <c r="BV44" s="55">
        <f t="shared" si="8"/>
        <v>2692.6293591500194</v>
      </c>
      <c r="BW44" s="56">
        <f t="shared" si="9"/>
        <v>7250252.8657566439</v>
      </c>
      <c r="BX44" s="45">
        <v>4272.96</v>
      </c>
      <c r="BY44" s="45">
        <v>3000</v>
      </c>
      <c r="BZ44" s="45">
        <v>2799.59</v>
      </c>
      <c r="CA44" s="45">
        <v>8067.68</v>
      </c>
      <c r="CB44" s="45">
        <v>4550.62</v>
      </c>
      <c r="CC44" s="45">
        <v>7864</v>
      </c>
      <c r="CD44" s="45">
        <v>12000.44</v>
      </c>
      <c r="CE44" s="45">
        <v>13000.65</v>
      </c>
      <c r="CF44" s="45">
        <v>6999.14</v>
      </c>
      <c r="CG44" s="45">
        <v>3500.42</v>
      </c>
      <c r="CH44" s="45">
        <v>9000.4599999999991</v>
      </c>
      <c r="CI44" s="45">
        <v>6504.23</v>
      </c>
      <c r="CJ44" s="45">
        <v>6999.75</v>
      </c>
      <c r="CK44" s="45">
        <v>3449.71</v>
      </c>
      <c r="CL44" s="45">
        <v>3250.05</v>
      </c>
      <c r="CM44" s="45">
        <v>4339.22</v>
      </c>
      <c r="CN44" s="45">
        <v>3014.76</v>
      </c>
      <c r="CO44" s="45">
        <v>3600.69</v>
      </c>
      <c r="CP44" s="45">
        <v>2894.44</v>
      </c>
      <c r="CQ44" s="45">
        <v>3999.61</v>
      </c>
      <c r="CR44" s="45">
        <v>2750.81</v>
      </c>
      <c r="CS44" s="45">
        <v>2029.05</v>
      </c>
      <c r="CT44" s="45">
        <v>2700.46</v>
      </c>
      <c r="CU44" s="45">
        <v>1959.55</v>
      </c>
      <c r="CV44" s="45">
        <v>2599.0100000000002</v>
      </c>
      <c r="CW44" s="45">
        <v>2500.5500000000002</v>
      </c>
      <c r="CX44" s="45">
        <v>3679.04</v>
      </c>
      <c r="CY44" s="45">
        <v>2700.55</v>
      </c>
      <c r="CZ44" s="46">
        <v>3980.71</v>
      </c>
      <c r="DA44" s="46">
        <v>3199.52</v>
      </c>
      <c r="DB44" s="43">
        <v>2464.4</v>
      </c>
      <c r="DC44" s="46">
        <v>3200.6</v>
      </c>
      <c r="DD44" s="48">
        <f t="shared" si="10"/>
        <v>4589.7709374999995</v>
      </c>
      <c r="DE44" s="44">
        <f t="shared" si="49"/>
        <v>2194901.5104</v>
      </c>
      <c r="DF44" s="44">
        <f t="shared" si="49"/>
        <v>43497.273599999979</v>
      </c>
      <c r="DG44" s="44">
        <f t="shared" si="49"/>
        <v>66.422500000001477</v>
      </c>
      <c r="DH44" s="44">
        <f t="shared" si="49"/>
        <v>27838708.537599999</v>
      </c>
      <c r="DI44" s="44">
        <f t="shared" si="49"/>
        <v>3094714.2723999992</v>
      </c>
      <c r="DJ44" s="44">
        <f t="shared" si="49"/>
        <v>25730864.953599993</v>
      </c>
      <c r="DK44" s="44">
        <f t="shared" si="49"/>
        <v>84805681</v>
      </c>
      <c r="DL44" s="44">
        <f t="shared" si="49"/>
        <v>104227968.82409999</v>
      </c>
      <c r="DM44" s="44">
        <f t="shared" si="49"/>
        <v>17704739.290000007</v>
      </c>
      <c r="DN44" s="44">
        <f t="shared" si="49"/>
        <v>502652.64040000003</v>
      </c>
      <c r="DO44" s="44">
        <f t="shared" si="49"/>
        <v>38551929.360399984</v>
      </c>
      <c r="DP44" s="44">
        <f t="shared" si="49"/>
        <v>13784809.584099997</v>
      </c>
      <c r="DQ44" s="44">
        <f t="shared" si="49"/>
        <v>17709873.056099996</v>
      </c>
      <c r="DR44" s="44">
        <f t="shared" si="49"/>
        <v>433319.39289999998</v>
      </c>
      <c r="DS44" s="44">
        <f t="shared" si="49"/>
        <v>210323.1321000001</v>
      </c>
      <c r="DT44" s="44">
        <f t="shared" si="48"/>
        <v>2395622.9284000006</v>
      </c>
      <c r="DU44" s="44">
        <f t="shared" si="48"/>
        <v>49871.82240000007</v>
      </c>
      <c r="DV44" s="44">
        <f t="shared" si="48"/>
        <v>654885.5625</v>
      </c>
      <c r="DW44" s="44">
        <f t="shared" si="48"/>
        <v>10609</v>
      </c>
      <c r="DX44" s="44">
        <f t="shared" si="48"/>
        <v>1459674.7489000002</v>
      </c>
      <c r="DY44" s="44">
        <f t="shared" si="48"/>
        <v>1650.7969000000089</v>
      </c>
      <c r="DZ44" s="44">
        <f t="shared" si="48"/>
        <v>581238.51210000017</v>
      </c>
      <c r="EA44" s="44">
        <f t="shared" si="48"/>
        <v>8277.3604000000032</v>
      </c>
      <c r="EB44" s="44">
        <f t="shared" si="48"/>
        <v>692040.97210000013</v>
      </c>
      <c r="EC44" s="44">
        <f t="shared" si="48"/>
        <v>37029.304899999937</v>
      </c>
      <c r="ED44" s="44">
        <f t="shared" si="48"/>
        <v>84616.99209999993</v>
      </c>
      <c r="EE44" s="44">
        <f t="shared" si="48"/>
        <v>787833.75999999989</v>
      </c>
      <c r="EF44" s="44">
        <f t="shared" si="48"/>
        <v>8260.9920999999777</v>
      </c>
      <c r="EG44" s="44">
        <f t="shared" si="48"/>
        <v>1414363.1328999999</v>
      </c>
      <c r="EH44" s="44">
        <f t="shared" si="47"/>
        <v>166529.28639999995</v>
      </c>
      <c r="EI44" s="44">
        <f t="shared" si="47"/>
        <v>106955.16159999998</v>
      </c>
      <c r="EJ44" s="44">
        <f t="shared" si="45"/>
        <v>167411.90559999988</v>
      </c>
      <c r="EK44" s="50">
        <f t="shared" si="13"/>
        <v>3285.6740246936961</v>
      </c>
      <c r="EL44" s="51">
        <f t="shared" si="14"/>
        <v>10795653.796546871</v>
      </c>
      <c r="EM44" s="21">
        <f t="shared" si="15"/>
        <v>7365055.0902103502</v>
      </c>
      <c r="EN44" s="21">
        <f t="shared" si="16"/>
        <v>0.83248218504360705</v>
      </c>
    </row>
    <row r="45" spans="9:144" ht="11" thickBot="1" x14ac:dyDescent="0.4">
      <c r="I45" s="31">
        <v>3421.45</v>
      </c>
      <c r="J45" s="31">
        <v>3410.72</v>
      </c>
      <c r="K45" s="31">
        <v>3049.27</v>
      </c>
      <c r="L45" s="31">
        <v>5989.32</v>
      </c>
      <c r="M45" s="31">
        <v>10057.200000000001</v>
      </c>
      <c r="N45" s="31">
        <v>7799.47</v>
      </c>
      <c r="O45" s="31">
        <v>9000.44</v>
      </c>
      <c r="P45" s="31">
        <v>12000.7</v>
      </c>
      <c r="Q45" s="31">
        <v>12000.4</v>
      </c>
      <c r="R45" s="31">
        <v>6999.03</v>
      </c>
      <c r="S45" s="31">
        <v>13000.22</v>
      </c>
      <c r="T45" s="31">
        <v>10092.36</v>
      </c>
      <c r="U45" s="31">
        <v>6695.85</v>
      </c>
      <c r="V45" s="31">
        <v>9500.02</v>
      </c>
      <c r="W45" s="31">
        <v>2948.72</v>
      </c>
      <c r="X45" s="31">
        <v>3498.57</v>
      </c>
      <c r="Y45" s="31">
        <v>2850.61</v>
      </c>
      <c r="Z45" s="31">
        <v>2949.29</v>
      </c>
      <c r="AA45" s="31">
        <v>3051.3</v>
      </c>
      <c r="AB45" s="31">
        <v>3147.17</v>
      </c>
      <c r="AC45" s="31">
        <v>3430.83</v>
      </c>
      <c r="AD45" s="31">
        <v>2999.65</v>
      </c>
      <c r="AE45" s="31">
        <v>3010.47</v>
      </c>
      <c r="AF45" s="31">
        <v>1999.97</v>
      </c>
      <c r="AG45" s="31">
        <v>3051.18</v>
      </c>
      <c r="AH45" s="31">
        <v>2809.32</v>
      </c>
      <c r="AI45" s="31">
        <v>2920.37</v>
      </c>
      <c r="AJ45" s="31">
        <v>2188.11</v>
      </c>
      <c r="AK45" s="32">
        <v>2279.13</v>
      </c>
      <c r="AL45" s="32">
        <v>2779.98</v>
      </c>
      <c r="AM45" s="34">
        <v>1999.76</v>
      </c>
      <c r="AN45" s="32">
        <v>2947.75</v>
      </c>
      <c r="AO45" s="53">
        <f t="shared" si="2"/>
        <v>5121.2071875000001</v>
      </c>
      <c r="AP45" s="54">
        <f t="shared" si="17"/>
        <v>2889174.4964579111</v>
      </c>
      <c r="AQ45" s="54">
        <f t="shared" si="3"/>
        <v>2925766.4186016615</v>
      </c>
      <c r="AR45" s="54">
        <f t="shared" si="4"/>
        <v>4292923.7089454113</v>
      </c>
      <c r="AS45" s="54">
        <f t="shared" si="5"/>
        <v>753619.85522665945</v>
      </c>
      <c r="AT45" s="54">
        <f t="shared" si="6"/>
        <v>24364025.045051664</v>
      </c>
      <c r="AU45" s="54">
        <f t="shared" si="7"/>
        <v>7173091.6928204112</v>
      </c>
      <c r="AV45" s="54">
        <f t="shared" si="18"/>
        <v>15048447.213576663</v>
      </c>
      <c r="AW45" s="54">
        <f t="shared" si="19"/>
        <v>47327421.357239172</v>
      </c>
      <c r="AX45" s="54">
        <f t="shared" si="20"/>
        <v>47323293.75155165</v>
      </c>
      <c r="AY45" s="54">
        <f t="shared" si="21"/>
        <v>3526218.5151454085</v>
      </c>
      <c r="AZ45" s="54">
        <f t="shared" si="22"/>
        <v>62078842.89953915</v>
      </c>
      <c r="BA45" s="54">
        <f t="shared" si="23"/>
        <v>24712360.285226665</v>
      </c>
      <c r="BB45" s="54">
        <f t="shared" si="24"/>
        <v>2479499.9869579109</v>
      </c>
      <c r="BC45" s="54">
        <f t="shared" si="25"/>
        <v>19174001.646914162</v>
      </c>
      <c r="BD45" s="54">
        <f t="shared" si="26"/>
        <v>4719700.5798516618</v>
      </c>
      <c r="BE45" s="54">
        <f t="shared" si="27"/>
        <v>2632951.44225791</v>
      </c>
      <c r="BF45" s="54">
        <f t="shared" si="28"/>
        <v>5155611.5878829099</v>
      </c>
      <c r="BG45" s="54">
        <f t="shared" si="29"/>
        <v>4717224.2693579113</v>
      </c>
      <c r="BH45" s="54">
        <f t="shared" si="30"/>
        <v>4284515.7648641597</v>
      </c>
      <c r="BI45" s="54">
        <f t="shared" si="31"/>
        <v>3896822.8176329103</v>
      </c>
      <c r="BJ45" s="54">
        <f t="shared" si="32"/>
        <v>2857375.0360204107</v>
      </c>
      <c r="BK45" s="54">
        <f t="shared" si="33"/>
        <v>4501004.8998329099</v>
      </c>
      <c r="BL45" s="54">
        <f t="shared" si="34"/>
        <v>4455211.4746954115</v>
      </c>
      <c r="BM45" s="54">
        <f t="shared" si="35"/>
        <v>9742121.5806329101</v>
      </c>
      <c r="BN45" s="54">
        <f t="shared" si="36"/>
        <v>4285012.5569891613</v>
      </c>
      <c r="BO45" s="54">
        <f t="shared" si="37"/>
        <v>5344822.3677266603</v>
      </c>
      <c r="BP45" s="54">
        <f t="shared" si="38"/>
        <v>4843684.3258829117</v>
      </c>
      <c r="BQ45" s="54">
        <f t="shared" si="39"/>
        <v>8603059.1113204099</v>
      </c>
      <c r="BR45" s="54">
        <f t="shared" si="40"/>
        <v>8077402.7397079105</v>
      </c>
      <c r="BS45" s="54">
        <f t="shared" si="41"/>
        <v>5481344.7434891611</v>
      </c>
      <c r="BT45" s="54">
        <f t="shared" si="42"/>
        <v>9743432.5443516597</v>
      </c>
      <c r="BU45" s="54">
        <f t="shared" si="43"/>
        <v>4723916.1458954103</v>
      </c>
      <c r="BV45" s="55">
        <f t="shared" si="8"/>
        <v>2646.9839522296002</v>
      </c>
      <c r="BW45" s="56">
        <f t="shared" si="9"/>
        <v>7006524.0433610342</v>
      </c>
      <c r="BX45" s="45">
        <v>3800.93</v>
      </c>
      <c r="BY45" s="45">
        <v>3000.19</v>
      </c>
      <c r="BZ45" s="45">
        <v>2790.14</v>
      </c>
      <c r="CA45" s="45">
        <v>7989.35</v>
      </c>
      <c r="CB45" s="45">
        <v>4989.6000000000004</v>
      </c>
      <c r="CC45" s="45">
        <v>8000.62</v>
      </c>
      <c r="CD45" s="45">
        <v>12000.36</v>
      </c>
      <c r="CE45" s="45">
        <v>13000.75</v>
      </c>
      <c r="CF45" s="45">
        <v>6000.04</v>
      </c>
      <c r="CG45" s="45">
        <v>3800.19</v>
      </c>
      <c r="CH45" s="45">
        <v>7501.8</v>
      </c>
      <c r="CI45" s="45">
        <v>6503.5</v>
      </c>
      <c r="CJ45" s="45">
        <v>6999.46</v>
      </c>
      <c r="CK45" s="45">
        <v>3449.36</v>
      </c>
      <c r="CL45" s="45">
        <v>3350.24</v>
      </c>
      <c r="CM45" s="45">
        <v>4201.43</v>
      </c>
      <c r="CN45" s="45">
        <v>3100.18</v>
      </c>
      <c r="CO45" s="45">
        <v>2677.63</v>
      </c>
      <c r="CP45" s="45">
        <v>2891.6</v>
      </c>
      <c r="CQ45" s="45">
        <v>3499.73</v>
      </c>
      <c r="CR45" s="45">
        <v>2750.2</v>
      </c>
      <c r="CS45" s="45">
        <v>2029.57</v>
      </c>
      <c r="CT45" s="45">
        <v>2520.61</v>
      </c>
      <c r="CU45" s="45">
        <v>1959.24</v>
      </c>
      <c r="CV45" s="45">
        <v>2400.27</v>
      </c>
      <c r="CW45" s="45">
        <v>2793.22</v>
      </c>
      <c r="CX45" s="45">
        <v>3779.45</v>
      </c>
      <c r="CY45" s="45">
        <v>2199.96</v>
      </c>
      <c r="CZ45" s="46">
        <v>3779.98</v>
      </c>
      <c r="DA45" s="46">
        <v>2750.12</v>
      </c>
      <c r="DB45" s="43">
        <v>2399.33</v>
      </c>
      <c r="DC45" s="46">
        <v>3200.64</v>
      </c>
      <c r="DD45" s="48">
        <f t="shared" si="10"/>
        <v>4440.927812500001</v>
      </c>
      <c r="DE45" s="44">
        <f t="shared" si="49"/>
        <v>983290.39209999936</v>
      </c>
      <c r="DF45" s="44">
        <f t="shared" si="49"/>
        <v>36431.356899999955</v>
      </c>
      <c r="DG45" s="44">
        <f t="shared" si="49"/>
        <v>367.87240000001117</v>
      </c>
      <c r="DH45" s="44">
        <f t="shared" si="49"/>
        <v>26832710.800900009</v>
      </c>
      <c r="DI45" s="44">
        <f t="shared" si="49"/>
        <v>4753620.8784000007</v>
      </c>
      <c r="DJ45" s="44">
        <f t="shared" si="49"/>
        <v>26949595.689999994</v>
      </c>
      <c r="DK45" s="44">
        <f t="shared" si="49"/>
        <v>84475216.281600013</v>
      </c>
      <c r="DL45" s="44">
        <f t="shared" si="49"/>
        <v>103865245.44490001</v>
      </c>
      <c r="DM45" s="44">
        <f t="shared" si="49"/>
        <v>10180694.118399998</v>
      </c>
      <c r="DN45" s="44">
        <f t="shared" si="49"/>
        <v>981823.35689999978</v>
      </c>
      <c r="DO45" s="44">
        <f t="shared" si="49"/>
        <v>22019368.550399996</v>
      </c>
      <c r="DP45" s="44">
        <f t="shared" si="49"/>
        <v>13646965.872399999</v>
      </c>
      <c r="DQ45" s="44">
        <f t="shared" si="49"/>
        <v>17557273.219599996</v>
      </c>
      <c r="DR45" s="44">
        <f t="shared" si="49"/>
        <v>409651.20159999997</v>
      </c>
      <c r="DS45" s="44">
        <f t="shared" si="49"/>
        <v>292594.44639999961</v>
      </c>
      <c r="DT45" s="44">
        <f t="shared" si="48"/>
        <v>1937970.2521000004</v>
      </c>
      <c r="DU45" s="44">
        <f t="shared" si="48"/>
        <v>84599.539599999815</v>
      </c>
      <c r="DV45" s="44">
        <f t="shared" si="48"/>
        <v>17342.256100000013</v>
      </c>
      <c r="DW45" s="44">
        <f t="shared" si="48"/>
        <v>6769.9983999999577</v>
      </c>
      <c r="DX45" s="44">
        <f t="shared" si="48"/>
        <v>476665.96809999982</v>
      </c>
      <c r="DY45" s="44">
        <f t="shared" si="48"/>
        <v>3495.1744000000408</v>
      </c>
      <c r="DZ45" s="44">
        <f t="shared" si="48"/>
        <v>608010.06250000035</v>
      </c>
      <c r="EA45" s="44">
        <f t="shared" si="48"/>
        <v>83353.464100000027</v>
      </c>
      <c r="EB45" s="44">
        <f t="shared" si="48"/>
        <v>722636.0064000003</v>
      </c>
      <c r="EC45" s="44">
        <f t="shared" si="48"/>
        <v>167321.90250000014</v>
      </c>
      <c r="ED45" s="44">
        <f t="shared" si="48"/>
        <v>259.21000000001169</v>
      </c>
      <c r="EE45" s="44">
        <f t="shared" si="48"/>
        <v>941152.2168999993</v>
      </c>
      <c r="EF45" s="44">
        <f t="shared" si="48"/>
        <v>371319.60960000014</v>
      </c>
      <c r="EG45" s="44">
        <f t="shared" si="48"/>
        <v>942180.83559999976</v>
      </c>
      <c r="EH45" s="44">
        <f t="shared" si="47"/>
        <v>3504.6400000000322</v>
      </c>
      <c r="EI45" s="44">
        <f t="shared" si="47"/>
        <v>168091.8001000002</v>
      </c>
      <c r="EJ45" s="44">
        <f t="shared" si="45"/>
        <v>153131.34239999976</v>
      </c>
      <c r="EK45" s="50">
        <f t="shared" si="13"/>
        <v>3160.6598092887384</v>
      </c>
      <c r="EL45" s="51">
        <f t="shared" si="14"/>
        <v>9989770.4300531242</v>
      </c>
      <c r="EM45" s="21">
        <f t="shared" si="15"/>
        <v>6860127.1788063496</v>
      </c>
      <c r="EN45" s="21">
        <f t="shared" si="16"/>
        <v>0.81997970743449455</v>
      </c>
    </row>
    <row r="46" spans="9:144" ht="11" thickBot="1" x14ac:dyDescent="0.4">
      <c r="I46" s="31">
        <v>3299.21</v>
      </c>
      <c r="J46" s="31">
        <v>3410.15</v>
      </c>
      <c r="K46" s="31">
        <v>3005.04</v>
      </c>
      <c r="L46" s="31">
        <v>5089.38</v>
      </c>
      <c r="M46" s="31">
        <v>8520.7099999999991</v>
      </c>
      <c r="N46" s="31">
        <v>6999.43</v>
      </c>
      <c r="O46" s="31">
        <v>9000.3700000000008</v>
      </c>
      <c r="P46" s="31">
        <v>12000.69</v>
      </c>
      <c r="Q46" s="31">
        <v>12000.35</v>
      </c>
      <c r="R46" s="31">
        <v>6999.23</v>
      </c>
      <c r="S46" s="31">
        <v>12520.15</v>
      </c>
      <c r="T46" s="31">
        <v>10109.44</v>
      </c>
      <c r="U46" s="31">
        <v>7989.39</v>
      </c>
      <c r="V46" s="31">
        <v>8500.19</v>
      </c>
      <c r="W46" s="31">
        <v>2950.41</v>
      </c>
      <c r="X46" s="31">
        <v>3500.11</v>
      </c>
      <c r="Y46" s="31">
        <v>2720.28</v>
      </c>
      <c r="Z46" s="31">
        <v>2948.39</v>
      </c>
      <c r="AA46" s="31">
        <v>3075.75</v>
      </c>
      <c r="AB46" s="31">
        <v>3149.59</v>
      </c>
      <c r="AC46" s="31">
        <v>3500.29</v>
      </c>
      <c r="AD46" s="31">
        <v>3000.63</v>
      </c>
      <c r="AE46" s="31">
        <v>3051.82</v>
      </c>
      <c r="AF46" s="31">
        <v>1999.89</v>
      </c>
      <c r="AG46" s="31">
        <v>3051.67</v>
      </c>
      <c r="AH46" s="31">
        <v>2900.79</v>
      </c>
      <c r="AI46" s="31">
        <v>2899.07</v>
      </c>
      <c r="AJ46" s="31">
        <v>2188.3200000000002</v>
      </c>
      <c r="AK46" s="32">
        <v>2279.16</v>
      </c>
      <c r="AL46" s="32">
        <v>2609.52</v>
      </c>
      <c r="AM46" s="34">
        <v>1999.26</v>
      </c>
      <c r="AN46" s="32">
        <v>2989.05</v>
      </c>
      <c r="AO46" s="53">
        <f t="shared" si="2"/>
        <v>5008.0540625000012</v>
      </c>
      <c r="AP46" s="54">
        <f t="shared" si="17"/>
        <v>2920148.0299415081</v>
      </c>
      <c r="AQ46" s="54">
        <f t="shared" si="3"/>
        <v>2553297.3929540077</v>
      </c>
      <c r="AR46" s="54">
        <f t="shared" si="4"/>
        <v>4012065.334572759</v>
      </c>
      <c r="AS46" s="54">
        <f t="shared" si="5"/>
        <v>6613.908110253723</v>
      </c>
      <c r="AT46" s="54">
        <f t="shared" si="6"/>
        <v>12338751.73525399</v>
      </c>
      <c r="AU46" s="54">
        <f t="shared" si="7"/>
        <v>3965578.124454</v>
      </c>
      <c r="AV46" s="54">
        <f t="shared" si="18"/>
        <v>15938586.5448165</v>
      </c>
      <c r="AW46" s="54">
        <f t="shared" si="19"/>
        <v>48896957.354416497</v>
      </c>
      <c r="AX46" s="54">
        <f t="shared" si="20"/>
        <v>48892202.47757899</v>
      </c>
      <c r="AY46" s="54">
        <f t="shared" si="21"/>
        <v>3964781.6140789972</v>
      </c>
      <c r="AZ46" s="54">
        <f t="shared" si="22"/>
        <v>56431585.37420398</v>
      </c>
      <c r="BA46" s="54">
        <f t="shared" si="23"/>
        <v>26024138.483322747</v>
      </c>
      <c r="BB46" s="54">
        <f t="shared" si="24"/>
        <v>8888363.9722289983</v>
      </c>
      <c r="BC46" s="54">
        <f t="shared" si="25"/>
        <v>12195013.405978998</v>
      </c>
      <c r="BD46" s="54">
        <f t="shared" si="26"/>
        <v>4233899.0879415097</v>
      </c>
      <c r="BE46" s="54">
        <f t="shared" si="27"/>
        <v>2273895.2956290073</v>
      </c>
      <c r="BF46" s="54">
        <f t="shared" si="28"/>
        <v>5233910.1610477585</v>
      </c>
      <c r="BG46" s="54">
        <f t="shared" si="29"/>
        <v>4242216.0503540095</v>
      </c>
      <c r="BH46" s="54">
        <f t="shared" si="30"/>
        <v>3733798.9899540087</v>
      </c>
      <c r="BI46" s="54">
        <f t="shared" si="31"/>
        <v>3453888.6716040079</v>
      </c>
      <c r="BJ46" s="54">
        <f t="shared" si="32"/>
        <v>2273352.4681665078</v>
      </c>
      <c r="BK46" s="54">
        <f t="shared" si="33"/>
        <v>4029751.3667040085</v>
      </c>
      <c r="BL46" s="54">
        <f t="shared" si="34"/>
        <v>3826851.707285258</v>
      </c>
      <c r="BM46" s="54">
        <f t="shared" si="35"/>
        <v>9049051.0269165095</v>
      </c>
      <c r="BN46" s="54">
        <f t="shared" si="36"/>
        <v>3827438.6000040085</v>
      </c>
      <c r="BO46" s="54">
        <f t="shared" si="37"/>
        <v>4440561.8291040091</v>
      </c>
      <c r="BP46" s="54">
        <f t="shared" si="38"/>
        <v>4447813.7758790087</v>
      </c>
      <c r="BQ46" s="54">
        <f t="shared" si="39"/>
        <v>7950900.1832227595</v>
      </c>
      <c r="BR46" s="54">
        <f t="shared" si="40"/>
        <v>7446862.8043477619</v>
      </c>
      <c r="BS46" s="54">
        <f t="shared" si="41"/>
        <v>5752965.64897276</v>
      </c>
      <c r="BT46" s="54">
        <f t="shared" si="42"/>
        <v>9052841.7105352599</v>
      </c>
      <c r="BU46" s="54">
        <f t="shared" si="43"/>
        <v>4076377.4043915081</v>
      </c>
      <c r="BV46" s="55">
        <f t="shared" si="8"/>
        <v>2565.5919184589397</v>
      </c>
      <c r="BW46" s="56">
        <f t="shared" si="9"/>
        <v>6582261.892061823</v>
      </c>
      <c r="BX46" s="45">
        <v>3800.4</v>
      </c>
      <c r="BY46" s="45">
        <v>2818.24</v>
      </c>
      <c r="BZ46" s="45">
        <v>2910.44</v>
      </c>
      <c r="CA46" s="45">
        <v>7080.36</v>
      </c>
      <c r="CB46" s="45">
        <v>4272.68</v>
      </c>
      <c r="CC46" s="45">
        <v>7001.6</v>
      </c>
      <c r="CD46" s="45">
        <v>12000.36</v>
      </c>
      <c r="CE46" s="45">
        <v>13000.38</v>
      </c>
      <c r="CF46" s="45">
        <v>4551.34</v>
      </c>
      <c r="CG46" s="45">
        <v>3000.58</v>
      </c>
      <c r="CH46" s="45">
        <v>6999.41</v>
      </c>
      <c r="CI46" s="45">
        <v>5750.92</v>
      </c>
      <c r="CJ46" s="45">
        <v>6999.15</v>
      </c>
      <c r="CK46" s="45">
        <v>3250.09</v>
      </c>
      <c r="CL46" s="45">
        <v>3013.33</v>
      </c>
      <c r="CM46" s="45">
        <v>4684.3</v>
      </c>
      <c r="CN46" s="45">
        <v>2500.5500000000002</v>
      </c>
      <c r="CO46" s="45">
        <v>2902.91</v>
      </c>
      <c r="CP46" s="45">
        <v>2059.46</v>
      </c>
      <c r="CQ46" s="45">
        <v>4000.15</v>
      </c>
      <c r="CR46" s="45">
        <v>2750.74</v>
      </c>
      <c r="CS46" s="45">
        <v>3000.24</v>
      </c>
      <c r="CT46" s="45">
        <v>2499.8000000000002</v>
      </c>
      <c r="CU46" s="45">
        <v>1864.75</v>
      </c>
      <c r="CV46" s="45">
        <v>1959.97</v>
      </c>
      <c r="CW46" s="45">
        <v>2800.41</v>
      </c>
      <c r="CX46" s="45">
        <v>3750.82</v>
      </c>
      <c r="CY46" s="45">
        <v>3053.25</v>
      </c>
      <c r="CZ46" s="46">
        <v>3739.24</v>
      </c>
      <c r="DA46" s="46">
        <v>1998.86</v>
      </c>
      <c r="DB46" s="43">
        <v>2460</v>
      </c>
      <c r="DC46" s="46">
        <v>3200.01</v>
      </c>
      <c r="DD46" s="48">
        <f t="shared" si="10"/>
        <v>4239.8356250000015</v>
      </c>
      <c r="DE46" s="44">
        <f t="shared" si="49"/>
        <v>809298.15210000018</v>
      </c>
      <c r="DF46" s="44">
        <f t="shared" si="49"/>
        <v>6814.5025000000296</v>
      </c>
      <c r="DG46" s="44">
        <f t="shared" si="49"/>
        <v>93.12250000000175</v>
      </c>
      <c r="DH46" s="44">
        <f t="shared" si="49"/>
        <v>17468805.384899996</v>
      </c>
      <c r="DI46" s="44">
        <f t="shared" si="49"/>
        <v>1882082.172100001</v>
      </c>
      <c r="DJ46" s="44">
        <f t="shared" si="49"/>
        <v>16816642.656100005</v>
      </c>
      <c r="DK46" s="44">
        <f t="shared" si="49"/>
        <v>82802174.184900001</v>
      </c>
      <c r="DL46" s="44">
        <f t="shared" si="49"/>
        <v>102001718.1681</v>
      </c>
      <c r="DM46" s="44">
        <f t="shared" si="49"/>
        <v>2724315.3025000007</v>
      </c>
      <c r="DN46" s="44">
        <f t="shared" si="49"/>
        <v>9958.0440999999919</v>
      </c>
      <c r="DO46" s="44">
        <f t="shared" si="49"/>
        <v>16798685.904399998</v>
      </c>
      <c r="DP46" s="44">
        <f t="shared" si="49"/>
        <v>8123241.0169000002</v>
      </c>
      <c r="DQ46" s="44">
        <f t="shared" si="49"/>
        <v>16796554.689599998</v>
      </c>
      <c r="DR46" s="44">
        <f t="shared" si="49"/>
        <v>122010.49000000012</v>
      </c>
      <c r="DS46" s="44">
        <f t="shared" si="49"/>
        <v>12665.251599999992</v>
      </c>
      <c r="DT46" s="44">
        <f t="shared" si="48"/>
        <v>3180907.9201000007</v>
      </c>
      <c r="DU46" s="44">
        <f t="shared" si="48"/>
        <v>160192.05759999983</v>
      </c>
      <c r="DV46" s="44">
        <f t="shared" si="48"/>
        <v>4.494399999999537</v>
      </c>
      <c r="DW46" s="44">
        <f t="shared" si="48"/>
        <v>707836.16889999993</v>
      </c>
      <c r="DX46" s="44">
        <f t="shared" si="48"/>
        <v>1208592.4096000004</v>
      </c>
      <c r="DY46" s="44">
        <f t="shared" si="48"/>
        <v>22515.002500000053</v>
      </c>
      <c r="DZ46" s="44">
        <f t="shared" si="48"/>
        <v>9890.3024999999634</v>
      </c>
      <c r="EA46" s="44">
        <f t="shared" si="48"/>
        <v>160792.98009999981</v>
      </c>
      <c r="EB46" s="44">
        <f t="shared" si="48"/>
        <v>1073378.8816</v>
      </c>
      <c r="EC46" s="44">
        <f t="shared" si="48"/>
        <v>885142.2723999999</v>
      </c>
      <c r="ED46" s="44">
        <f t="shared" si="48"/>
        <v>10076.144400000021</v>
      </c>
      <c r="EE46" s="44">
        <f t="shared" si="48"/>
        <v>722551.00090000033</v>
      </c>
      <c r="EF46" s="44">
        <f t="shared" si="48"/>
        <v>23244.05160000001</v>
      </c>
      <c r="EG46" s="44">
        <f t="shared" si="48"/>
        <v>702998.40249999973</v>
      </c>
      <c r="EH46" s="44">
        <f t="shared" si="47"/>
        <v>813477.72490000015</v>
      </c>
      <c r="EI46" s="44">
        <f t="shared" si="47"/>
        <v>194295.82409999997</v>
      </c>
      <c r="EJ46" s="44">
        <f t="shared" si="45"/>
        <v>89532.608400000157</v>
      </c>
      <c r="EK46" s="50">
        <f t="shared" si="13"/>
        <v>2938.6459854455084</v>
      </c>
      <c r="EL46" s="51">
        <f t="shared" si="14"/>
        <v>8635640.2277750038</v>
      </c>
      <c r="EM46" s="21">
        <f t="shared" si="15"/>
        <v>5977687.920830274</v>
      </c>
      <c r="EN46" s="21">
        <f t="shared" si="16"/>
        <v>0.79286343313846142</v>
      </c>
    </row>
    <row r="47" spans="9:144" ht="11" thickBot="1" x14ac:dyDescent="0.4">
      <c r="I47" s="31">
        <v>3279.41</v>
      </c>
      <c r="J47" s="31">
        <v>3249.65</v>
      </c>
      <c r="K47" s="31">
        <v>2999</v>
      </c>
      <c r="L47" s="31">
        <v>5021.46</v>
      </c>
      <c r="M47" s="31">
        <v>8520.73</v>
      </c>
      <c r="N47" s="31">
        <v>6999.17</v>
      </c>
      <c r="O47" s="31">
        <v>9000.4599999999991</v>
      </c>
      <c r="P47" s="31">
        <v>12000.67</v>
      </c>
      <c r="Q47" s="31">
        <v>8756.8799999999992</v>
      </c>
      <c r="R47" s="31">
        <v>6999.1</v>
      </c>
      <c r="S47" s="31">
        <v>12520.12</v>
      </c>
      <c r="T47" s="31">
        <v>10500.78</v>
      </c>
      <c r="U47" s="31">
        <v>6695.77</v>
      </c>
      <c r="V47" s="31">
        <v>9500.08</v>
      </c>
      <c r="W47" s="31">
        <v>2949.08</v>
      </c>
      <c r="X47" s="31">
        <v>3485.57</v>
      </c>
      <c r="Y47" s="31">
        <v>2499.5300000000002</v>
      </c>
      <c r="Z47" s="31">
        <v>2945.85</v>
      </c>
      <c r="AA47" s="31">
        <v>3100.03</v>
      </c>
      <c r="AB47" s="31">
        <v>3148.2</v>
      </c>
      <c r="AC47" s="31">
        <v>3500.84</v>
      </c>
      <c r="AD47" s="31">
        <v>3000.49</v>
      </c>
      <c r="AE47" s="31">
        <v>3051.77</v>
      </c>
      <c r="AF47" s="31">
        <v>1999.97</v>
      </c>
      <c r="AG47" s="31">
        <v>3051.86</v>
      </c>
      <c r="AH47" s="31">
        <v>2980.93</v>
      </c>
      <c r="AI47" s="31">
        <v>2900.07</v>
      </c>
      <c r="AJ47" s="31">
        <v>2188.69</v>
      </c>
      <c r="AK47" s="32">
        <v>2249.94</v>
      </c>
      <c r="AL47" s="32">
        <v>2609.3200000000002</v>
      </c>
      <c r="AM47" s="34">
        <v>1999.35</v>
      </c>
      <c r="AN47" s="32">
        <v>2989.26</v>
      </c>
      <c r="AO47" s="53">
        <f t="shared" si="2"/>
        <v>4896.6884375000009</v>
      </c>
      <c r="AP47" s="54">
        <f t="shared" si="17"/>
        <v>2615589.5444024447</v>
      </c>
      <c r="AQ47" s="54">
        <f t="shared" si="3"/>
        <v>2712735.6146024438</v>
      </c>
      <c r="AR47" s="54">
        <f t="shared" si="4"/>
        <v>3601221.4058211949</v>
      </c>
      <c r="AS47" s="54">
        <f t="shared" si="5"/>
        <v>15567.942808691198</v>
      </c>
      <c r="AT47" s="54">
        <f t="shared" si="6"/>
        <v>13133677.246727431</v>
      </c>
      <c r="AU47" s="54">
        <f t="shared" si="7"/>
        <v>4420428.7206524378</v>
      </c>
      <c r="AV47" s="54">
        <f t="shared" si="18"/>
        <v>16840941.037183676</v>
      </c>
      <c r="AW47" s="54">
        <f t="shared" si="19"/>
        <v>50466554.040339932</v>
      </c>
      <c r="AX47" s="54">
        <f t="shared" si="20"/>
        <v>14901078.899196178</v>
      </c>
      <c r="AY47" s="54">
        <f t="shared" si="21"/>
        <v>4420134.3781336891</v>
      </c>
      <c r="AZ47" s="54">
        <f t="shared" si="22"/>
        <v>58116708.788121194</v>
      </c>
      <c r="BA47" s="54">
        <f t="shared" si="23"/>
        <v>31405842.240883689</v>
      </c>
      <c r="BB47" s="54">
        <f t="shared" si="24"/>
        <v>3236694.46852744</v>
      </c>
      <c r="BC47" s="54">
        <f t="shared" si="25"/>
        <v>21191213.877696183</v>
      </c>
      <c r="BD47" s="54">
        <f t="shared" si="26"/>
        <v>3793178.6258211951</v>
      </c>
      <c r="BE47" s="54">
        <f t="shared" si="27"/>
        <v>1991255.2446524433</v>
      </c>
      <c r="BF47" s="54">
        <f t="shared" si="28"/>
        <v>5746368.5744774444</v>
      </c>
      <c r="BG47" s="54">
        <f t="shared" si="29"/>
        <v>3805770.609227445</v>
      </c>
      <c r="BH47" s="54">
        <f t="shared" si="30"/>
        <v>3227981.5410399437</v>
      </c>
      <c r="BI47" s="54">
        <f t="shared" si="31"/>
        <v>3057211.8160711951</v>
      </c>
      <c r="BJ47" s="54">
        <f t="shared" si="32"/>
        <v>1948392.8604711934</v>
      </c>
      <c r="BK47" s="54">
        <f t="shared" si="33"/>
        <v>3595568.5143774454</v>
      </c>
      <c r="BL47" s="54">
        <f t="shared" si="34"/>
        <v>3403724.0410274449</v>
      </c>
      <c r="BM47" s="54">
        <f t="shared" si="35"/>
        <v>8390977.7061524447</v>
      </c>
      <c r="BN47" s="54">
        <f t="shared" si="36"/>
        <v>3403391.9638086944</v>
      </c>
      <c r="BO47" s="54">
        <f t="shared" si="37"/>
        <v>3670130.3908524453</v>
      </c>
      <c r="BP47" s="54">
        <f t="shared" si="38"/>
        <v>3986485.1849649441</v>
      </c>
      <c r="BQ47" s="54">
        <f t="shared" si="39"/>
        <v>7333255.5375024462</v>
      </c>
      <c r="BR47" s="54">
        <f t="shared" si="40"/>
        <v>7005277.2914086953</v>
      </c>
      <c r="BS47" s="54">
        <f t="shared" si="41"/>
        <v>5232054.3688711943</v>
      </c>
      <c r="BT47" s="54">
        <f t="shared" si="42"/>
        <v>8394570.0214149468</v>
      </c>
      <c r="BU47" s="54">
        <f t="shared" si="43"/>
        <v>3638283.244183694</v>
      </c>
      <c r="BV47" s="55">
        <f t="shared" si="8"/>
        <v>2463.2389716528992</v>
      </c>
      <c r="BW47" s="56">
        <f t="shared" si="9"/>
        <v>6067546.2314696321</v>
      </c>
      <c r="BX47" s="45">
        <v>3980.69</v>
      </c>
      <c r="BY47" s="45">
        <v>2780.18</v>
      </c>
      <c r="BZ47" s="45">
        <v>2910.33</v>
      </c>
      <c r="CA47" s="45">
        <v>6749.66</v>
      </c>
      <c r="CB47" s="45">
        <v>4989.1499999999996</v>
      </c>
      <c r="CC47" s="45">
        <v>7799.5</v>
      </c>
      <c r="CD47" s="45">
        <v>12000.4</v>
      </c>
      <c r="CE47" s="45">
        <v>13000.57</v>
      </c>
      <c r="CF47" s="45">
        <v>4551.38</v>
      </c>
      <c r="CG47" s="45">
        <v>3326.64</v>
      </c>
      <c r="CH47" s="45">
        <v>6999.25</v>
      </c>
      <c r="CI47" s="45">
        <v>5499.15</v>
      </c>
      <c r="CJ47" s="45">
        <v>6749.81</v>
      </c>
      <c r="CK47" s="45">
        <v>3999.6</v>
      </c>
      <c r="CL47" s="45">
        <v>2999.92</v>
      </c>
      <c r="CM47" s="45">
        <v>4201.78</v>
      </c>
      <c r="CN47" s="45">
        <v>2573</v>
      </c>
      <c r="CO47" s="45">
        <v>3167.36</v>
      </c>
      <c r="CP47" s="45">
        <v>2059.42</v>
      </c>
      <c r="CQ47" s="45">
        <v>3650.6</v>
      </c>
      <c r="CR47" s="45">
        <v>2950.06</v>
      </c>
      <c r="CS47" s="45">
        <v>2870.19</v>
      </c>
      <c r="CT47" s="45">
        <v>2600.25</v>
      </c>
      <c r="CU47" s="45">
        <v>1959.05</v>
      </c>
      <c r="CV47" s="45">
        <v>1959.18</v>
      </c>
      <c r="CW47" s="45">
        <v>2800.78</v>
      </c>
      <c r="CX47" s="45">
        <v>3779.02</v>
      </c>
      <c r="CY47" s="45">
        <v>3082.2</v>
      </c>
      <c r="CZ47" s="46">
        <v>3680.22</v>
      </c>
      <c r="DA47" s="46">
        <v>2000.08</v>
      </c>
      <c r="DB47" s="43">
        <v>2379.33</v>
      </c>
      <c r="DC47" s="46">
        <v>3199.25</v>
      </c>
      <c r="DD47" s="48">
        <f t="shared" si="10"/>
        <v>4288.9999999999991</v>
      </c>
      <c r="DE47" s="44">
        <f t="shared" si="49"/>
        <v>999520.05760000041</v>
      </c>
      <c r="DF47" s="44">
        <f t="shared" si="49"/>
        <v>40300.5625</v>
      </c>
      <c r="DG47" s="44">
        <f t="shared" si="49"/>
        <v>4984.3599999999869</v>
      </c>
      <c r="DH47" s="44">
        <f t="shared" si="49"/>
        <v>14203325.812899999</v>
      </c>
      <c r="DI47" s="44">
        <f t="shared" si="49"/>
        <v>4032947.5683999993</v>
      </c>
      <c r="DJ47" s="44">
        <f t="shared" si="49"/>
        <v>23218616.844899997</v>
      </c>
      <c r="DK47" s="44">
        <f t="shared" si="49"/>
        <v>81350839.080899984</v>
      </c>
      <c r="DL47" s="44">
        <f t="shared" si="49"/>
        <v>100393185.72959998</v>
      </c>
      <c r="DM47" s="44">
        <f t="shared" si="49"/>
        <v>2466313.2025000011</v>
      </c>
      <c r="DN47" s="44">
        <f t="shared" si="49"/>
        <v>119515.40410000003</v>
      </c>
      <c r="DO47" s="44">
        <f t="shared" si="49"/>
        <v>16146895.622400001</v>
      </c>
      <c r="DP47" s="44">
        <f t="shared" si="49"/>
        <v>6341431.9683999987</v>
      </c>
      <c r="DQ47" s="44">
        <f t="shared" si="49"/>
        <v>14204456.454400005</v>
      </c>
      <c r="DR47" s="44">
        <f t="shared" si="49"/>
        <v>1037688.5689000002</v>
      </c>
      <c r="DS47" s="44">
        <f t="shared" si="49"/>
        <v>360.62010000000896</v>
      </c>
      <c r="DT47" s="44">
        <f t="shared" si="48"/>
        <v>1490474.7224999997</v>
      </c>
      <c r="DU47" s="44">
        <f t="shared" si="48"/>
        <v>166406.88489999986</v>
      </c>
      <c r="DV47" s="44">
        <f t="shared" si="48"/>
        <v>34756.144900000108</v>
      </c>
      <c r="DW47" s="44">
        <f t="shared" si="48"/>
        <v>849180.68009999953</v>
      </c>
      <c r="DX47" s="44">
        <f t="shared" si="48"/>
        <v>448457.9089000001</v>
      </c>
      <c r="DY47" s="44">
        <f t="shared" si="48"/>
        <v>952.95689999999331</v>
      </c>
      <c r="DZ47" s="44">
        <f t="shared" si="48"/>
        <v>12263.347599999952</v>
      </c>
      <c r="EA47" s="44">
        <f t="shared" si="48"/>
        <v>144917.26239999986</v>
      </c>
      <c r="EB47" s="44">
        <f t="shared" si="48"/>
        <v>1044238.7343999997</v>
      </c>
      <c r="EC47" s="44">
        <f t="shared" si="48"/>
        <v>1043973.0624999995</v>
      </c>
      <c r="ED47" s="44">
        <f t="shared" si="48"/>
        <v>32454.022499999868</v>
      </c>
      <c r="EE47" s="44">
        <f t="shared" si="48"/>
        <v>636947.64810000022</v>
      </c>
      <c r="EF47" s="44">
        <f t="shared" si="48"/>
        <v>10255.612899999996</v>
      </c>
      <c r="EG47" s="44">
        <f t="shared" si="48"/>
        <v>489006.50409999996</v>
      </c>
      <c r="EH47" s="44">
        <f t="shared" si="47"/>
        <v>962066.7224999998</v>
      </c>
      <c r="EI47" s="44">
        <f t="shared" si="47"/>
        <v>361922.55999999988</v>
      </c>
      <c r="EJ47" s="44">
        <f t="shared" si="45"/>
        <v>47663.622400000073</v>
      </c>
      <c r="EK47" s="50">
        <f t="shared" si="13"/>
        <v>2917.2778420944069</v>
      </c>
      <c r="EL47" s="51">
        <f t="shared" si="14"/>
        <v>8510510.007974999</v>
      </c>
      <c r="EM47" s="21">
        <f t="shared" si="15"/>
        <v>6039404.8642124999</v>
      </c>
      <c r="EN47" s="21">
        <f t="shared" si="16"/>
        <v>0.84044597955865885</v>
      </c>
    </row>
    <row r="48" spans="9:144" ht="11" thickBot="1" x14ac:dyDescent="0.4">
      <c r="I48" s="31">
        <v>3279.58</v>
      </c>
      <c r="J48" s="31">
        <v>3255.07</v>
      </c>
      <c r="K48" s="31">
        <v>2980.91</v>
      </c>
      <c r="L48" s="31">
        <v>5021.6400000000003</v>
      </c>
      <c r="M48" s="31">
        <v>8520.81</v>
      </c>
      <c r="N48" s="31">
        <v>6999.05</v>
      </c>
      <c r="O48" s="31">
        <v>9000.2199999999993</v>
      </c>
      <c r="P48" s="31">
        <v>12000.51</v>
      </c>
      <c r="Q48" s="31">
        <v>8756.76</v>
      </c>
      <c r="R48" s="31">
        <v>6999.06</v>
      </c>
      <c r="S48" s="31">
        <v>12520.12</v>
      </c>
      <c r="T48" s="31">
        <v>11727.67</v>
      </c>
      <c r="U48" s="31">
        <v>7989.48</v>
      </c>
      <c r="V48" s="31">
        <v>11000.73</v>
      </c>
      <c r="W48" s="31">
        <v>2998.18</v>
      </c>
      <c r="X48" s="31">
        <v>3998.39</v>
      </c>
      <c r="Y48" s="31">
        <v>2600.2600000000002</v>
      </c>
      <c r="Z48" s="31">
        <v>2944.43</v>
      </c>
      <c r="AA48" s="31">
        <v>3051.95</v>
      </c>
      <c r="AB48" s="31">
        <v>3148.3</v>
      </c>
      <c r="AC48" s="31">
        <v>3620.82</v>
      </c>
      <c r="AD48" s="31">
        <v>2999.92</v>
      </c>
      <c r="AE48" s="31">
        <v>3051.8</v>
      </c>
      <c r="AF48" s="31">
        <v>2179.4899999999998</v>
      </c>
      <c r="AG48" s="31">
        <v>3051.77</v>
      </c>
      <c r="AH48" s="31">
        <v>2809.94</v>
      </c>
      <c r="AI48" s="31">
        <v>2899.06</v>
      </c>
      <c r="AJ48" s="31">
        <v>1999.93</v>
      </c>
      <c r="AK48" s="32">
        <v>2188.9699999999998</v>
      </c>
      <c r="AL48" s="32">
        <v>2609.4</v>
      </c>
      <c r="AM48" s="34">
        <v>1999.12</v>
      </c>
      <c r="AN48" s="32">
        <v>2949.86</v>
      </c>
      <c r="AO48" s="53">
        <f t="shared" si="2"/>
        <v>5036.0374999999976</v>
      </c>
      <c r="AP48" s="54">
        <f t="shared" si="17"/>
        <v>3085142.9493062422</v>
      </c>
      <c r="AQ48" s="54">
        <f t="shared" si="3"/>
        <v>3171845.2360562412</v>
      </c>
      <c r="AR48" s="54">
        <f t="shared" si="4"/>
        <v>4223549.0412562406</v>
      </c>
      <c r="AS48" s="54">
        <f t="shared" si="5"/>
        <v>207.28800624992249</v>
      </c>
      <c r="AT48" s="54">
        <f t="shared" si="6"/>
        <v>12143639.376756262</v>
      </c>
      <c r="AU48" s="54">
        <f t="shared" si="7"/>
        <v>3853418.0751562598</v>
      </c>
      <c r="AV48" s="54">
        <f t="shared" si="18"/>
        <v>15714742.893306263</v>
      </c>
      <c r="AW48" s="54">
        <f t="shared" si="19"/>
        <v>48503877.203256287</v>
      </c>
      <c r="AX48" s="54">
        <f t="shared" si="20"/>
        <v>13843775.92200627</v>
      </c>
      <c r="AY48" s="54">
        <f t="shared" si="21"/>
        <v>3853457.3355062609</v>
      </c>
      <c r="AZ48" s="54">
        <f t="shared" si="22"/>
        <v>56011490.866806298</v>
      </c>
      <c r="BA48" s="54">
        <f t="shared" si="23"/>
        <v>44777945.515056282</v>
      </c>
      <c r="BB48" s="54">
        <f t="shared" si="24"/>
        <v>8722822.6008062605</v>
      </c>
      <c r="BC48" s="54">
        <f t="shared" si="25"/>
        <v>35577556.619556271</v>
      </c>
      <c r="BD48" s="54">
        <f t="shared" si="26"/>
        <v>4152863.1903062412</v>
      </c>
      <c r="BE48" s="54">
        <f t="shared" si="27"/>
        <v>1076712.3342562453</v>
      </c>
      <c r="BF48" s="54">
        <f t="shared" si="28"/>
        <v>5933012.0295062372</v>
      </c>
      <c r="BG48" s="54">
        <f t="shared" si="29"/>
        <v>4374821.9340562411</v>
      </c>
      <c r="BH48" s="54">
        <f t="shared" si="30"/>
        <v>3936603.2076562415</v>
      </c>
      <c r="BI48" s="54">
        <f t="shared" si="31"/>
        <v>3563552.8689062404</v>
      </c>
      <c r="BJ48" s="54">
        <f t="shared" si="32"/>
        <v>2002840.5723062428</v>
      </c>
      <c r="BK48" s="54">
        <f t="shared" si="33"/>
        <v>4145774.4738062401</v>
      </c>
      <c r="BL48" s="54">
        <f t="shared" si="34"/>
        <v>3937198.4564062399</v>
      </c>
      <c r="BM48" s="54">
        <f t="shared" si="35"/>
        <v>8159863.6197562376</v>
      </c>
      <c r="BN48" s="54">
        <f t="shared" si="36"/>
        <v>3937317.5115562407</v>
      </c>
      <c r="BO48" s="54">
        <f t="shared" si="37"/>
        <v>4955510.0795062389</v>
      </c>
      <c r="BP48" s="54">
        <f t="shared" si="38"/>
        <v>4566672.8355062399</v>
      </c>
      <c r="BQ48" s="54">
        <f t="shared" si="39"/>
        <v>9217948.7515562344</v>
      </c>
      <c r="BR48" s="54">
        <f t="shared" si="40"/>
        <v>8105793.3495562375</v>
      </c>
      <c r="BS48" s="54">
        <f t="shared" si="41"/>
        <v>5888569.5564062381</v>
      </c>
      <c r="BT48" s="54">
        <f t="shared" si="42"/>
        <v>9222867.9018062372</v>
      </c>
      <c r="BU48" s="54">
        <f t="shared" si="43"/>
        <v>4352136.5615062397</v>
      </c>
      <c r="BV48" s="55">
        <f t="shared" si="8"/>
        <v>2625.3269972174394</v>
      </c>
      <c r="BW48" s="56">
        <f t="shared" si="9"/>
        <v>6892341.8423187369</v>
      </c>
      <c r="BX48" s="45">
        <v>4272.46</v>
      </c>
      <c r="BY48" s="45">
        <v>2800.01</v>
      </c>
      <c r="BZ48" s="45">
        <v>2753.32</v>
      </c>
      <c r="CA48" s="45">
        <v>8505.7199999999993</v>
      </c>
      <c r="CB48" s="45">
        <v>5000.6400000000003</v>
      </c>
      <c r="CC48" s="45">
        <v>8000.87</v>
      </c>
      <c r="CD48" s="45">
        <v>12000.21</v>
      </c>
      <c r="CE48" s="45">
        <v>13000.11</v>
      </c>
      <c r="CF48" s="45">
        <v>6999.66</v>
      </c>
      <c r="CG48" s="45">
        <v>3327</v>
      </c>
      <c r="CH48" s="45">
        <v>9000.49</v>
      </c>
      <c r="CI48" s="45">
        <v>6500.65</v>
      </c>
      <c r="CJ48" s="45">
        <v>5750.56</v>
      </c>
      <c r="CK48" s="45">
        <v>3999.65</v>
      </c>
      <c r="CL48" s="45">
        <v>3503.16</v>
      </c>
      <c r="CM48" s="45">
        <v>4171.74</v>
      </c>
      <c r="CN48" s="45">
        <v>2199.37</v>
      </c>
      <c r="CO48" s="45">
        <v>4003.45</v>
      </c>
      <c r="CP48" s="45">
        <v>2902.12</v>
      </c>
      <c r="CQ48" s="45">
        <v>3799.33</v>
      </c>
      <c r="CR48" s="45">
        <v>2950.77</v>
      </c>
      <c r="CS48" s="45">
        <v>3000.67</v>
      </c>
      <c r="CT48" s="45">
        <v>3600.49</v>
      </c>
      <c r="CU48" s="45">
        <v>1959.21</v>
      </c>
      <c r="CV48" s="45">
        <v>1959.23</v>
      </c>
      <c r="CW48" s="45">
        <v>3000.38</v>
      </c>
      <c r="CX48" s="45">
        <v>2817.66</v>
      </c>
      <c r="CY48" s="45">
        <v>1999.06</v>
      </c>
      <c r="CZ48" s="46">
        <v>3396.71</v>
      </c>
      <c r="DA48" s="46">
        <v>2960.6</v>
      </c>
      <c r="DB48" s="43">
        <v>1999.51</v>
      </c>
      <c r="DC48" s="46">
        <v>3544.13</v>
      </c>
      <c r="DD48" s="48">
        <f t="shared" si="10"/>
        <v>4552.4668750000001</v>
      </c>
      <c r="DE48" s="44">
        <f t="shared" si="49"/>
        <v>2138964.7503999998</v>
      </c>
      <c r="DF48" s="44">
        <f t="shared" si="49"/>
        <v>98.604899999996746</v>
      </c>
      <c r="DG48" s="44">
        <f t="shared" si="49"/>
        <v>3205.8243999999877</v>
      </c>
      <c r="DH48" s="44">
        <f t="shared" si="49"/>
        <v>32441909.808399986</v>
      </c>
      <c r="DI48" s="44">
        <f t="shared" si="49"/>
        <v>4799166.4900000012</v>
      </c>
      <c r="DJ48" s="44">
        <f t="shared" si="49"/>
        <v>26945754.264900003</v>
      </c>
      <c r="DK48" s="44">
        <f t="shared" si="49"/>
        <v>84461062.672899976</v>
      </c>
      <c r="DL48" s="44">
        <f t="shared" si="49"/>
        <v>103839564.62890001</v>
      </c>
      <c r="DM48" s="44">
        <f t="shared" si="49"/>
        <v>17553753.678399995</v>
      </c>
      <c r="DN48" s="44">
        <f t="shared" si="49"/>
        <v>267351.04359999992</v>
      </c>
      <c r="DO48" s="44">
        <f t="shared" si="49"/>
        <v>38322909.302499995</v>
      </c>
      <c r="DP48" s="44">
        <f t="shared" si="49"/>
        <v>13621340.304099998</v>
      </c>
      <c r="DQ48" s="44">
        <f t="shared" si="49"/>
        <v>8647245.9844000023</v>
      </c>
      <c r="DR48" s="44">
        <f t="shared" si="49"/>
        <v>1415409.8841000001</v>
      </c>
      <c r="DS48" s="44">
        <f t="shared" si="49"/>
        <v>480553.96839999972</v>
      </c>
      <c r="DT48" s="44">
        <f t="shared" si="48"/>
        <v>1854499.2399999993</v>
      </c>
      <c r="DU48" s="44">
        <f t="shared" si="48"/>
        <v>372795.7249000002</v>
      </c>
      <c r="DV48" s="44">
        <f t="shared" si="48"/>
        <v>1424466.1200999995</v>
      </c>
      <c r="DW48" s="44">
        <f t="shared" si="48"/>
        <v>8497.1523999999699</v>
      </c>
      <c r="DX48" s="44">
        <f t="shared" si="48"/>
        <v>978892.57209999976</v>
      </c>
      <c r="DY48" s="44">
        <f t="shared" si="48"/>
        <v>19833.088899999981</v>
      </c>
      <c r="DZ48" s="44">
        <f t="shared" si="48"/>
        <v>36377.932900000007</v>
      </c>
      <c r="EA48" s="44">
        <f t="shared" si="48"/>
        <v>624969.30249999953</v>
      </c>
      <c r="EB48" s="44">
        <f t="shared" si="48"/>
        <v>723741.53289999999</v>
      </c>
      <c r="EC48" s="44">
        <f t="shared" si="48"/>
        <v>723707.50410000002</v>
      </c>
      <c r="ED48" s="44">
        <f t="shared" si="48"/>
        <v>36267.393600000018</v>
      </c>
      <c r="EE48" s="44">
        <f t="shared" si="48"/>
        <v>59.598399999996907</v>
      </c>
      <c r="EF48" s="44">
        <f t="shared" si="48"/>
        <v>657526.3744000002</v>
      </c>
      <c r="EG48" s="44">
        <f t="shared" si="48"/>
        <v>344299.03289999999</v>
      </c>
      <c r="EH48" s="44">
        <f t="shared" si="47"/>
        <v>22698.435599999957</v>
      </c>
      <c r="EI48" s="44">
        <f t="shared" si="47"/>
        <v>656796.78490000009</v>
      </c>
      <c r="EJ48" s="44">
        <f t="shared" si="45"/>
        <v>539034.95610000007</v>
      </c>
      <c r="EK48" s="50">
        <f t="shared" si="13"/>
        <v>3278.5417583365092</v>
      </c>
      <c r="EL48" s="51">
        <f t="shared" si="14"/>
        <v>10748836.061156251</v>
      </c>
      <c r="EM48" s="21">
        <f t="shared" si="15"/>
        <v>6972247.7655265639</v>
      </c>
      <c r="EN48" s="21">
        <f t="shared" si="16"/>
        <v>0.81004414559283766</v>
      </c>
    </row>
    <row r="49" spans="9:144" ht="11" thickBot="1" x14ac:dyDescent="0.4">
      <c r="I49" s="31">
        <v>3279.46</v>
      </c>
      <c r="J49" s="31">
        <v>3249.73</v>
      </c>
      <c r="K49" s="31">
        <v>2971.68</v>
      </c>
      <c r="L49" s="31">
        <v>5021.7299999999996</v>
      </c>
      <c r="M49" s="31">
        <v>8520.84</v>
      </c>
      <c r="N49" s="31">
        <v>6793</v>
      </c>
      <c r="O49" s="31">
        <v>9000.11</v>
      </c>
      <c r="P49" s="31">
        <v>12000.59</v>
      </c>
      <c r="Q49" s="31">
        <v>8756.67</v>
      </c>
      <c r="R49" s="31">
        <v>6999.24</v>
      </c>
      <c r="S49" s="31">
        <v>12520.48</v>
      </c>
      <c r="T49" s="31">
        <v>13000.02</v>
      </c>
      <c r="U49" s="31">
        <v>7989.41</v>
      </c>
      <c r="V49" s="31">
        <v>10000.73</v>
      </c>
      <c r="W49" s="31">
        <v>2948.6</v>
      </c>
      <c r="X49" s="31">
        <v>3998.27</v>
      </c>
      <c r="Y49" s="31">
        <v>2200.7600000000002</v>
      </c>
      <c r="Z49" s="31">
        <v>2943.79</v>
      </c>
      <c r="AA49" s="31">
        <v>3051.88</v>
      </c>
      <c r="AB49" s="31">
        <v>3151.16</v>
      </c>
      <c r="AC49" s="31">
        <v>3979.29</v>
      </c>
      <c r="AD49" s="31">
        <v>3010.08</v>
      </c>
      <c r="AE49" s="31">
        <v>3051.61</v>
      </c>
      <c r="AF49" s="31">
        <v>2000</v>
      </c>
      <c r="AG49" s="31">
        <v>3051.5</v>
      </c>
      <c r="AH49" s="31">
        <v>2800.3</v>
      </c>
      <c r="AI49" s="31">
        <v>2779.95</v>
      </c>
      <c r="AJ49" s="31">
        <v>1999.68</v>
      </c>
      <c r="AK49" s="32">
        <v>2188.64</v>
      </c>
      <c r="AL49" s="32">
        <v>2500.88</v>
      </c>
      <c r="AM49" s="34">
        <v>1999.03</v>
      </c>
      <c r="AN49" s="32">
        <v>2948.51</v>
      </c>
      <c r="AO49" s="53">
        <f t="shared" si="2"/>
        <v>5022.1131249999999</v>
      </c>
      <c r="AP49" s="54">
        <f t="shared" si="17"/>
        <v>3036839.9140722649</v>
      </c>
      <c r="AQ49" s="54">
        <f t="shared" si="3"/>
        <v>3141341.9417847651</v>
      </c>
      <c r="AR49" s="54">
        <f t="shared" si="4"/>
        <v>4204276.0000972655</v>
      </c>
      <c r="AS49" s="54">
        <f t="shared" si="5"/>
        <v>0.146784765625223</v>
      </c>
      <c r="AT49" s="54">
        <f t="shared" si="6"/>
        <v>12241089.745847268</v>
      </c>
      <c r="AU49" s="54">
        <f t="shared" si="7"/>
        <v>3136040.324047266</v>
      </c>
      <c r="AV49" s="54">
        <f t="shared" si="18"/>
        <v>15824459.137509771</v>
      </c>
      <c r="AW49" s="54">
        <f t="shared" si="19"/>
        <v>48699139.494909771</v>
      </c>
      <c r="AX49" s="54">
        <f t="shared" si="20"/>
        <v>13946915.052609768</v>
      </c>
      <c r="AY49" s="54">
        <f t="shared" si="21"/>
        <v>3909030.6798472651</v>
      </c>
      <c r="AZ49" s="54">
        <f t="shared" si="22"/>
        <v>56225505.792097263</v>
      </c>
      <c r="BA49" s="54">
        <f t="shared" si="23"/>
        <v>63646998.106172279</v>
      </c>
      <c r="BB49" s="54">
        <f t="shared" si="24"/>
        <v>8804850.7443847656</v>
      </c>
      <c r="BC49" s="54">
        <f t="shared" si="25"/>
        <v>24786625.988034762</v>
      </c>
      <c r="BD49" s="54">
        <f t="shared" si="26"/>
        <v>4299456.6795472652</v>
      </c>
      <c r="BE49" s="54">
        <f t="shared" si="27"/>
        <v>1048254.7446097654</v>
      </c>
      <c r="BF49" s="54">
        <f t="shared" si="28"/>
        <v>7960033.4559472632</v>
      </c>
      <c r="BG49" s="54">
        <f t="shared" si="29"/>
        <v>4319427.0119097652</v>
      </c>
      <c r="BH49" s="54">
        <f t="shared" si="30"/>
        <v>3881818.5668472648</v>
      </c>
      <c r="BI49" s="54">
        <f t="shared" si="31"/>
        <v>3500465.5959472656</v>
      </c>
      <c r="BJ49" s="54">
        <f t="shared" si="32"/>
        <v>1087480.0700347654</v>
      </c>
      <c r="BK49" s="54">
        <f t="shared" si="33"/>
        <v>4048277.2960972656</v>
      </c>
      <c r="BL49" s="54">
        <f t="shared" si="34"/>
        <v>3882882.5656347647</v>
      </c>
      <c r="BM49" s="54">
        <f t="shared" si="35"/>
        <v>9133167.7402972654</v>
      </c>
      <c r="BN49" s="54">
        <f t="shared" si="36"/>
        <v>3883316.0884222649</v>
      </c>
      <c r="BO49" s="54">
        <f t="shared" si="37"/>
        <v>4936453.5624222644</v>
      </c>
      <c r="BP49" s="54">
        <f t="shared" si="38"/>
        <v>5027295.479109766</v>
      </c>
      <c r="BQ49" s="54">
        <f t="shared" si="39"/>
        <v>9135101.9950972628</v>
      </c>
      <c r="BR49" s="54">
        <f t="shared" si="40"/>
        <v>8028569.9500972657</v>
      </c>
      <c r="BS49" s="54">
        <f t="shared" si="41"/>
        <v>6356616.4705972644</v>
      </c>
      <c r="BT49" s="54">
        <f t="shared" si="42"/>
        <v>9139031.5806597658</v>
      </c>
      <c r="BU49" s="54">
        <f t="shared" si="43"/>
        <v>4299829.9200097639</v>
      </c>
      <c r="BV49" s="55">
        <f t="shared" si="8"/>
        <v>2637.4252558775984</v>
      </c>
      <c r="BW49" s="56">
        <f t="shared" si="9"/>
        <v>6956011.9803410154</v>
      </c>
      <c r="BX49" s="45">
        <v>4560.8599999999997</v>
      </c>
      <c r="BY49" s="45">
        <v>2800.15</v>
      </c>
      <c r="BZ49" s="45">
        <v>2900.75</v>
      </c>
      <c r="CA49" s="45">
        <v>8503.59</v>
      </c>
      <c r="CB49" s="45">
        <v>5730.8</v>
      </c>
      <c r="CC49" s="45">
        <v>8000.6</v>
      </c>
      <c r="CD49" s="45">
        <v>12000.17</v>
      </c>
      <c r="CE49" s="45">
        <v>13000.28</v>
      </c>
      <c r="CF49" s="45">
        <v>6999.5</v>
      </c>
      <c r="CG49" s="45">
        <v>3326.3</v>
      </c>
      <c r="CH49" s="45">
        <v>9000.76</v>
      </c>
      <c r="CI49" s="45">
        <v>7584.91</v>
      </c>
      <c r="CJ49" s="45">
        <v>5396.83</v>
      </c>
      <c r="CK49" s="45">
        <v>3500.53</v>
      </c>
      <c r="CL49" s="45">
        <v>3350.49</v>
      </c>
      <c r="CM49" s="45">
        <v>3500.84</v>
      </c>
      <c r="CN49" s="45">
        <v>2499.5</v>
      </c>
      <c r="CO49" s="45">
        <v>3990.94</v>
      </c>
      <c r="CP49" s="45">
        <v>3000.92</v>
      </c>
      <c r="CQ49" s="45">
        <v>3550.89</v>
      </c>
      <c r="CR49" s="45">
        <v>2949.63</v>
      </c>
      <c r="CS49" s="45">
        <v>2610.25</v>
      </c>
      <c r="CT49" s="45">
        <v>3600.56</v>
      </c>
      <c r="CU49" s="45">
        <v>1959.61</v>
      </c>
      <c r="CV49" s="45">
        <v>1959.48</v>
      </c>
      <c r="CW49" s="45">
        <v>3223</v>
      </c>
      <c r="CX49" s="45">
        <v>2520.61</v>
      </c>
      <c r="CY49" s="45">
        <v>1959.99</v>
      </c>
      <c r="CZ49" s="46">
        <v>3479.41</v>
      </c>
      <c r="DA49" s="46">
        <v>3000.55</v>
      </c>
      <c r="DB49" s="43">
        <v>1824.64</v>
      </c>
      <c r="DC49" s="46">
        <v>3499.35</v>
      </c>
      <c r="DD49" s="48">
        <f t="shared" si="10"/>
        <v>4555.8340625000001</v>
      </c>
      <c r="DE49" s="44">
        <f t="shared" si="49"/>
        <v>3099571.5135999983</v>
      </c>
      <c r="DF49" s="44">
        <f t="shared" si="49"/>
        <v>2.2500000000027286E-2</v>
      </c>
      <c r="DG49" s="44">
        <f t="shared" si="49"/>
        <v>10090.202499999963</v>
      </c>
      <c r="DH49" s="44">
        <f t="shared" si="49"/>
        <v>32527516.824099999</v>
      </c>
      <c r="DI49" s="44">
        <f t="shared" si="49"/>
        <v>8587830.25</v>
      </c>
      <c r="DJ49" s="44">
        <f t="shared" si="49"/>
        <v>27043120.090000004</v>
      </c>
      <c r="DK49" s="44">
        <f t="shared" si="49"/>
        <v>84637608.016899988</v>
      </c>
      <c r="DL49" s="44">
        <f t="shared" si="49"/>
        <v>104039592.00039999</v>
      </c>
      <c r="DM49" s="44">
        <f t="shared" si="49"/>
        <v>17633280.639999997</v>
      </c>
      <c r="DN49" s="44">
        <f t="shared" si="49"/>
        <v>276676</v>
      </c>
      <c r="DO49" s="44">
        <f t="shared" si="49"/>
        <v>38445704.211599998</v>
      </c>
      <c r="DP49" s="44">
        <f t="shared" si="49"/>
        <v>22892492.852099996</v>
      </c>
      <c r="DQ49" s="44">
        <f t="shared" si="49"/>
        <v>6741968.0408999985</v>
      </c>
      <c r="DR49" s="44">
        <f t="shared" si="49"/>
        <v>490322.05290000001</v>
      </c>
      <c r="DS49" s="44">
        <f t="shared" si="49"/>
        <v>302709.03609999956</v>
      </c>
      <c r="DT49" s="44">
        <f t="shared" si="48"/>
        <v>490756.29159999994</v>
      </c>
      <c r="DU49" s="44">
        <f t="shared" si="48"/>
        <v>90480.640000000116</v>
      </c>
      <c r="DV49" s="44">
        <f t="shared" si="48"/>
        <v>1417623.6095999996</v>
      </c>
      <c r="DW49" s="44">
        <f t="shared" si="48"/>
        <v>40248.384399999959</v>
      </c>
      <c r="DX49" s="44">
        <f t="shared" si="48"/>
        <v>563385.34809999948</v>
      </c>
      <c r="DY49" s="44">
        <f t="shared" si="48"/>
        <v>22299.448899999978</v>
      </c>
      <c r="DZ49" s="44">
        <f t="shared" si="48"/>
        <v>36119.002500000068</v>
      </c>
      <c r="EA49" s="44">
        <f t="shared" si="48"/>
        <v>640416.0675999996</v>
      </c>
      <c r="EB49" s="44">
        <f t="shared" si="48"/>
        <v>706759.67610000051</v>
      </c>
      <c r="EC49" s="44">
        <f t="shared" si="48"/>
        <v>706978.27240000025</v>
      </c>
      <c r="ED49" s="44">
        <f t="shared" si="48"/>
        <v>178675.28999999983</v>
      </c>
      <c r="EE49" s="44">
        <f t="shared" si="48"/>
        <v>78226.496100000033</v>
      </c>
      <c r="EF49" s="44">
        <f t="shared" si="48"/>
        <v>706120.89610000025</v>
      </c>
      <c r="EG49" s="44">
        <f t="shared" si="48"/>
        <v>461190.39209999953</v>
      </c>
      <c r="EH49" s="44">
        <f t="shared" si="47"/>
        <v>40100.0625</v>
      </c>
      <c r="EI49" s="44">
        <f t="shared" si="47"/>
        <v>951912.4356000002</v>
      </c>
      <c r="EJ49" s="44">
        <f t="shared" si="45"/>
        <v>488670.90249999962</v>
      </c>
      <c r="EK49" s="50">
        <f t="shared" si="13"/>
        <v>3327.6701917863079</v>
      </c>
      <c r="EL49" s="51">
        <f t="shared" si="14"/>
        <v>11073388.905303122</v>
      </c>
      <c r="EM49" s="21">
        <f t="shared" si="15"/>
        <v>7356357.9111279296</v>
      </c>
      <c r="EN49" s="21">
        <f t="shared" si="16"/>
        <v>0.8381898815646267</v>
      </c>
    </row>
    <row r="50" spans="9:144" ht="11" thickBot="1" x14ac:dyDescent="0.4">
      <c r="I50" s="31">
        <v>3149.37</v>
      </c>
      <c r="J50" s="31">
        <v>3103.56</v>
      </c>
      <c r="K50" s="31">
        <v>2844.53</v>
      </c>
      <c r="L50" s="31">
        <v>4783.3</v>
      </c>
      <c r="M50" s="31">
        <v>6695.86</v>
      </c>
      <c r="N50" s="31">
        <v>5999.09</v>
      </c>
      <c r="O50" s="31">
        <v>8520.5400000000009</v>
      </c>
      <c r="P50" s="31">
        <v>11520.7</v>
      </c>
      <c r="Q50" s="31">
        <v>6999.9</v>
      </c>
      <c r="R50" s="31">
        <v>6999.02</v>
      </c>
      <c r="S50" s="31">
        <v>10000.219999999999</v>
      </c>
      <c r="T50" s="31">
        <v>13000.18</v>
      </c>
      <c r="U50" s="31">
        <v>7499.16</v>
      </c>
      <c r="V50" s="31">
        <v>9500.11</v>
      </c>
      <c r="W50" s="31">
        <v>2945.37</v>
      </c>
      <c r="X50" s="31">
        <v>3500.27</v>
      </c>
      <c r="Y50" s="31">
        <v>1999.13</v>
      </c>
      <c r="Z50" s="31">
        <v>1999.6</v>
      </c>
      <c r="AA50" s="31">
        <v>2899.54</v>
      </c>
      <c r="AB50" s="31">
        <v>3010.78</v>
      </c>
      <c r="AC50" s="31">
        <v>3500.28</v>
      </c>
      <c r="AD50" s="31">
        <v>3000.58</v>
      </c>
      <c r="AE50" s="31">
        <v>3051</v>
      </c>
      <c r="AF50" s="31">
        <v>1999.65</v>
      </c>
      <c r="AG50" s="31">
        <v>3050.37</v>
      </c>
      <c r="AH50" s="31">
        <v>2692.46</v>
      </c>
      <c r="AI50" s="31">
        <v>2500.5700000000002</v>
      </c>
      <c r="AJ50" s="31">
        <v>1999.23</v>
      </c>
      <c r="AK50" s="32">
        <v>1999.81</v>
      </c>
      <c r="AL50" s="32">
        <v>2509.0300000000002</v>
      </c>
      <c r="AM50" s="34">
        <v>1710.42</v>
      </c>
      <c r="AN50" s="32">
        <v>2791.86</v>
      </c>
      <c r="AO50" s="53">
        <f t="shared" si="2"/>
        <v>4617.9840624999997</v>
      </c>
      <c r="AP50" s="54">
        <f t="shared" si="17"/>
        <v>2156827.2645727536</v>
      </c>
      <c r="AQ50" s="54">
        <f t="shared" si="3"/>
        <v>2293480.2410790031</v>
      </c>
      <c r="AR50" s="54">
        <f t="shared" si="4"/>
        <v>3145139.311797752</v>
      </c>
      <c r="AS50" s="54">
        <f t="shared" si="5"/>
        <v>27329.359191504063</v>
      </c>
      <c r="AT50" s="54">
        <f t="shared" si="6"/>
        <v>4317568.4116415037</v>
      </c>
      <c r="AU50" s="54">
        <f t="shared" si="7"/>
        <v>1907453.6105977551</v>
      </c>
      <c r="AV50" s="54">
        <f t="shared" si="18"/>
        <v>15229942.845316513</v>
      </c>
      <c r="AW50" s="54">
        <f t="shared" si="19"/>
        <v>47647487.313816518</v>
      </c>
      <c r="AX50" s="54">
        <f t="shared" si="20"/>
        <v>5673523.5333165033</v>
      </c>
      <c r="AY50" s="54">
        <f t="shared" si="21"/>
        <v>5669332.1356665073</v>
      </c>
      <c r="AZ50" s="54">
        <f t="shared" si="22"/>
        <v>28968463.6869165</v>
      </c>
      <c r="BA50" s="54">
        <f t="shared" si="23"/>
        <v>70261208.734641507</v>
      </c>
      <c r="BB50" s="54">
        <f t="shared" si="24"/>
        <v>8301174.7828290043</v>
      </c>
      <c r="BC50" s="54">
        <f t="shared" si="25"/>
        <v>23835153.669610262</v>
      </c>
      <c r="BD50" s="54">
        <f t="shared" si="26"/>
        <v>2797637.8020727532</v>
      </c>
      <c r="BE50" s="54">
        <f t="shared" si="27"/>
        <v>1249284.7255102533</v>
      </c>
      <c r="BF50" s="54">
        <f t="shared" si="28"/>
        <v>6858396.6006727517</v>
      </c>
      <c r="BG50" s="54">
        <f t="shared" si="29"/>
        <v>6855935.0987540027</v>
      </c>
      <c r="BH50" s="54">
        <f t="shared" si="30"/>
        <v>2953049.995941503</v>
      </c>
      <c r="BI50" s="54">
        <f t="shared" si="31"/>
        <v>2583104.8985165022</v>
      </c>
      <c r="BJ50" s="54">
        <f t="shared" si="32"/>
        <v>1249262.3713290028</v>
      </c>
      <c r="BK50" s="54">
        <f t="shared" si="33"/>
        <v>2615995.9013915034</v>
      </c>
      <c r="BL50" s="54">
        <f t="shared" si="34"/>
        <v>2455439.0521290032</v>
      </c>
      <c r="BM50" s="54">
        <f t="shared" si="35"/>
        <v>6855673.2628477523</v>
      </c>
      <c r="BN50" s="54">
        <f t="shared" si="36"/>
        <v>2457413.8489477532</v>
      </c>
      <c r="BO50" s="54">
        <f t="shared" si="37"/>
        <v>3707642.9152665026</v>
      </c>
      <c r="BP50" s="54">
        <f t="shared" si="38"/>
        <v>4483442.312072752</v>
      </c>
      <c r="BQ50" s="54">
        <f t="shared" si="39"/>
        <v>6857872.8398602521</v>
      </c>
      <c r="BR50" s="54">
        <f t="shared" si="40"/>
        <v>6854835.4215477528</v>
      </c>
      <c r="BS50" s="54">
        <f t="shared" si="41"/>
        <v>4447687.2377352519</v>
      </c>
      <c r="BT50" s="54">
        <f t="shared" si="42"/>
        <v>8453928.7775415014</v>
      </c>
      <c r="BU50" s="54">
        <f t="shared" si="43"/>
        <v>3334729.0916415025</v>
      </c>
      <c r="BV50" s="55">
        <f t="shared" si="8"/>
        <v>2402.6641738113344</v>
      </c>
      <c r="BW50" s="56">
        <f t="shared" si="9"/>
        <v>5772795.1321165022</v>
      </c>
      <c r="BX50" s="45">
        <v>4560.58</v>
      </c>
      <c r="BY50" s="45">
        <v>2600.87</v>
      </c>
      <c r="BZ50" s="45">
        <v>2639.75</v>
      </c>
      <c r="CA50" s="45">
        <v>7824.79</v>
      </c>
      <c r="CB50" s="45">
        <v>4133.3</v>
      </c>
      <c r="CC50" s="45">
        <v>6999.84</v>
      </c>
      <c r="CD50" s="45">
        <v>10989.84</v>
      </c>
      <c r="CE50" s="45">
        <v>8473.67</v>
      </c>
      <c r="CF50" s="45">
        <v>4000.75</v>
      </c>
      <c r="CG50" s="45">
        <v>2718.7</v>
      </c>
      <c r="CH50" s="45">
        <v>10520.23</v>
      </c>
      <c r="CI50" s="45">
        <v>6500.92</v>
      </c>
      <c r="CJ50" s="45">
        <v>6001.86</v>
      </c>
      <c r="CK50" s="45">
        <v>3100.51</v>
      </c>
      <c r="CL50" s="45">
        <v>2999.02</v>
      </c>
      <c r="CM50" s="45">
        <v>3292.4</v>
      </c>
      <c r="CN50" s="45">
        <v>2750.7</v>
      </c>
      <c r="CO50" s="45">
        <v>2049.9699999999998</v>
      </c>
      <c r="CP50" s="45">
        <v>2899.14</v>
      </c>
      <c r="CQ50" s="45">
        <v>2961.41</v>
      </c>
      <c r="CR50" s="45">
        <v>2029.3</v>
      </c>
      <c r="CS50" s="45">
        <v>2253.69</v>
      </c>
      <c r="CT50" s="45">
        <v>3396.82</v>
      </c>
      <c r="CU50" s="45">
        <v>2200.46</v>
      </c>
      <c r="CV50" s="45">
        <v>3000.59</v>
      </c>
      <c r="CW50" s="45">
        <v>2753.91</v>
      </c>
      <c r="CX50" s="45">
        <v>1899.77</v>
      </c>
      <c r="CY50" s="45">
        <v>3010.32</v>
      </c>
      <c r="CZ50" s="46">
        <v>3767.42</v>
      </c>
      <c r="DA50" s="46">
        <v>2900.52</v>
      </c>
      <c r="DB50" s="43">
        <v>1999.49</v>
      </c>
      <c r="DC50" s="46">
        <v>2603.4699999999998</v>
      </c>
      <c r="DD50" s="48">
        <f t="shared" si="10"/>
        <v>4057.3128125000007</v>
      </c>
      <c r="DE50" s="44">
        <f t="shared" si="49"/>
        <v>3489872.3343999996</v>
      </c>
      <c r="DF50" s="44">
        <f t="shared" si="49"/>
        <v>8388.7281000000276</v>
      </c>
      <c r="DG50" s="44">
        <f t="shared" si="49"/>
        <v>2778.3441000000039</v>
      </c>
      <c r="DH50" s="44">
        <f t="shared" si="49"/>
        <v>26340811.2289</v>
      </c>
      <c r="DI50" s="44">
        <f t="shared" si="49"/>
        <v>2076019.9056000004</v>
      </c>
      <c r="DJ50" s="44">
        <f t="shared" si="49"/>
        <v>18553522.464400001</v>
      </c>
      <c r="DK50" s="44">
        <f t="shared" si="49"/>
        <v>68846514.864400014</v>
      </c>
      <c r="DL50" s="44">
        <f t="shared" si="49"/>
        <v>33422389.064100001</v>
      </c>
      <c r="DM50" s="44">
        <f t="shared" si="49"/>
        <v>1711622.7241</v>
      </c>
      <c r="DN50" s="44">
        <f t="shared" si="49"/>
        <v>688.53759999998852</v>
      </c>
      <c r="DO50" s="44">
        <f t="shared" si="49"/>
        <v>61273983.172899991</v>
      </c>
      <c r="DP50" s="44">
        <f t="shared" si="49"/>
        <v>14504367.571599999</v>
      </c>
      <c r="DQ50" s="44">
        <f t="shared" si="49"/>
        <v>10952128.359999998</v>
      </c>
      <c r="DR50" s="44">
        <f t="shared" si="49"/>
        <v>166504.80250000014</v>
      </c>
      <c r="DS50" s="44">
        <f t="shared" si="49"/>
        <v>93979.033599999966</v>
      </c>
      <c r="DT50" s="44">
        <f t="shared" si="48"/>
        <v>359928.00360000005</v>
      </c>
      <c r="DU50" s="44">
        <f t="shared" si="48"/>
        <v>3391.8975999999748</v>
      </c>
      <c r="DV50" s="44">
        <f t="shared" si="48"/>
        <v>412793.40010000032</v>
      </c>
      <c r="DW50" s="44">
        <f t="shared" si="48"/>
        <v>42716.622399999935</v>
      </c>
      <c r="DX50" s="44">
        <f t="shared" si="48"/>
        <v>72334.102499999906</v>
      </c>
      <c r="DY50" s="44">
        <f t="shared" si="48"/>
        <v>439781.18560000008</v>
      </c>
      <c r="DZ50" s="44">
        <f t="shared" si="48"/>
        <v>192519.11289999998</v>
      </c>
      <c r="EA50" s="44">
        <f t="shared" si="48"/>
        <v>496123.00960000016</v>
      </c>
      <c r="EB50" s="44">
        <f t="shared" si="48"/>
        <v>242064</v>
      </c>
      <c r="EC50" s="44">
        <f t="shared" si="48"/>
        <v>94944.096900000062</v>
      </c>
      <c r="ED50" s="44">
        <f t="shared" si="48"/>
        <v>3776.1024999999777</v>
      </c>
      <c r="EE50" s="44">
        <f t="shared" si="48"/>
        <v>628357.43610000005</v>
      </c>
      <c r="EF50" s="44">
        <f t="shared" si="48"/>
        <v>101034.97960000008</v>
      </c>
      <c r="EG50" s="44">
        <f t="shared" si="48"/>
        <v>1155539.0016000001</v>
      </c>
      <c r="EH50" s="44">
        <f t="shared" si="47"/>
        <v>43288.963599999974</v>
      </c>
      <c r="EI50" s="44">
        <f t="shared" si="47"/>
        <v>480207.42090000003</v>
      </c>
      <c r="EJ50" s="44">
        <f t="shared" si="45"/>
        <v>7919.2201000000423</v>
      </c>
      <c r="EK50" s="50">
        <f t="shared" si="13"/>
        <v>2773.8752770937404</v>
      </c>
      <c r="EL50" s="51">
        <f t="shared" si="14"/>
        <v>7694384.0528718745</v>
      </c>
      <c r="EM50" s="21">
        <f t="shared" si="15"/>
        <v>5271569.0500979479</v>
      </c>
      <c r="EN50" s="21">
        <f t="shared" si="16"/>
        <v>0.79096979096752951</v>
      </c>
    </row>
    <row r="51" spans="9:144" ht="11" thickBot="1" x14ac:dyDescent="0.4">
      <c r="I51" s="31">
        <v>3109.12</v>
      </c>
      <c r="J51" s="31">
        <v>3041.8</v>
      </c>
      <c r="K51" s="31">
        <v>2843.19</v>
      </c>
      <c r="L51" s="31">
        <v>3503.73</v>
      </c>
      <c r="M51" s="31">
        <v>6695.71</v>
      </c>
      <c r="N51" s="31">
        <v>5999.21</v>
      </c>
      <c r="O51" s="31">
        <v>8520.64</v>
      </c>
      <c r="P51" s="31">
        <v>11520.57</v>
      </c>
      <c r="Q51" s="31">
        <v>6999.87</v>
      </c>
      <c r="R51" s="31">
        <v>6100.18</v>
      </c>
      <c r="S51" s="31">
        <v>10500.84</v>
      </c>
      <c r="T51" s="31">
        <v>12000.78</v>
      </c>
      <c r="U51" s="31">
        <v>7989.16</v>
      </c>
      <c r="V51" s="31">
        <v>9500.11</v>
      </c>
      <c r="W51" s="31">
        <v>2944.67</v>
      </c>
      <c r="X51" s="31">
        <v>3600.55</v>
      </c>
      <c r="Y51" s="31">
        <v>1999.19</v>
      </c>
      <c r="Z51" s="31">
        <v>1999.45</v>
      </c>
      <c r="AA51" s="31">
        <v>2889.05</v>
      </c>
      <c r="AB51" s="31">
        <v>3014.19</v>
      </c>
      <c r="AC51" s="31">
        <v>3500.06</v>
      </c>
      <c r="AD51" s="31">
        <v>2999.54</v>
      </c>
      <c r="AE51" s="31">
        <v>3000.48</v>
      </c>
      <c r="AF51" s="31">
        <v>1999.63</v>
      </c>
      <c r="AG51" s="31">
        <v>3000.75</v>
      </c>
      <c r="AH51" s="31">
        <v>2700.5</v>
      </c>
      <c r="AI51" s="31">
        <v>2692.19</v>
      </c>
      <c r="AJ51" s="31">
        <v>1999.31</v>
      </c>
      <c r="AK51" s="32">
        <v>1999.52</v>
      </c>
      <c r="AL51" s="32">
        <v>2430.25</v>
      </c>
      <c r="AM51" s="34">
        <v>1710.52</v>
      </c>
      <c r="AN51" s="32">
        <v>2790.51</v>
      </c>
      <c r="AO51" s="53">
        <f t="shared" si="2"/>
        <v>4549.8521874999997</v>
      </c>
      <c r="AP51" s="54">
        <f t="shared" si="17"/>
        <v>2075709.2360985344</v>
      </c>
      <c r="AQ51" s="54">
        <f t="shared" si="3"/>
        <v>2274221.4002235336</v>
      </c>
      <c r="AR51" s="54">
        <f t="shared" si="4"/>
        <v>2912695.8222422837</v>
      </c>
      <c r="AS51" s="54">
        <f t="shared" si="5"/>
        <v>1094371.6311797844</v>
      </c>
      <c r="AT51" s="54">
        <f t="shared" si="6"/>
        <v>4604705.7514672866</v>
      </c>
      <c r="AU51" s="54">
        <f t="shared" si="7"/>
        <v>2100638.0686547863</v>
      </c>
      <c r="AV51" s="54">
        <f t="shared" si="18"/>
        <v>15767155.851898532</v>
      </c>
      <c r="AW51" s="54">
        <f t="shared" si="19"/>
        <v>48590906.821504787</v>
      </c>
      <c r="AX51" s="54">
        <f t="shared" si="20"/>
        <v>6002587.2815672858</v>
      </c>
      <c r="AY51" s="54">
        <f t="shared" si="21"/>
        <v>2403516.3262110371</v>
      </c>
      <c r="AZ51" s="54">
        <f t="shared" si="22"/>
        <v>35414255.944523543</v>
      </c>
      <c r="BA51" s="54">
        <f t="shared" si="23"/>
        <v>55516325.267086051</v>
      </c>
      <c r="BB51" s="54">
        <f t="shared" si="24"/>
        <v>11828838.229123536</v>
      </c>
      <c r="BC51" s="54">
        <f t="shared" si="25"/>
        <v>24505052.410217293</v>
      </c>
      <c r="BD51" s="54">
        <f t="shared" si="26"/>
        <v>2576609.8550672838</v>
      </c>
      <c r="BE51" s="54">
        <f t="shared" si="27"/>
        <v>901174.64319228416</v>
      </c>
      <c r="BF51" s="54">
        <f t="shared" si="28"/>
        <v>6505877.5947422832</v>
      </c>
      <c r="BG51" s="54">
        <f t="shared" si="29"/>
        <v>6504551.3180047842</v>
      </c>
      <c r="BH51" s="54">
        <f t="shared" si="30"/>
        <v>2758263.9060047837</v>
      </c>
      <c r="BI51" s="54">
        <f t="shared" si="31"/>
        <v>2358258.3541172841</v>
      </c>
      <c r="BJ51" s="54">
        <f t="shared" si="32"/>
        <v>1102063.6369360345</v>
      </c>
      <c r="BK51" s="54">
        <f t="shared" si="33"/>
        <v>2403467.8787110341</v>
      </c>
      <c r="BL51" s="54">
        <f t="shared" si="34"/>
        <v>2400554.1753985342</v>
      </c>
      <c r="BM51" s="54">
        <f t="shared" si="35"/>
        <v>6503633.2056172825</v>
      </c>
      <c r="BN51" s="54">
        <f t="shared" si="36"/>
        <v>2399717.5873172842</v>
      </c>
      <c r="BO51" s="54">
        <f t="shared" si="37"/>
        <v>3420103.5134110339</v>
      </c>
      <c r="BP51" s="54">
        <f t="shared" si="38"/>
        <v>3450908.8028672836</v>
      </c>
      <c r="BQ51" s="54">
        <f t="shared" si="39"/>
        <v>6505265.4502172833</v>
      </c>
      <c r="BR51" s="54">
        <f t="shared" si="40"/>
        <v>6504194.2665985338</v>
      </c>
      <c r="BS51" s="54">
        <f t="shared" si="41"/>
        <v>4492713.433254784</v>
      </c>
      <c r="BT51" s="54">
        <f t="shared" si="42"/>
        <v>8061807.2709735334</v>
      </c>
      <c r="BU51" s="54">
        <f t="shared" si="43"/>
        <v>3095284.9327172833</v>
      </c>
      <c r="BV51" s="55">
        <f t="shared" si="8"/>
        <v>2353.4017880264373</v>
      </c>
      <c r="BW51" s="56">
        <f t="shared" si="9"/>
        <v>5538499.975886032</v>
      </c>
      <c r="BX51" s="45">
        <v>4573.38</v>
      </c>
      <c r="BY51" s="45">
        <v>2674.13</v>
      </c>
      <c r="BZ51" s="45">
        <v>2419.29</v>
      </c>
      <c r="CA51" s="45">
        <v>6749.66</v>
      </c>
      <c r="CB51" s="45">
        <v>4137.45</v>
      </c>
      <c r="CC51" s="45">
        <v>7189.06</v>
      </c>
      <c r="CD51" s="45">
        <v>9272.91</v>
      </c>
      <c r="CE51" s="45">
        <v>8003.67</v>
      </c>
      <c r="CF51" s="45">
        <v>4000.2</v>
      </c>
      <c r="CG51" s="45">
        <v>2600.04</v>
      </c>
      <c r="CH51" s="45">
        <v>10214.14</v>
      </c>
      <c r="CI51" s="45">
        <v>8829.0400000000009</v>
      </c>
      <c r="CJ51" s="45">
        <v>6004.01</v>
      </c>
      <c r="CK51" s="45">
        <v>3151.28</v>
      </c>
      <c r="CL51" s="45">
        <v>2997.16</v>
      </c>
      <c r="CM51" s="45">
        <v>2806.8</v>
      </c>
      <c r="CN51" s="45">
        <v>2899</v>
      </c>
      <c r="CO51" s="45">
        <v>1999.16</v>
      </c>
      <c r="CP51" s="45">
        <v>3050.06</v>
      </c>
      <c r="CQ51" s="45">
        <v>2961.88</v>
      </c>
      <c r="CR51" s="45">
        <v>2029.05</v>
      </c>
      <c r="CS51" s="45">
        <v>2253.5300000000002</v>
      </c>
      <c r="CT51" s="45">
        <v>3500.67</v>
      </c>
      <c r="CU51" s="45">
        <v>2200.84</v>
      </c>
      <c r="CV51" s="45">
        <v>3152</v>
      </c>
      <c r="CW51" s="45">
        <v>3000.35</v>
      </c>
      <c r="CX51" s="45">
        <v>1999.33</v>
      </c>
      <c r="CY51" s="45">
        <v>3100.03</v>
      </c>
      <c r="CZ51" s="46">
        <v>4500.1099999999997</v>
      </c>
      <c r="DA51" s="46">
        <v>2483.38</v>
      </c>
      <c r="DB51" s="43">
        <v>2306.8000000000002</v>
      </c>
      <c r="DC51" s="46">
        <v>2730.36</v>
      </c>
      <c r="DD51" s="48">
        <f t="shared" si="10"/>
        <v>4055.8990625000006</v>
      </c>
      <c r="DE51" s="44">
        <f t="shared" si="49"/>
        <v>3507679.4944000002</v>
      </c>
      <c r="DF51" s="44">
        <f t="shared" si="49"/>
        <v>695.37689999999429</v>
      </c>
      <c r="DG51" s="44">
        <f t="shared" si="49"/>
        <v>79079.064100000018</v>
      </c>
      <c r="DH51" s="44">
        <f t="shared" si="49"/>
        <v>16395696.705599999</v>
      </c>
      <c r="DI51" s="44">
        <f t="shared" si="49"/>
        <v>2064825.3024999995</v>
      </c>
      <c r="DJ51" s="44">
        <f t="shared" si="49"/>
        <v>20147170.873600002</v>
      </c>
      <c r="DK51" s="44">
        <f t="shared" si="49"/>
        <v>43196573.208099999</v>
      </c>
      <c r="DL51" s="44">
        <f t="shared" si="49"/>
        <v>28123612.048900001</v>
      </c>
      <c r="DM51" s="44">
        <f t="shared" si="49"/>
        <v>1689220.0899999996</v>
      </c>
      <c r="DN51" s="44">
        <f t="shared" si="49"/>
        <v>10092.211600000008</v>
      </c>
      <c r="DO51" s="44">
        <f t="shared" si="49"/>
        <v>56454786.04959999</v>
      </c>
      <c r="DP51" s="44">
        <f t="shared" si="49"/>
        <v>37559002.531600013</v>
      </c>
      <c r="DQ51" s="44">
        <f t="shared" si="49"/>
        <v>10913178.320100002</v>
      </c>
      <c r="DR51" s="44">
        <f t="shared" si="49"/>
        <v>203202.60840000017</v>
      </c>
      <c r="DS51" s="44">
        <f t="shared" si="49"/>
        <v>88007.155599999911</v>
      </c>
      <c r="DT51" s="44">
        <f t="shared" si="48"/>
        <v>11299.690000000039</v>
      </c>
      <c r="DU51" s="44">
        <f t="shared" si="48"/>
        <v>39402.25</v>
      </c>
      <c r="DV51" s="44">
        <f t="shared" si="48"/>
        <v>491877.7955999999</v>
      </c>
      <c r="DW51" s="44">
        <f t="shared" si="48"/>
        <v>122192.19359999996</v>
      </c>
      <c r="DX51" s="44">
        <f t="shared" si="48"/>
        <v>68319.504400000063</v>
      </c>
      <c r="DY51" s="44">
        <f t="shared" si="48"/>
        <v>450845.10250000004</v>
      </c>
      <c r="DZ51" s="44">
        <f t="shared" si="48"/>
        <v>199782.18089999983</v>
      </c>
      <c r="EA51" s="44">
        <f t="shared" si="48"/>
        <v>640272.02890000015</v>
      </c>
      <c r="EB51" s="44">
        <f t="shared" si="48"/>
        <v>249660.11559999984</v>
      </c>
      <c r="EC51" s="44">
        <f t="shared" si="48"/>
        <v>203852.25</v>
      </c>
      <c r="ED51" s="44">
        <f t="shared" si="48"/>
        <v>89910.022499999948</v>
      </c>
      <c r="EE51" s="44">
        <f t="shared" si="48"/>
        <v>491639.36890000012</v>
      </c>
      <c r="EF51" s="44">
        <f t="shared" si="48"/>
        <v>159624.22090000016</v>
      </c>
      <c r="EG51" s="44">
        <f t="shared" si="48"/>
        <v>3238596.1520999987</v>
      </c>
      <c r="EH51" s="44">
        <f t="shared" si="47"/>
        <v>47141.094399999951</v>
      </c>
      <c r="EI51" s="44">
        <f t="shared" si="47"/>
        <v>154999.68999999986</v>
      </c>
      <c r="EJ51" s="44">
        <f t="shared" si="45"/>
        <v>891.61960000000761</v>
      </c>
      <c r="EK51" s="50">
        <f t="shared" si="13"/>
        <v>2663.9557424116724</v>
      </c>
      <c r="EL51" s="51">
        <f t="shared" si="14"/>
        <v>7096660.1975281248</v>
      </c>
      <c r="EM51" s="21">
        <f t="shared" si="15"/>
        <v>5323714.6670645513</v>
      </c>
      <c r="EN51" s="21">
        <f t="shared" si="16"/>
        <v>0.84916421919680107</v>
      </c>
    </row>
    <row r="52" spans="9:144" ht="11" thickBot="1" x14ac:dyDescent="0.4">
      <c r="I52" s="31">
        <v>3136.14</v>
      </c>
      <c r="J52" s="31">
        <v>3041.7</v>
      </c>
      <c r="K52" s="31">
        <v>2844.18</v>
      </c>
      <c r="L52" s="31">
        <v>4709.55</v>
      </c>
      <c r="M52" s="31">
        <v>6695.63</v>
      </c>
      <c r="N52" s="31">
        <v>5999.75</v>
      </c>
      <c r="O52" s="31">
        <v>8520.6</v>
      </c>
      <c r="P52" s="31">
        <v>10520.5</v>
      </c>
      <c r="Q52" s="31">
        <v>6999.73</v>
      </c>
      <c r="R52" s="31">
        <v>5999.83</v>
      </c>
      <c r="S52" s="31">
        <v>10500.66</v>
      </c>
      <c r="T52" s="31">
        <v>13000.18</v>
      </c>
      <c r="U52" s="31">
        <v>7989.11</v>
      </c>
      <c r="V52" s="31">
        <v>7999.59</v>
      </c>
      <c r="W52" s="31">
        <v>2944.26</v>
      </c>
      <c r="X52" s="31">
        <v>3437.04</v>
      </c>
      <c r="Y52" s="31">
        <v>1999.2</v>
      </c>
      <c r="Z52" s="31">
        <v>1999.59</v>
      </c>
      <c r="AA52" s="31">
        <v>3000.05</v>
      </c>
      <c r="AB52" s="31">
        <v>3051.95</v>
      </c>
      <c r="AC52" s="31">
        <v>3500.43</v>
      </c>
      <c r="AD52" s="31">
        <v>2999.66</v>
      </c>
      <c r="AE52" s="31">
        <v>2900.25</v>
      </c>
      <c r="AF52" s="31">
        <v>1999.58</v>
      </c>
      <c r="AG52" s="31">
        <v>2900.83</v>
      </c>
      <c r="AH52" s="31">
        <v>2500.67</v>
      </c>
      <c r="AI52" s="31">
        <v>2279.11</v>
      </c>
      <c r="AJ52" s="31">
        <v>1999.26</v>
      </c>
      <c r="AK52" s="32">
        <v>1999.42</v>
      </c>
      <c r="AL52" s="32">
        <v>2430.33</v>
      </c>
      <c r="AM52" s="34">
        <v>1369.74</v>
      </c>
      <c r="AN52" s="32">
        <v>2500.15</v>
      </c>
      <c r="AO52" s="53">
        <f t="shared" si="2"/>
        <v>4492.7709374999995</v>
      </c>
      <c r="AP52" s="54">
        <f t="shared" si="17"/>
        <v>1840447.5005821278</v>
      </c>
      <c r="AQ52" s="54">
        <f t="shared" si="3"/>
        <v>2105606.8656571279</v>
      </c>
      <c r="AR52" s="54">
        <f t="shared" si="4"/>
        <v>2717852.0792071279</v>
      </c>
      <c r="AS52" s="54">
        <f t="shared" si="5"/>
        <v>46993.161938379206</v>
      </c>
      <c r="AT52" s="54">
        <f t="shared" si="6"/>
        <v>4852588.0492383819</v>
      </c>
      <c r="AU52" s="54">
        <f t="shared" si="7"/>
        <v>2270985.8948133807</v>
      </c>
      <c r="AV52" s="54">
        <f t="shared" si="18"/>
        <v>16223406.956719635</v>
      </c>
      <c r="AW52" s="54">
        <f t="shared" si="19"/>
        <v>36333517.650907136</v>
      </c>
      <c r="AX52" s="54">
        <f t="shared" si="20"/>
        <v>6284843.7410508795</v>
      </c>
      <c r="AY52" s="54">
        <f t="shared" si="21"/>
        <v>2271227.0178633803</v>
      </c>
      <c r="AZ52" s="54">
        <f t="shared" si="22"/>
        <v>36094730.987307131</v>
      </c>
      <c r="BA52" s="54">
        <f t="shared" si="23"/>
        <v>72376008.95670715</v>
      </c>
      <c r="BB52" s="54">
        <f t="shared" si="24"/>
        <v>12224386.83996338</v>
      </c>
      <c r="BC52" s="54">
        <f t="shared" si="25"/>
        <v>12297779.937113384</v>
      </c>
      <c r="BD52" s="54">
        <f t="shared" si="26"/>
        <v>2397886.1235571266</v>
      </c>
      <c r="BE52" s="54">
        <f t="shared" si="27"/>
        <v>1114567.8123946278</v>
      </c>
      <c r="BF52" s="54">
        <f t="shared" si="28"/>
        <v>6217896.0203446271</v>
      </c>
      <c r="BG52" s="54">
        <f t="shared" si="29"/>
        <v>6215951.1871133754</v>
      </c>
      <c r="BH52" s="54">
        <f t="shared" si="30"/>
        <v>2228215.7972508767</v>
      </c>
      <c r="BI52" s="54">
        <f t="shared" si="31"/>
        <v>2075964.973938378</v>
      </c>
      <c r="BJ52" s="54">
        <f t="shared" si="32"/>
        <v>984740.53623837826</v>
      </c>
      <c r="BK52" s="54">
        <f t="shared" si="33"/>
        <v>2229380.2716821278</v>
      </c>
      <c r="BL52" s="54">
        <f t="shared" si="34"/>
        <v>2536122.9363758774</v>
      </c>
      <c r="BM52" s="54">
        <f t="shared" si="35"/>
        <v>6216001.0508321263</v>
      </c>
      <c r="BN52" s="54">
        <f t="shared" si="36"/>
        <v>2534275.9484883775</v>
      </c>
      <c r="BO52" s="54">
        <f t="shared" si="37"/>
        <v>3968466.1451883768</v>
      </c>
      <c r="BP52" s="54">
        <f t="shared" si="38"/>
        <v>4900294.7462133765</v>
      </c>
      <c r="BQ52" s="54">
        <f t="shared" si="39"/>
        <v>6217596.7954321252</v>
      </c>
      <c r="BR52" s="54">
        <f t="shared" si="40"/>
        <v>6216798.8975321259</v>
      </c>
      <c r="BS52" s="54">
        <f t="shared" si="41"/>
        <v>4253662.6206758767</v>
      </c>
      <c r="BT52" s="54">
        <f t="shared" si="42"/>
        <v>9753322.2365821265</v>
      </c>
      <c r="BU52" s="54">
        <f t="shared" si="43"/>
        <v>3970538.2005633763</v>
      </c>
      <c r="BV52" s="55">
        <f t="shared" si="8"/>
        <v>2459.3862016442995</v>
      </c>
      <c r="BW52" s="56">
        <f t="shared" si="9"/>
        <v>6048580.4888383746</v>
      </c>
      <c r="BX52" s="45">
        <v>5699.29</v>
      </c>
      <c r="BY52" s="45">
        <v>2638.75</v>
      </c>
      <c r="BZ52" s="45">
        <v>2750.73</v>
      </c>
      <c r="CA52" s="45">
        <v>8000.96</v>
      </c>
      <c r="CB52" s="45">
        <v>5000.37</v>
      </c>
      <c r="CC52" s="45">
        <v>8000.13</v>
      </c>
      <c r="CD52" s="45">
        <v>9272.27</v>
      </c>
      <c r="CE52" s="45">
        <v>9004</v>
      </c>
      <c r="CF52" s="45">
        <v>5000.25</v>
      </c>
      <c r="CG52" s="45">
        <v>2791.28</v>
      </c>
      <c r="CH52" s="45">
        <v>9000.3700000000008</v>
      </c>
      <c r="CI52" s="45">
        <v>5750.59</v>
      </c>
      <c r="CJ52" s="45">
        <v>6004.88</v>
      </c>
      <c r="CK52" s="45">
        <v>3302.71</v>
      </c>
      <c r="CL52" s="45">
        <v>2999.71</v>
      </c>
      <c r="CM52" s="45">
        <v>2911</v>
      </c>
      <c r="CN52" s="45">
        <v>3800.16</v>
      </c>
      <c r="CO52" s="45">
        <v>1989.08</v>
      </c>
      <c r="CP52" s="45">
        <v>2650.5</v>
      </c>
      <c r="CQ52" s="45">
        <v>2779.3</v>
      </c>
      <c r="CR52" s="45">
        <v>1939.41</v>
      </c>
      <c r="CS52" s="45">
        <v>2049.56</v>
      </c>
      <c r="CT52" s="45">
        <v>1999.26</v>
      </c>
      <c r="CU52" s="45">
        <v>1959.32</v>
      </c>
      <c r="CV52" s="45">
        <v>3400.37</v>
      </c>
      <c r="CW52" s="45">
        <v>2800.27</v>
      </c>
      <c r="CX52" s="45">
        <v>3085.97</v>
      </c>
      <c r="CY52" s="45">
        <v>3250.8</v>
      </c>
      <c r="CZ52" s="46">
        <v>3479.78</v>
      </c>
      <c r="DA52" s="46">
        <v>2199.85</v>
      </c>
      <c r="DB52" s="43">
        <v>1990.84</v>
      </c>
      <c r="DC52" s="46">
        <v>2669.63</v>
      </c>
      <c r="DD52" s="48">
        <f t="shared" si="10"/>
        <v>4067.8559375000009</v>
      </c>
      <c r="DE52" s="44">
        <f t="shared" si="49"/>
        <v>10231169.904399998</v>
      </c>
      <c r="DF52" s="44">
        <f t="shared" si="49"/>
        <v>19066.086399999978</v>
      </c>
      <c r="DG52" s="44">
        <f t="shared" si="49"/>
        <v>62530.003599999975</v>
      </c>
      <c r="DH52" s="44">
        <f t="shared" si="49"/>
        <v>30253190.084100001</v>
      </c>
      <c r="DI52" s="44">
        <f t="shared" si="49"/>
        <v>6248500.0899999989</v>
      </c>
      <c r="DJ52" s="44">
        <f t="shared" si="49"/>
        <v>30244060.2916</v>
      </c>
      <c r="DK52" s="44">
        <f t="shared" si="49"/>
        <v>45854566.560000002</v>
      </c>
      <c r="DL52" s="44">
        <f t="shared" si="49"/>
        <v>42293301.0889</v>
      </c>
      <c r="DM52" s="44">
        <f t="shared" si="49"/>
        <v>6247900.1763999993</v>
      </c>
      <c r="DN52" s="44">
        <f t="shared" si="49"/>
        <v>84454.172100000069</v>
      </c>
      <c r="DO52" s="44">
        <f t="shared" si="49"/>
        <v>42246100.090000011</v>
      </c>
      <c r="DP52" s="44">
        <f t="shared" si="49"/>
        <v>10561980.0064</v>
      </c>
      <c r="DQ52" s="44">
        <f t="shared" si="49"/>
        <v>12279487.724100001</v>
      </c>
      <c r="DR52" s="44">
        <f t="shared" si="49"/>
        <v>643268.16159999999</v>
      </c>
      <c r="DS52" s="44">
        <f t="shared" si="49"/>
        <v>249040.92159999997</v>
      </c>
      <c r="DT52" s="44">
        <f t="shared" si="48"/>
        <v>168370.70889999994</v>
      </c>
      <c r="DU52" s="44">
        <f t="shared" si="48"/>
        <v>1688674.2600999994</v>
      </c>
      <c r="DV52" s="44">
        <f t="shared" si="48"/>
        <v>261724.32810000016</v>
      </c>
      <c r="DW52" s="44">
        <f t="shared" si="48"/>
        <v>22449.028899999979</v>
      </c>
      <c r="DX52" s="44">
        <f t="shared" si="48"/>
        <v>77634.676900000064</v>
      </c>
      <c r="DY52" s="44">
        <f t="shared" si="48"/>
        <v>315012.78759999998</v>
      </c>
      <c r="DZ52" s="44">
        <f t="shared" si="48"/>
        <v>203500.23210000011</v>
      </c>
      <c r="EA52" s="44">
        <f t="shared" si="48"/>
        <v>251411.98810000008</v>
      </c>
      <c r="EB52" s="44">
        <f t="shared" si="48"/>
        <v>293059.82250000013</v>
      </c>
      <c r="EC52" s="44">
        <f t="shared" si="48"/>
        <v>809460.08999999962</v>
      </c>
      <c r="ED52" s="44">
        <f t="shared" si="48"/>
        <v>89760.159999999945</v>
      </c>
      <c r="EE52" s="44">
        <f t="shared" si="48"/>
        <v>342576.08999999968</v>
      </c>
      <c r="EF52" s="44">
        <f t="shared" si="48"/>
        <v>562695.01690000016</v>
      </c>
      <c r="EG52" s="44">
        <f t="shared" si="48"/>
        <v>958656.39210000029</v>
      </c>
      <c r="EH52" s="44">
        <f t="shared" si="47"/>
        <v>90492.672400000098</v>
      </c>
      <c r="EI52" s="44">
        <f t="shared" si="47"/>
        <v>259926.62890000016</v>
      </c>
      <c r="EJ52" s="44">
        <f t="shared" si="45"/>
        <v>28547.481600000014</v>
      </c>
      <c r="EK52" s="50">
        <f t="shared" si="13"/>
        <v>2761.0152555621412</v>
      </c>
      <c r="EL52" s="51">
        <f t="shared" si="14"/>
        <v>7623205.241446876</v>
      </c>
      <c r="EM52" s="21">
        <f t="shared" si="15"/>
        <v>4962454.5396819357</v>
      </c>
      <c r="EN52" s="21">
        <f t="shared" si="16"/>
        <v>0.73080414663489057</v>
      </c>
    </row>
    <row r="53" spans="9:144" ht="11" thickBot="1" x14ac:dyDescent="0.4">
      <c r="I53" s="31">
        <v>3149.12</v>
      </c>
      <c r="J53" s="31">
        <v>3049.01</v>
      </c>
      <c r="K53" s="31">
        <v>2844.3</v>
      </c>
      <c r="L53" s="31">
        <v>4789.2299999999996</v>
      </c>
      <c r="M53" s="31">
        <v>6695.79</v>
      </c>
      <c r="N53" s="31">
        <v>6695.23</v>
      </c>
      <c r="O53" s="31">
        <v>8520.6200000000008</v>
      </c>
      <c r="P53" s="31">
        <v>10520.89</v>
      </c>
      <c r="Q53" s="31">
        <v>6999.97</v>
      </c>
      <c r="R53" s="31">
        <v>5999.7</v>
      </c>
      <c r="S53" s="31">
        <v>10000.299999999999</v>
      </c>
      <c r="T53" s="31">
        <v>13000.19</v>
      </c>
      <c r="U53" s="31">
        <v>7499.21</v>
      </c>
      <c r="V53" s="31">
        <v>7999.24</v>
      </c>
      <c r="W53" s="31">
        <v>2944.18</v>
      </c>
      <c r="X53" s="31">
        <v>3450.67</v>
      </c>
      <c r="Y53" s="31">
        <v>1999.15</v>
      </c>
      <c r="Z53" s="31">
        <v>1999.49</v>
      </c>
      <c r="AA53" s="31">
        <v>2999.95</v>
      </c>
      <c r="AB53" s="31">
        <v>3051.35</v>
      </c>
      <c r="AC53" s="31">
        <v>3430.64</v>
      </c>
      <c r="AD53" s="31">
        <v>2948.76</v>
      </c>
      <c r="AE53" s="31">
        <v>2815.6</v>
      </c>
      <c r="AF53" s="31">
        <v>1999.58</v>
      </c>
      <c r="AG53" s="31">
        <v>2859.07</v>
      </c>
      <c r="AH53" s="31">
        <v>2299.14</v>
      </c>
      <c r="AI53" s="31">
        <v>2279.79</v>
      </c>
      <c r="AJ53" s="31">
        <v>1999.3</v>
      </c>
      <c r="AK53" s="32">
        <v>1999.34</v>
      </c>
      <c r="AL53" s="32">
        <v>2393.4299999999998</v>
      </c>
      <c r="AM53" s="34">
        <v>1369.49</v>
      </c>
      <c r="AN53" s="32">
        <v>2400.7800000000002</v>
      </c>
      <c r="AO53" s="53">
        <f t="shared" si="2"/>
        <v>4468.8284374999994</v>
      </c>
      <c r="AP53" s="54">
        <f t="shared" si="17"/>
        <v>1741630.36000869</v>
      </c>
      <c r="AQ53" s="54">
        <f t="shared" si="3"/>
        <v>2015884.3954649391</v>
      </c>
      <c r="AR53" s="54">
        <f t="shared" si="4"/>
        <v>2639092.6442461889</v>
      </c>
      <c r="AS53" s="54">
        <f t="shared" si="5"/>
        <v>102657.16125244152</v>
      </c>
      <c r="AT53" s="54">
        <f t="shared" si="6"/>
        <v>4959357.800852444</v>
      </c>
      <c r="AU53" s="54">
        <f t="shared" si="7"/>
        <v>4956863.9175024424</v>
      </c>
      <c r="AV53" s="54">
        <f t="shared" si="18"/>
        <v>16417014.865946203</v>
      </c>
      <c r="AW53" s="54">
        <f t="shared" si="19"/>
        <v>36627449.156289943</v>
      </c>
      <c r="AX53" s="54">
        <f t="shared" si="20"/>
        <v>6406677.6094149463</v>
      </c>
      <c r="AY53" s="54">
        <f t="shared" si="21"/>
        <v>2343567.7408711929</v>
      </c>
      <c r="AZ53" s="54">
        <f t="shared" si="22"/>
        <v>30597177.646746188</v>
      </c>
      <c r="BA53" s="54">
        <f t="shared" si="23"/>
        <v>72784130.110102475</v>
      </c>
      <c r="BB53" s="54">
        <f t="shared" si="24"/>
        <v>9183212.4143399447</v>
      </c>
      <c r="BC53" s="54">
        <f t="shared" si="25"/>
        <v>12463805.800633695</v>
      </c>
      <c r="BD53" s="54">
        <f t="shared" si="26"/>
        <v>2324552.85797119</v>
      </c>
      <c r="BE53" s="54">
        <f t="shared" si="27"/>
        <v>1036646.60385244</v>
      </c>
      <c r="BF53" s="54">
        <f t="shared" si="28"/>
        <v>6099311.5846524378</v>
      </c>
      <c r="BG53" s="54">
        <f t="shared" si="29"/>
        <v>6097632.3189149396</v>
      </c>
      <c r="BH53" s="54">
        <f t="shared" si="30"/>
        <v>2157603.8641524403</v>
      </c>
      <c r="BI53" s="54">
        <f t="shared" si="31"/>
        <v>2009245.12077744</v>
      </c>
      <c r="BJ53" s="54">
        <f t="shared" si="32"/>
        <v>1077835.2317586904</v>
      </c>
      <c r="BK53" s="54">
        <f t="shared" si="33"/>
        <v>2310608.054683689</v>
      </c>
      <c r="BL53" s="54">
        <f t="shared" si="34"/>
        <v>2733164.2665586895</v>
      </c>
      <c r="BM53" s="54">
        <f t="shared" si="35"/>
        <v>6097187.8460961888</v>
      </c>
      <c r="BN53" s="54">
        <f t="shared" si="36"/>
        <v>2591322.2271024389</v>
      </c>
      <c r="BO53" s="54">
        <f t="shared" si="37"/>
        <v>4707547.9158211891</v>
      </c>
      <c r="BP53" s="54">
        <f t="shared" si="38"/>
        <v>4791889.2808524389</v>
      </c>
      <c r="BQ53" s="54">
        <f t="shared" si="39"/>
        <v>6098570.7036211872</v>
      </c>
      <c r="BR53" s="54">
        <f t="shared" si="40"/>
        <v>6098373.1429461874</v>
      </c>
      <c r="BS53" s="54">
        <f t="shared" si="41"/>
        <v>4307278.6743774395</v>
      </c>
      <c r="BT53" s="54">
        <f t="shared" si="42"/>
        <v>9605898.7501649391</v>
      </c>
      <c r="BU53" s="54">
        <f t="shared" si="43"/>
        <v>4276824.3398461882</v>
      </c>
      <c r="BV53" s="55">
        <f t="shared" si="8"/>
        <v>2464.1618710696926</v>
      </c>
      <c r="BW53" s="56">
        <f t="shared" si="9"/>
        <v>6072093.7268336881</v>
      </c>
      <c r="BX53" s="45">
        <v>5498</v>
      </c>
      <c r="BY53" s="45">
        <v>2674.55</v>
      </c>
      <c r="BZ53" s="45">
        <v>2600.86</v>
      </c>
      <c r="CA53" s="45">
        <v>8007.36</v>
      </c>
      <c r="CB53" s="45">
        <v>5000.16</v>
      </c>
      <c r="CC53" s="45">
        <v>6999.98</v>
      </c>
      <c r="CD53" s="45">
        <v>9272.08</v>
      </c>
      <c r="CE53" s="45">
        <v>8000.7</v>
      </c>
      <c r="CF53" s="45">
        <v>6509.86</v>
      </c>
      <c r="CG53" s="45">
        <v>3291.77</v>
      </c>
      <c r="CH53" s="45">
        <v>9000.61</v>
      </c>
      <c r="CI53" s="45">
        <v>5750.23</v>
      </c>
      <c r="CJ53" s="45">
        <v>6999.62</v>
      </c>
      <c r="CK53" s="45">
        <v>3432.98</v>
      </c>
      <c r="CL53" s="45">
        <v>3013.07</v>
      </c>
      <c r="CM53" s="45">
        <v>3080.57</v>
      </c>
      <c r="CN53" s="45">
        <v>3800.49</v>
      </c>
      <c r="CO53" s="45">
        <v>1999.24</v>
      </c>
      <c r="CP53" s="45">
        <v>2039.54</v>
      </c>
      <c r="CQ53" s="45">
        <v>2779.57</v>
      </c>
      <c r="CR53" s="45">
        <v>1939.59</v>
      </c>
      <c r="CS53" s="45">
        <v>2229.9299999999998</v>
      </c>
      <c r="CT53" s="45">
        <v>1969.35</v>
      </c>
      <c r="CU53" s="45">
        <v>1959.6</v>
      </c>
      <c r="CV53" s="45">
        <v>3200.75</v>
      </c>
      <c r="CW53" s="45">
        <v>2750.95</v>
      </c>
      <c r="CX53" s="45">
        <v>2700.77</v>
      </c>
      <c r="CY53" s="45">
        <v>3199.39</v>
      </c>
      <c r="CZ53" s="46">
        <v>3479.81</v>
      </c>
      <c r="DA53" s="46">
        <v>2790.44</v>
      </c>
      <c r="DB53" s="43">
        <v>1991.2</v>
      </c>
      <c r="DC53" s="46">
        <v>2680.08</v>
      </c>
      <c r="DD53" s="48">
        <f t="shared" si="10"/>
        <v>4082.5968750000002</v>
      </c>
      <c r="DE53" s="44">
        <f t="shared" ref="DE53:DT68" si="50">(BX53-$AH53)*(BX53-$AH53)</f>
        <v>10232705.299600001</v>
      </c>
      <c r="DF53" s="44">
        <f t="shared" si="50"/>
        <v>140932.66810000024</v>
      </c>
      <c r="DG53" s="44">
        <f t="shared" si="50"/>
        <v>91034.958400000149</v>
      </c>
      <c r="DH53" s="44">
        <f t="shared" si="50"/>
        <v>32583775.568399992</v>
      </c>
      <c r="DI53" s="44">
        <f t="shared" si="50"/>
        <v>7295509.0404000003</v>
      </c>
      <c r="DJ53" s="44">
        <f t="shared" si="50"/>
        <v>22097896.705600001</v>
      </c>
      <c r="DK53" s="44">
        <f t="shared" si="50"/>
        <v>48621892.243600003</v>
      </c>
      <c r="DL53" s="44">
        <f t="shared" si="50"/>
        <v>32507786.433599994</v>
      </c>
      <c r="DM53" s="44">
        <f t="shared" si="50"/>
        <v>17730162.918399993</v>
      </c>
      <c r="DN53" s="44">
        <f t="shared" si="50"/>
        <v>985314.31690000021</v>
      </c>
      <c r="DO53" s="44">
        <f t="shared" si="50"/>
        <v>44909700.160900019</v>
      </c>
      <c r="DP53" s="44">
        <f t="shared" si="50"/>
        <v>11910022.188099997</v>
      </c>
      <c r="DQ53" s="44">
        <f t="shared" si="50"/>
        <v>22094512.230399996</v>
      </c>
      <c r="DR53" s="44">
        <f t="shared" si="50"/>
        <v>1285593.1456000004</v>
      </c>
      <c r="DS53" s="44">
        <f t="shared" si="50"/>
        <v>509696.04490000044</v>
      </c>
      <c r="DT53" s="44">
        <f t="shared" si="48"/>
        <v>610632.84490000049</v>
      </c>
      <c r="DU53" s="44">
        <f t="shared" si="48"/>
        <v>2254051.8224999998</v>
      </c>
      <c r="DV53" s="44">
        <f t="shared" si="48"/>
        <v>89940.009999999922</v>
      </c>
      <c r="DW53" s="44">
        <f t="shared" ref="DW53:EG76" si="51">(CP53-$AH53)*(CP53-$AH53)</f>
        <v>67392.15999999996</v>
      </c>
      <c r="DX53" s="44">
        <f t="shared" si="51"/>
        <v>230812.98490000027</v>
      </c>
      <c r="DY53" s="44">
        <f t="shared" si="51"/>
        <v>129276.20249999997</v>
      </c>
      <c r="DZ53" s="44">
        <f t="shared" si="51"/>
        <v>4790.0241000000051</v>
      </c>
      <c r="EA53" s="44">
        <f t="shared" si="51"/>
        <v>108761.44409999998</v>
      </c>
      <c r="EB53" s="44">
        <f t="shared" si="51"/>
        <v>115287.41159999998</v>
      </c>
      <c r="EC53" s="44">
        <f t="shared" si="51"/>
        <v>812900.59210000024</v>
      </c>
      <c r="ED53" s="44">
        <f t="shared" si="51"/>
        <v>204132.27609999996</v>
      </c>
      <c r="EE53" s="44">
        <f t="shared" si="51"/>
        <v>161306.65690000009</v>
      </c>
      <c r="EF53" s="44">
        <f t="shared" si="51"/>
        <v>810450.0625</v>
      </c>
      <c r="EG53" s="44">
        <f t="shared" si="51"/>
        <v>1393981.6489000001</v>
      </c>
      <c r="EH53" s="44">
        <f t="shared" si="47"/>
        <v>241375.69000000018</v>
      </c>
      <c r="EI53" s="44">
        <f t="shared" si="47"/>
        <v>94827.043599999888</v>
      </c>
      <c r="EJ53" s="44">
        <f t="shared" si="45"/>
        <v>145115.28360000005</v>
      </c>
      <c r="EK53" s="50">
        <f t="shared" si="13"/>
        <v>2853.0223452573059</v>
      </c>
      <c r="EL53" s="51">
        <f t="shared" si="14"/>
        <v>8139736.5025374983</v>
      </c>
      <c r="EM53" s="21">
        <f t="shared" si="15"/>
        <v>5005274.5259107426</v>
      </c>
      <c r="EN53" s="21">
        <f t="shared" si="16"/>
        <v>0.71195655994560358</v>
      </c>
    </row>
    <row r="54" spans="9:144" ht="11" thickBot="1" x14ac:dyDescent="0.4">
      <c r="I54" s="31">
        <v>3041.76</v>
      </c>
      <c r="J54" s="31">
        <v>3041.04</v>
      </c>
      <c r="K54" s="31">
        <v>2843.43</v>
      </c>
      <c r="L54" s="31">
        <v>3500.64</v>
      </c>
      <c r="M54" s="31">
        <v>6520.72</v>
      </c>
      <c r="N54" s="31">
        <v>6695.12</v>
      </c>
      <c r="O54" s="31">
        <v>8520.16</v>
      </c>
      <c r="P54" s="31">
        <v>10520.88</v>
      </c>
      <c r="Q54" s="31">
        <v>6999.98</v>
      </c>
      <c r="R54" s="31">
        <v>6999.07</v>
      </c>
      <c r="S54" s="31">
        <v>7500.36</v>
      </c>
      <c r="T54" s="31">
        <v>13000.12</v>
      </c>
      <c r="U54" s="31">
        <v>6695.81</v>
      </c>
      <c r="V54" s="31">
        <v>6695.63</v>
      </c>
      <c r="W54" s="31">
        <v>2941.37</v>
      </c>
      <c r="X54" s="31">
        <v>2946.02</v>
      </c>
      <c r="Y54" s="31">
        <v>1499.99</v>
      </c>
      <c r="Z54" s="31">
        <v>1999.17</v>
      </c>
      <c r="AA54" s="31">
        <v>2900.11</v>
      </c>
      <c r="AB54" s="31">
        <v>3050.46</v>
      </c>
      <c r="AC54" s="31">
        <v>3409.1</v>
      </c>
      <c r="AD54" s="31">
        <v>2946.2</v>
      </c>
      <c r="AE54" s="31">
        <v>2700.68</v>
      </c>
      <c r="AF54" s="31">
        <v>1999.42</v>
      </c>
      <c r="AG54" s="31">
        <v>2609.3000000000002</v>
      </c>
      <c r="AH54" s="31">
        <v>2100.81</v>
      </c>
      <c r="AI54" s="31">
        <v>1999.69</v>
      </c>
      <c r="AJ54" s="31">
        <v>1979.61</v>
      </c>
      <c r="AK54" s="32">
        <v>1999.14</v>
      </c>
      <c r="AL54" s="32">
        <v>2300.64</v>
      </c>
      <c r="AM54" s="34">
        <v>1011.08</v>
      </c>
      <c r="AN54" s="32">
        <v>2188.4299999999998</v>
      </c>
      <c r="AO54" s="53">
        <f t="shared" si="2"/>
        <v>4223.6231249999992</v>
      </c>
      <c r="AP54" s="54">
        <f t="shared" si="17"/>
        <v>1396800.4462347631</v>
      </c>
      <c r="AQ54" s="54">
        <f t="shared" si="3"/>
        <v>1398502.8475347636</v>
      </c>
      <c r="AR54" s="54">
        <f t="shared" si="4"/>
        <v>1904933.0622972639</v>
      </c>
      <c r="AS54" s="54">
        <f t="shared" si="5"/>
        <v>522704.59903476457</v>
      </c>
      <c r="AT54" s="54">
        <f t="shared" si="6"/>
        <v>5276654.0531347711</v>
      </c>
      <c r="AU54" s="54">
        <f t="shared" si="7"/>
        <v>6108296.8031347692</v>
      </c>
      <c r="AV54" s="54">
        <f t="shared" si="18"/>
        <v>18460229.118234772</v>
      </c>
      <c r="AW54" s="54">
        <f t="shared" si="19"/>
        <v>39655444.149734765</v>
      </c>
      <c r="AX54" s="54">
        <f t="shared" si="20"/>
        <v>7708157.4973597676</v>
      </c>
      <c r="AY54" s="54">
        <f t="shared" si="21"/>
        <v>7703105.3559472682</v>
      </c>
      <c r="AZ54" s="54">
        <f t="shared" si="22"/>
        <v>10737004.54798477</v>
      </c>
      <c r="BA54" s="54">
        <f t="shared" si="23"/>
        <v>77026897.396884784</v>
      </c>
      <c r="BB54" s="54">
        <f t="shared" si="24"/>
        <v>6111707.9449222721</v>
      </c>
      <c r="BC54" s="54">
        <f t="shared" si="25"/>
        <v>6110817.9900472704</v>
      </c>
      <c r="BD54" s="54">
        <f t="shared" si="26"/>
        <v>1644173.0765722638</v>
      </c>
      <c r="BE54" s="54">
        <f t="shared" si="27"/>
        <v>1632269.7450097636</v>
      </c>
      <c r="BF54" s="54">
        <f t="shared" si="28"/>
        <v>7418177.399597262</v>
      </c>
      <c r="BG54" s="54">
        <f t="shared" si="29"/>
        <v>4948191.7053222619</v>
      </c>
      <c r="BH54" s="54">
        <f t="shared" si="30"/>
        <v>1751686.9920472631</v>
      </c>
      <c r="BI54" s="54">
        <f t="shared" si="31"/>
        <v>1376311.7178597637</v>
      </c>
      <c r="BJ54" s="54">
        <f t="shared" si="32"/>
        <v>663447.9211597644</v>
      </c>
      <c r="BK54" s="54">
        <f t="shared" si="33"/>
        <v>1631809.8402847641</v>
      </c>
      <c r="BL54" s="54">
        <f t="shared" si="34"/>
        <v>2319355.7619847637</v>
      </c>
      <c r="BM54" s="54">
        <f t="shared" si="35"/>
        <v>4947079.5412597619</v>
      </c>
      <c r="BN54" s="54">
        <f t="shared" si="36"/>
        <v>2606039.1519097625</v>
      </c>
      <c r="BO54" s="54">
        <f t="shared" si="37"/>
        <v>4506335.5636722622</v>
      </c>
      <c r="BP54" s="54">
        <f t="shared" si="38"/>
        <v>4945878.5444722613</v>
      </c>
      <c r="BQ54" s="54">
        <f t="shared" si="39"/>
        <v>5035594.9051722633</v>
      </c>
      <c r="BR54" s="54">
        <f t="shared" si="40"/>
        <v>4948325.17340976</v>
      </c>
      <c r="BS54" s="54">
        <f t="shared" si="41"/>
        <v>3697864.0990347629</v>
      </c>
      <c r="BT54" s="54">
        <f t="shared" si="42"/>
        <v>10320433.32998476</v>
      </c>
      <c r="BU54" s="54">
        <f t="shared" si="43"/>
        <v>4142011.0560472631</v>
      </c>
      <c r="BV54" s="55">
        <f t="shared" si="8"/>
        <v>2403.5720115318236</v>
      </c>
      <c r="BW54" s="56">
        <f t="shared" si="9"/>
        <v>5777158.4146191366</v>
      </c>
      <c r="BX54" s="45">
        <v>5000.3999999999996</v>
      </c>
      <c r="BY54" s="45">
        <v>2638.64</v>
      </c>
      <c r="BZ54" s="45">
        <v>2419.7399999999998</v>
      </c>
      <c r="CA54" s="45">
        <v>6400.08</v>
      </c>
      <c r="CB54" s="45">
        <v>5000.1099999999997</v>
      </c>
      <c r="CC54" s="45">
        <v>6999.31</v>
      </c>
      <c r="CD54" s="45">
        <v>8999.4</v>
      </c>
      <c r="CE54" s="45">
        <v>6999.84</v>
      </c>
      <c r="CF54" s="45">
        <v>3326.83</v>
      </c>
      <c r="CG54" s="45">
        <v>2791.08</v>
      </c>
      <c r="CH54" s="45">
        <v>7999.51</v>
      </c>
      <c r="CI54" s="45">
        <v>4970.5</v>
      </c>
      <c r="CJ54" s="45">
        <v>5750.8</v>
      </c>
      <c r="CK54" s="45">
        <v>3600.4</v>
      </c>
      <c r="CL54" s="45">
        <v>2900.22</v>
      </c>
      <c r="CM54" s="45">
        <v>3999.56</v>
      </c>
      <c r="CN54" s="45">
        <v>3629.17</v>
      </c>
      <c r="CO54" s="45">
        <v>1919.56</v>
      </c>
      <c r="CP54" s="45">
        <v>1959.97</v>
      </c>
      <c r="CQ54" s="45">
        <v>2902.5</v>
      </c>
      <c r="CR54" s="45">
        <v>1899.44</v>
      </c>
      <c r="CS54" s="45">
        <v>1959.1</v>
      </c>
      <c r="CT54" s="45">
        <v>2902</v>
      </c>
      <c r="CU54" s="45">
        <v>1959.97</v>
      </c>
      <c r="CV54" s="45">
        <v>2049.35</v>
      </c>
      <c r="CW54" s="45">
        <v>2289.16</v>
      </c>
      <c r="CX54" s="45">
        <v>1959.18</v>
      </c>
      <c r="CY54" s="45">
        <v>1959.32</v>
      </c>
      <c r="CZ54" s="46">
        <v>2899.42</v>
      </c>
      <c r="DA54" s="46">
        <v>2483.94</v>
      </c>
      <c r="DB54" s="43">
        <v>1999.72</v>
      </c>
      <c r="DC54" s="46">
        <v>2110.25</v>
      </c>
      <c r="DD54" s="48">
        <f t="shared" si="10"/>
        <v>3646.2021875000005</v>
      </c>
      <c r="DE54" s="44">
        <f t="shared" si="50"/>
        <v>8407622.1680999976</v>
      </c>
      <c r="DF54" s="44">
        <f t="shared" si="50"/>
        <v>289261.10889999993</v>
      </c>
      <c r="DG54" s="44">
        <f t="shared" si="50"/>
        <v>101716.34489999989</v>
      </c>
      <c r="DH54" s="44">
        <f t="shared" si="50"/>
        <v>18483722.532900006</v>
      </c>
      <c r="DI54" s="44">
        <f t="shared" si="50"/>
        <v>8405940.4899999984</v>
      </c>
      <c r="DJ54" s="44">
        <f t="shared" si="50"/>
        <v>23995302.25</v>
      </c>
      <c r="DK54" s="44">
        <f t="shared" si="50"/>
        <v>47590543.9881</v>
      </c>
      <c r="DL54" s="44">
        <f t="shared" si="50"/>
        <v>24000494.940900005</v>
      </c>
      <c r="DM54" s="44">
        <f t="shared" si="50"/>
        <v>1503125.0404000001</v>
      </c>
      <c r="DN54" s="44">
        <f t="shared" si="50"/>
        <v>476472.67289999995</v>
      </c>
      <c r="DO54" s="44">
        <f t="shared" si="50"/>
        <v>34794661.690000005</v>
      </c>
      <c r="DP54" s="44">
        <f t="shared" si="50"/>
        <v>8235120.6961000003</v>
      </c>
      <c r="DQ54" s="44">
        <f t="shared" si="50"/>
        <v>13322427.000100002</v>
      </c>
      <c r="DR54" s="44">
        <f t="shared" si="50"/>
        <v>2248770.1681000004</v>
      </c>
      <c r="DS54" s="44">
        <f t="shared" si="50"/>
        <v>639056.34809999971</v>
      </c>
      <c r="DT54" s="44">
        <f t="shared" si="50"/>
        <v>3605251.5625</v>
      </c>
      <c r="DU54" s="44">
        <f t="shared" ref="DU54:DX97" si="52">(CN54-$AH54)*(CN54-$AH54)</f>
        <v>2335884.2896000003</v>
      </c>
      <c r="DV54" s="44">
        <f t="shared" si="52"/>
        <v>32851.5625</v>
      </c>
      <c r="DW54" s="44">
        <f t="shared" si="51"/>
        <v>19835.905599999976</v>
      </c>
      <c r="DX54" s="44">
        <f t="shared" si="51"/>
        <v>642706.85610000009</v>
      </c>
      <c r="DY54" s="44">
        <f t="shared" si="51"/>
        <v>40549.876899999959</v>
      </c>
      <c r="DZ54" s="44">
        <f t="shared" si="51"/>
        <v>20081.72410000001</v>
      </c>
      <c r="EA54" s="44">
        <f t="shared" si="51"/>
        <v>641905.41610000003</v>
      </c>
      <c r="EB54" s="44">
        <f t="shared" si="51"/>
        <v>19835.905599999976</v>
      </c>
      <c r="EC54" s="44">
        <f t="shared" si="51"/>
        <v>2648.1316000000038</v>
      </c>
      <c r="ED54" s="44">
        <f t="shared" si="51"/>
        <v>35475.722499999967</v>
      </c>
      <c r="EE54" s="44">
        <f t="shared" si="51"/>
        <v>20059.056899999967</v>
      </c>
      <c r="EF54" s="44">
        <f t="shared" si="51"/>
        <v>20019.420100000003</v>
      </c>
      <c r="EG54" s="44">
        <f t="shared" si="51"/>
        <v>637777.93210000021</v>
      </c>
      <c r="EH54" s="44">
        <f t="shared" si="47"/>
        <v>146788.59690000009</v>
      </c>
      <c r="EI54" s="44">
        <f t="shared" si="47"/>
        <v>10219.188099999983</v>
      </c>
      <c r="EJ54" s="44">
        <f t="shared" si="45"/>
        <v>89.113600000001028</v>
      </c>
      <c r="EK54" s="50">
        <f t="shared" si="13"/>
        <v>2504.5347478392819</v>
      </c>
      <c r="EL54" s="51">
        <f t="shared" si="14"/>
        <v>6272694.3031343753</v>
      </c>
      <c r="EM54" s="21">
        <f t="shared" si="15"/>
        <v>3868492.1316650393</v>
      </c>
      <c r="EN54" s="21">
        <f t="shared" si="16"/>
        <v>0.64262485397359315</v>
      </c>
    </row>
    <row r="55" spans="9:144" ht="11" thickBot="1" x14ac:dyDescent="0.4">
      <c r="I55" s="31">
        <v>2980.33</v>
      </c>
      <c r="J55" s="31">
        <v>3041.12</v>
      </c>
      <c r="K55" s="31">
        <v>2843.16</v>
      </c>
      <c r="L55" s="31">
        <v>3510.17</v>
      </c>
      <c r="M55" s="31">
        <v>6520.71</v>
      </c>
      <c r="N55" s="31">
        <v>5645.57</v>
      </c>
      <c r="O55" s="31">
        <v>8520.81</v>
      </c>
      <c r="P55" s="31">
        <v>10520.98</v>
      </c>
      <c r="Q55" s="31">
        <v>12000.31</v>
      </c>
      <c r="R55" s="31">
        <v>6999.16</v>
      </c>
      <c r="S55" s="31">
        <v>6999.98</v>
      </c>
      <c r="T55" s="31">
        <v>13000.25</v>
      </c>
      <c r="U55" s="31">
        <v>6695.83</v>
      </c>
      <c r="V55" s="31">
        <v>6695.63</v>
      </c>
      <c r="W55" s="31">
        <v>2859.15</v>
      </c>
      <c r="X55" s="31">
        <v>2948.68</v>
      </c>
      <c r="Y55" s="31">
        <v>1878.42</v>
      </c>
      <c r="Z55" s="31">
        <v>1999.64</v>
      </c>
      <c r="AA55" s="31">
        <v>2859.37</v>
      </c>
      <c r="AB55" s="31">
        <v>3051.37</v>
      </c>
      <c r="AC55" s="31">
        <v>3290.12</v>
      </c>
      <c r="AD55" s="31">
        <v>2946.76</v>
      </c>
      <c r="AE55" s="31">
        <v>2800.46</v>
      </c>
      <c r="AF55" s="31">
        <v>1999.44</v>
      </c>
      <c r="AG55" s="31">
        <v>2624.62</v>
      </c>
      <c r="AH55" s="31">
        <v>2188.29</v>
      </c>
      <c r="AI55" s="31">
        <v>1999.85</v>
      </c>
      <c r="AJ55" s="31">
        <v>1750.91</v>
      </c>
      <c r="AK55" s="32">
        <v>1999.21</v>
      </c>
      <c r="AL55" s="32">
        <v>2199.79</v>
      </c>
      <c r="AM55" s="34">
        <v>999.9</v>
      </c>
      <c r="AN55" s="32">
        <v>2188.0500000000002</v>
      </c>
      <c r="AO55" s="53">
        <f t="shared" si="2"/>
        <v>4329.9387499999984</v>
      </c>
      <c r="AP55" s="54">
        <f t="shared" si="17"/>
        <v>1821443.7780765584</v>
      </c>
      <c r="AQ55" s="54">
        <f t="shared" si="3"/>
        <v>1661053.7703515587</v>
      </c>
      <c r="AR55" s="54">
        <f t="shared" si="4"/>
        <v>2210511.0514515582</v>
      </c>
      <c r="AS55" s="54">
        <f t="shared" si="5"/>
        <v>672020.80347655981</v>
      </c>
      <c r="AT55" s="54">
        <f t="shared" si="6"/>
        <v>4799478.66982657</v>
      </c>
      <c r="AU55" s="54">
        <f t="shared" si="7"/>
        <v>1730885.585976566</v>
      </c>
      <c r="AV55" s="54">
        <f t="shared" si="18"/>
        <v>17563401.834076572</v>
      </c>
      <c r="AW55" s="54">
        <f t="shared" si="19"/>
        <v>38328991.759201579</v>
      </c>
      <c r="AX55" s="54">
        <f t="shared" si="20"/>
        <v>58834595.112826578</v>
      </c>
      <c r="AY55" s="54">
        <f t="shared" si="21"/>
        <v>7124742.0814515697</v>
      </c>
      <c r="AZ55" s="54">
        <f t="shared" si="22"/>
        <v>7129120.2767015686</v>
      </c>
      <c r="BA55" s="54">
        <f t="shared" si="23"/>
        <v>75174297.171876609</v>
      </c>
      <c r="BB55" s="54">
        <f t="shared" si="24"/>
        <v>5597441.4068265697</v>
      </c>
      <c r="BC55" s="54">
        <f t="shared" si="25"/>
        <v>5596495.09032657</v>
      </c>
      <c r="BD55" s="54">
        <f t="shared" si="26"/>
        <v>2163219.5471265577</v>
      </c>
      <c r="BE55" s="54">
        <f t="shared" si="27"/>
        <v>1907875.7344515587</v>
      </c>
      <c r="BF55" s="54">
        <f t="shared" si="28"/>
        <v>6009944.1816015542</v>
      </c>
      <c r="BG55" s="54">
        <f t="shared" si="29"/>
        <v>5430292.2642515535</v>
      </c>
      <c r="BH55" s="54">
        <f t="shared" si="30"/>
        <v>2162572.4484765581</v>
      </c>
      <c r="BI55" s="54">
        <f t="shared" si="31"/>
        <v>1634738.0484765589</v>
      </c>
      <c r="BJ55" s="54">
        <f t="shared" si="32"/>
        <v>1081223.0328515596</v>
      </c>
      <c r="BK55" s="54">
        <f t="shared" si="33"/>
        <v>1913183.4544515575</v>
      </c>
      <c r="BL55" s="54">
        <f t="shared" si="34"/>
        <v>2339305.2467015577</v>
      </c>
      <c r="BM55" s="54">
        <f t="shared" si="35"/>
        <v>5431224.4237515554</v>
      </c>
      <c r="BN55" s="54">
        <f t="shared" si="36"/>
        <v>2908112.0391015573</v>
      </c>
      <c r="BO55" s="54">
        <f t="shared" si="37"/>
        <v>4586659.3683765559</v>
      </c>
      <c r="BP55" s="54">
        <f t="shared" si="38"/>
        <v>5429313.5828765556</v>
      </c>
      <c r="BQ55" s="54">
        <f t="shared" si="39"/>
        <v>6651389.2933265548</v>
      </c>
      <c r="BR55" s="54">
        <f t="shared" si="40"/>
        <v>5432296.5060765548</v>
      </c>
      <c r="BS55" s="54">
        <f t="shared" si="41"/>
        <v>4537533.6971265562</v>
      </c>
      <c r="BT55" s="54">
        <f t="shared" si="42"/>
        <v>11089158.076501552</v>
      </c>
      <c r="BU55" s="54">
        <f t="shared" si="43"/>
        <v>4587687.4173765546</v>
      </c>
      <c r="BV55" s="55">
        <f t="shared" si="8"/>
        <v>2532.1273515110383</v>
      </c>
      <c r="BW55" s="56">
        <f t="shared" si="9"/>
        <v>6411668.9242703058</v>
      </c>
      <c r="BX55" s="45">
        <v>5750.28</v>
      </c>
      <c r="BY55" s="45">
        <v>2638.57</v>
      </c>
      <c r="BZ55" s="45">
        <v>2600.5300000000002</v>
      </c>
      <c r="CA55" s="45">
        <v>6500.35</v>
      </c>
      <c r="CB55" s="45">
        <v>5000.33</v>
      </c>
      <c r="CC55" s="45">
        <v>6999.45</v>
      </c>
      <c r="CD55" s="45">
        <v>9272.2000000000007</v>
      </c>
      <c r="CE55" s="45">
        <v>8000.94</v>
      </c>
      <c r="CF55" s="45">
        <v>3602.87</v>
      </c>
      <c r="CG55" s="45">
        <v>2902.47</v>
      </c>
      <c r="CH55" s="45">
        <v>7999.87</v>
      </c>
      <c r="CI55" s="45">
        <v>5000.8599999999997</v>
      </c>
      <c r="CJ55" s="45">
        <v>5100.59</v>
      </c>
      <c r="CK55" s="45">
        <v>3580.75</v>
      </c>
      <c r="CL55" s="45">
        <v>2999.28</v>
      </c>
      <c r="CM55" s="45">
        <v>4201.8</v>
      </c>
      <c r="CN55" s="45">
        <v>3800.17</v>
      </c>
      <c r="CO55" s="45">
        <v>2359.7399999999998</v>
      </c>
      <c r="CP55" s="45">
        <v>1979.63</v>
      </c>
      <c r="CQ55" s="45">
        <v>2950.67</v>
      </c>
      <c r="CR55" s="45">
        <v>1959.86</v>
      </c>
      <c r="CS55" s="45">
        <v>1959.66</v>
      </c>
      <c r="CT55" s="45">
        <v>1959.91</v>
      </c>
      <c r="CU55" s="45">
        <v>2300.67</v>
      </c>
      <c r="CV55" s="45">
        <v>2000.34</v>
      </c>
      <c r="CW55" s="45">
        <v>2500.6999999999998</v>
      </c>
      <c r="CX55" s="45">
        <v>1959.61</v>
      </c>
      <c r="CY55" s="45">
        <v>1959.74</v>
      </c>
      <c r="CZ55" s="46">
        <v>3000.47</v>
      </c>
      <c r="DA55" s="46">
        <v>2379.59</v>
      </c>
      <c r="DB55" s="43">
        <v>1999.55</v>
      </c>
      <c r="DC55" s="46">
        <v>2191.66</v>
      </c>
      <c r="DD55" s="48">
        <f t="shared" si="10"/>
        <v>3731.6596875000009</v>
      </c>
      <c r="DE55" s="44">
        <f t="shared" si="50"/>
        <v>12687772.760099998</v>
      </c>
      <c r="DF55" s="44">
        <f t="shared" si="50"/>
        <v>202752.07840000017</v>
      </c>
      <c r="DG55" s="44">
        <f t="shared" si="50"/>
        <v>169941.81760000018</v>
      </c>
      <c r="DH55" s="44">
        <f t="shared" si="50"/>
        <v>18593861.443600003</v>
      </c>
      <c r="DI55" s="44">
        <f t="shared" si="50"/>
        <v>7907568.9616</v>
      </c>
      <c r="DJ55" s="44">
        <f t="shared" si="50"/>
        <v>23147260.545599997</v>
      </c>
      <c r="DK55" s="44">
        <f t="shared" si="50"/>
        <v>50181780.888100013</v>
      </c>
      <c r="DL55" s="44">
        <f t="shared" si="50"/>
        <v>33786900.022499993</v>
      </c>
      <c r="DM55" s="44">
        <f t="shared" si="50"/>
        <v>2001036.5763999999</v>
      </c>
      <c r="DN55" s="44">
        <f t="shared" si="50"/>
        <v>510053.07239999977</v>
      </c>
      <c r="DO55" s="44">
        <f t="shared" si="50"/>
        <v>33774462.0964</v>
      </c>
      <c r="DP55" s="44">
        <f t="shared" si="50"/>
        <v>7910550.0048999982</v>
      </c>
      <c r="DQ55" s="44">
        <f t="shared" si="50"/>
        <v>8481491.290000001</v>
      </c>
      <c r="DR55" s="44">
        <f t="shared" si="50"/>
        <v>1938944.8516000002</v>
      </c>
      <c r="DS55" s="44">
        <f t="shared" si="50"/>
        <v>657704.78010000044</v>
      </c>
      <c r="DT55" s="44">
        <f t="shared" si="50"/>
        <v>4054222.5201000008</v>
      </c>
      <c r="DU55" s="44">
        <f t="shared" si="52"/>
        <v>2598157.1344000003</v>
      </c>
      <c r="DV55" s="44">
        <f t="shared" si="52"/>
        <v>29395.102499999939</v>
      </c>
      <c r="DW55" s="44">
        <f t="shared" si="51"/>
        <v>43538.995599999937</v>
      </c>
      <c r="DX55" s="44">
        <f t="shared" si="51"/>
        <v>581223.26440000022</v>
      </c>
      <c r="DY55" s="44">
        <f t="shared" si="51"/>
        <v>52180.264900000031</v>
      </c>
      <c r="DZ55" s="44">
        <f t="shared" si="51"/>
        <v>52271.676899999948</v>
      </c>
      <c r="EA55" s="44">
        <f t="shared" si="51"/>
        <v>52157.424399999945</v>
      </c>
      <c r="EB55" s="44">
        <f t="shared" si="51"/>
        <v>12629.264400000024</v>
      </c>
      <c r="EC55" s="44">
        <f t="shared" si="51"/>
        <v>35325.202500000014</v>
      </c>
      <c r="ED55" s="44">
        <f t="shared" si="51"/>
        <v>97600.008099999905</v>
      </c>
      <c r="EE55" s="44">
        <f t="shared" si="51"/>
        <v>52294.542400000028</v>
      </c>
      <c r="EF55" s="44">
        <f t="shared" si="51"/>
        <v>52235.102499999979</v>
      </c>
      <c r="EG55" s="44">
        <f t="shared" si="51"/>
        <v>659636.35239999974</v>
      </c>
      <c r="EH55" s="44">
        <f t="shared" si="47"/>
        <v>36595.690000000068</v>
      </c>
      <c r="EI55" s="44">
        <f t="shared" si="47"/>
        <v>35622.787600000003</v>
      </c>
      <c r="EJ55" s="44">
        <f t="shared" si="45"/>
        <v>11.356899999999264</v>
      </c>
      <c r="EK55" s="50">
        <f t="shared" si="13"/>
        <v>2564.1590841303359</v>
      </c>
      <c r="EL55" s="51">
        <f t="shared" si="14"/>
        <v>6574911.8087281231</v>
      </c>
      <c r="EM55" s="21">
        <f t="shared" si="15"/>
        <v>3819239.7795464848</v>
      </c>
      <c r="EN55" s="21">
        <f t="shared" si="16"/>
        <v>0.58822897711436706</v>
      </c>
    </row>
    <row r="56" spans="9:144" ht="11" thickBot="1" x14ac:dyDescent="0.4">
      <c r="I56" s="31">
        <v>3136.18</v>
      </c>
      <c r="J56" s="31">
        <v>3049.37</v>
      </c>
      <c r="K56" s="31">
        <v>2845.25</v>
      </c>
      <c r="L56" s="31">
        <v>4989.75</v>
      </c>
      <c r="M56" s="31">
        <v>6695.56</v>
      </c>
      <c r="N56" s="31">
        <v>5999.83</v>
      </c>
      <c r="O56" s="31">
        <v>8520.86</v>
      </c>
      <c r="P56" s="31">
        <v>12000.01</v>
      </c>
      <c r="Q56" s="31">
        <v>13000.26</v>
      </c>
      <c r="R56" s="31">
        <v>6999.56</v>
      </c>
      <c r="S56" s="31">
        <v>10000.65</v>
      </c>
      <c r="T56" s="31">
        <v>13000.61</v>
      </c>
      <c r="U56" s="31">
        <v>8000.57</v>
      </c>
      <c r="V56" s="31">
        <v>6696</v>
      </c>
      <c r="W56" s="31">
        <v>2943.49</v>
      </c>
      <c r="X56" s="31">
        <v>3229.9</v>
      </c>
      <c r="Y56" s="31">
        <v>1999.27</v>
      </c>
      <c r="Z56" s="31">
        <v>2197.12</v>
      </c>
      <c r="AA56" s="31">
        <v>3010.62</v>
      </c>
      <c r="AB56" s="31">
        <v>3199.8</v>
      </c>
      <c r="AC56" s="31">
        <v>3500.87</v>
      </c>
      <c r="AD56" s="31">
        <v>2949.51</v>
      </c>
      <c r="AE56" s="31">
        <v>2839.39</v>
      </c>
      <c r="AF56" s="31">
        <v>1999.52</v>
      </c>
      <c r="AG56" s="31">
        <v>2692.2</v>
      </c>
      <c r="AH56" s="31">
        <v>2188.67</v>
      </c>
      <c r="AI56" s="31">
        <v>2188.0500000000002</v>
      </c>
      <c r="AJ56" s="31">
        <v>1999.07</v>
      </c>
      <c r="AK56" s="32">
        <v>1999.41</v>
      </c>
      <c r="AL56" s="32">
        <v>2249.5700000000002</v>
      </c>
      <c r="AM56" s="34">
        <v>1369.24</v>
      </c>
      <c r="AN56" s="32">
        <v>2188.3200000000002</v>
      </c>
      <c r="AO56" s="53">
        <f t="shared" si="2"/>
        <v>4677.4525000000003</v>
      </c>
      <c r="AP56" s="54">
        <f t="shared" si="17"/>
        <v>2375520.9192562513</v>
      </c>
      <c r="AQ56" s="54">
        <f t="shared" si="3"/>
        <v>2650652.6268062512</v>
      </c>
      <c r="AR56" s="54">
        <f t="shared" si="4"/>
        <v>3356966.0010062512</v>
      </c>
      <c r="AS56" s="54">
        <f t="shared" si="5"/>
        <v>97529.728506249798</v>
      </c>
      <c r="AT56" s="54">
        <f t="shared" si="6"/>
        <v>4072757.8815562502</v>
      </c>
      <c r="AU56" s="54">
        <f t="shared" si="7"/>
        <v>1748682.2525062489</v>
      </c>
      <c r="AV56" s="54">
        <f t="shared" si="18"/>
        <v>14771781.211056251</v>
      </c>
      <c r="AW56" s="54">
        <f t="shared" si="19"/>
        <v>53619848.340806246</v>
      </c>
      <c r="AX56" s="54">
        <f t="shared" si="20"/>
        <v>69269124.682056233</v>
      </c>
      <c r="AY56" s="54">
        <f t="shared" si="21"/>
        <v>5392183.2415562505</v>
      </c>
      <c r="AZ56" s="54">
        <f t="shared" si="22"/>
        <v>28336431.624006242</v>
      </c>
      <c r="BA56" s="54">
        <f t="shared" si="23"/>
        <v>69274950.769806266</v>
      </c>
      <c r="BB56" s="54">
        <f t="shared" si="24"/>
        <v>11043109.918806246</v>
      </c>
      <c r="BC56" s="54">
        <f t="shared" si="25"/>
        <v>4074534.0097562489</v>
      </c>
      <c r="BD56" s="54">
        <f t="shared" si="26"/>
        <v>3006625.9514062521</v>
      </c>
      <c r="BE56" s="54">
        <f t="shared" si="27"/>
        <v>2095408.2402562506</v>
      </c>
      <c r="BF56" s="54">
        <f t="shared" si="28"/>
        <v>7172661.503306252</v>
      </c>
      <c r="BG56" s="54">
        <f t="shared" si="29"/>
        <v>6152049.3105562525</v>
      </c>
      <c r="BH56" s="54">
        <f t="shared" si="30"/>
        <v>2778330.5830562515</v>
      </c>
      <c r="BI56" s="54">
        <f t="shared" si="31"/>
        <v>2183456.9107562504</v>
      </c>
      <c r="BJ56" s="54">
        <f t="shared" si="32"/>
        <v>1384346.379306251</v>
      </c>
      <c r="BK56" s="54">
        <f t="shared" si="33"/>
        <v>2985785.2833062503</v>
      </c>
      <c r="BL56" s="54">
        <f t="shared" si="34"/>
        <v>3378473.7539062519</v>
      </c>
      <c r="BM56" s="54">
        <f t="shared" si="35"/>
        <v>7171322.4745562514</v>
      </c>
      <c r="BN56" s="54">
        <f t="shared" si="36"/>
        <v>3941227.488756252</v>
      </c>
      <c r="BO56" s="54">
        <f t="shared" si="37"/>
        <v>6194038.3323062509</v>
      </c>
      <c r="BP56" s="54">
        <f t="shared" si="38"/>
        <v>6197124.8070062511</v>
      </c>
      <c r="BQ56" s="54">
        <f t="shared" si="39"/>
        <v>7173732.816306253</v>
      </c>
      <c r="BR56" s="54">
        <f t="shared" si="40"/>
        <v>7171911.6318062525</v>
      </c>
      <c r="BS56" s="54">
        <f t="shared" si="41"/>
        <v>5894613.4338062508</v>
      </c>
      <c r="BT56" s="54">
        <f t="shared" si="42"/>
        <v>10944269.945156254</v>
      </c>
      <c r="BU56" s="54">
        <f t="shared" si="43"/>
        <v>6195780.602556251</v>
      </c>
      <c r="BV56" s="55">
        <f t="shared" si="8"/>
        <v>2748.0254553644972</v>
      </c>
      <c r="BW56" s="56">
        <f t="shared" si="9"/>
        <v>7551643.9033312527</v>
      </c>
      <c r="BX56" s="45">
        <v>5549.71</v>
      </c>
      <c r="BY56" s="45">
        <v>2674.73</v>
      </c>
      <c r="BZ56" s="45">
        <v>2681.61</v>
      </c>
      <c r="CA56" s="45">
        <v>6990.65</v>
      </c>
      <c r="CB56" s="45">
        <v>7738.21</v>
      </c>
      <c r="CC56" s="45">
        <v>9000.1299999999992</v>
      </c>
      <c r="CD56" s="45">
        <v>9989.2999999999993</v>
      </c>
      <c r="CE56" s="45">
        <v>12520.13</v>
      </c>
      <c r="CF56" s="45">
        <v>6999.01</v>
      </c>
      <c r="CG56" s="45">
        <v>2718.34</v>
      </c>
      <c r="CH56" s="45">
        <v>9000.36</v>
      </c>
      <c r="CI56" s="45">
        <v>6000.19</v>
      </c>
      <c r="CJ56" s="45">
        <v>6340.56</v>
      </c>
      <c r="CK56" s="45">
        <v>3225.18</v>
      </c>
      <c r="CL56" s="45">
        <v>2899.28</v>
      </c>
      <c r="CM56" s="45">
        <v>4599.54</v>
      </c>
      <c r="CN56" s="45">
        <v>2499.23</v>
      </c>
      <c r="CO56" s="45">
        <v>3350.65</v>
      </c>
      <c r="CP56" s="45">
        <v>2650.53</v>
      </c>
      <c r="CQ56" s="45">
        <v>3979.33</v>
      </c>
      <c r="CR56" s="45">
        <v>3620.06</v>
      </c>
      <c r="CS56" s="45">
        <v>2700.9</v>
      </c>
      <c r="CT56" s="45">
        <v>2790.32</v>
      </c>
      <c r="CU56" s="45">
        <v>2500.5700000000002</v>
      </c>
      <c r="CV56" s="45">
        <v>3400.26</v>
      </c>
      <c r="CW56" s="45">
        <v>1959.1</v>
      </c>
      <c r="CX56" s="45">
        <v>1959.71</v>
      </c>
      <c r="CY56" s="45">
        <v>3026.9</v>
      </c>
      <c r="CZ56" s="46">
        <v>3581.27</v>
      </c>
      <c r="DA56" s="46">
        <v>2700.84</v>
      </c>
      <c r="DB56" s="43">
        <v>2399.86</v>
      </c>
      <c r="DC56" s="46">
        <v>2800.39</v>
      </c>
      <c r="DD56" s="48">
        <f t="shared" si="10"/>
        <v>4526.4640624999993</v>
      </c>
      <c r="DE56" s="44">
        <f t="shared" si="50"/>
        <v>11296589.8816</v>
      </c>
      <c r="DF56" s="44">
        <f t="shared" si="50"/>
        <v>236254.32359999995</v>
      </c>
      <c r="DG56" s="44">
        <f t="shared" si="50"/>
        <v>242989.84360000005</v>
      </c>
      <c r="DH56" s="44">
        <f t="shared" si="50"/>
        <v>23059011.920399997</v>
      </c>
      <c r="DI56" s="44">
        <f t="shared" si="50"/>
        <v>30797394.211599998</v>
      </c>
      <c r="DJ56" s="44">
        <f t="shared" si="50"/>
        <v>46395987.331599988</v>
      </c>
      <c r="DK56" s="44">
        <f t="shared" si="50"/>
        <v>60849828.396899991</v>
      </c>
      <c r="DL56" s="44">
        <f t="shared" si="50"/>
        <v>106739065.73159999</v>
      </c>
      <c r="DM56" s="44">
        <f t="shared" si="50"/>
        <v>23139370.915600002</v>
      </c>
      <c r="DN56" s="44">
        <f t="shared" si="50"/>
        <v>280550.30890000006</v>
      </c>
      <c r="DO56" s="44">
        <f t="shared" si="50"/>
        <v>46399120.656100005</v>
      </c>
      <c r="DP56" s="44">
        <f t="shared" si="50"/>
        <v>14527684.710399996</v>
      </c>
      <c r="DQ56" s="44">
        <f t="shared" si="50"/>
        <v>17238190.572100002</v>
      </c>
      <c r="DR56" s="44">
        <f t="shared" si="50"/>
        <v>1074352.9800999996</v>
      </c>
      <c r="DS56" s="44">
        <f t="shared" si="50"/>
        <v>504966.57210000016</v>
      </c>
      <c r="DT56" s="44">
        <f t="shared" si="50"/>
        <v>5812294.1568999998</v>
      </c>
      <c r="DU56" s="44">
        <f t="shared" si="52"/>
        <v>96447.513599999962</v>
      </c>
      <c r="DV56" s="44">
        <f t="shared" si="52"/>
        <v>1350197.5204</v>
      </c>
      <c r="DW56" s="44">
        <f t="shared" si="51"/>
        <v>213314.65960000013</v>
      </c>
      <c r="DX56" s="44">
        <f t="shared" si="51"/>
        <v>3206463.2355999993</v>
      </c>
      <c r="DY56" s="44">
        <f t="shared" si="51"/>
        <v>2048877.3320999995</v>
      </c>
      <c r="DZ56" s="44">
        <f t="shared" si="51"/>
        <v>262379.57290000003</v>
      </c>
      <c r="EA56" s="44">
        <f t="shared" si="51"/>
        <v>361982.72250000009</v>
      </c>
      <c r="EB56" s="44">
        <f t="shared" si="51"/>
        <v>97281.610000000059</v>
      </c>
      <c r="EC56" s="44">
        <f t="shared" si="51"/>
        <v>1467950.3281000003</v>
      </c>
      <c r="ED56" s="44">
        <f t="shared" si="51"/>
        <v>52702.384900000077</v>
      </c>
      <c r="EE56" s="44">
        <f t="shared" si="51"/>
        <v>52422.681600000018</v>
      </c>
      <c r="EF56" s="44">
        <f t="shared" si="51"/>
        <v>702629.53289999999</v>
      </c>
      <c r="EG56" s="44">
        <f t="shared" si="51"/>
        <v>1939334.7599999998</v>
      </c>
      <c r="EH56" s="44">
        <f t="shared" si="47"/>
        <v>262318.10890000005</v>
      </c>
      <c r="EI56" s="44">
        <f t="shared" si="47"/>
        <v>44601.21610000002</v>
      </c>
      <c r="EJ56" s="44">
        <f t="shared" si="45"/>
        <v>374201.35839999974</v>
      </c>
      <c r="EK56" s="50">
        <f t="shared" si="13"/>
        <v>3540.5100138023008</v>
      </c>
      <c r="EL56" s="51">
        <f t="shared" si="14"/>
        <v>12535211.157834368</v>
      </c>
      <c r="EM56" s="21">
        <f t="shared" si="15"/>
        <v>6829339.7125523435</v>
      </c>
      <c r="EN56" s="21">
        <f t="shared" si="16"/>
        <v>0.70192730693380445</v>
      </c>
    </row>
    <row r="57" spans="9:144" ht="11" thickBot="1" x14ac:dyDescent="0.4">
      <c r="I57" s="31">
        <v>3136.75</v>
      </c>
      <c r="J57" s="31">
        <v>3100.19</v>
      </c>
      <c r="K57" s="31">
        <v>2845.97</v>
      </c>
      <c r="L57" s="31">
        <v>4989.55</v>
      </c>
      <c r="M57" s="31">
        <v>6695.81</v>
      </c>
      <c r="N57" s="31">
        <v>6695.31</v>
      </c>
      <c r="O57" s="31">
        <v>8756.6200000000008</v>
      </c>
      <c r="P57" s="31">
        <v>12000.09</v>
      </c>
      <c r="Q57" s="31">
        <v>13000.47</v>
      </c>
      <c r="R57" s="31">
        <v>6999.67</v>
      </c>
      <c r="S57" s="31">
        <v>13000.08</v>
      </c>
      <c r="T57" s="31">
        <v>16000.02</v>
      </c>
      <c r="U57" s="31">
        <v>9500.2099999999991</v>
      </c>
      <c r="V57" s="31">
        <v>9500.6200000000008</v>
      </c>
      <c r="W57" s="31">
        <v>2948.81</v>
      </c>
      <c r="X57" s="31">
        <v>3297.91</v>
      </c>
      <c r="Y57" s="31">
        <v>1999.48</v>
      </c>
      <c r="Z57" s="31">
        <v>2249.46</v>
      </c>
      <c r="AA57" s="31">
        <v>3010.02</v>
      </c>
      <c r="AB57" s="31">
        <v>3600.41</v>
      </c>
      <c r="AC57" s="31">
        <v>3488.45</v>
      </c>
      <c r="AD57" s="31">
        <v>2999.89</v>
      </c>
      <c r="AE57" s="31">
        <v>2999.9</v>
      </c>
      <c r="AF57" s="31">
        <v>1999.75</v>
      </c>
      <c r="AG57" s="31">
        <v>2800.27</v>
      </c>
      <c r="AH57" s="31">
        <v>2279.7399999999998</v>
      </c>
      <c r="AI57" s="31">
        <v>2188.5700000000002</v>
      </c>
      <c r="AJ57" s="31">
        <v>1999.26</v>
      </c>
      <c r="AK57" s="32">
        <v>1999.47</v>
      </c>
      <c r="AL57" s="32">
        <v>2379.58</v>
      </c>
      <c r="AM57" s="34">
        <v>1369.12</v>
      </c>
      <c r="AN57" s="32">
        <v>2188.36</v>
      </c>
      <c r="AO57" s="53">
        <f t="shared" si="2"/>
        <v>5063.1190624999999</v>
      </c>
      <c r="AP57" s="54">
        <f t="shared" si="17"/>
        <v>3710897.7649571286</v>
      </c>
      <c r="AQ57" s="54">
        <f t="shared" si="3"/>
        <v>3853090.5044071283</v>
      </c>
      <c r="AR57" s="54">
        <f t="shared" si="4"/>
        <v>4915749.9653446293</v>
      </c>
      <c r="AS57" s="54">
        <f t="shared" si="5"/>
        <v>5412.4069571288692</v>
      </c>
      <c r="AT57" s="54">
        <f t="shared" si="6"/>
        <v>2665679.6973946304</v>
      </c>
      <c r="AU57" s="54">
        <f t="shared" si="7"/>
        <v>2664047.2564571304</v>
      </c>
      <c r="AV57" s="54">
        <f t="shared" si="18"/>
        <v>13641949.175313385</v>
      </c>
      <c r="AW57" s="54">
        <f t="shared" si="19"/>
        <v>48121565.78771963</v>
      </c>
      <c r="AX57" s="54">
        <f t="shared" si="20"/>
        <v>63001539.905032121</v>
      </c>
      <c r="AY57" s="54">
        <f t="shared" si="21"/>
        <v>3750229.5335321296</v>
      </c>
      <c r="AZ57" s="54">
        <f t="shared" si="22"/>
        <v>62995348.923400879</v>
      </c>
      <c r="BA57" s="54">
        <f t="shared" si="23"/>
        <v>119615802.11668839</v>
      </c>
      <c r="BB57" s="54">
        <f t="shared" si="24"/>
        <v>19687775.98764462</v>
      </c>
      <c r="BC57" s="54">
        <f t="shared" si="25"/>
        <v>19691414.570313387</v>
      </c>
      <c r="BD57" s="54">
        <f t="shared" si="26"/>
        <v>4470302.8117696289</v>
      </c>
      <c r="BE57" s="54">
        <f t="shared" si="27"/>
        <v>3115963.0343321292</v>
      </c>
      <c r="BF57" s="54">
        <f t="shared" si="28"/>
        <v>9385884.3052758779</v>
      </c>
      <c r="BG57" s="54">
        <f t="shared" si="29"/>
        <v>7916677.3199883783</v>
      </c>
      <c r="BH57" s="54">
        <f t="shared" si="30"/>
        <v>4215215.7604383789</v>
      </c>
      <c r="BI57" s="54">
        <f t="shared" si="31"/>
        <v>2139517.8015196291</v>
      </c>
      <c r="BJ57" s="54">
        <f t="shared" si="32"/>
        <v>2479582.6563946293</v>
      </c>
      <c r="BK57" s="54">
        <f t="shared" si="33"/>
        <v>4256914.1643446293</v>
      </c>
      <c r="BL57" s="54">
        <f t="shared" si="34"/>
        <v>4256872.8998633781</v>
      </c>
      <c r="BM57" s="54">
        <f t="shared" si="35"/>
        <v>9384230.013082128</v>
      </c>
      <c r="BN57" s="54">
        <f t="shared" si="36"/>
        <v>5120485.8796571288</v>
      </c>
      <c r="BO57" s="54">
        <f t="shared" si="37"/>
        <v>7747199.0055633793</v>
      </c>
      <c r="BP57" s="54">
        <f t="shared" si="38"/>
        <v>8263032.3127196273</v>
      </c>
      <c r="BQ57" s="54">
        <f t="shared" si="39"/>
        <v>9387232.3548633773</v>
      </c>
      <c r="BR57" s="54">
        <f t="shared" si="40"/>
        <v>9385945.5781571269</v>
      </c>
      <c r="BS57" s="54">
        <f t="shared" si="41"/>
        <v>7201381.8999633789</v>
      </c>
      <c r="BT57" s="54">
        <f t="shared" si="42"/>
        <v>13645629.07375088</v>
      </c>
      <c r="BU57" s="54">
        <f t="shared" si="43"/>
        <v>8264239.6674258774</v>
      </c>
      <c r="BV57" s="55">
        <f t="shared" si="8"/>
        <v>3102.3054418970928</v>
      </c>
      <c r="BW57" s="56">
        <f t="shared" si="9"/>
        <v>9624299.0548243169</v>
      </c>
      <c r="BX57" s="45">
        <v>5922.03</v>
      </c>
      <c r="BY57" s="45">
        <v>2674.65</v>
      </c>
      <c r="BZ57" s="45">
        <v>2419.84</v>
      </c>
      <c r="CA57" s="45">
        <v>8299</v>
      </c>
      <c r="CB57" s="45">
        <v>7696.73</v>
      </c>
      <c r="CC57" s="45">
        <v>9000.36</v>
      </c>
      <c r="CD57" s="45">
        <v>12000.69</v>
      </c>
      <c r="CE57" s="45">
        <v>12520.55</v>
      </c>
      <c r="CF57" s="45">
        <v>6999.14</v>
      </c>
      <c r="CG57" s="45">
        <v>2750.17</v>
      </c>
      <c r="CH57" s="45">
        <v>9000.09</v>
      </c>
      <c r="CI57" s="45">
        <v>10000.459999999999</v>
      </c>
      <c r="CJ57" s="45">
        <v>6735.31</v>
      </c>
      <c r="CK57" s="45">
        <v>3800.24</v>
      </c>
      <c r="CL57" s="45">
        <v>3350.43</v>
      </c>
      <c r="CM57" s="45">
        <v>4552.41</v>
      </c>
      <c r="CN57" s="45">
        <v>2199.8200000000002</v>
      </c>
      <c r="CO57" s="45">
        <v>3600.17</v>
      </c>
      <c r="CP57" s="45">
        <v>2750.3</v>
      </c>
      <c r="CQ57" s="45">
        <v>3979.5</v>
      </c>
      <c r="CR57" s="45">
        <v>3700.23</v>
      </c>
      <c r="CS57" s="45">
        <v>2900.1</v>
      </c>
      <c r="CT57" s="45">
        <v>3300.12</v>
      </c>
      <c r="CU57" s="45">
        <v>2500.4699999999998</v>
      </c>
      <c r="CV57" s="45">
        <v>3300.62</v>
      </c>
      <c r="CW57" s="45">
        <v>1959.34</v>
      </c>
      <c r="CX57" s="45">
        <v>2049.17</v>
      </c>
      <c r="CY57" s="45">
        <v>3085.72</v>
      </c>
      <c r="CZ57" s="46">
        <v>3579.17</v>
      </c>
      <c r="DA57" s="46">
        <v>2500.94</v>
      </c>
      <c r="DB57" s="43">
        <v>2444.81</v>
      </c>
      <c r="DC57" s="46">
        <v>2800.58</v>
      </c>
      <c r="DD57" s="48">
        <f t="shared" si="10"/>
        <v>4824.1612500000001</v>
      </c>
      <c r="DE57" s="44">
        <f t="shared" si="50"/>
        <v>13266276.4441</v>
      </c>
      <c r="DF57" s="44">
        <f t="shared" si="50"/>
        <v>155953.90810000023</v>
      </c>
      <c r="DG57" s="44">
        <f t="shared" si="50"/>
        <v>19628.0100000001</v>
      </c>
      <c r="DH57" s="44">
        <f t="shared" si="50"/>
        <v>36231490.9476</v>
      </c>
      <c r="DI57" s="44">
        <f t="shared" si="50"/>
        <v>29343780.660099998</v>
      </c>
      <c r="DJ57" s="44">
        <f t="shared" si="50"/>
        <v>45166733.184400007</v>
      </c>
      <c r="DK57" s="44">
        <f t="shared" si="50"/>
        <v>94496868.902500018</v>
      </c>
      <c r="DL57" s="44">
        <f t="shared" si="50"/>
        <v>104874189.45609999</v>
      </c>
      <c r="DM57" s="44">
        <f t="shared" si="50"/>
        <v>22272736.360000007</v>
      </c>
      <c r="DN57" s="44">
        <f t="shared" si="50"/>
        <v>221304.38490000027</v>
      </c>
      <c r="DO57" s="44">
        <f t="shared" si="50"/>
        <v>45163104.122500002</v>
      </c>
      <c r="DP57" s="44">
        <f t="shared" si="50"/>
        <v>59609517.318399988</v>
      </c>
      <c r="DQ57" s="44">
        <f t="shared" si="50"/>
        <v>19852104.024900004</v>
      </c>
      <c r="DR57" s="44">
        <f t="shared" si="50"/>
        <v>2311920.25</v>
      </c>
      <c r="DS57" s="44">
        <f t="shared" si="50"/>
        <v>1146377.0761000002</v>
      </c>
      <c r="DT57" s="44">
        <f t="shared" si="50"/>
        <v>5165028.9289000006</v>
      </c>
      <c r="DU57" s="44">
        <f t="shared" si="52"/>
        <v>6387.2063999999391</v>
      </c>
      <c r="DV57" s="44">
        <f t="shared" si="52"/>
        <v>1743535.3849000009</v>
      </c>
      <c r="DW57" s="44">
        <f t="shared" si="51"/>
        <v>221426.71360000037</v>
      </c>
      <c r="DX57" s="44">
        <f t="shared" si="51"/>
        <v>2889184.0576000009</v>
      </c>
      <c r="DY57" s="44">
        <f t="shared" si="51"/>
        <v>2017791.8401000006</v>
      </c>
      <c r="DZ57" s="44">
        <f t="shared" si="51"/>
        <v>384846.52960000018</v>
      </c>
      <c r="EA57" s="44">
        <f t="shared" si="51"/>
        <v>1041175.3444000002</v>
      </c>
      <c r="EB57" s="44">
        <f t="shared" si="51"/>
        <v>48721.73290000001</v>
      </c>
      <c r="EC57" s="44">
        <f t="shared" si="51"/>
        <v>1042195.9744000002</v>
      </c>
      <c r="ED57" s="44">
        <f t="shared" si="51"/>
        <v>102656.15999999992</v>
      </c>
      <c r="EE57" s="44">
        <f t="shared" si="51"/>
        <v>53162.524899999866</v>
      </c>
      <c r="EF57" s="44">
        <f t="shared" si="51"/>
        <v>649603.76040000003</v>
      </c>
      <c r="EG57" s="44">
        <f t="shared" si="51"/>
        <v>1688518.3249000008</v>
      </c>
      <c r="EH57" s="44">
        <f t="shared" si="47"/>
        <v>48929.440000000119</v>
      </c>
      <c r="EI57" s="44">
        <f t="shared" si="47"/>
        <v>27248.104900000053</v>
      </c>
      <c r="EJ57" s="44">
        <f t="shared" si="45"/>
        <v>271274.30560000014</v>
      </c>
      <c r="EK57" s="50">
        <f t="shared" si="13"/>
        <v>3919.2380931406806</v>
      </c>
      <c r="EL57" s="51">
        <f t="shared" si="14"/>
        <v>15360427.230724998</v>
      </c>
      <c r="EM57" s="21">
        <f t="shared" si="15"/>
        <v>9108672.5565011743</v>
      </c>
      <c r="EN57" s="21">
        <f t="shared" si="16"/>
        <v>0.74915017936046902</v>
      </c>
    </row>
    <row r="58" spans="9:144" ht="11" thickBot="1" x14ac:dyDescent="0.4">
      <c r="I58" s="31">
        <v>3279.93</v>
      </c>
      <c r="J58" s="31">
        <v>3410.32</v>
      </c>
      <c r="K58" s="31">
        <v>2846.76</v>
      </c>
      <c r="L58" s="31">
        <v>5021.16</v>
      </c>
      <c r="M58" s="31">
        <v>9100.7999999999993</v>
      </c>
      <c r="N58" s="31">
        <v>6695.83</v>
      </c>
      <c r="O58" s="31">
        <v>9000.3799999999992</v>
      </c>
      <c r="P58" s="31">
        <v>14520.5</v>
      </c>
      <c r="Q58" s="31">
        <v>13000.87</v>
      </c>
      <c r="R58" s="31">
        <v>8000.86</v>
      </c>
      <c r="S58" s="31">
        <v>13000.17</v>
      </c>
      <c r="T58" s="31">
        <v>13000.64</v>
      </c>
      <c r="U58" s="31">
        <v>6695.97</v>
      </c>
      <c r="V58" s="31">
        <v>8550.0300000000007</v>
      </c>
      <c r="W58" s="31">
        <v>3040.07</v>
      </c>
      <c r="X58" s="31">
        <v>3498.77</v>
      </c>
      <c r="Y58" s="31">
        <v>2049.92</v>
      </c>
      <c r="Z58" s="31">
        <v>2379.7199999999998</v>
      </c>
      <c r="AA58" s="31">
        <v>3051.48</v>
      </c>
      <c r="AB58" s="31">
        <v>3620.89</v>
      </c>
      <c r="AC58" s="31">
        <v>3500.29</v>
      </c>
      <c r="AD58" s="31">
        <v>3051.97</v>
      </c>
      <c r="AE58" s="31">
        <v>3000.3</v>
      </c>
      <c r="AF58" s="31">
        <v>1999.4</v>
      </c>
      <c r="AG58" s="31">
        <v>2839.09</v>
      </c>
      <c r="AH58" s="31">
        <v>2379.48</v>
      </c>
      <c r="AI58" s="31">
        <v>2430.86</v>
      </c>
      <c r="AJ58" s="31">
        <v>1999.89</v>
      </c>
      <c r="AK58" s="32">
        <v>1999.68</v>
      </c>
      <c r="AL58" s="32">
        <v>2500.9299999999998</v>
      </c>
      <c r="AM58" s="34">
        <v>1369.72</v>
      </c>
      <c r="AN58" s="32">
        <v>2430.0300000000002</v>
      </c>
      <c r="AO58" s="53">
        <f t="shared" si="2"/>
        <v>5102.0846874999997</v>
      </c>
      <c r="AP58" s="54">
        <f t="shared" si="17"/>
        <v>3320247.7051782222</v>
      </c>
      <c r="AQ58" s="54">
        <f t="shared" si="3"/>
        <v>2862067.7578719715</v>
      </c>
      <c r="AR58" s="54">
        <f t="shared" si="4"/>
        <v>5086489.4460469708</v>
      </c>
      <c r="AS58" s="54">
        <f t="shared" si="5"/>
        <v>6548.8050469726386</v>
      </c>
      <c r="AT58" s="54">
        <f t="shared" si="6"/>
        <v>15989724.15042197</v>
      </c>
      <c r="AU58" s="54">
        <f t="shared" si="7"/>
        <v>2540024.1211157232</v>
      </c>
      <c r="AV58" s="54">
        <f t="shared" si="18"/>
        <v>15196706.343459468</v>
      </c>
      <c r="AW58" s="54">
        <f t="shared" si="19"/>
        <v>88706546.998734489</v>
      </c>
      <c r="AX58" s="54">
        <f t="shared" si="20"/>
        <v>62390809.412965737</v>
      </c>
      <c r="AY58" s="54">
        <f t="shared" si="21"/>
        <v>8402898.3123594727</v>
      </c>
      <c r="AZ58" s="54">
        <f t="shared" si="22"/>
        <v>62379751.603528231</v>
      </c>
      <c r="BA58" s="54">
        <f t="shared" si="23"/>
        <v>62387176.024621971</v>
      </c>
      <c r="BB58" s="54">
        <f t="shared" si="24"/>
        <v>2540470.3894032245</v>
      </c>
      <c r="BC58" s="54">
        <f t="shared" si="25"/>
        <v>11888326.877990728</v>
      </c>
      <c r="BD58" s="54">
        <f t="shared" si="26"/>
        <v>4251904.5714657214</v>
      </c>
      <c r="BE58" s="54">
        <f t="shared" si="27"/>
        <v>2570617.9871532219</v>
      </c>
      <c r="BF58" s="54">
        <f t="shared" si="28"/>
        <v>9315709.2796219699</v>
      </c>
      <c r="BG58" s="54">
        <f t="shared" si="29"/>
        <v>7411269.4917469723</v>
      </c>
      <c r="BH58" s="54">
        <f t="shared" si="30"/>
        <v>4204979.5843969714</v>
      </c>
      <c r="BI58" s="54">
        <f t="shared" si="31"/>
        <v>2193937.7022782224</v>
      </c>
      <c r="BJ58" s="54">
        <f t="shared" si="32"/>
        <v>2565746.220903222</v>
      </c>
      <c r="BK58" s="54">
        <f t="shared" si="33"/>
        <v>4202970.2319032224</v>
      </c>
      <c r="BL58" s="54">
        <f t="shared" si="34"/>
        <v>4417498.872609471</v>
      </c>
      <c r="BM58" s="54">
        <f t="shared" si="35"/>
        <v>9626652.2700469699</v>
      </c>
      <c r="BN58" s="54">
        <f t="shared" si="36"/>
        <v>5121144.9556532204</v>
      </c>
      <c r="BO58" s="54">
        <f t="shared" si="37"/>
        <v>7412576.2843969716</v>
      </c>
      <c r="BP58" s="54">
        <f t="shared" si="38"/>
        <v>7135441.3311094707</v>
      </c>
      <c r="BQ58" s="54">
        <f t="shared" si="39"/>
        <v>9623611.8791532181</v>
      </c>
      <c r="BR58" s="54">
        <f t="shared" si="40"/>
        <v>9624914.8450219687</v>
      </c>
      <c r="BS58" s="54">
        <f t="shared" si="41"/>
        <v>6766005.7083032224</v>
      </c>
      <c r="BT58" s="54">
        <f t="shared" si="42"/>
        <v>13930546.160496969</v>
      </c>
      <c r="BU58" s="54">
        <f t="shared" si="43"/>
        <v>7139876.2529907199</v>
      </c>
      <c r="BV58" s="55">
        <f t="shared" si="8"/>
        <v>3060.2836047829323</v>
      </c>
      <c r="BW58" s="56">
        <f t="shared" si="9"/>
        <v>9365335.7417032197</v>
      </c>
      <c r="BX58" s="45">
        <v>6007.29</v>
      </c>
      <c r="BY58" s="45">
        <v>2599.21</v>
      </c>
      <c r="BZ58" s="45">
        <v>2419.87</v>
      </c>
      <c r="CA58" s="45">
        <v>10300.16</v>
      </c>
      <c r="CB58" s="45">
        <v>10520.01</v>
      </c>
      <c r="CC58" s="45">
        <v>9969.7000000000007</v>
      </c>
      <c r="CD58" s="45">
        <v>12000.6</v>
      </c>
      <c r="CE58" s="45">
        <v>13000.41</v>
      </c>
      <c r="CF58" s="45">
        <v>8000.25</v>
      </c>
      <c r="CG58" s="45">
        <v>2950.38</v>
      </c>
      <c r="CH58" s="45">
        <v>9000.19</v>
      </c>
      <c r="CI58" s="45">
        <v>10520.07</v>
      </c>
      <c r="CJ58" s="45">
        <v>6999.49</v>
      </c>
      <c r="CK58" s="45">
        <v>4684.2</v>
      </c>
      <c r="CL58" s="45">
        <v>3566.82</v>
      </c>
      <c r="CM58" s="45">
        <v>4746.88</v>
      </c>
      <c r="CN58" s="45">
        <v>1989.91</v>
      </c>
      <c r="CO58" s="45">
        <v>3333.76</v>
      </c>
      <c r="CP58" s="45">
        <v>3499.53</v>
      </c>
      <c r="CQ58" s="45">
        <v>4980.43</v>
      </c>
      <c r="CR58" s="45">
        <v>3304.5</v>
      </c>
      <c r="CS58" s="45">
        <v>3200.14</v>
      </c>
      <c r="CT58" s="45">
        <v>3000.42</v>
      </c>
      <c r="CU58" s="45">
        <v>2890.38</v>
      </c>
      <c r="CV58" s="45">
        <v>3600.98</v>
      </c>
      <c r="CW58" s="45">
        <v>1975.48</v>
      </c>
      <c r="CX58" s="45">
        <v>2300.16</v>
      </c>
      <c r="CY58" s="45">
        <v>2991.53</v>
      </c>
      <c r="CZ58" s="46">
        <v>3579.25</v>
      </c>
      <c r="DA58" s="46">
        <v>2678.63</v>
      </c>
      <c r="DB58" s="43">
        <v>2777.31</v>
      </c>
      <c r="DC58" s="46">
        <v>3450.94</v>
      </c>
      <c r="DD58" s="48">
        <f t="shared" si="10"/>
        <v>5213.7150000000029</v>
      </c>
      <c r="DE58" s="44">
        <f t="shared" si="50"/>
        <v>13161005.3961</v>
      </c>
      <c r="DF58" s="44">
        <f t="shared" si="50"/>
        <v>48281.272900000011</v>
      </c>
      <c r="DG58" s="44">
        <f t="shared" si="50"/>
        <v>1631.3520999999896</v>
      </c>
      <c r="DH58" s="44">
        <f t="shared" si="50"/>
        <v>62737171.662400007</v>
      </c>
      <c r="DI58" s="44">
        <f t="shared" si="50"/>
        <v>66268228.680900007</v>
      </c>
      <c r="DJ58" s="44">
        <f t="shared" si="50"/>
        <v>57611439.648400016</v>
      </c>
      <c r="DK58" s="44">
        <f t="shared" si="50"/>
        <v>92565950.054400012</v>
      </c>
      <c r="DL58" s="44">
        <f t="shared" si="50"/>
        <v>112804154.06490001</v>
      </c>
      <c r="DM58" s="44">
        <f t="shared" si="50"/>
        <v>31593055.392900005</v>
      </c>
      <c r="DN58" s="44">
        <f t="shared" si="50"/>
        <v>325926.81000000011</v>
      </c>
      <c r="DO58" s="44">
        <f t="shared" si="50"/>
        <v>43833800.904100016</v>
      </c>
      <c r="DP58" s="44">
        <f t="shared" si="50"/>
        <v>66269205.548100002</v>
      </c>
      <c r="DQ58" s="44">
        <f t="shared" si="50"/>
        <v>21344492.4001</v>
      </c>
      <c r="DR58" s="44">
        <f t="shared" si="50"/>
        <v>5311734.2783999993</v>
      </c>
      <c r="DS58" s="44">
        <f t="shared" si="50"/>
        <v>1409776.2756000003</v>
      </c>
      <c r="DT58" s="44">
        <f t="shared" si="50"/>
        <v>5604582.7600000007</v>
      </c>
      <c r="DU58" s="44">
        <f t="shared" si="52"/>
        <v>151764.78489999994</v>
      </c>
      <c r="DV58" s="44">
        <f t="shared" si="52"/>
        <v>910650.31840000034</v>
      </c>
      <c r="DW58" s="44">
        <f t="shared" si="51"/>
        <v>1254512.0025000004</v>
      </c>
      <c r="DX58" s="44">
        <f t="shared" si="51"/>
        <v>6764940.9025000017</v>
      </c>
      <c r="DY58" s="44">
        <f t="shared" si="51"/>
        <v>855662.00040000002</v>
      </c>
      <c r="DZ58" s="44">
        <f t="shared" si="51"/>
        <v>673482.83559999976</v>
      </c>
      <c r="EA58" s="44">
        <f t="shared" si="51"/>
        <v>385566.48360000009</v>
      </c>
      <c r="EB58" s="44">
        <f t="shared" si="51"/>
        <v>261018.81000000008</v>
      </c>
      <c r="EC58" s="44">
        <f t="shared" si="51"/>
        <v>1492062.25</v>
      </c>
      <c r="ED58" s="44">
        <f t="shared" si="51"/>
        <v>163216</v>
      </c>
      <c r="EE58" s="44">
        <f t="shared" si="51"/>
        <v>6291.6624000000256</v>
      </c>
      <c r="EF58" s="44">
        <f t="shared" si="51"/>
        <v>374605.20250000025</v>
      </c>
      <c r="EG58" s="44">
        <f t="shared" si="51"/>
        <v>1439448.0529</v>
      </c>
      <c r="EH58" s="44">
        <f t="shared" si="47"/>
        <v>89490.722500000047</v>
      </c>
      <c r="EI58" s="44">
        <f t="shared" si="47"/>
        <v>158268.70889999994</v>
      </c>
      <c r="EJ58" s="44">
        <f t="shared" si="45"/>
        <v>1148026.5316000001</v>
      </c>
      <c r="EK58" s="50">
        <f t="shared" si="13"/>
        <v>4319.3584729462427</v>
      </c>
      <c r="EL58" s="51">
        <f t="shared" si="14"/>
        <v>18656857.617812499</v>
      </c>
      <c r="EM58" s="21">
        <f t="shared" si="15"/>
        <v>10011533.997539066</v>
      </c>
      <c r="EN58" s="21">
        <f t="shared" si="16"/>
        <v>0.75739023645052683</v>
      </c>
    </row>
    <row r="59" spans="9:144" ht="11" thickBot="1" x14ac:dyDescent="0.4">
      <c r="I59" s="31">
        <v>3410.49</v>
      </c>
      <c r="J59" s="31">
        <v>3410.83</v>
      </c>
      <c r="K59" s="31">
        <v>2850.79</v>
      </c>
      <c r="L59" s="31">
        <v>5520.15</v>
      </c>
      <c r="M59" s="31">
        <v>9614.77</v>
      </c>
      <c r="N59" s="31">
        <v>12000.44</v>
      </c>
      <c r="O59" s="31">
        <v>9000.84</v>
      </c>
      <c r="P59" s="31">
        <v>14520.72</v>
      </c>
      <c r="Q59" s="31">
        <v>15000.8</v>
      </c>
      <c r="R59" s="31">
        <v>13000.14</v>
      </c>
      <c r="S59" s="31">
        <v>13000.5</v>
      </c>
      <c r="T59" s="31">
        <v>14999.28</v>
      </c>
      <c r="U59" s="31">
        <v>6695.94</v>
      </c>
      <c r="V59" s="31">
        <v>9500.83</v>
      </c>
      <c r="W59" s="31">
        <v>3075.6</v>
      </c>
      <c r="X59" s="31">
        <v>3998.98</v>
      </c>
      <c r="Y59" s="31">
        <v>2200.7199999999998</v>
      </c>
      <c r="Z59" s="31">
        <v>2941.58</v>
      </c>
      <c r="AA59" s="31">
        <v>3100.21</v>
      </c>
      <c r="AB59" s="31">
        <v>4009.19</v>
      </c>
      <c r="AC59" s="31">
        <v>4009.21</v>
      </c>
      <c r="AD59" s="31">
        <v>3075.28</v>
      </c>
      <c r="AE59" s="31">
        <v>3051.35</v>
      </c>
      <c r="AF59" s="31">
        <v>1999.4</v>
      </c>
      <c r="AG59" s="31">
        <v>2850.24</v>
      </c>
      <c r="AH59" s="31">
        <v>2709.11</v>
      </c>
      <c r="AI59" s="31">
        <v>2900.07</v>
      </c>
      <c r="AJ59" s="31">
        <v>2509.37</v>
      </c>
      <c r="AK59" s="32">
        <v>1999.95</v>
      </c>
      <c r="AL59" s="32">
        <v>2510.81</v>
      </c>
      <c r="AM59" s="34">
        <v>1369.91</v>
      </c>
      <c r="AN59" s="32">
        <v>2430.29</v>
      </c>
      <c r="AO59" s="53">
        <f t="shared" si="2"/>
        <v>5727.1184374999993</v>
      </c>
      <c r="AP59" s="54">
        <f t="shared" si="17"/>
        <v>5366767.3174336897</v>
      </c>
      <c r="AQ59" s="54">
        <f t="shared" si="3"/>
        <v>5365192.1256961888</v>
      </c>
      <c r="AR59" s="54">
        <f t="shared" si="4"/>
        <v>8273265.2803711882</v>
      </c>
      <c r="AS59" s="54">
        <f t="shared" si="5"/>
        <v>42835.934121191283</v>
      </c>
      <c r="AT59" s="54">
        <f t="shared" si="6"/>
        <v>15113834.6714087</v>
      </c>
      <c r="AU59" s="54">
        <f t="shared" si="7"/>
        <v>39354563.426527455</v>
      </c>
      <c r="AV59" s="54">
        <f t="shared" si="18"/>
        <v>10717252.868777446</v>
      </c>
      <c r="AW59" s="54">
        <f t="shared" si="19"/>
        <v>77327428.440002441</v>
      </c>
      <c r="AX59" s="54">
        <f t="shared" si="20"/>
        <v>86001169.722652435</v>
      </c>
      <c r="AY59" s="54">
        <f t="shared" si="21"/>
        <v>52896842.648589939</v>
      </c>
      <c r="AZ59" s="54">
        <f t="shared" si="22"/>
        <v>52902079.35371495</v>
      </c>
      <c r="BA59" s="54">
        <f t="shared" si="23"/>
        <v>85972980.041102469</v>
      </c>
      <c r="BB59" s="54">
        <f t="shared" si="24"/>
        <v>938615.21996494185</v>
      </c>
      <c r="BC59" s="54">
        <f t="shared" si="25"/>
        <v>14240898.956946196</v>
      </c>
      <c r="BD59" s="54">
        <f t="shared" si="26"/>
        <v>7030550.0244024387</v>
      </c>
      <c r="BE59" s="54">
        <f t="shared" si="27"/>
        <v>2986462.4591649389</v>
      </c>
      <c r="BF59" s="54">
        <f t="shared" si="28"/>
        <v>12435485.940002438</v>
      </c>
      <c r="BG59" s="54">
        <f t="shared" si="29"/>
        <v>7759224.3867899384</v>
      </c>
      <c r="BH59" s="54">
        <f t="shared" si="30"/>
        <v>6900647.9390086876</v>
      </c>
      <c r="BI59" s="54">
        <f t="shared" si="31"/>
        <v>2951278.1163711888</v>
      </c>
      <c r="BJ59" s="54">
        <f t="shared" si="32"/>
        <v>2951209.3996336889</v>
      </c>
      <c r="BK59" s="54">
        <f t="shared" si="33"/>
        <v>7032247.0986024365</v>
      </c>
      <c r="BL59" s="54">
        <f t="shared" si="34"/>
        <v>7159736.731121188</v>
      </c>
      <c r="BM59" s="54">
        <f t="shared" si="35"/>
        <v>13895884.749277435</v>
      </c>
      <c r="BN59" s="54">
        <f t="shared" si="36"/>
        <v>8276429.5441524386</v>
      </c>
      <c r="BO59" s="54">
        <f t="shared" si="37"/>
        <v>9108374.9288211875</v>
      </c>
      <c r="BP59" s="54">
        <f t="shared" si="38"/>
        <v>7992202.8679711865</v>
      </c>
      <c r="BQ59" s="54">
        <f t="shared" si="39"/>
        <v>10353905.007033687</v>
      </c>
      <c r="BR59" s="54">
        <f t="shared" si="40"/>
        <v>13891784.561496187</v>
      </c>
      <c r="BS59" s="54">
        <f t="shared" si="41"/>
        <v>10344639.965133687</v>
      </c>
      <c r="BT59" s="54">
        <f t="shared" si="42"/>
        <v>18985265.367821187</v>
      </c>
      <c r="BU59" s="54">
        <f t="shared" si="43"/>
        <v>10869077.746308688</v>
      </c>
      <c r="BV59" s="55">
        <f t="shared" si="8"/>
        <v>3677.3212954798955</v>
      </c>
      <c r="BW59" s="56">
        <f t="shared" si="9"/>
        <v>13522691.910189938</v>
      </c>
      <c r="BX59" s="45">
        <v>7500.16</v>
      </c>
      <c r="BY59" s="45">
        <v>2638.5</v>
      </c>
      <c r="BZ59" s="45">
        <v>3199.5</v>
      </c>
      <c r="CA59" s="45">
        <v>10300.41</v>
      </c>
      <c r="CB59" s="45">
        <v>10520.72</v>
      </c>
      <c r="CC59" s="45">
        <v>10000.75</v>
      </c>
      <c r="CD59" s="45">
        <v>12000.75</v>
      </c>
      <c r="CE59" s="45">
        <v>13000.67</v>
      </c>
      <c r="CF59" s="45">
        <v>8000.12</v>
      </c>
      <c r="CG59" s="45">
        <v>3304.35</v>
      </c>
      <c r="CH59" s="45">
        <v>9000.6299999999992</v>
      </c>
      <c r="CI59" s="45">
        <v>10520.35</v>
      </c>
      <c r="CJ59" s="45">
        <v>6999.95</v>
      </c>
      <c r="CK59" s="45">
        <v>4989.3900000000003</v>
      </c>
      <c r="CL59" s="45">
        <v>3566.67</v>
      </c>
      <c r="CM59" s="45">
        <v>4970.99</v>
      </c>
      <c r="CN59" s="45">
        <v>2030.25</v>
      </c>
      <c r="CO59" s="45">
        <v>3000.08</v>
      </c>
      <c r="CP59" s="45">
        <v>3522.54</v>
      </c>
      <c r="CQ59" s="45">
        <v>5000.3599999999997</v>
      </c>
      <c r="CR59" s="45">
        <v>3449.5</v>
      </c>
      <c r="CS59" s="45">
        <v>3500.27</v>
      </c>
      <c r="CT59" s="45">
        <v>3000.99</v>
      </c>
      <c r="CU59" s="45">
        <v>2890.62</v>
      </c>
      <c r="CV59" s="45">
        <v>3500.62</v>
      </c>
      <c r="CW59" s="45">
        <v>2600.4699999999998</v>
      </c>
      <c r="CX59" s="45">
        <v>3100.82</v>
      </c>
      <c r="CY59" s="45">
        <v>2998.47</v>
      </c>
      <c r="CZ59" s="46">
        <v>3641.31</v>
      </c>
      <c r="DA59" s="46">
        <v>2950.22</v>
      </c>
      <c r="DB59" s="43">
        <v>2800.24</v>
      </c>
      <c r="DC59" s="46">
        <v>3479.37</v>
      </c>
      <c r="DD59" s="48">
        <f t="shared" si="10"/>
        <v>5374.3762499999993</v>
      </c>
      <c r="DE59" s="44">
        <f t="shared" si="50"/>
        <v>22954160.102499992</v>
      </c>
      <c r="DF59" s="44">
        <f t="shared" si="50"/>
        <v>4985.7721000000183</v>
      </c>
      <c r="DG59" s="44">
        <f t="shared" si="50"/>
        <v>240482.35209999987</v>
      </c>
      <c r="DH59" s="44">
        <f t="shared" si="50"/>
        <v>57627835.68999999</v>
      </c>
      <c r="DI59" s="44">
        <f t="shared" si="50"/>
        <v>61021250.792099983</v>
      </c>
      <c r="DJ59" s="44">
        <f t="shared" si="50"/>
        <v>53168013.889599994</v>
      </c>
      <c r="DK59" s="44">
        <f t="shared" si="50"/>
        <v>86334573.889599994</v>
      </c>
      <c r="DL59" s="44">
        <f t="shared" si="50"/>
        <v>105916207.23359999</v>
      </c>
      <c r="DM59" s="44">
        <f t="shared" si="50"/>
        <v>27994786.820100002</v>
      </c>
      <c r="DN59" s="44">
        <f t="shared" si="50"/>
        <v>354310.65759999974</v>
      </c>
      <c r="DO59" s="44">
        <f t="shared" si="50"/>
        <v>39583223.910399981</v>
      </c>
      <c r="DP59" s="44">
        <f t="shared" si="50"/>
        <v>61015470.3376</v>
      </c>
      <c r="DQ59" s="44">
        <f t="shared" si="50"/>
        <v>18411307.9056</v>
      </c>
      <c r="DR59" s="44">
        <f t="shared" si="50"/>
        <v>5199676.8784000007</v>
      </c>
      <c r="DS59" s="44">
        <f t="shared" si="50"/>
        <v>735409.15359999996</v>
      </c>
      <c r="DT59" s="44">
        <f t="shared" si="50"/>
        <v>5116101.134399998</v>
      </c>
      <c r="DU59" s="44">
        <f t="shared" si="52"/>
        <v>460850.89960000018</v>
      </c>
      <c r="DV59" s="44">
        <f t="shared" si="52"/>
        <v>84663.540899999891</v>
      </c>
      <c r="DW59" s="44">
        <f t="shared" si="51"/>
        <v>661668.36489999969</v>
      </c>
      <c r="DX59" s="44">
        <f t="shared" si="51"/>
        <v>5249826.5624999981</v>
      </c>
      <c r="DY59" s="44">
        <f t="shared" si="51"/>
        <v>548177.35209999979</v>
      </c>
      <c r="DZ59" s="44">
        <f t="shared" si="51"/>
        <v>625934.14559999981</v>
      </c>
      <c r="EA59" s="44">
        <f t="shared" si="51"/>
        <v>85193.934399999795</v>
      </c>
      <c r="EB59" s="44">
        <f t="shared" si="51"/>
        <v>32945.880099999915</v>
      </c>
      <c r="EC59" s="44">
        <f t="shared" si="51"/>
        <v>626488.08009999967</v>
      </c>
      <c r="ED59" s="44">
        <f t="shared" si="51"/>
        <v>11802.649600000072</v>
      </c>
      <c r="EE59" s="44">
        <f t="shared" si="51"/>
        <v>153436.72410000002</v>
      </c>
      <c r="EF59" s="44">
        <f t="shared" si="51"/>
        <v>83729.209599999813</v>
      </c>
      <c r="EG59" s="44">
        <f t="shared" si="51"/>
        <v>868996.83999999962</v>
      </c>
      <c r="EH59" s="44">
        <f t="shared" si="47"/>
        <v>58134.032099999844</v>
      </c>
      <c r="EI59" s="44">
        <f t="shared" si="47"/>
        <v>8304.6768999999367</v>
      </c>
      <c r="EJ59" s="44">
        <f t="shared" si="45"/>
        <v>593300.46759999963</v>
      </c>
      <c r="EK59" s="50">
        <f t="shared" si="13"/>
        <v>4167.7003921504775</v>
      </c>
      <c r="EL59" s="51">
        <f t="shared" si="14"/>
        <v>17369726.558731243</v>
      </c>
      <c r="EM59" s="21">
        <f t="shared" si="15"/>
        <v>10649524.959722266</v>
      </c>
      <c r="EN59" s="21">
        <f t="shared" si="16"/>
        <v>0.69486776977472298</v>
      </c>
    </row>
    <row r="60" spans="9:144" ht="11" thickBot="1" x14ac:dyDescent="0.4">
      <c r="I60" s="31">
        <v>3610.9</v>
      </c>
      <c r="J60" s="31">
        <v>3999.15</v>
      </c>
      <c r="K60" s="31">
        <v>3147.1</v>
      </c>
      <c r="L60" s="31">
        <v>5520.58</v>
      </c>
      <c r="M60" s="31">
        <v>9629.18</v>
      </c>
      <c r="N60" s="31">
        <v>12520.5</v>
      </c>
      <c r="O60" s="31">
        <v>12520.99</v>
      </c>
      <c r="P60" s="31">
        <v>16000.51</v>
      </c>
      <c r="Q60" s="31">
        <v>17000.8</v>
      </c>
      <c r="R60" s="31">
        <v>14000.68</v>
      </c>
      <c r="S60" s="31">
        <v>13000.91</v>
      </c>
      <c r="T60" s="31">
        <v>16000.14</v>
      </c>
      <c r="U60" s="31">
        <v>8009.91</v>
      </c>
      <c r="V60" s="31">
        <v>12000.38</v>
      </c>
      <c r="W60" s="31">
        <v>3160.4</v>
      </c>
      <c r="X60" s="31">
        <v>4000</v>
      </c>
      <c r="Y60" s="31">
        <v>2900.17</v>
      </c>
      <c r="Z60" s="31">
        <v>2947.13</v>
      </c>
      <c r="AA60" s="31">
        <v>3389.93</v>
      </c>
      <c r="AB60" s="31">
        <v>4830</v>
      </c>
      <c r="AC60" s="31">
        <v>4980.6499999999996</v>
      </c>
      <c r="AD60" s="31">
        <v>3075.29</v>
      </c>
      <c r="AE60" s="31">
        <v>3492.53</v>
      </c>
      <c r="AF60" s="31">
        <v>1999.76</v>
      </c>
      <c r="AG60" s="31">
        <v>3010.26</v>
      </c>
      <c r="AH60" s="31">
        <v>2980.11</v>
      </c>
      <c r="AI60" s="31">
        <v>3010.97</v>
      </c>
      <c r="AJ60" s="31">
        <v>2990.26</v>
      </c>
      <c r="AK60" s="32">
        <v>2188.83</v>
      </c>
      <c r="AL60" s="32">
        <v>2692.07</v>
      </c>
      <c r="AM60" s="34">
        <v>1710.04</v>
      </c>
      <c r="AN60" s="32">
        <v>2483.9299999999998</v>
      </c>
      <c r="AO60" s="53">
        <f t="shared" si="2"/>
        <v>6337.6268750000008</v>
      </c>
      <c r="AP60" s="54">
        <f t="shared" si="17"/>
        <v>7435039.45084727</v>
      </c>
      <c r="AQ60" s="54">
        <f t="shared" si="3"/>
        <v>5468474.0949097695</v>
      </c>
      <c r="AR60" s="54">
        <f t="shared" si="4"/>
        <v>10179461.740097271</v>
      </c>
      <c r="AS60" s="54">
        <f t="shared" si="5"/>
        <v>667565.59594726714</v>
      </c>
      <c r="AT60" s="54">
        <f t="shared" si="6"/>
        <v>10834321.974697262</v>
      </c>
      <c r="AU60" s="54">
        <f t="shared" si="7"/>
        <v>38227920.079847254</v>
      </c>
      <c r="AV60" s="54">
        <f t="shared" si="18"/>
        <v>38233979.535609752</v>
      </c>
      <c r="AW60" s="54">
        <f t="shared" si="19"/>
        <v>93371310.287409768</v>
      </c>
      <c r="AX60" s="54">
        <f t="shared" si="20"/>
        <v>113703261.09372221</v>
      </c>
      <c r="AY60" s="54">
        <f t="shared" si="21"/>
        <v>58722383.196572259</v>
      </c>
      <c r="AZ60" s="54">
        <f t="shared" si="22"/>
        <v>44399342.003909752</v>
      </c>
      <c r="BA60" s="54">
        <f t="shared" si="23"/>
        <v>93364159.890797228</v>
      </c>
      <c r="BB60" s="54">
        <f t="shared" si="24"/>
        <v>2796530.8501597624</v>
      </c>
      <c r="BC60" s="54">
        <f t="shared" si="25"/>
        <v>32066772.954697248</v>
      </c>
      <c r="BD60" s="54">
        <f t="shared" si="26"/>
        <v>10094770.61522227</v>
      </c>
      <c r="BE60" s="54">
        <f t="shared" si="27"/>
        <v>5464499.40672227</v>
      </c>
      <c r="BF60" s="54">
        <f t="shared" si="28"/>
        <v>11816109.767484771</v>
      </c>
      <c r="BG60" s="54">
        <f t="shared" si="29"/>
        <v>11495469.059384771</v>
      </c>
      <c r="BH60" s="54">
        <f t="shared" si="30"/>
        <v>8688916.8668847717</v>
      </c>
      <c r="BI60" s="54">
        <f t="shared" si="31"/>
        <v>2272938.7942222683</v>
      </c>
      <c r="BJ60" s="54">
        <f t="shared" si="32"/>
        <v>1841386.2392847689</v>
      </c>
      <c r="BK60" s="54">
        <f t="shared" si="33"/>
        <v>10642841.885984771</v>
      </c>
      <c r="BL60" s="54">
        <f t="shared" si="34"/>
        <v>8094576.228134769</v>
      </c>
      <c r="BM60" s="54">
        <f t="shared" si="35"/>
        <v>18817089.025222272</v>
      </c>
      <c r="BN60" s="54">
        <f t="shared" si="36"/>
        <v>11071370.320847269</v>
      </c>
      <c r="BO60" s="54">
        <f t="shared" si="37"/>
        <v>11272919.565909771</v>
      </c>
      <c r="BP60" s="54">
        <f t="shared" si="38"/>
        <v>11066645.963984773</v>
      </c>
      <c r="BQ60" s="54">
        <f t="shared" si="39"/>
        <v>11204864.99584727</v>
      </c>
      <c r="BR60" s="54">
        <f t="shared" si="40"/>
        <v>17212515.510009773</v>
      </c>
      <c r="BS60" s="54">
        <f t="shared" si="41"/>
        <v>13290084.92885977</v>
      </c>
      <c r="BT60" s="54">
        <f t="shared" si="42"/>
        <v>21414560.285672273</v>
      </c>
      <c r="BU60" s="54">
        <f t="shared" si="43"/>
        <v>14850979.604384772</v>
      </c>
      <c r="BV60" s="55">
        <f t="shared" si="8"/>
        <v>4085.5887069346136</v>
      </c>
      <c r="BW60" s="56">
        <f t="shared" si="9"/>
        <v>16692035.082231648</v>
      </c>
      <c r="BX60" s="45">
        <v>7520.62</v>
      </c>
      <c r="BY60" s="45">
        <v>3000.11</v>
      </c>
      <c r="BZ60" s="45">
        <v>3199.36</v>
      </c>
      <c r="CA60" s="45">
        <v>9000.2800000000007</v>
      </c>
      <c r="CB60" s="45">
        <v>14444.96</v>
      </c>
      <c r="CC60" s="45">
        <v>12000.3</v>
      </c>
      <c r="CD60" s="45">
        <v>12000.83</v>
      </c>
      <c r="CE60" s="45">
        <v>13000.7</v>
      </c>
      <c r="CF60" s="45">
        <v>6999.57</v>
      </c>
      <c r="CG60" s="45">
        <v>3400.88</v>
      </c>
      <c r="CH60" s="45">
        <v>9000.98</v>
      </c>
      <c r="CI60" s="45">
        <v>11689.16</v>
      </c>
      <c r="CJ60" s="45">
        <v>6999.57</v>
      </c>
      <c r="CK60" s="45">
        <v>4684.32</v>
      </c>
      <c r="CL60" s="45">
        <v>3013.49</v>
      </c>
      <c r="CM60" s="45">
        <v>5000.6499999999996</v>
      </c>
      <c r="CN60" s="45">
        <v>2199.35</v>
      </c>
      <c r="CO60" s="45">
        <v>2419.58</v>
      </c>
      <c r="CP60" s="45">
        <v>3620.9</v>
      </c>
      <c r="CQ60" s="45">
        <v>3979.62</v>
      </c>
      <c r="CR60" s="45">
        <v>3267</v>
      </c>
      <c r="CS60" s="45">
        <v>3481.1</v>
      </c>
      <c r="CT60" s="45">
        <v>3181.74</v>
      </c>
      <c r="CU60" s="45">
        <v>3700.11</v>
      </c>
      <c r="CV60" s="45">
        <v>2980.13</v>
      </c>
      <c r="CW60" s="45">
        <v>2289.92</v>
      </c>
      <c r="CX60" s="45">
        <v>3579.35</v>
      </c>
      <c r="CY60" s="45">
        <v>3085.83</v>
      </c>
      <c r="CZ60" s="46">
        <v>3609.84</v>
      </c>
      <c r="DA60" s="46">
        <v>2991.06</v>
      </c>
      <c r="DB60" s="43">
        <v>2483.54</v>
      </c>
      <c r="DC60" s="46">
        <v>3479.5</v>
      </c>
      <c r="DD60" s="48">
        <f t="shared" si="10"/>
        <v>5478.2609375000002</v>
      </c>
      <c r="DE60" s="44">
        <f t="shared" si="50"/>
        <v>20616231.0601</v>
      </c>
      <c r="DF60" s="44">
        <f t="shared" si="50"/>
        <v>400</v>
      </c>
      <c r="DG60" s="44">
        <f t="shared" si="50"/>
        <v>48070.5625</v>
      </c>
      <c r="DH60" s="44">
        <f t="shared" si="50"/>
        <v>36242446.828900002</v>
      </c>
      <c r="DI60" s="44">
        <f t="shared" si="50"/>
        <v>131442785.52249996</v>
      </c>
      <c r="DJ60" s="44">
        <f t="shared" si="50"/>
        <v>81363827.636099979</v>
      </c>
      <c r="DK60" s="44">
        <f t="shared" si="50"/>
        <v>81373389.318399996</v>
      </c>
      <c r="DL60" s="44">
        <f t="shared" si="50"/>
        <v>100412223.9481</v>
      </c>
      <c r="DM60" s="44">
        <f t="shared" si="50"/>
        <v>16156058.691599997</v>
      </c>
      <c r="DN60" s="44">
        <f t="shared" si="50"/>
        <v>177047.39289999998</v>
      </c>
      <c r="DO60" s="44">
        <f t="shared" si="50"/>
        <v>36250875.556899987</v>
      </c>
      <c r="DP60" s="44">
        <f t="shared" si="50"/>
        <v>75847551.902499989</v>
      </c>
      <c r="DQ60" s="44">
        <f t="shared" si="50"/>
        <v>16156058.691599997</v>
      </c>
      <c r="DR60" s="44">
        <f t="shared" si="50"/>
        <v>2904331.7240999984</v>
      </c>
      <c r="DS60" s="44">
        <f t="shared" si="50"/>
        <v>1114.2243999999769</v>
      </c>
      <c r="DT60" s="44">
        <f t="shared" si="50"/>
        <v>4082581.8915999979</v>
      </c>
      <c r="DU60" s="44">
        <f t="shared" si="52"/>
        <v>609586.17760000029</v>
      </c>
      <c r="DV60" s="44">
        <f t="shared" si="52"/>
        <v>314193.88090000022</v>
      </c>
      <c r="DW60" s="44">
        <f t="shared" si="51"/>
        <v>410611.82409999997</v>
      </c>
      <c r="DX60" s="44">
        <f t="shared" si="51"/>
        <v>999020.24009999947</v>
      </c>
      <c r="DY60" s="44">
        <f t="shared" si="51"/>
        <v>82305.87209999992</v>
      </c>
      <c r="DZ60" s="44">
        <f t="shared" si="51"/>
        <v>250990.98009999978</v>
      </c>
      <c r="EA60" s="44">
        <f t="shared" si="51"/>
        <v>40654.656899999864</v>
      </c>
      <c r="EB60" s="44">
        <f t="shared" si="51"/>
        <v>518400</v>
      </c>
      <c r="EC60" s="44">
        <f t="shared" si="51"/>
        <v>3.9999999999927241E-4</v>
      </c>
      <c r="ED60" s="44">
        <f t="shared" si="51"/>
        <v>476362.2361000001</v>
      </c>
      <c r="EE60" s="44">
        <f t="shared" si="51"/>
        <v>359088.57759999973</v>
      </c>
      <c r="EF60" s="44">
        <f t="shared" si="51"/>
        <v>11176.718399999958</v>
      </c>
      <c r="EG60" s="44">
        <f t="shared" si="51"/>
        <v>396559.87290000002</v>
      </c>
      <c r="EH60" s="44">
        <f t="shared" si="47"/>
        <v>119.90249999999601</v>
      </c>
      <c r="EI60" s="44">
        <f t="shared" si="47"/>
        <v>246581.76490000015</v>
      </c>
      <c r="EJ60" s="44">
        <f t="shared" si="45"/>
        <v>249390.37209999986</v>
      </c>
      <c r="EK60" s="50">
        <f t="shared" si="13"/>
        <v>4359.0424623308181</v>
      </c>
      <c r="EL60" s="51">
        <f t="shared" si="14"/>
        <v>19001251.188403122</v>
      </c>
      <c r="EM60" s="21">
        <f t="shared" si="15"/>
        <v>12597640.610309184</v>
      </c>
      <c r="EN60" s="21">
        <f t="shared" si="16"/>
        <v>0.70736484220317875</v>
      </c>
    </row>
    <row r="61" spans="9:144" ht="11" thickBot="1" x14ac:dyDescent="0.4">
      <c r="I61" s="31">
        <v>4500.25</v>
      </c>
      <c r="J61" s="31">
        <v>5021.1099999999997</v>
      </c>
      <c r="K61" s="31">
        <v>3136.97</v>
      </c>
      <c r="L61" s="31">
        <v>6153.09</v>
      </c>
      <c r="M61" s="31">
        <v>10225.549999999999</v>
      </c>
      <c r="N61" s="31">
        <v>12520.46</v>
      </c>
      <c r="O61" s="31">
        <v>14520.6</v>
      </c>
      <c r="P61" s="31">
        <v>16000.66</v>
      </c>
      <c r="Q61" s="31">
        <v>17999.29</v>
      </c>
      <c r="R61" s="31">
        <v>12000.37</v>
      </c>
      <c r="S61" s="31">
        <v>13000.2</v>
      </c>
      <c r="T61" s="31">
        <v>16000.23</v>
      </c>
      <c r="U61" s="31">
        <v>8000.66</v>
      </c>
      <c r="V61" s="31">
        <v>12000.83</v>
      </c>
      <c r="W61" s="31">
        <v>3438.5</v>
      </c>
      <c r="X61" s="31">
        <v>4980.47</v>
      </c>
      <c r="Y61" s="31">
        <v>2989.63</v>
      </c>
      <c r="Z61" s="31">
        <v>3000.82</v>
      </c>
      <c r="AA61" s="31">
        <v>3729.31</v>
      </c>
      <c r="AB61" s="31">
        <v>5500.01</v>
      </c>
      <c r="AC61" s="31">
        <v>4989.6899999999996</v>
      </c>
      <c r="AD61" s="31">
        <v>3500.9</v>
      </c>
      <c r="AE61" s="31">
        <v>3496.8</v>
      </c>
      <c r="AF61" s="31">
        <v>2179.4</v>
      </c>
      <c r="AG61" s="31">
        <v>3051.52</v>
      </c>
      <c r="AH61" s="31">
        <v>3051.06</v>
      </c>
      <c r="AI61" s="31">
        <v>3505.05</v>
      </c>
      <c r="AJ61" s="31">
        <v>3454.75</v>
      </c>
      <c r="AK61" s="32">
        <v>2299.46</v>
      </c>
      <c r="AL61" s="32">
        <v>2692.63</v>
      </c>
      <c r="AM61" s="34">
        <v>1710.89</v>
      </c>
      <c r="AN61" s="32">
        <v>2600.8200000000002</v>
      </c>
      <c r="AO61" s="53">
        <f t="shared" si="2"/>
        <v>6601.6243749999985</v>
      </c>
      <c r="AP61" s="54">
        <f t="shared" si="17"/>
        <v>4415774.2639066344</v>
      </c>
      <c r="AQ61" s="54">
        <f t="shared" si="3"/>
        <v>2498025.6895816368</v>
      </c>
      <c r="AR61" s="54">
        <f t="shared" si="4"/>
        <v>12003829.938206632</v>
      </c>
      <c r="AS61" s="54">
        <f t="shared" si="5"/>
        <v>201183.08555663915</v>
      </c>
      <c r="AT61" s="54">
        <f t="shared" si="6"/>
        <v>13132836.935531646</v>
      </c>
      <c r="AU61" s="54">
        <f t="shared" si="7"/>
        <v>35032615.155769147</v>
      </c>
      <c r="AV61" s="54">
        <f t="shared" si="18"/>
        <v>62710174.949344173</v>
      </c>
      <c r="AW61" s="54">
        <f t="shared" si="19"/>
        <v>88341870.680019155</v>
      </c>
      <c r="AX61" s="54">
        <f t="shared" si="20"/>
        <v>129906781.69930667</v>
      </c>
      <c r="AY61" s="54">
        <f t="shared" si="21"/>
        <v>29146454.323456664</v>
      </c>
      <c r="AZ61" s="54">
        <f t="shared" si="22"/>
        <v>40941770.02884417</v>
      </c>
      <c r="BA61" s="54">
        <f t="shared" si="23"/>
        <v>88333787.694281638</v>
      </c>
      <c r="BB61" s="54">
        <f t="shared" si="24"/>
        <v>1957300.6800191444</v>
      </c>
      <c r="BC61" s="54">
        <f t="shared" si="25"/>
        <v>29151421.381031655</v>
      </c>
      <c r="BD61" s="54">
        <f t="shared" si="26"/>
        <v>10005355.811719131</v>
      </c>
      <c r="BE61" s="54">
        <f t="shared" si="27"/>
        <v>2628141.5075816349</v>
      </c>
      <c r="BF61" s="54">
        <f t="shared" si="28"/>
        <v>13046503.36503163</v>
      </c>
      <c r="BG61" s="54">
        <f t="shared" si="29"/>
        <v>12965792.147019129</v>
      </c>
      <c r="BH61" s="54">
        <f t="shared" si="30"/>
        <v>8250189.8688316327</v>
      </c>
      <c r="BI61" s="54">
        <f t="shared" si="31"/>
        <v>1213554.2312066369</v>
      </c>
      <c r="BJ61" s="54">
        <f t="shared" si="32"/>
        <v>2598332.429306637</v>
      </c>
      <c r="BK61" s="54">
        <f t="shared" si="33"/>
        <v>9614491.6497191302</v>
      </c>
      <c r="BL61" s="54">
        <f t="shared" si="34"/>
        <v>9639934.39959413</v>
      </c>
      <c r="BM61" s="54">
        <f t="shared" si="35"/>
        <v>19556068.422844123</v>
      </c>
      <c r="BN61" s="54">
        <f t="shared" si="36"/>
        <v>12603241.073394131</v>
      </c>
      <c r="BO61" s="54">
        <f t="shared" si="37"/>
        <v>12606507.38101913</v>
      </c>
      <c r="BP61" s="54">
        <f t="shared" si="38"/>
        <v>9588772.8599066306</v>
      </c>
      <c r="BQ61" s="54">
        <f t="shared" si="39"/>
        <v>9902818.3320316318</v>
      </c>
      <c r="BR61" s="54">
        <f t="shared" si="40"/>
        <v>18508618.309519127</v>
      </c>
      <c r="BS61" s="54">
        <f t="shared" si="41"/>
        <v>15280237.023781627</v>
      </c>
      <c r="BT61" s="54">
        <f t="shared" si="42"/>
        <v>23919282.726806622</v>
      </c>
      <c r="BU61" s="54">
        <f t="shared" si="43"/>
        <v>16006435.647019127</v>
      </c>
      <c r="BV61" s="55">
        <f t="shared" si="8"/>
        <v>4292.859586194455</v>
      </c>
      <c r="BW61" s="56">
        <f t="shared" si="9"/>
        <v>18428643.426781628</v>
      </c>
      <c r="BX61" s="45">
        <v>8002.59</v>
      </c>
      <c r="BY61" s="45">
        <v>3000.14</v>
      </c>
      <c r="BZ61" s="45">
        <v>3250.61</v>
      </c>
      <c r="CA61" s="45">
        <v>6400.02</v>
      </c>
      <c r="CB61" s="45">
        <v>16000.51</v>
      </c>
      <c r="CC61" s="45">
        <v>12000.24</v>
      </c>
      <c r="CD61" s="45">
        <v>12000.8</v>
      </c>
      <c r="CE61" s="45">
        <v>13000.71</v>
      </c>
      <c r="CF61" s="45">
        <v>6999.93</v>
      </c>
      <c r="CG61" s="45">
        <v>3200.74</v>
      </c>
      <c r="CH61" s="45">
        <v>9000.9699999999993</v>
      </c>
      <c r="CI61" s="45">
        <v>12000.12</v>
      </c>
      <c r="CJ61" s="45">
        <v>6999.37</v>
      </c>
      <c r="CK61" s="45">
        <v>4746.3500000000004</v>
      </c>
      <c r="CL61" s="45">
        <v>3013.72</v>
      </c>
      <c r="CM61" s="45">
        <v>5002.97</v>
      </c>
      <c r="CN61" s="45">
        <v>2790.57</v>
      </c>
      <c r="CO61" s="45">
        <v>2500.39</v>
      </c>
      <c r="CP61" s="45">
        <v>3979.18</v>
      </c>
      <c r="CQ61" s="45">
        <v>3979.87</v>
      </c>
      <c r="CR61" s="45">
        <v>2950.7</v>
      </c>
      <c r="CS61" s="45">
        <v>3250.45</v>
      </c>
      <c r="CT61" s="45">
        <v>3351.2</v>
      </c>
      <c r="CU61" s="45">
        <v>3600.9</v>
      </c>
      <c r="CV61" s="45">
        <v>3499.05</v>
      </c>
      <c r="CW61" s="45">
        <v>2692.79</v>
      </c>
      <c r="CX61" s="45">
        <v>3599.88</v>
      </c>
      <c r="CY61" s="45">
        <v>3199.5</v>
      </c>
      <c r="CZ61" s="46">
        <v>3879.38</v>
      </c>
      <c r="DA61" s="46">
        <v>2992.94</v>
      </c>
      <c r="DB61" s="43">
        <v>2483.0500000000002</v>
      </c>
      <c r="DC61" s="46">
        <v>3479.76</v>
      </c>
      <c r="DD61" s="48">
        <f t="shared" si="10"/>
        <v>5526.5437500000007</v>
      </c>
      <c r="DE61" s="44">
        <f t="shared" si="50"/>
        <v>24517649.340900008</v>
      </c>
      <c r="DF61" s="44">
        <f t="shared" si="50"/>
        <v>2592.8464000000076</v>
      </c>
      <c r="DG61" s="44">
        <f t="shared" si="50"/>
        <v>39820.202500000072</v>
      </c>
      <c r="DH61" s="44">
        <f t="shared" si="50"/>
        <v>11215533.081600003</v>
      </c>
      <c r="DI61" s="44">
        <f t="shared" si="50"/>
        <v>167688255.30250001</v>
      </c>
      <c r="DJ61" s="44">
        <f t="shared" si="50"/>
        <v>80087822.672400013</v>
      </c>
      <c r="DK61" s="44">
        <f t="shared" si="50"/>
        <v>80097846.067599997</v>
      </c>
      <c r="DL61" s="44">
        <f t="shared" si="50"/>
        <v>98995535.122499987</v>
      </c>
      <c r="DM61" s="44">
        <f t="shared" si="50"/>
        <v>15593574.276900003</v>
      </c>
      <c r="DN61" s="44">
        <f t="shared" si="50"/>
        <v>22404.102399999952</v>
      </c>
      <c r="DO61" s="44">
        <f t="shared" si="50"/>
        <v>35401429.008099996</v>
      </c>
      <c r="DP61" s="44">
        <f t="shared" si="50"/>
        <v>80085674.883600026</v>
      </c>
      <c r="DQ61" s="44">
        <f t="shared" si="50"/>
        <v>15589151.8561</v>
      </c>
      <c r="DR61" s="44">
        <f t="shared" si="50"/>
        <v>2874008.1841000016</v>
      </c>
      <c r="DS61" s="44">
        <f t="shared" si="50"/>
        <v>1394.2756000000109</v>
      </c>
      <c r="DT61" s="44">
        <f t="shared" si="50"/>
        <v>3809952.6481000013</v>
      </c>
      <c r="DU61" s="44">
        <f t="shared" si="52"/>
        <v>67855.040099999882</v>
      </c>
      <c r="DV61" s="44">
        <f t="shared" si="52"/>
        <v>303237.44890000008</v>
      </c>
      <c r="DW61" s="44">
        <f t="shared" si="51"/>
        <v>861406.73439999984</v>
      </c>
      <c r="DX61" s="44">
        <f t="shared" si="51"/>
        <v>862688.01609999989</v>
      </c>
      <c r="DY61" s="44">
        <f t="shared" si="51"/>
        <v>10072.129600000026</v>
      </c>
      <c r="DZ61" s="44">
        <f t="shared" si="51"/>
        <v>39756.37209999995</v>
      </c>
      <c r="EA61" s="44">
        <f t="shared" si="51"/>
        <v>90084.019599999927</v>
      </c>
      <c r="EB61" s="44">
        <f t="shared" si="51"/>
        <v>302324.02560000017</v>
      </c>
      <c r="EC61" s="44">
        <f t="shared" si="51"/>
        <v>200695.04010000022</v>
      </c>
      <c r="ED61" s="44">
        <f t="shared" si="51"/>
        <v>128357.39289999999</v>
      </c>
      <c r="EE61" s="44">
        <f t="shared" si="51"/>
        <v>301203.39240000019</v>
      </c>
      <c r="EF61" s="44">
        <f t="shared" si="51"/>
        <v>22034.433600000015</v>
      </c>
      <c r="EG61" s="44">
        <f t="shared" si="51"/>
        <v>686114.02240000025</v>
      </c>
      <c r="EH61" s="44">
        <f t="shared" si="47"/>
        <v>3377.9343999999874</v>
      </c>
      <c r="EI61" s="44">
        <f t="shared" si="47"/>
        <v>322635.36009999976</v>
      </c>
      <c r="EJ61" s="44">
        <f t="shared" si="45"/>
        <v>183783.69000000024</v>
      </c>
      <c r="EK61" s="50">
        <f t="shared" si="13"/>
        <v>4403.1532342018827</v>
      </c>
      <c r="EL61" s="51">
        <f t="shared" si="14"/>
        <v>19387758.403862499</v>
      </c>
      <c r="EM61" s="21">
        <f t="shared" si="15"/>
        <v>13189100.080499213</v>
      </c>
      <c r="EN61" s="21">
        <f t="shared" si="16"/>
        <v>0.69775776884530583</v>
      </c>
    </row>
    <row r="62" spans="9:144" ht="11" thickBot="1" x14ac:dyDescent="0.4">
      <c r="I62" s="31">
        <v>5021.54</v>
      </c>
      <c r="J62" s="31">
        <v>5021.34</v>
      </c>
      <c r="K62" s="31">
        <v>3410.68</v>
      </c>
      <c r="L62" s="31">
        <v>7137.12</v>
      </c>
      <c r="M62" s="31">
        <v>11244.59</v>
      </c>
      <c r="N62" s="31">
        <v>16719.8</v>
      </c>
      <c r="O62" s="31">
        <v>20000</v>
      </c>
      <c r="P62" s="31">
        <v>17000.75</v>
      </c>
      <c r="Q62" s="31">
        <v>19000.099999999999</v>
      </c>
      <c r="R62" s="31">
        <v>17000.52</v>
      </c>
      <c r="S62" s="31">
        <v>17777.25</v>
      </c>
      <c r="T62" s="31">
        <v>17000.240000000002</v>
      </c>
      <c r="U62" s="31">
        <v>7499.97</v>
      </c>
      <c r="V62" s="31">
        <v>12000.21</v>
      </c>
      <c r="W62" s="31">
        <v>3075.03</v>
      </c>
      <c r="X62" s="31">
        <v>3998.14</v>
      </c>
      <c r="Y62" s="31">
        <v>3000.5</v>
      </c>
      <c r="Z62" s="31">
        <v>2949.84</v>
      </c>
      <c r="AA62" s="31">
        <v>3302.9</v>
      </c>
      <c r="AB62" s="31">
        <v>3979.28</v>
      </c>
      <c r="AC62" s="31">
        <v>4980.0600000000004</v>
      </c>
      <c r="AD62" s="31">
        <v>3400.45</v>
      </c>
      <c r="AE62" s="31">
        <v>3500.21</v>
      </c>
      <c r="AF62" s="31">
        <v>2430.98</v>
      </c>
      <c r="AG62" s="31">
        <v>3496.09</v>
      </c>
      <c r="AH62" s="31">
        <v>3349.32</v>
      </c>
      <c r="AI62" s="31">
        <v>3500.84</v>
      </c>
      <c r="AJ62" s="31">
        <v>3051.01</v>
      </c>
      <c r="AK62" s="32">
        <v>2692.35</v>
      </c>
      <c r="AL62" s="32">
        <v>2945.31</v>
      </c>
      <c r="AM62" s="34">
        <v>1999.75</v>
      </c>
      <c r="AN62" s="32">
        <v>2520.73</v>
      </c>
      <c r="AO62" s="53">
        <f t="shared" si="2"/>
        <v>7312.7156250000007</v>
      </c>
      <c r="AP62" s="54">
        <f t="shared" si="17"/>
        <v>5249485.7445941437</v>
      </c>
      <c r="AQ62" s="54">
        <f t="shared" si="3"/>
        <v>5250402.2548441431</v>
      </c>
      <c r="AR62" s="54">
        <f t="shared" si="4"/>
        <v>15225882.018769147</v>
      </c>
      <c r="AS62" s="54">
        <f t="shared" si="5"/>
        <v>30833.823519140919</v>
      </c>
      <c r="AT62" s="54">
        <f t="shared" si="6"/>
        <v>15459636.100781636</v>
      </c>
      <c r="AU62" s="54">
        <f t="shared" si="7"/>
        <v>88493236.43836911</v>
      </c>
      <c r="AV62" s="54">
        <f t="shared" si="18"/>
        <v>160967184.81211913</v>
      </c>
      <c r="AW62" s="54">
        <f t="shared" si="19"/>
        <v>93858010.051181629</v>
      </c>
      <c r="AX62" s="54">
        <f t="shared" si="20"/>
        <v>136594953.52899408</v>
      </c>
      <c r="AY62" s="54">
        <f t="shared" si="21"/>
        <v>93853553.60826914</v>
      </c>
      <c r="AZ62" s="54">
        <f t="shared" si="22"/>
        <v>109506479.68555662</v>
      </c>
      <c r="BA62" s="54">
        <f t="shared" si="23"/>
        <v>93848128.516219154</v>
      </c>
      <c r="BB62" s="54">
        <f t="shared" si="24"/>
        <v>35064.200956640445</v>
      </c>
      <c r="BC62" s="54">
        <f t="shared" si="25"/>
        <v>21972603.515656624</v>
      </c>
      <c r="BD62" s="54">
        <f t="shared" si="26"/>
        <v>17957979.45633164</v>
      </c>
      <c r="BE62" s="54">
        <f t="shared" si="27"/>
        <v>10986411.573844146</v>
      </c>
      <c r="BF62" s="54">
        <f t="shared" si="28"/>
        <v>18595203.596494146</v>
      </c>
      <c r="BG62" s="54">
        <f t="shared" si="29"/>
        <v>19034683.719219144</v>
      </c>
      <c r="BH62" s="54">
        <f t="shared" si="30"/>
        <v>16078621.346494146</v>
      </c>
      <c r="BI62" s="54">
        <f t="shared" si="31"/>
        <v>11111793.066019144</v>
      </c>
      <c r="BJ62" s="54">
        <f t="shared" si="32"/>
        <v>5441282.2648441419</v>
      </c>
      <c r="BK62" s="54">
        <f t="shared" si="33"/>
        <v>15305822.320556648</v>
      </c>
      <c r="BL62" s="54">
        <f t="shared" si="34"/>
        <v>14535199.140656646</v>
      </c>
      <c r="BM62" s="54">
        <f t="shared" si="35"/>
        <v>23831342.712394152</v>
      </c>
      <c r="BN62" s="54">
        <f t="shared" si="36"/>
        <v>14566631.161406646</v>
      </c>
      <c r="BO62" s="54">
        <f t="shared" si="37"/>
        <v>15708504.880269146</v>
      </c>
      <c r="BP62" s="54">
        <f t="shared" si="38"/>
        <v>14530395.780469146</v>
      </c>
      <c r="BQ62" s="54">
        <f t="shared" si="39"/>
        <v>18162134.834156644</v>
      </c>
      <c r="BR62" s="54">
        <f t="shared" si="40"/>
        <v>21347778.508681644</v>
      </c>
      <c r="BS62" s="54">
        <f t="shared" si="41"/>
        <v>19074231.89328165</v>
      </c>
      <c r="BT62" s="54">
        <f t="shared" si="42"/>
        <v>28227603.73243165</v>
      </c>
      <c r="BU62" s="54">
        <f t="shared" si="43"/>
        <v>22963126.230206653</v>
      </c>
      <c r="BV62" s="55">
        <f t="shared" si="8"/>
        <v>4785.7272269896866</v>
      </c>
      <c r="BW62" s="56">
        <f t="shared" si="9"/>
        <v>22903185.091150396</v>
      </c>
      <c r="BX62" s="45">
        <v>5922.23</v>
      </c>
      <c r="BY62" s="45">
        <v>3319.6</v>
      </c>
      <c r="BZ62" s="45">
        <v>3151.49</v>
      </c>
      <c r="CA62" s="45">
        <v>11204</v>
      </c>
      <c r="CB62" s="45">
        <v>16736</v>
      </c>
      <c r="CC62" s="45">
        <v>12000.83</v>
      </c>
      <c r="CD62" s="45">
        <v>16000.07</v>
      </c>
      <c r="CE62" s="45">
        <v>14999.06</v>
      </c>
      <c r="CF62" s="45">
        <v>6499.06</v>
      </c>
      <c r="CG62" s="45">
        <v>3500.15</v>
      </c>
      <c r="CH62" s="45">
        <v>13000.03</v>
      </c>
      <c r="CI62" s="45">
        <v>5750.37</v>
      </c>
      <c r="CJ62" s="45">
        <v>5024.71</v>
      </c>
      <c r="CK62" s="45">
        <v>4417.58</v>
      </c>
      <c r="CL62" s="45">
        <v>2680.97</v>
      </c>
      <c r="CM62" s="45">
        <v>4684.29</v>
      </c>
      <c r="CN62" s="45">
        <v>2870.56</v>
      </c>
      <c r="CO62" s="45">
        <v>1919.97</v>
      </c>
      <c r="CP62" s="45">
        <v>3300.39</v>
      </c>
      <c r="CQ62" s="45">
        <v>3840.19</v>
      </c>
      <c r="CR62" s="45">
        <v>2579.7800000000002</v>
      </c>
      <c r="CS62" s="45">
        <v>3969.22</v>
      </c>
      <c r="CT62" s="45">
        <v>3500.32</v>
      </c>
      <c r="CU62" s="45">
        <v>1959.74</v>
      </c>
      <c r="CV62" s="45">
        <v>3550.17</v>
      </c>
      <c r="CW62" s="45">
        <v>3200.72</v>
      </c>
      <c r="CX62" s="45">
        <v>3020.37</v>
      </c>
      <c r="CY62" s="45">
        <v>2791.72</v>
      </c>
      <c r="CZ62" s="46">
        <v>2999.08</v>
      </c>
      <c r="DA62" s="46">
        <v>2720.33</v>
      </c>
      <c r="DB62" s="43">
        <v>2409.3000000000002</v>
      </c>
      <c r="DC62" s="46">
        <v>3200.77</v>
      </c>
      <c r="DD62" s="48">
        <f t="shared" si="10"/>
        <v>5522.5959374999993</v>
      </c>
      <c r="DE62" s="44">
        <f t="shared" si="50"/>
        <v>6619865.8680999968</v>
      </c>
      <c r="DF62" s="44">
        <f t="shared" si="50"/>
        <v>883.27840000001515</v>
      </c>
      <c r="DG62" s="44">
        <f t="shared" si="50"/>
        <v>39136.708900000151</v>
      </c>
      <c r="DH62" s="44">
        <f t="shared" si="50"/>
        <v>61695997.902400002</v>
      </c>
      <c r="DI62" s="44">
        <f t="shared" si="50"/>
        <v>179203201.4224</v>
      </c>
      <c r="DJ62" s="44">
        <f t="shared" si="50"/>
        <v>74848625.280100003</v>
      </c>
      <c r="DK62" s="44">
        <f t="shared" si="50"/>
        <v>160041475.5625</v>
      </c>
      <c r="DL62" s="44">
        <f t="shared" si="50"/>
        <v>135716442.06759998</v>
      </c>
      <c r="DM62" s="44">
        <f t="shared" si="50"/>
        <v>9920862.0676000006</v>
      </c>
      <c r="DN62" s="44">
        <f t="shared" si="50"/>
        <v>22749.688899999979</v>
      </c>
      <c r="DO62" s="44">
        <f t="shared" si="50"/>
        <v>93136203.504100025</v>
      </c>
      <c r="DP62" s="44">
        <f t="shared" si="50"/>
        <v>5765041.1024999991</v>
      </c>
      <c r="DQ62" s="44">
        <f t="shared" si="50"/>
        <v>2806931.6520999996</v>
      </c>
      <c r="DR62" s="44">
        <f t="shared" si="50"/>
        <v>1141179.4275999996</v>
      </c>
      <c r="DS62" s="44">
        <f t="shared" si="50"/>
        <v>446691.7225000005</v>
      </c>
      <c r="DT62" s="44">
        <f t="shared" si="50"/>
        <v>1782144.9008999995</v>
      </c>
      <c r="DU62" s="44">
        <f t="shared" si="52"/>
        <v>229211.13760000022</v>
      </c>
      <c r="DV62" s="44">
        <f t="shared" si="52"/>
        <v>2043041.4225000003</v>
      </c>
      <c r="DW62" s="44">
        <f t="shared" si="51"/>
        <v>2394.1449000000284</v>
      </c>
      <c r="DX62" s="44">
        <f t="shared" si="51"/>
        <v>240953.3568999999</v>
      </c>
      <c r="DY62" s="44">
        <f t="shared" si="51"/>
        <v>592191.8115999999</v>
      </c>
      <c r="DZ62" s="44">
        <f t="shared" si="51"/>
        <v>384276.00999999954</v>
      </c>
      <c r="EA62" s="44">
        <f t="shared" si="51"/>
        <v>22801</v>
      </c>
      <c r="EB62" s="44">
        <f t="shared" si="51"/>
        <v>1930932.5764000004</v>
      </c>
      <c r="EC62" s="44">
        <f t="shared" si="51"/>
        <v>40340.72249999996</v>
      </c>
      <c r="ED62" s="44">
        <f t="shared" si="51"/>
        <v>22081.960000000108</v>
      </c>
      <c r="EE62" s="44">
        <f t="shared" si="51"/>
        <v>108208.10250000018</v>
      </c>
      <c r="EF62" s="44">
        <f t="shared" si="51"/>
        <v>310917.76000000042</v>
      </c>
      <c r="EG62" s="44">
        <f t="shared" si="51"/>
        <v>122668.05760000016</v>
      </c>
      <c r="EH62" s="44">
        <f t="shared" si="47"/>
        <v>395628.42010000028</v>
      </c>
      <c r="EI62" s="44">
        <f t="shared" si="47"/>
        <v>883637.6004</v>
      </c>
      <c r="EJ62" s="44">
        <f t="shared" si="45"/>
        <v>22067.102500000055</v>
      </c>
      <c r="EK62" s="50">
        <f t="shared" si="13"/>
        <v>4810.5963226444828</v>
      </c>
      <c r="EL62" s="51">
        <f t="shared" si="14"/>
        <v>23141836.979440622</v>
      </c>
      <c r="EM62" s="21">
        <f t="shared" si="15"/>
        <v>18536485.092569724</v>
      </c>
      <c r="EN62" s="21">
        <f t="shared" si="16"/>
        <v>0.80515692000858996</v>
      </c>
    </row>
    <row r="63" spans="9:144" ht="11" thickBot="1" x14ac:dyDescent="0.4">
      <c r="I63" s="31">
        <v>4989.59</v>
      </c>
      <c r="J63" s="31">
        <v>5000.9399999999996</v>
      </c>
      <c r="K63" s="31">
        <v>3421.34</v>
      </c>
      <c r="L63" s="31">
        <v>7018.84</v>
      </c>
      <c r="M63" s="31">
        <v>11148.59</v>
      </c>
      <c r="N63" s="31">
        <v>16000.98</v>
      </c>
      <c r="O63" s="31">
        <v>20000</v>
      </c>
      <c r="P63" s="31">
        <v>17000.580000000002</v>
      </c>
      <c r="Q63" s="31">
        <v>17999.25</v>
      </c>
      <c r="R63" s="31">
        <v>14999.99</v>
      </c>
      <c r="S63" s="31">
        <v>17777.37</v>
      </c>
      <c r="T63" s="31">
        <v>16000.28</v>
      </c>
      <c r="U63" s="31">
        <v>9500.17</v>
      </c>
      <c r="V63" s="31">
        <v>12000.19</v>
      </c>
      <c r="W63" s="31">
        <v>3160.54</v>
      </c>
      <c r="X63" s="31">
        <v>3998.37</v>
      </c>
      <c r="Y63" s="31">
        <v>3075.18</v>
      </c>
      <c r="Z63" s="31">
        <v>2949.5</v>
      </c>
      <c r="AA63" s="31">
        <v>3349.64</v>
      </c>
      <c r="AB63" s="31">
        <v>3800.58</v>
      </c>
      <c r="AC63" s="31">
        <v>4989.04</v>
      </c>
      <c r="AD63" s="31">
        <v>3349.34</v>
      </c>
      <c r="AE63" s="31">
        <v>3540.33</v>
      </c>
      <c r="AF63" s="31">
        <v>2430.69</v>
      </c>
      <c r="AG63" s="31">
        <v>3499.64</v>
      </c>
      <c r="AH63" s="31">
        <v>3300.75</v>
      </c>
      <c r="AI63" s="31">
        <v>3349.96</v>
      </c>
      <c r="AJ63" s="31">
        <v>3051</v>
      </c>
      <c r="AK63" s="32">
        <v>2950.96</v>
      </c>
      <c r="AL63" s="32">
        <v>2949.02</v>
      </c>
      <c r="AM63" s="34">
        <v>1999.87</v>
      </c>
      <c r="AN63" s="32">
        <v>2779.75</v>
      </c>
      <c r="AO63" s="53">
        <f t="shared" si="2"/>
        <v>7230.6959374999997</v>
      </c>
      <c r="AP63" s="54">
        <f t="shared" si="17"/>
        <v>5022555.8230977515</v>
      </c>
      <c r="AQ63" s="54">
        <f t="shared" si="3"/>
        <v>4971811.5408165045</v>
      </c>
      <c r="AR63" s="54">
        <f t="shared" si="4"/>
        <v>14511192.658566501</v>
      </c>
      <c r="AS63" s="54">
        <f t="shared" si="5"/>
        <v>44882.938254003704</v>
      </c>
      <c r="AT63" s="54">
        <f t="shared" si="6"/>
        <v>15349893.884972757</v>
      </c>
      <c r="AU63" s="54">
        <f t="shared" si="7"/>
        <v>76917882.536941484</v>
      </c>
      <c r="AV63" s="54">
        <f t="shared" si="18"/>
        <v>163055126.24057898</v>
      </c>
      <c r="AW63" s="54">
        <f t="shared" si="19"/>
        <v>95450634.59469153</v>
      </c>
      <c r="AX63" s="54">
        <f t="shared" si="20"/>
        <v>115961756.59698524</v>
      </c>
      <c r="AY63" s="54">
        <f t="shared" si="21"/>
        <v>60361930.229597755</v>
      </c>
      <c r="AZ63" s="54">
        <f t="shared" si="22"/>
        <v>111232333.78061022</v>
      </c>
      <c r="BA63" s="54">
        <f t="shared" si="23"/>
        <v>76905604.629254043</v>
      </c>
      <c r="BB63" s="54">
        <f t="shared" si="24"/>
        <v>5150512.5203602556</v>
      </c>
      <c r="BC63" s="54">
        <f t="shared" si="25"/>
        <v>22748073.612222761</v>
      </c>
      <c r="BD63" s="54">
        <f t="shared" si="26"/>
        <v>16566169.355566502</v>
      </c>
      <c r="BE63" s="54">
        <f t="shared" si="27"/>
        <v>10447930.966235252</v>
      </c>
      <c r="BF63" s="54">
        <f t="shared" si="28"/>
        <v>17268312.706816506</v>
      </c>
      <c r="BG63" s="54">
        <f t="shared" si="29"/>
        <v>18328638.655266501</v>
      </c>
      <c r="BH63" s="54">
        <f t="shared" si="30"/>
        <v>15062595.190004002</v>
      </c>
      <c r="BI63" s="54">
        <f t="shared" si="31"/>
        <v>11765695.344691502</v>
      </c>
      <c r="BJ63" s="54">
        <f t="shared" si="32"/>
        <v>5025021.3421290023</v>
      </c>
      <c r="BK63" s="54">
        <f t="shared" si="33"/>
        <v>15064923.9135665</v>
      </c>
      <c r="BL63" s="54">
        <f t="shared" si="34"/>
        <v>13618800.752660252</v>
      </c>
      <c r="BM63" s="54">
        <f t="shared" si="35"/>
        <v>23040057.000035256</v>
      </c>
      <c r="BN63" s="54">
        <f t="shared" si="36"/>
        <v>13920778.408754002</v>
      </c>
      <c r="BO63" s="54">
        <f t="shared" si="37"/>
        <v>15444475.071672751</v>
      </c>
      <c r="BP63" s="54">
        <f t="shared" si="38"/>
        <v>15060111.416604001</v>
      </c>
      <c r="BQ63" s="54">
        <f t="shared" si="39"/>
        <v>17469858.129954003</v>
      </c>
      <c r="BR63" s="54">
        <f t="shared" si="40"/>
        <v>18316139.694729</v>
      </c>
      <c r="BS63" s="54">
        <f t="shared" si="41"/>
        <v>18332748.833766505</v>
      </c>
      <c r="BT63" s="54">
        <f t="shared" si="42"/>
        <v>27361539.988422751</v>
      </c>
      <c r="BU63" s="54">
        <f t="shared" si="43"/>
        <v>19810919.73854775</v>
      </c>
      <c r="BV63" s="55">
        <f t="shared" si="8"/>
        <v>4577.699975300533</v>
      </c>
      <c r="BW63" s="56">
        <f t="shared" si="9"/>
        <v>20955337.0638665</v>
      </c>
      <c r="BX63" s="45">
        <v>6389.5</v>
      </c>
      <c r="BY63" s="45">
        <v>3502.36</v>
      </c>
      <c r="BZ63" s="45">
        <v>3127.48</v>
      </c>
      <c r="CA63" s="45">
        <v>11204.45</v>
      </c>
      <c r="CB63" s="45">
        <v>16000.96</v>
      </c>
      <c r="CC63" s="45">
        <v>12000.9</v>
      </c>
      <c r="CD63" s="45">
        <v>16000.07</v>
      </c>
      <c r="CE63" s="45">
        <v>14500.92</v>
      </c>
      <c r="CF63" s="45">
        <v>6999.09</v>
      </c>
      <c r="CG63" s="45">
        <v>3326.44</v>
      </c>
      <c r="CH63" s="45">
        <v>13000.07</v>
      </c>
      <c r="CI63" s="45">
        <v>5750.05</v>
      </c>
      <c r="CJ63" s="45">
        <v>5037.42</v>
      </c>
      <c r="CK63" s="45">
        <v>3800.64</v>
      </c>
      <c r="CL63" s="45">
        <v>2600.29</v>
      </c>
      <c r="CM63" s="45">
        <v>4599.7</v>
      </c>
      <c r="CN63" s="45">
        <v>3092.79</v>
      </c>
      <c r="CO63" s="45">
        <v>1969.28</v>
      </c>
      <c r="CP63" s="45">
        <v>3400.14</v>
      </c>
      <c r="CQ63" s="45">
        <v>3979.91</v>
      </c>
      <c r="CR63" s="45">
        <v>2700.35</v>
      </c>
      <c r="CS63" s="45">
        <v>3999.13</v>
      </c>
      <c r="CT63" s="45">
        <v>3979.96</v>
      </c>
      <c r="CU63" s="45">
        <v>1959.98</v>
      </c>
      <c r="CV63" s="45">
        <v>3500.5</v>
      </c>
      <c r="CW63" s="45">
        <v>3100.9</v>
      </c>
      <c r="CX63" s="45">
        <v>3199.47</v>
      </c>
      <c r="CY63" s="45">
        <v>2992.91</v>
      </c>
      <c r="CZ63" s="46">
        <v>2949.99</v>
      </c>
      <c r="DA63" s="46">
        <v>2929.74</v>
      </c>
      <c r="DB63" s="43">
        <v>2391.15</v>
      </c>
      <c r="DC63" s="46">
        <v>3206.47</v>
      </c>
      <c r="DD63" s="48">
        <f t="shared" si="10"/>
        <v>5537.2815624999994</v>
      </c>
      <c r="DE63" s="44">
        <f t="shared" si="50"/>
        <v>9540376.5625</v>
      </c>
      <c r="DF63" s="44">
        <f t="shared" si="50"/>
        <v>40646.592100000053</v>
      </c>
      <c r="DG63" s="44">
        <f t="shared" si="50"/>
        <v>30022.492899999994</v>
      </c>
      <c r="DH63" s="44">
        <f t="shared" si="50"/>
        <v>62468473.690000013</v>
      </c>
      <c r="DI63" s="44">
        <f t="shared" si="50"/>
        <v>161295334.04409999</v>
      </c>
      <c r="DJ63" s="44">
        <f t="shared" si="50"/>
        <v>75692610.022499993</v>
      </c>
      <c r="DK63" s="44">
        <f t="shared" si="50"/>
        <v>161272728.46239999</v>
      </c>
      <c r="DL63" s="44">
        <f t="shared" si="50"/>
        <v>125443808.0289</v>
      </c>
      <c r="DM63" s="44">
        <f t="shared" si="50"/>
        <v>13677718.755600002</v>
      </c>
      <c r="DN63" s="44">
        <f t="shared" si="50"/>
        <v>659.97610000000282</v>
      </c>
      <c r="DO63" s="44">
        <f t="shared" si="50"/>
        <v>94076808.462399989</v>
      </c>
      <c r="DP63" s="44">
        <f t="shared" si="50"/>
        <v>5999070.4900000012</v>
      </c>
      <c r="DQ63" s="44">
        <f t="shared" si="50"/>
        <v>3016022.6889000004</v>
      </c>
      <c r="DR63" s="44">
        <f t="shared" si="50"/>
        <v>249890.01209999988</v>
      </c>
      <c r="DS63" s="44">
        <f t="shared" si="50"/>
        <v>490644.21160000004</v>
      </c>
      <c r="DT63" s="44">
        <f t="shared" si="50"/>
        <v>1687271.1024999996</v>
      </c>
      <c r="DU63" s="44">
        <f t="shared" si="52"/>
        <v>43247.361600000018</v>
      </c>
      <c r="DV63" s="44">
        <f t="shared" si="52"/>
        <v>1772812.3609</v>
      </c>
      <c r="DW63" s="44">
        <f t="shared" si="51"/>
        <v>9878.372099999975</v>
      </c>
      <c r="DX63" s="44">
        <f t="shared" si="51"/>
        <v>461258.30559999979</v>
      </c>
      <c r="DY63" s="44">
        <f t="shared" si="51"/>
        <v>360480.16000000009</v>
      </c>
      <c r="DZ63" s="44">
        <f t="shared" si="51"/>
        <v>487734.62440000015</v>
      </c>
      <c r="EA63" s="44">
        <f t="shared" si="51"/>
        <v>461326.22410000005</v>
      </c>
      <c r="EB63" s="44">
        <f t="shared" si="51"/>
        <v>1797664.1928999999</v>
      </c>
      <c r="EC63" s="44">
        <f t="shared" si="51"/>
        <v>39900.0625</v>
      </c>
      <c r="ED63" s="44">
        <f t="shared" si="51"/>
        <v>39940.022499999963</v>
      </c>
      <c r="EE63" s="44">
        <f t="shared" si="51"/>
        <v>10257.63840000004</v>
      </c>
      <c r="EF63" s="44">
        <f t="shared" si="51"/>
        <v>94765.465600000083</v>
      </c>
      <c r="EG63" s="44">
        <f t="shared" si="51"/>
        <v>123032.57760000015</v>
      </c>
      <c r="EH63" s="44">
        <f t="shared" si="47"/>
        <v>137648.42010000016</v>
      </c>
      <c r="EI63" s="44">
        <f t="shared" si="47"/>
        <v>827372.1599999998</v>
      </c>
      <c r="EJ63" s="44">
        <f t="shared" si="45"/>
        <v>8888.7184000000379</v>
      </c>
      <c r="EK63" s="50">
        <f t="shared" si="13"/>
        <v>4748.8758283582883</v>
      </c>
      <c r="EL63" s="51">
        <f t="shared" si="14"/>
        <v>22551821.63316562</v>
      </c>
      <c r="EM63" s="21">
        <f t="shared" si="15"/>
        <v>17951231.093375102</v>
      </c>
      <c r="EN63" s="21">
        <f t="shared" si="16"/>
        <v>0.82576429086076453</v>
      </c>
    </row>
    <row r="64" spans="9:144" ht="11" thickBot="1" x14ac:dyDescent="0.4">
      <c r="I64" s="31">
        <v>4530</v>
      </c>
      <c r="J64" s="31">
        <v>5404.64</v>
      </c>
      <c r="K64" s="31">
        <v>3421.64</v>
      </c>
      <c r="L64" s="31">
        <v>6889.07</v>
      </c>
      <c r="M64" s="31">
        <v>10956.99</v>
      </c>
      <c r="N64" s="31">
        <v>16000.34</v>
      </c>
      <c r="O64" s="31">
        <v>20000</v>
      </c>
      <c r="P64" s="31">
        <v>17000.63</v>
      </c>
      <c r="Q64" s="31">
        <v>18500.310000000001</v>
      </c>
      <c r="R64" s="31">
        <v>18697.95</v>
      </c>
      <c r="S64" s="31">
        <v>20000</v>
      </c>
      <c r="T64" s="31">
        <v>17000.02</v>
      </c>
      <c r="U64" s="31">
        <v>9500.67</v>
      </c>
      <c r="V64" s="31">
        <v>12000.39</v>
      </c>
      <c r="W64" s="31">
        <v>3998.35</v>
      </c>
      <c r="X64" s="31">
        <v>3999.02</v>
      </c>
      <c r="Y64" s="31">
        <v>3488.19</v>
      </c>
      <c r="Z64" s="31">
        <v>3051.02</v>
      </c>
      <c r="AA64" s="31">
        <v>3389.71</v>
      </c>
      <c r="AB64" s="31">
        <v>3979.81</v>
      </c>
      <c r="AC64" s="31">
        <v>5467.55</v>
      </c>
      <c r="AD64" s="31">
        <v>3500.27</v>
      </c>
      <c r="AE64" s="31">
        <v>3979.91</v>
      </c>
      <c r="AF64" s="31">
        <v>2692.42</v>
      </c>
      <c r="AG64" s="31">
        <v>3600.49</v>
      </c>
      <c r="AH64" s="31">
        <v>3494.43</v>
      </c>
      <c r="AI64" s="31">
        <v>3349.18</v>
      </c>
      <c r="AJ64" s="31">
        <v>3497.03</v>
      </c>
      <c r="AK64" s="32">
        <v>3051.05</v>
      </c>
      <c r="AL64" s="32">
        <v>3241.57</v>
      </c>
      <c r="AM64" s="34">
        <v>2188.14</v>
      </c>
      <c r="AN64" s="32">
        <v>3050.68</v>
      </c>
      <c r="AO64" s="53">
        <f t="shared" si="2"/>
        <v>7591.2959374999991</v>
      </c>
      <c r="AP64" s="54">
        <f t="shared" si="17"/>
        <v>9371532.8169539981</v>
      </c>
      <c r="AQ64" s="54">
        <f t="shared" si="3"/>
        <v>4781464.1890039984</v>
      </c>
      <c r="AR64" s="54">
        <f t="shared" si="4"/>
        <v>17386030.637129001</v>
      </c>
      <c r="AS64" s="54">
        <f t="shared" si="5"/>
        <v>493121.26729775307</v>
      </c>
      <c r="AT64" s="54">
        <f t="shared" si="6"/>
        <v>11327896.522347758</v>
      </c>
      <c r="AU64" s="54">
        <f t="shared" si="7"/>
        <v>70712022.045066521</v>
      </c>
      <c r="AV64" s="54">
        <f t="shared" si="18"/>
        <v>153975936.51070401</v>
      </c>
      <c r="AW64" s="54">
        <f t="shared" si="19"/>
        <v>88535567.499722794</v>
      </c>
      <c r="AX64" s="54">
        <f t="shared" si="20"/>
        <v>119006587.8158228</v>
      </c>
      <c r="AY64" s="54">
        <f t="shared" si="21"/>
        <v>123357764.46404779</v>
      </c>
      <c r="AZ64" s="54">
        <f t="shared" si="22"/>
        <v>153975936.51070401</v>
      </c>
      <c r="BA64" s="54">
        <f t="shared" si="23"/>
        <v>88524088.484266534</v>
      </c>
      <c r="BB64" s="54">
        <f t="shared" si="24"/>
        <v>3645709.3105477574</v>
      </c>
      <c r="BC64" s="54">
        <f t="shared" si="25"/>
        <v>19440110.451972757</v>
      </c>
      <c r="BD64" s="54">
        <f t="shared" si="26"/>
        <v>12909260.509797748</v>
      </c>
      <c r="BE64" s="54">
        <f t="shared" si="27"/>
        <v>12904446.411141498</v>
      </c>
      <c r="BF64" s="54">
        <f t="shared" si="28"/>
        <v>16835478.334347744</v>
      </c>
      <c r="BG64" s="54">
        <f t="shared" si="29"/>
        <v>20614105.588641491</v>
      </c>
      <c r="BH64" s="54">
        <f t="shared" si="30"/>
        <v>17653324.390197746</v>
      </c>
      <c r="BI64" s="54">
        <f t="shared" si="31"/>
        <v>13042830.676760249</v>
      </c>
      <c r="BJ64" s="54">
        <f t="shared" si="32"/>
        <v>4510296.8070477499</v>
      </c>
      <c r="BK64" s="54">
        <f t="shared" si="33"/>
        <v>16736493.221297747</v>
      </c>
      <c r="BL64" s="54">
        <f t="shared" si="34"/>
        <v>13042108.389572749</v>
      </c>
      <c r="BM64" s="54">
        <f t="shared" si="35"/>
        <v>23998985.451016493</v>
      </c>
      <c r="BN64" s="54">
        <f t="shared" si="36"/>
        <v>15926532.03078525</v>
      </c>
      <c r="BO64" s="54">
        <f t="shared" si="37"/>
        <v>16784310.509847745</v>
      </c>
      <c r="BP64" s="54">
        <f t="shared" si="38"/>
        <v>17995547.627191495</v>
      </c>
      <c r="BQ64" s="54">
        <f t="shared" si="39"/>
        <v>16763013.566972746</v>
      </c>
      <c r="BR64" s="54">
        <f t="shared" si="40"/>
        <v>20613833.172985245</v>
      </c>
      <c r="BS64" s="54">
        <f t="shared" si="41"/>
        <v>18920115.731360249</v>
      </c>
      <c r="BT64" s="54">
        <f t="shared" si="42"/>
        <v>29194094.084941499</v>
      </c>
      <c r="BU64" s="54">
        <f t="shared" si="43"/>
        <v>20617193.091878992</v>
      </c>
      <c r="BV64" s="55">
        <f t="shared" si="8"/>
        <v>4726.1304489287531</v>
      </c>
      <c r="BW64" s="56">
        <f t="shared" si="9"/>
        <v>22336309.020291496</v>
      </c>
      <c r="BX64" s="45">
        <v>5530.36</v>
      </c>
      <c r="BY64" s="45">
        <v>4000.94</v>
      </c>
      <c r="BZ64" s="45">
        <v>3000.83</v>
      </c>
      <c r="CA64" s="45">
        <v>15000.05</v>
      </c>
      <c r="CB64" s="45">
        <v>19999.97</v>
      </c>
      <c r="CC64" s="45">
        <v>16000.19</v>
      </c>
      <c r="CD64" s="45">
        <v>16000.83</v>
      </c>
      <c r="CE64" s="45">
        <v>16000.33</v>
      </c>
      <c r="CF64" s="45">
        <v>10520.38</v>
      </c>
      <c r="CG64" s="45">
        <v>3291.22</v>
      </c>
      <c r="CH64" s="45">
        <v>13000.12</v>
      </c>
      <c r="CI64" s="45">
        <v>10000.4</v>
      </c>
      <c r="CJ64" s="45">
        <v>4339.6000000000004</v>
      </c>
      <c r="CK64" s="45">
        <v>5999.64</v>
      </c>
      <c r="CL64" s="45">
        <v>2659.95</v>
      </c>
      <c r="CM64" s="45">
        <v>4699.47</v>
      </c>
      <c r="CN64" s="45">
        <v>2897.53</v>
      </c>
      <c r="CO64" s="45">
        <v>1989.52</v>
      </c>
      <c r="CP64" s="45">
        <v>3500.26</v>
      </c>
      <c r="CQ64" s="45">
        <v>4079.92</v>
      </c>
      <c r="CR64" s="45">
        <v>2950.65</v>
      </c>
      <c r="CS64" s="45">
        <v>4090.31</v>
      </c>
      <c r="CT64" s="45">
        <v>2902.25</v>
      </c>
      <c r="CU64" s="45">
        <v>1959.25</v>
      </c>
      <c r="CV64" s="45">
        <v>3750.05</v>
      </c>
      <c r="CW64" s="45">
        <v>3400.77</v>
      </c>
      <c r="CX64" s="45">
        <v>3600.17</v>
      </c>
      <c r="CY64" s="45">
        <v>3479.5</v>
      </c>
      <c r="CZ64" s="46">
        <v>3500.08</v>
      </c>
      <c r="DA64" s="46">
        <v>3399.89</v>
      </c>
      <c r="DB64" s="43">
        <v>2379.27</v>
      </c>
      <c r="DC64" s="46">
        <v>3270.45</v>
      </c>
      <c r="DD64" s="48">
        <f t="shared" si="10"/>
        <v>6287.3171875000007</v>
      </c>
      <c r="DE64" s="44">
        <f t="shared" si="50"/>
        <v>4145010.9648999996</v>
      </c>
      <c r="DF64" s="44">
        <f t="shared" si="50"/>
        <v>256552.38010000021</v>
      </c>
      <c r="DG64" s="44">
        <f t="shared" si="50"/>
        <v>243640.9599999999</v>
      </c>
      <c r="DH64" s="44">
        <f t="shared" si="50"/>
        <v>132379291.58439998</v>
      </c>
      <c r="DI64" s="44">
        <f t="shared" si="50"/>
        <v>272432850.69160002</v>
      </c>
      <c r="DJ64" s="44">
        <f t="shared" si="50"/>
        <v>156394033.1776</v>
      </c>
      <c r="DK64" s="44">
        <f t="shared" si="50"/>
        <v>156410040.95999998</v>
      </c>
      <c r="DL64" s="44">
        <f t="shared" si="50"/>
        <v>156397534.81</v>
      </c>
      <c r="DM64" s="44">
        <f t="shared" si="50"/>
        <v>49363973.402499981</v>
      </c>
      <c r="DN64" s="44">
        <f t="shared" si="50"/>
        <v>41294.304100000016</v>
      </c>
      <c r="DO64" s="44">
        <f t="shared" si="50"/>
        <v>90358142.376100004</v>
      </c>
      <c r="DP64" s="44">
        <f t="shared" si="50"/>
        <v>42327645.640899993</v>
      </c>
      <c r="DQ64" s="44">
        <f t="shared" si="50"/>
        <v>714312.3289000009</v>
      </c>
      <c r="DR64" s="44">
        <f t="shared" si="50"/>
        <v>6276077.144100002</v>
      </c>
      <c r="DS64" s="44">
        <f t="shared" si="50"/>
        <v>696356.87040000001</v>
      </c>
      <c r="DT64" s="44">
        <f t="shared" si="50"/>
        <v>1452121.4016000009</v>
      </c>
      <c r="DU64" s="44">
        <f t="shared" si="52"/>
        <v>356289.60999999958</v>
      </c>
      <c r="DV64" s="44">
        <f t="shared" si="52"/>
        <v>2264754.1080999994</v>
      </c>
      <c r="DW64" s="44">
        <f t="shared" si="51"/>
        <v>33.988900000004456</v>
      </c>
      <c r="DX64" s="44">
        <f t="shared" si="51"/>
        <v>342798.54010000027</v>
      </c>
      <c r="DY64" s="44">
        <f t="shared" si="51"/>
        <v>295696.68839999975</v>
      </c>
      <c r="DZ64" s="44">
        <f t="shared" si="51"/>
        <v>355072.97440000012</v>
      </c>
      <c r="EA64" s="44">
        <f t="shared" si="51"/>
        <v>350677.15239999979</v>
      </c>
      <c r="EB64" s="44">
        <f t="shared" si="51"/>
        <v>2356777.6323999995</v>
      </c>
      <c r="EC64" s="44">
        <f t="shared" si="51"/>
        <v>65341.584400000174</v>
      </c>
      <c r="ED64" s="44">
        <f t="shared" si="51"/>
        <v>8772.1955999999736</v>
      </c>
      <c r="EE64" s="44">
        <f t="shared" si="51"/>
        <v>11180.94760000005</v>
      </c>
      <c r="EF64" s="44">
        <f t="shared" si="51"/>
        <v>222.90489999999511</v>
      </c>
      <c r="EG64" s="44">
        <f t="shared" si="51"/>
        <v>31.922500000001026</v>
      </c>
      <c r="EH64" s="44">
        <f t="shared" si="47"/>
        <v>8937.8115999999936</v>
      </c>
      <c r="EI64" s="44">
        <f t="shared" si="47"/>
        <v>1243581.8255999996</v>
      </c>
      <c r="EJ64" s="44">
        <f t="shared" si="45"/>
        <v>50167.040400000005</v>
      </c>
      <c r="EK64" s="50">
        <f t="shared" si="13"/>
        <v>5803.0143458068942</v>
      </c>
      <c r="EL64" s="51">
        <f t="shared" si="14"/>
        <v>33674975.497640617</v>
      </c>
      <c r="EM64" s="21">
        <f t="shared" si="15"/>
        <v>22094390.245766703</v>
      </c>
      <c r="EN64" s="21">
        <f t="shared" si="16"/>
        <v>0.80560596204543744</v>
      </c>
    </row>
    <row r="65" spans="9:144" ht="11" thickBot="1" x14ac:dyDescent="0.4">
      <c r="I65" s="31">
        <v>5021.3</v>
      </c>
      <c r="J65" s="31">
        <v>5021.0200000000004</v>
      </c>
      <c r="K65" s="31">
        <v>3488.08</v>
      </c>
      <c r="L65" s="31">
        <v>7154.31</v>
      </c>
      <c r="M65" s="31">
        <v>11247.55</v>
      </c>
      <c r="N65" s="31">
        <v>18212.39</v>
      </c>
      <c r="O65" s="31">
        <v>20000</v>
      </c>
      <c r="P65" s="31">
        <v>17000.830000000002</v>
      </c>
      <c r="Q65" s="31">
        <v>18500.990000000002</v>
      </c>
      <c r="R65" s="31">
        <v>17999.439999999999</v>
      </c>
      <c r="S65" s="31">
        <v>20000</v>
      </c>
      <c r="T65" s="31">
        <v>17000.09</v>
      </c>
      <c r="U65" s="31">
        <v>9500.7099999999991</v>
      </c>
      <c r="V65" s="31">
        <v>12000.08</v>
      </c>
      <c r="W65" s="31">
        <v>4980.0200000000004</v>
      </c>
      <c r="X65" s="31">
        <v>3999.59</v>
      </c>
      <c r="Y65" s="31">
        <v>3504.61</v>
      </c>
      <c r="Z65" s="31">
        <v>3051.72</v>
      </c>
      <c r="AA65" s="31">
        <v>3350.02</v>
      </c>
      <c r="AB65" s="31">
        <v>4000.92</v>
      </c>
      <c r="AC65" s="31">
        <v>5500.28</v>
      </c>
      <c r="AD65" s="31">
        <v>3750.77</v>
      </c>
      <c r="AE65" s="31">
        <v>4500.1899999999996</v>
      </c>
      <c r="AF65" s="31">
        <v>2779.64</v>
      </c>
      <c r="AG65" s="31">
        <v>3800.1</v>
      </c>
      <c r="AH65" s="31">
        <v>3498.66</v>
      </c>
      <c r="AI65" s="31">
        <v>3249.47</v>
      </c>
      <c r="AJ65" s="31">
        <v>3500.09</v>
      </c>
      <c r="AK65" s="32">
        <v>3300.91</v>
      </c>
      <c r="AL65" s="32">
        <v>3244.11</v>
      </c>
      <c r="AM65" s="34">
        <v>2188.9499999999998</v>
      </c>
      <c r="AN65" s="32">
        <v>3144.37</v>
      </c>
      <c r="AO65" s="53">
        <f t="shared" si="2"/>
        <v>7734.1003124999988</v>
      </c>
      <c r="AP65" s="54">
        <f t="shared" si="17"/>
        <v>7359285.5355000906</v>
      </c>
      <c r="AQ65" s="54">
        <f t="shared" si="3"/>
        <v>7360804.7820750894</v>
      </c>
      <c r="AR65" s="54">
        <f t="shared" si="4"/>
        <v>18028688.494162589</v>
      </c>
      <c r="AS65" s="54">
        <f t="shared" si="5"/>
        <v>336156.80646884587</v>
      </c>
      <c r="AT65" s="54">
        <f t="shared" si="6"/>
        <v>12344328.706593851</v>
      </c>
      <c r="AU65" s="54">
        <f t="shared" si="7"/>
        <v>109794554.77516887</v>
      </c>
      <c r="AV65" s="54">
        <f t="shared" si="18"/>
        <v>150452295.14381263</v>
      </c>
      <c r="AW65" s="54">
        <f t="shared" si="19"/>
        <v>85872279.101193905</v>
      </c>
      <c r="AX65" s="54">
        <f t="shared" si="20"/>
        <v>115925913.5427939</v>
      </c>
      <c r="AY65" s="54">
        <f t="shared" si="21"/>
        <v>105377198.8997626</v>
      </c>
      <c r="AZ65" s="54">
        <f t="shared" si="22"/>
        <v>150452295.14381263</v>
      </c>
      <c r="BA65" s="54">
        <f t="shared" si="23"/>
        <v>85858564.888856366</v>
      </c>
      <c r="BB65" s="54">
        <f t="shared" si="24"/>
        <v>3120909.7879688488</v>
      </c>
      <c r="BC65" s="54">
        <f t="shared" si="25"/>
        <v>18198582.694162607</v>
      </c>
      <c r="BD65" s="54">
        <f t="shared" si="26"/>
        <v>7584958.3677000888</v>
      </c>
      <c r="BE65" s="54">
        <f t="shared" si="27"/>
        <v>13946567.274168838</v>
      </c>
      <c r="BF65" s="54">
        <f t="shared" si="28"/>
        <v>17888588.303531334</v>
      </c>
      <c r="BG65" s="54">
        <f t="shared" si="29"/>
        <v>21924685.390887592</v>
      </c>
      <c r="BH65" s="54">
        <f t="shared" si="30"/>
        <v>19220160.186450083</v>
      </c>
      <c r="BI65" s="54">
        <f t="shared" si="31"/>
        <v>13936635.245637588</v>
      </c>
      <c r="BJ65" s="54">
        <f t="shared" si="32"/>
        <v>4989953.1885375939</v>
      </c>
      <c r="BK65" s="54">
        <f t="shared" si="33"/>
        <v>15866920.378481338</v>
      </c>
      <c r="BL65" s="54">
        <f t="shared" si="34"/>
        <v>10458175.909293843</v>
      </c>
      <c r="BM65" s="54">
        <f t="shared" si="35"/>
        <v>24546676.988137592</v>
      </c>
      <c r="BN65" s="54">
        <f t="shared" si="36"/>
        <v>15476358.45875009</v>
      </c>
      <c r="BO65" s="54">
        <f t="shared" si="37"/>
        <v>17938954.640750088</v>
      </c>
      <c r="BP65" s="54">
        <f t="shared" si="38"/>
        <v>20111909.039793842</v>
      </c>
      <c r="BQ65" s="54">
        <f t="shared" si="39"/>
        <v>17926843.326356336</v>
      </c>
      <c r="BR65" s="54">
        <f t="shared" si="40"/>
        <v>19653176.346843839</v>
      </c>
      <c r="BS65" s="54">
        <f t="shared" si="41"/>
        <v>20160013.00634383</v>
      </c>
      <c r="BT65" s="54">
        <f t="shared" si="42"/>
        <v>30748691.988218836</v>
      </c>
      <c r="BU65" s="54">
        <f t="shared" si="43"/>
        <v>21065624.341481339</v>
      </c>
      <c r="BV65" s="55">
        <f t="shared" si="8"/>
        <v>4786.1128717072643</v>
      </c>
      <c r="BW65" s="56">
        <f t="shared" si="9"/>
        <v>22906876.420721956</v>
      </c>
      <c r="BX65" s="45">
        <v>6689.11</v>
      </c>
      <c r="BY65" s="45">
        <v>4500.8100000000004</v>
      </c>
      <c r="BZ65" s="45">
        <v>3240.1</v>
      </c>
      <c r="CA65" s="45">
        <v>14520.76</v>
      </c>
      <c r="CB65" s="45">
        <v>20000</v>
      </c>
      <c r="CC65" s="45">
        <v>16000.54</v>
      </c>
      <c r="CD65" s="45">
        <v>16000.86</v>
      </c>
      <c r="CE65" s="45">
        <v>16000.03</v>
      </c>
      <c r="CF65" s="45">
        <v>10520.41</v>
      </c>
      <c r="CG65" s="45">
        <v>3326.2</v>
      </c>
      <c r="CH65" s="45">
        <v>12499.32</v>
      </c>
      <c r="CI65" s="45">
        <v>7500.14</v>
      </c>
      <c r="CJ65" s="45">
        <v>4069.43</v>
      </c>
      <c r="CK65" s="45">
        <v>5989.57</v>
      </c>
      <c r="CL65" s="45">
        <v>2994.42</v>
      </c>
      <c r="CM65" s="45">
        <v>5000.55</v>
      </c>
      <c r="CN65" s="45">
        <v>3250.28</v>
      </c>
      <c r="CO65" s="45">
        <v>2190.29</v>
      </c>
      <c r="CP65" s="45">
        <v>3330.43</v>
      </c>
      <c r="CQ65" s="45">
        <v>4012.49</v>
      </c>
      <c r="CR65" s="45">
        <v>2980.09</v>
      </c>
      <c r="CS65" s="45">
        <v>4090.37</v>
      </c>
      <c r="CT65" s="45">
        <v>3147.91</v>
      </c>
      <c r="CU65" s="45">
        <v>1959.24</v>
      </c>
      <c r="CV65" s="45">
        <v>3650.94</v>
      </c>
      <c r="CW65" s="45">
        <v>3479.28</v>
      </c>
      <c r="CX65" s="45">
        <v>3579.4</v>
      </c>
      <c r="CY65" s="45">
        <v>3579.18</v>
      </c>
      <c r="CZ65" s="46">
        <v>3609.28</v>
      </c>
      <c r="DA65" s="46">
        <v>3269.34</v>
      </c>
      <c r="DB65" s="43">
        <v>2483.6</v>
      </c>
      <c r="DC65" s="46">
        <v>3200.22</v>
      </c>
      <c r="DD65" s="48">
        <f t="shared" si="10"/>
        <v>6270.768437499999</v>
      </c>
      <c r="DE65" s="44">
        <f t="shared" si="50"/>
        <v>10178971.202499999</v>
      </c>
      <c r="DF65" s="44">
        <f t="shared" si="50"/>
        <v>1004304.6225000011</v>
      </c>
      <c r="DG65" s="44">
        <f t="shared" si="50"/>
        <v>66853.273599999971</v>
      </c>
      <c r="DH65" s="44">
        <f t="shared" si="50"/>
        <v>121486688.41000001</v>
      </c>
      <c r="DI65" s="44">
        <f t="shared" si="50"/>
        <v>272294221.7956</v>
      </c>
      <c r="DJ65" s="44">
        <f t="shared" si="50"/>
        <v>156297003.53440002</v>
      </c>
      <c r="DK65" s="44">
        <f t="shared" si="50"/>
        <v>156305004.84</v>
      </c>
      <c r="DL65" s="44">
        <f t="shared" si="50"/>
        <v>156284251.87690002</v>
      </c>
      <c r="DM65" s="44">
        <f t="shared" si="50"/>
        <v>49304973.0625</v>
      </c>
      <c r="DN65" s="44">
        <f t="shared" si="50"/>
        <v>29742.451600000011</v>
      </c>
      <c r="DO65" s="44">
        <f t="shared" si="50"/>
        <v>81011880.435599998</v>
      </c>
      <c r="DP65" s="44">
        <f t="shared" si="50"/>
        <v>16011842.190400004</v>
      </c>
      <c r="DQ65" s="44">
        <f t="shared" si="50"/>
        <v>325778.39289999998</v>
      </c>
      <c r="DR65" s="44">
        <f t="shared" si="50"/>
        <v>6204632.6280999994</v>
      </c>
      <c r="DS65" s="44">
        <f t="shared" si="50"/>
        <v>254257.97759999978</v>
      </c>
      <c r="DT65" s="44">
        <f t="shared" si="50"/>
        <v>2255673.5721000009</v>
      </c>
      <c r="DU65" s="44">
        <f t="shared" si="52"/>
        <v>61692.624399999826</v>
      </c>
      <c r="DV65" s="44">
        <f t="shared" si="52"/>
        <v>1711832.0568999997</v>
      </c>
      <c r="DW65" s="44">
        <f t="shared" si="51"/>
        <v>28301.332900000005</v>
      </c>
      <c r="DX65" s="44">
        <f t="shared" si="51"/>
        <v>264021.26889999991</v>
      </c>
      <c r="DY65" s="44">
        <f t="shared" si="51"/>
        <v>268914.84489999968</v>
      </c>
      <c r="DZ65" s="44">
        <f t="shared" si="51"/>
        <v>350120.72410000005</v>
      </c>
      <c r="EA65" s="44">
        <f t="shared" si="51"/>
        <v>123025.5625</v>
      </c>
      <c r="EB65" s="44">
        <f t="shared" si="51"/>
        <v>2369813.9363999995</v>
      </c>
      <c r="EC65" s="44">
        <f t="shared" si="51"/>
        <v>23189.198400000059</v>
      </c>
      <c r="ED65" s="44">
        <f t="shared" si="51"/>
        <v>375.5843999999866</v>
      </c>
      <c r="EE65" s="44">
        <f t="shared" si="51"/>
        <v>6518.9476000000386</v>
      </c>
      <c r="EF65" s="44">
        <f t="shared" si="51"/>
        <v>6483.4703999999974</v>
      </c>
      <c r="EG65" s="44">
        <f t="shared" si="51"/>
        <v>12236.784400000077</v>
      </c>
      <c r="EH65" s="44">
        <f t="shared" si="47"/>
        <v>52587.66239999987</v>
      </c>
      <c r="EI65" s="44">
        <f t="shared" si="47"/>
        <v>1030346.8035999999</v>
      </c>
      <c r="EJ65" s="44">
        <f t="shared" si="45"/>
        <v>89066.433600000033</v>
      </c>
      <c r="EK65" s="50">
        <f t="shared" si="13"/>
        <v>5689.1195702358582</v>
      </c>
      <c r="EL65" s="51">
        <f t="shared" si="14"/>
        <v>32366081.484440636</v>
      </c>
      <c r="EM65" s="21">
        <f t="shared" si="15"/>
        <v>21565864.684503619</v>
      </c>
      <c r="EN65" s="21">
        <f t="shared" si="16"/>
        <v>0.79202497757863299</v>
      </c>
    </row>
    <row r="66" spans="9:144" ht="11" thickBot="1" x14ac:dyDescent="0.4">
      <c r="I66" s="31">
        <v>4989.4399999999996</v>
      </c>
      <c r="J66" s="31">
        <v>5021.46</v>
      </c>
      <c r="K66" s="31">
        <v>3600.15</v>
      </c>
      <c r="L66" s="31">
        <v>8000.7</v>
      </c>
      <c r="M66" s="31">
        <v>12143.56</v>
      </c>
      <c r="N66" s="31">
        <v>20000</v>
      </c>
      <c r="O66" s="31">
        <v>20000</v>
      </c>
      <c r="P66" s="31">
        <v>17000.96</v>
      </c>
      <c r="Q66" s="31">
        <v>19000.34</v>
      </c>
      <c r="R66" s="31">
        <v>17000.599999999999</v>
      </c>
      <c r="S66" s="31">
        <v>20000</v>
      </c>
      <c r="T66" s="31">
        <v>14999.63</v>
      </c>
      <c r="U66" s="31">
        <v>8000.94</v>
      </c>
      <c r="V66" s="31">
        <v>11000.62</v>
      </c>
      <c r="W66" s="31">
        <v>3998.52</v>
      </c>
      <c r="X66" s="31">
        <v>3800.31</v>
      </c>
      <c r="Y66" s="31">
        <v>3503.6</v>
      </c>
      <c r="Z66" s="31">
        <v>3147.77</v>
      </c>
      <c r="AA66" s="31">
        <v>3620.93</v>
      </c>
      <c r="AB66" s="31">
        <v>4570.1099999999997</v>
      </c>
      <c r="AC66" s="31">
        <v>4980.71</v>
      </c>
      <c r="AD66" s="31">
        <v>3300.1</v>
      </c>
      <c r="AE66" s="31">
        <v>4000.89</v>
      </c>
      <c r="AF66" s="31">
        <v>2989.05</v>
      </c>
      <c r="AG66" s="31">
        <v>3494.41</v>
      </c>
      <c r="AH66" s="31">
        <v>3500.03</v>
      </c>
      <c r="AI66" s="31">
        <v>3349.62</v>
      </c>
      <c r="AJ66" s="31">
        <v>3496.63</v>
      </c>
      <c r="AK66" s="32">
        <v>3309.93</v>
      </c>
      <c r="AL66" s="32">
        <v>3243.11</v>
      </c>
      <c r="AM66" s="34">
        <v>2149.1</v>
      </c>
      <c r="AN66" s="32">
        <v>3144.62</v>
      </c>
      <c r="AO66" s="53">
        <f t="shared" si="2"/>
        <v>7636.1824999999981</v>
      </c>
      <c r="AP66" s="54">
        <f t="shared" si="17"/>
        <v>7005245.8613062417</v>
      </c>
      <c r="AQ66" s="54">
        <f t="shared" si="3"/>
        <v>6836773.7520062402</v>
      </c>
      <c r="AR66" s="54">
        <f t="shared" si="4"/>
        <v>16289558.341056233</v>
      </c>
      <c r="AS66" s="54">
        <f t="shared" si="5"/>
        <v>132873.00780625126</v>
      </c>
      <c r="AT66" s="54">
        <f t="shared" si="6"/>
        <v>20316451.927506264</v>
      </c>
      <c r="AU66" s="54">
        <f t="shared" si="7"/>
        <v>152863983.17330629</v>
      </c>
      <c r="AV66" s="54">
        <f t="shared" si="18"/>
        <v>152863983.17330629</v>
      </c>
      <c r="AW66" s="54">
        <f t="shared" si="19"/>
        <v>87699057.62450625</v>
      </c>
      <c r="AX66" s="54">
        <f t="shared" si="20"/>
        <v>129144075.68480627</v>
      </c>
      <c r="AY66" s="54">
        <f t="shared" si="21"/>
        <v>87692315.114306241</v>
      </c>
      <c r="AZ66" s="54">
        <f t="shared" si="22"/>
        <v>152863983.17330629</v>
      </c>
      <c r="BA66" s="54">
        <f t="shared" si="23"/>
        <v>54220359.085256264</v>
      </c>
      <c r="BB66" s="54">
        <f t="shared" si="24"/>
        <v>133048.03380625113</v>
      </c>
      <c r="BC66" s="54">
        <f t="shared" si="25"/>
        <v>11319439.691406269</v>
      </c>
      <c r="BD66" s="54">
        <f t="shared" si="26"/>
        <v>13232588.463906236</v>
      </c>
      <c r="BE66" s="54">
        <f t="shared" si="27"/>
        <v>14713917.836256236</v>
      </c>
      <c r="BF66" s="54">
        <f t="shared" si="28"/>
        <v>17078238.11930624</v>
      </c>
      <c r="BG66" s="54">
        <f t="shared" si="29"/>
        <v>20145846.770156238</v>
      </c>
      <c r="BH66" s="54">
        <f t="shared" si="30"/>
        <v>16122252.638756236</v>
      </c>
      <c r="BI66" s="54">
        <f t="shared" si="31"/>
        <v>9400800.5752562396</v>
      </c>
      <c r="BJ66" s="54">
        <f t="shared" si="32"/>
        <v>7051534.1982562393</v>
      </c>
      <c r="BK66" s="54">
        <f t="shared" si="33"/>
        <v>18801611.446806237</v>
      </c>
      <c r="BL66" s="54">
        <f t="shared" si="34"/>
        <v>13215351.560556237</v>
      </c>
      <c r="BM66" s="54">
        <f t="shared" si="35"/>
        <v>21595840.47255623</v>
      </c>
      <c r="BN66" s="54">
        <f t="shared" si="36"/>
        <v>17154279.441756234</v>
      </c>
      <c r="BO66" s="54">
        <f t="shared" si="37"/>
        <v>17107757.503256235</v>
      </c>
      <c r="BP66" s="54">
        <f t="shared" si="38"/>
        <v>18374618.066406235</v>
      </c>
      <c r="BQ66" s="54">
        <f t="shared" si="39"/>
        <v>17135894.900256231</v>
      </c>
      <c r="BR66" s="54">
        <f t="shared" si="40"/>
        <v>18716460.693756238</v>
      </c>
      <c r="BS66" s="54">
        <f t="shared" si="41"/>
        <v>19299085.990256235</v>
      </c>
      <c r="BT66" s="54">
        <f t="shared" si="42"/>
        <v>30108074.361806236</v>
      </c>
      <c r="BU66" s="54">
        <f t="shared" si="43"/>
        <v>20174133.691406235</v>
      </c>
      <c r="BV66" s="55">
        <f t="shared" si="8"/>
        <v>4698.344249233578</v>
      </c>
      <c r="BW66" s="56">
        <f t="shared" si="9"/>
        <v>22074438.684306234</v>
      </c>
      <c r="BX66" s="45">
        <v>8200.66</v>
      </c>
      <c r="BY66" s="45">
        <v>3500.89</v>
      </c>
      <c r="BZ66" s="45">
        <v>2599.1999999999998</v>
      </c>
      <c r="CA66" s="45">
        <v>19000.21</v>
      </c>
      <c r="CB66" s="45">
        <v>20000</v>
      </c>
      <c r="CC66" s="45">
        <v>16000.79</v>
      </c>
      <c r="CD66" s="45">
        <v>16000.77</v>
      </c>
      <c r="CE66" s="45">
        <v>16000.15</v>
      </c>
      <c r="CF66" s="45">
        <v>11750.78</v>
      </c>
      <c r="CG66" s="45">
        <v>3500.19</v>
      </c>
      <c r="CH66" s="45">
        <v>14520.02</v>
      </c>
      <c r="CI66" s="45">
        <v>6000.81</v>
      </c>
      <c r="CJ66" s="45">
        <v>8000.21</v>
      </c>
      <c r="CK66" s="45">
        <v>3800.6</v>
      </c>
      <c r="CL66" s="45">
        <v>3020.4</v>
      </c>
      <c r="CM66" s="45">
        <v>4684.87</v>
      </c>
      <c r="CN66" s="45">
        <v>3400.42</v>
      </c>
      <c r="CO66" s="45">
        <v>2086</v>
      </c>
      <c r="CP66" s="45">
        <v>4500.7299999999996</v>
      </c>
      <c r="CQ66" s="45">
        <v>3699.88</v>
      </c>
      <c r="CR66" s="45">
        <v>3450.85</v>
      </c>
      <c r="CS66" s="45">
        <v>3250.19</v>
      </c>
      <c r="CT66" s="45">
        <v>3979.75</v>
      </c>
      <c r="CU66" s="45">
        <v>2419.37</v>
      </c>
      <c r="CV66" s="45">
        <v>3979.42</v>
      </c>
      <c r="CW66" s="45">
        <v>3600.81</v>
      </c>
      <c r="CX66" s="45">
        <v>3479.32</v>
      </c>
      <c r="CY66" s="45">
        <v>3151.62</v>
      </c>
      <c r="CZ66" s="46">
        <v>3779.43</v>
      </c>
      <c r="DA66" s="46">
        <v>3151.26</v>
      </c>
      <c r="DB66" s="43">
        <v>2500.62</v>
      </c>
      <c r="DC66" s="46">
        <v>3579.82</v>
      </c>
      <c r="DD66" s="48">
        <f t="shared" si="10"/>
        <v>6580.9387500000012</v>
      </c>
      <c r="DE66" s="44">
        <f t="shared" si="50"/>
        <v>22095922.396899991</v>
      </c>
      <c r="DF66" s="44">
        <f t="shared" si="50"/>
        <v>0.73959999999943682</v>
      </c>
      <c r="DG66" s="44">
        <f t="shared" si="50"/>
        <v>811494.68890000065</v>
      </c>
      <c r="DH66" s="44">
        <f t="shared" si="50"/>
        <v>240255580.03239995</v>
      </c>
      <c r="DI66" s="44">
        <f t="shared" si="50"/>
        <v>272249010.00090003</v>
      </c>
      <c r="DJ66" s="44">
        <f t="shared" si="50"/>
        <v>156269000.5776</v>
      </c>
      <c r="DK66" s="44">
        <f t="shared" si="50"/>
        <v>156268500.5476</v>
      </c>
      <c r="DL66" s="44">
        <f t="shared" si="50"/>
        <v>156253000.01439998</v>
      </c>
      <c r="DM66" s="44">
        <f t="shared" si="50"/>
        <v>68074875.5625</v>
      </c>
      <c r="DN66" s="44">
        <f t="shared" si="50"/>
        <v>2.5599999999953434E-2</v>
      </c>
      <c r="DO66" s="44">
        <f t="shared" si="50"/>
        <v>121440179.6001</v>
      </c>
      <c r="DP66" s="44">
        <f t="shared" si="50"/>
        <v>6253900.6084000012</v>
      </c>
      <c r="DQ66" s="44">
        <f t="shared" si="50"/>
        <v>20251620.032400001</v>
      </c>
      <c r="DR66" s="44">
        <f t="shared" si="50"/>
        <v>90342.324899999832</v>
      </c>
      <c r="DS66" s="44">
        <f t="shared" si="50"/>
        <v>230044.93690000012</v>
      </c>
      <c r="DT66" s="44">
        <f t="shared" si="50"/>
        <v>1403845.8255999992</v>
      </c>
      <c r="DU66" s="44">
        <f t="shared" si="52"/>
        <v>9922.1521000000248</v>
      </c>
      <c r="DV66" s="44">
        <f t="shared" si="52"/>
        <v>1999480.8409000007</v>
      </c>
      <c r="DW66" s="44">
        <f t="shared" si="51"/>
        <v>1001400.4899999987</v>
      </c>
      <c r="DX66" s="44">
        <f t="shared" si="51"/>
        <v>39940.022499999963</v>
      </c>
      <c r="DY66" s="44">
        <f t="shared" si="51"/>
        <v>2418.6724000000286</v>
      </c>
      <c r="DZ66" s="44">
        <f t="shared" si="51"/>
        <v>62420.025600000074</v>
      </c>
      <c r="EA66" s="44">
        <f t="shared" si="51"/>
        <v>230131.27839999981</v>
      </c>
      <c r="EB66" s="44">
        <f t="shared" si="51"/>
        <v>1167826.0356000008</v>
      </c>
      <c r="EC66" s="44">
        <f t="shared" si="51"/>
        <v>229814.77209999989</v>
      </c>
      <c r="ED66" s="44">
        <f t="shared" si="51"/>
        <v>10156.608399999948</v>
      </c>
      <c r="EE66" s="44">
        <f t="shared" si="51"/>
        <v>428.90410000000151</v>
      </c>
      <c r="EF66" s="44">
        <f t="shared" si="51"/>
        <v>121389.52810000021</v>
      </c>
      <c r="EG66" s="44">
        <f t="shared" si="51"/>
        <v>78064.359999999797</v>
      </c>
      <c r="EH66" s="44">
        <f t="shared" si="47"/>
        <v>121640.51289999999</v>
      </c>
      <c r="EI66" s="44">
        <f t="shared" si="47"/>
        <v>998820.34810000064</v>
      </c>
      <c r="EJ66" s="44">
        <f t="shared" si="45"/>
        <v>6366.4440999999943</v>
      </c>
      <c r="EK66" s="50">
        <f t="shared" si="13"/>
        <v>6194.8253075399543</v>
      </c>
      <c r="EL66" s="51">
        <f t="shared" si="14"/>
        <v>38375860.590937488</v>
      </c>
      <c r="EM66" s="21">
        <f t="shared" si="15"/>
        <v>23652067.752365626</v>
      </c>
      <c r="EN66" s="21">
        <f t="shared" si="16"/>
        <v>0.81263442485738413</v>
      </c>
    </row>
    <row r="67" spans="9:144" ht="11" thickBot="1" x14ac:dyDescent="0.4">
      <c r="I67" s="31">
        <v>5000.72</v>
      </c>
      <c r="J67" s="31">
        <v>5922.01</v>
      </c>
      <c r="K67" s="31">
        <v>3999.84</v>
      </c>
      <c r="L67" s="31">
        <v>8000.6</v>
      </c>
      <c r="M67" s="31">
        <v>12144.86</v>
      </c>
      <c r="N67" s="31">
        <v>20000</v>
      </c>
      <c r="O67" s="31">
        <v>20000</v>
      </c>
      <c r="P67" s="31">
        <v>17999.78</v>
      </c>
      <c r="Q67" s="31">
        <v>19000.39</v>
      </c>
      <c r="R67" s="31">
        <v>17000.96</v>
      </c>
      <c r="S67" s="31">
        <v>20000</v>
      </c>
      <c r="T67" s="31">
        <v>17000.169999999998</v>
      </c>
      <c r="U67" s="31">
        <v>7499.68</v>
      </c>
      <c r="V67" s="31">
        <v>12000.08</v>
      </c>
      <c r="W67" s="31">
        <v>4980.08</v>
      </c>
      <c r="X67" s="31">
        <v>3998.42</v>
      </c>
      <c r="Y67" s="31">
        <v>3508.5</v>
      </c>
      <c r="Z67" s="31">
        <v>3487.22</v>
      </c>
      <c r="AA67" s="31">
        <v>3600.96</v>
      </c>
      <c r="AB67" s="31">
        <v>5000.5600000000004</v>
      </c>
      <c r="AC67" s="31">
        <v>4250.76</v>
      </c>
      <c r="AD67" s="31">
        <v>4009.68</v>
      </c>
      <c r="AE67" s="31">
        <v>3600.56</v>
      </c>
      <c r="AF67" s="31">
        <v>2999.49</v>
      </c>
      <c r="AG67" s="31">
        <v>3509.23</v>
      </c>
      <c r="AH67" s="31">
        <v>3550.92</v>
      </c>
      <c r="AI67" s="31">
        <v>3509.04</v>
      </c>
      <c r="AJ67" s="31">
        <v>3599.56</v>
      </c>
      <c r="AK67" s="32">
        <v>3700.56</v>
      </c>
      <c r="AL67" s="32">
        <v>3246.47</v>
      </c>
      <c r="AM67" s="34">
        <v>2188.1</v>
      </c>
      <c r="AN67" s="32">
        <v>3146.11</v>
      </c>
      <c r="AO67" s="53">
        <f t="shared" ref="AO67:AO97" si="53">AVERAGE(I67:AN67)</f>
        <v>7857.9784374999999</v>
      </c>
      <c r="AP67" s="54">
        <f t="shared" si="17"/>
        <v>8163925.7786649391</v>
      </c>
      <c r="AQ67" s="54">
        <f t="shared" ref="AQ67:AQ97" si="54">(J67-AO67)*(J67-AO67)</f>
        <v>3747973.7909961902</v>
      </c>
      <c r="AR67" s="54">
        <f t="shared" ref="AR67:AR97" si="55">(K67-AO67)*(K67-AO67)</f>
        <v>14885232.20291494</v>
      </c>
      <c r="AS67" s="54">
        <f t="shared" ref="AS67:AS97" si="56">(L67-AO67)*(L67-AO67)</f>
        <v>20340.910089941532</v>
      </c>
      <c r="AT67" s="54">
        <f t="shared" ref="AT67:AT97" si="57">(M67-AO67)*(M67-AO67)</f>
        <v>18377353.530902445</v>
      </c>
      <c r="AU67" s="54">
        <f t="shared" ref="AU67:AU97" si="58">(N67-AO67)*(N67-AO67)</f>
        <v>147428687.62421495</v>
      </c>
      <c r="AV67" s="54">
        <f t="shared" si="18"/>
        <v>147428687.62421495</v>
      </c>
      <c r="AW67" s="54">
        <f t="shared" si="19"/>
        <v>102856138.93312742</v>
      </c>
      <c r="AX67" s="54">
        <f t="shared" si="20"/>
        <v>124153335.42813368</v>
      </c>
      <c r="AY67" s="54">
        <f t="shared" si="21"/>
        <v>83594111.852214932</v>
      </c>
      <c r="AZ67" s="54">
        <f t="shared" si="22"/>
        <v>147428687.62421495</v>
      </c>
      <c r="BA67" s="54">
        <f t="shared" si="23"/>
        <v>83579666.565446168</v>
      </c>
      <c r="BB67" s="54">
        <f t="shared" si="24"/>
        <v>128377.77031494114</v>
      </c>
      <c r="BC67" s="54">
        <f t="shared" si="25"/>
        <v>17157005.354064941</v>
      </c>
      <c r="BD67" s="54">
        <f t="shared" si="26"/>
        <v>8282299.4165649414</v>
      </c>
      <c r="BE67" s="54">
        <f t="shared" si="27"/>
        <v>14896191.332477441</v>
      </c>
      <c r="BF67" s="54">
        <f t="shared" si="28"/>
        <v>18917962.67827744</v>
      </c>
      <c r="BG67" s="54">
        <f t="shared" si="29"/>
        <v>19103529.318977445</v>
      </c>
      <c r="BH67" s="54">
        <f t="shared" si="30"/>
        <v>18122205.97721494</v>
      </c>
      <c r="BI67" s="54">
        <f t="shared" si="31"/>
        <v>8164840.1269649388</v>
      </c>
      <c r="BJ67" s="54">
        <f t="shared" si="32"/>
        <v>13012024.85583994</v>
      </c>
      <c r="BK67" s="54">
        <f t="shared" si="33"/>
        <v>14809400.864064941</v>
      </c>
      <c r="BL67" s="54">
        <f t="shared" si="34"/>
        <v>18125611.751964945</v>
      </c>
      <c r="BM67" s="54">
        <f t="shared" si="35"/>
        <v>23604909.897321194</v>
      </c>
      <c r="BN67" s="54">
        <f t="shared" si="36"/>
        <v>18911612.972658694</v>
      </c>
      <c r="BO67" s="54">
        <f t="shared" si="37"/>
        <v>18550752.384039938</v>
      </c>
      <c r="BP67" s="54">
        <f t="shared" si="38"/>
        <v>18913265.533164941</v>
      </c>
      <c r="BQ67" s="54">
        <f t="shared" si="39"/>
        <v>18134127.588839944</v>
      </c>
      <c r="BR67" s="54">
        <f t="shared" si="40"/>
        <v>17284128.064464945</v>
      </c>
      <c r="BS67" s="54">
        <f t="shared" si="41"/>
        <v>21266010.069133695</v>
      </c>
      <c r="BT67" s="54">
        <f t="shared" si="42"/>
        <v>32147521.496027436</v>
      </c>
      <c r="BU67" s="54">
        <f t="shared" si="43"/>
        <v>22201704.172308683</v>
      </c>
      <c r="BV67" s="55">
        <f t="shared" ref="BV67:BV97" si="59">SQRT((SUM(BR67:BU67))/4)</f>
        <v>4819.215802439614</v>
      </c>
      <c r="BW67" s="56">
        <f t="shared" ref="BW67:BW97" si="60">POWER(BV67,2)</f>
        <v>23224840.950483691</v>
      </c>
      <c r="BX67" s="45">
        <v>8200.7199999999993</v>
      </c>
      <c r="BY67" s="45">
        <v>3657.11</v>
      </c>
      <c r="BZ67" s="45">
        <v>3000.89</v>
      </c>
      <c r="CA67" s="45">
        <v>19000.21</v>
      </c>
      <c r="CB67" s="45">
        <v>20000</v>
      </c>
      <c r="CC67" s="45">
        <v>16000.72</v>
      </c>
      <c r="CD67" s="45">
        <v>16000.71</v>
      </c>
      <c r="CE67" s="45">
        <v>16000.28</v>
      </c>
      <c r="CF67" s="45">
        <v>13000.08</v>
      </c>
      <c r="CG67" s="45">
        <v>3326.23</v>
      </c>
      <c r="CH67" s="45">
        <v>13000.52</v>
      </c>
      <c r="CI67" s="45">
        <v>6969.57</v>
      </c>
      <c r="CJ67" s="45">
        <v>8000.36</v>
      </c>
      <c r="CK67" s="45">
        <v>4012.86</v>
      </c>
      <c r="CL67" s="45">
        <v>3000.33</v>
      </c>
      <c r="CM67" s="45">
        <v>5250.29</v>
      </c>
      <c r="CN67" s="45">
        <v>3500.24</v>
      </c>
      <c r="CO67" s="45">
        <v>2999.74</v>
      </c>
      <c r="CP67" s="45">
        <v>5980.45</v>
      </c>
      <c r="CQ67" s="45">
        <v>3699.44</v>
      </c>
      <c r="CR67" s="45">
        <v>3650.34</v>
      </c>
      <c r="CS67" s="45">
        <v>3500.34</v>
      </c>
      <c r="CT67" s="45">
        <v>4000.15</v>
      </c>
      <c r="CU67" s="45">
        <v>2694.17</v>
      </c>
      <c r="CV67" s="45">
        <v>3979.58</v>
      </c>
      <c r="CW67" s="45">
        <v>3600.83</v>
      </c>
      <c r="CX67" s="45">
        <v>3879.88</v>
      </c>
      <c r="CY67" s="45">
        <v>3630.43</v>
      </c>
      <c r="CZ67" s="46">
        <v>3800.55</v>
      </c>
      <c r="DA67" s="46">
        <v>3199.46</v>
      </c>
      <c r="DB67" s="43">
        <v>2825.09</v>
      </c>
      <c r="DC67" s="46">
        <v>3599.83</v>
      </c>
      <c r="DD67" s="48">
        <f t="shared" ref="DD67:DD97" si="61">AVERAGE(BX67:DC67)</f>
        <v>6780.0437499999962</v>
      </c>
      <c r="DE67" s="44">
        <f t="shared" si="50"/>
        <v>21620640.039999992</v>
      </c>
      <c r="DF67" s="44">
        <f t="shared" si="50"/>
        <v>11276.316100000011</v>
      </c>
      <c r="DG67" s="44">
        <f t="shared" si="50"/>
        <v>302533.00090000022</v>
      </c>
      <c r="DH67" s="44">
        <f t="shared" si="50"/>
        <v>238680561.50409997</v>
      </c>
      <c r="DI67" s="44">
        <f t="shared" si="50"/>
        <v>270572232.84640008</v>
      </c>
      <c r="DJ67" s="44">
        <f t="shared" si="50"/>
        <v>154997520.03999999</v>
      </c>
      <c r="DK67" s="44">
        <f t="shared" si="50"/>
        <v>154997271.04409999</v>
      </c>
      <c r="DL67" s="44">
        <f t="shared" si="50"/>
        <v>154986564.40960002</v>
      </c>
      <c r="DM67" s="44">
        <f t="shared" si="50"/>
        <v>89286624.705599993</v>
      </c>
      <c r="DN67" s="44">
        <f t="shared" si="50"/>
        <v>50485.596100000024</v>
      </c>
      <c r="DO67" s="44">
        <f t="shared" si="50"/>
        <v>89294940.160000011</v>
      </c>
      <c r="DP67" s="44">
        <f t="shared" si="50"/>
        <v>11687167.822499998</v>
      </c>
      <c r="DQ67" s="44">
        <f t="shared" si="50"/>
        <v>19797516.313599996</v>
      </c>
      <c r="DR67" s="44">
        <f t="shared" si="50"/>
        <v>213388.56360000005</v>
      </c>
      <c r="DS67" s="44">
        <f t="shared" si="50"/>
        <v>303149.34810000018</v>
      </c>
      <c r="DT67" s="44">
        <f t="shared" si="50"/>
        <v>2887858.3968999996</v>
      </c>
      <c r="DU67" s="44">
        <f t="shared" si="52"/>
        <v>2568.4624000000294</v>
      </c>
      <c r="DV67" s="44">
        <f t="shared" si="52"/>
        <v>303799.3924000003</v>
      </c>
      <c r="DW67" s="44">
        <f t="shared" si="51"/>
        <v>5902616.020899999</v>
      </c>
      <c r="DX67" s="44">
        <f t="shared" si="51"/>
        <v>22058.190399999996</v>
      </c>
      <c r="DY67" s="44">
        <f t="shared" si="51"/>
        <v>9884.3364000000147</v>
      </c>
      <c r="DZ67" s="44">
        <f t="shared" si="51"/>
        <v>2558.3363999999929</v>
      </c>
      <c r="EA67" s="44">
        <f t="shared" si="51"/>
        <v>201807.59290000002</v>
      </c>
      <c r="EB67" s="44">
        <f t="shared" si="51"/>
        <v>734020.5625</v>
      </c>
      <c r="EC67" s="44">
        <f t="shared" si="51"/>
        <v>183749.39559999987</v>
      </c>
      <c r="ED67" s="44">
        <f t="shared" si="51"/>
        <v>2491.0080999999855</v>
      </c>
      <c r="EE67" s="44">
        <f t="shared" si="51"/>
        <v>108214.68160000003</v>
      </c>
      <c r="EF67" s="44">
        <f t="shared" si="51"/>
        <v>6321.8400999999621</v>
      </c>
      <c r="EG67" s="44">
        <f t="shared" si="51"/>
        <v>62315.136900000056</v>
      </c>
      <c r="EH67" s="44">
        <f t="shared" si="47"/>
        <v>123524.13160000002</v>
      </c>
      <c r="EI67" s="44">
        <f t="shared" si="47"/>
        <v>526829.18889999995</v>
      </c>
      <c r="EJ67" s="44">
        <f t="shared" si="45"/>
        <v>2392.1880999999858</v>
      </c>
      <c r="EK67" s="50">
        <f t="shared" ref="EK67:EK97" si="62">SQRT((SUM(DE67:EJ67))/32)</f>
        <v>6169.1897780745903</v>
      </c>
      <c r="EL67" s="51">
        <f t="shared" ref="EL67:EL97" si="63">POWER(EK67,2)</f>
        <v>38058902.517900012</v>
      </c>
      <c r="EM67" s="21">
        <f t="shared" ref="EM67:EM97" si="64">COVAR(I67:AN67,BX67:DC67)</f>
        <v>22783626.799624611</v>
      </c>
      <c r="EN67" s="21">
        <f t="shared" ref="EN67:EN97" si="65">EM67/(EK67*BV67)</f>
        <v>0.76633445745049433</v>
      </c>
    </row>
    <row r="68" spans="9:144" ht="11" thickBot="1" x14ac:dyDescent="0.4">
      <c r="I68" s="31">
        <v>5021.8</v>
      </c>
      <c r="J68" s="31">
        <v>5404.21</v>
      </c>
      <c r="K68" s="31">
        <v>4989.33</v>
      </c>
      <c r="L68" s="31">
        <v>7777.35</v>
      </c>
      <c r="M68" s="31">
        <v>11867.83</v>
      </c>
      <c r="N68" s="31">
        <v>19500.34</v>
      </c>
      <c r="O68" s="31">
        <v>20000</v>
      </c>
      <c r="P68" s="31">
        <v>17000.82</v>
      </c>
      <c r="Q68" s="31">
        <v>19000.2</v>
      </c>
      <c r="R68" s="31">
        <v>13000.04</v>
      </c>
      <c r="S68" s="31">
        <v>17777.72</v>
      </c>
      <c r="T68" s="31">
        <v>12000.88</v>
      </c>
      <c r="U68" s="31">
        <v>6695.26</v>
      </c>
      <c r="V68" s="31">
        <v>9500.43</v>
      </c>
      <c r="W68" s="31">
        <v>5495.8</v>
      </c>
      <c r="X68" s="31">
        <v>3998.94</v>
      </c>
      <c r="Y68" s="31">
        <v>3609.61</v>
      </c>
      <c r="Z68" s="31">
        <v>3500.7</v>
      </c>
      <c r="AA68" s="31">
        <v>3729.43</v>
      </c>
      <c r="AB68" s="31">
        <v>5520.33</v>
      </c>
      <c r="AC68" s="31">
        <v>4250.4799999999996</v>
      </c>
      <c r="AD68" s="31">
        <v>4500.58</v>
      </c>
      <c r="AE68" s="31">
        <v>4000.37</v>
      </c>
      <c r="AF68" s="31">
        <v>2999.01</v>
      </c>
      <c r="AG68" s="31">
        <v>3486.42</v>
      </c>
      <c r="AH68" s="31">
        <v>3600.21</v>
      </c>
      <c r="AI68" s="31">
        <v>3650.53</v>
      </c>
      <c r="AJ68" s="31">
        <v>3898.97</v>
      </c>
      <c r="AK68" s="32">
        <v>3993.9</v>
      </c>
      <c r="AL68" s="32">
        <v>3725.87</v>
      </c>
      <c r="AM68" s="34">
        <v>2188.5500000000002</v>
      </c>
      <c r="AN68" s="32">
        <v>3249.48</v>
      </c>
      <c r="AO68" s="53">
        <f t="shared" si="53"/>
        <v>7466.7309374999986</v>
      </c>
      <c r="AP68" s="54">
        <f t="shared" ref="AP68:AP97" si="66">(I68-AO68)*(I68-AO68)</f>
        <v>5977687.2891446212</v>
      </c>
      <c r="AQ68" s="54">
        <f t="shared" si="54"/>
        <v>4253992.6176258726</v>
      </c>
      <c r="AR68" s="54">
        <f t="shared" si="55"/>
        <v>6137515.4051258722</v>
      </c>
      <c r="AS68" s="54">
        <f t="shared" si="56"/>
        <v>96484.201988379995</v>
      </c>
      <c r="AT68" s="54">
        <f t="shared" si="57"/>
        <v>19369672.957938392</v>
      </c>
      <c r="AU68" s="54">
        <f t="shared" si="58"/>
        <v>144807747.06908217</v>
      </c>
      <c r="AV68" s="54">
        <f t="shared" ref="AV68:AV97" si="67">(O68-AO68)*(O68-AO68)</f>
        <v>157082833.39301968</v>
      </c>
      <c r="AW68" s="54">
        <f t="shared" ref="AW68:AW97" si="68">(P68-AO68)*(P68-AO68)</f>
        <v>90898854.251682147</v>
      </c>
      <c r="AX68" s="54">
        <f t="shared" ref="AX68:AX97" si="69">(Q68-AO68)*(Q68-AO68)</f>
        <v>133020908.61564468</v>
      </c>
      <c r="AY68" s="54">
        <f t="shared" ref="AY68:AY97" si="70">(R68-AO68)*(R68-AO68)</f>
        <v>30617509.181144655</v>
      </c>
      <c r="AZ68" s="54">
        <f t="shared" ref="AZ68:AZ97" si="71">(S68-AO68)*(S68-AO68)</f>
        <v>106316495.44699468</v>
      </c>
      <c r="BA68" s="54">
        <f t="shared" ref="BA68:BA97" si="72">(T68-AO68)*(T68-AO68)</f>
        <v>20558507.720969636</v>
      </c>
      <c r="BB68" s="54">
        <f t="shared" ref="BB68:BB97" si="73">(U68-AO68)*(U68-AO68)</f>
        <v>595167.40740712639</v>
      </c>
      <c r="BC68" s="54">
        <f t="shared" ref="BC68:BC97" si="74">(V68-AO68)*(V68-AO68)</f>
        <v>4135931.8768133856</v>
      </c>
      <c r="BD68" s="54">
        <f t="shared" ref="BD68:BD97" si="75">(W68-AO68)*(W68-AO68)</f>
        <v>3884568.7603946226</v>
      </c>
      <c r="BE68" s="54">
        <f t="shared" ref="BE68:BE97" si="76">(X68-AO68)*(X68-AO68)</f>
        <v>12025573.986207118</v>
      </c>
      <c r="BF68" s="54">
        <f t="shared" ref="BF68:BF97" si="77">(Y68-AO68)*(Y68-AO68)</f>
        <v>14877381.926500868</v>
      </c>
      <c r="BG68" s="54">
        <f t="shared" ref="BG68:BG97" si="78">(Z68-AO68)*(Z68-AO68)</f>
        <v>15729401.397207119</v>
      </c>
      <c r="BH68" s="54">
        <f t="shared" ref="BH68:BH97" si="79">(AA68-AO68)*(AA68-AO68)</f>
        <v>13967418.29743837</v>
      </c>
      <c r="BI68" s="54">
        <f t="shared" ref="BI68:BI97" si="80">(AB68-AO68)*(AB68-AO68)</f>
        <v>3788476.6095008738</v>
      </c>
      <c r="BJ68" s="54">
        <f t="shared" ref="BJ68:BJ97" si="81">(AC68-AO68)*(AC68-AO68)</f>
        <v>10344270.092969622</v>
      </c>
      <c r="BK68" s="54">
        <f t="shared" ref="BK68:BK97" si="82">(AD68-AO68)*(AD68-AO68)</f>
        <v>8798051.3840321209</v>
      </c>
      <c r="BL68" s="54">
        <f t="shared" ref="BL68:BL97" si="83">(AE68-AO68)*(AE68-AO68)</f>
        <v>12015658.14902587</v>
      </c>
      <c r="BM68" s="54">
        <f t="shared" ref="BM68:BM97" si="84">(AF68-AO68)*(AF68-AO68)</f>
        <v>19960530.375375863</v>
      </c>
      <c r="BN68" s="54">
        <f t="shared" ref="BN68:BN97" si="85">(AG68-AO68)*(AG68-AO68)</f>
        <v>15842875.159182118</v>
      </c>
      <c r="BO68" s="54">
        <f t="shared" ref="BO68:BO97" si="86">(AH68-AO68)*(AH68-AO68)</f>
        <v>14949984.160125868</v>
      </c>
      <c r="BP68" s="54">
        <f t="shared" ref="BP68:BP97" si="87">(AI68-AO68)*(AI68-AO68)</f>
        <v>14563389.595375868</v>
      </c>
      <c r="BQ68" s="54">
        <f t="shared" ref="BQ68:BQ97" si="88">(AJ68-AO68)*(AJ68-AO68)</f>
        <v>12728918.107150871</v>
      </c>
      <c r="BR68" s="54">
        <f t="shared" ref="BR68:BR97" si="89">(AK68-AO68)*(AK68-AO68)</f>
        <v>12060554.720457118</v>
      </c>
      <c r="BS68" s="54">
        <f t="shared" ref="BS68:BS97" si="90">(AL68-AO68)*(AL68-AO68)</f>
        <v>13994040.55371337</v>
      </c>
      <c r="BT68" s="54">
        <f t="shared" ref="BT68:BT97" si="91">(AM68-AO68)*(AM68-AO68)</f>
        <v>27859194.008988362</v>
      </c>
      <c r="BU68" s="54">
        <f t="shared" ref="BU68:BU97" si="92">(AN68-AO68)*(AN68-AO68)</f>
        <v>17785205.469844621</v>
      </c>
      <c r="BV68" s="55">
        <f t="shared" si="59"/>
        <v>4233.7629466292592</v>
      </c>
      <c r="BW68" s="56">
        <f t="shared" si="60"/>
        <v>17924748.688250866</v>
      </c>
      <c r="BX68" s="45">
        <v>11200.48</v>
      </c>
      <c r="BY68" s="45">
        <v>4499.07</v>
      </c>
      <c r="BZ68" s="45">
        <v>2790.96</v>
      </c>
      <c r="CA68" s="45">
        <v>20000</v>
      </c>
      <c r="CB68" s="45">
        <v>20000</v>
      </c>
      <c r="CC68" s="45">
        <v>16000.61</v>
      </c>
      <c r="CD68" s="45">
        <v>16000.89</v>
      </c>
      <c r="CE68" s="45">
        <v>16000.55</v>
      </c>
      <c r="CF68" s="45">
        <v>13346.33</v>
      </c>
      <c r="CG68" s="45">
        <v>3000.28</v>
      </c>
      <c r="CH68" s="45">
        <v>14520.31</v>
      </c>
      <c r="CI68" s="45">
        <v>10000.4</v>
      </c>
      <c r="CJ68" s="45">
        <v>6695.63</v>
      </c>
      <c r="CK68" s="45">
        <v>4012.99</v>
      </c>
      <c r="CL68" s="45">
        <v>3609.98</v>
      </c>
      <c r="CM68" s="45">
        <v>6120.72</v>
      </c>
      <c r="CN68" s="45">
        <v>2437</v>
      </c>
      <c r="CO68" s="45">
        <v>3220.29</v>
      </c>
      <c r="CP68" s="45">
        <v>5999.91</v>
      </c>
      <c r="CQ68" s="45">
        <v>3499.6</v>
      </c>
      <c r="CR68" s="45">
        <v>4000.39</v>
      </c>
      <c r="CS68" s="45">
        <v>3500.07</v>
      </c>
      <c r="CT68" s="45">
        <v>4079.54</v>
      </c>
      <c r="CU68" s="45">
        <v>2800.85</v>
      </c>
      <c r="CV68" s="45">
        <v>3700.93</v>
      </c>
      <c r="CW68" s="45">
        <v>3579.49</v>
      </c>
      <c r="CX68" s="45">
        <v>3500.22</v>
      </c>
      <c r="CY68" s="45">
        <v>4000.41</v>
      </c>
      <c r="CZ68" s="46">
        <v>3879.61</v>
      </c>
      <c r="DA68" s="46">
        <v>3650.35</v>
      </c>
      <c r="DB68" s="43">
        <v>3000.41</v>
      </c>
      <c r="DC68" s="46">
        <v>3679.58</v>
      </c>
      <c r="DD68" s="48">
        <f t="shared" si="61"/>
        <v>7072.7453125000011</v>
      </c>
      <c r="DE68" s="44">
        <f t="shared" si="50"/>
        <v>57764104.07289999</v>
      </c>
      <c r="DF68" s="44">
        <f t="shared" si="50"/>
        <v>807949.29959999945</v>
      </c>
      <c r="DG68" s="44">
        <f t="shared" si="50"/>
        <v>654885.5625</v>
      </c>
      <c r="DH68" s="44">
        <f t="shared" si="50"/>
        <v>268953112.04410005</v>
      </c>
      <c r="DI68" s="44">
        <f t="shared" si="50"/>
        <v>268953112.04410005</v>
      </c>
      <c r="DJ68" s="44">
        <f t="shared" si="50"/>
        <v>153769920.16000003</v>
      </c>
      <c r="DK68" s="44">
        <f t="shared" si="50"/>
        <v>153776864.46240002</v>
      </c>
      <c r="DL68" s="44">
        <f t="shared" si="50"/>
        <v>153768432.11559999</v>
      </c>
      <c r="DM68" s="44">
        <f t="shared" si="50"/>
        <v>94986855.054399982</v>
      </c>
      <c r="DN68" s="44">
        <f t="shared" si="50"/>
        <v>359916.00489999983</v>
      </c>
      <c r="DO68" s="44">
        <f t="shared" si="50"/>
        <v>119248584.00999998</v>
      </c>
      <c r="DP68" s="44">
        <f t="shared" si="50"/>
        <v>40962432.036099993</v>
      </c>
      <c r="DQ68" s="44">
        <f t="shared" si="50"/>
        <v>9581624.976400001</v>
      </c>
      <c r="DR68" s="44">
        <f t="shared" si="50"/>
        <v>170387.32839999979</v>
      </c>
      <c r="DS68" s="44">
        <f t="shared" si="50"/>
        <v>95.452899999999644</v>
      </c>
      <c r="DT68" s="44">
        <f t="shared" si="50"/>
        <v>6352970.6601000009</v>
      </c>
      <c r="DU68" s="44">
        <f t="shared" si="52"/>
        <v>1353057.5041</v>
      </c>
      <c r="DV68" s="44">
        <f t="shared" si="52"/>
        <v>144339.20640000005</v>
      </c>
      <c r="DW68" s="44">
        <f t="shared" si="51"/>
        <v>5758560.0899999989</v>
      </c>
      <c r="DX68" s="44">
        <f t="shared" si="51"/>
        <v>10122.372100000026</v>
      </c>
      <c r="DY68" s="44">
        <f t="shared" si="51"/>
        <v>160144.03239999988</v>
      </c>
      <c r="DZ68" s="44">
        <f t="shared" si="51"/>
        <v>10028.019599999974</v>
      </c>
      <c r="EA68" s="44">
        <f t="shared" si="51"/>
        <v>229757.24889999992</v>
      </c>
      <c r="EB68" s="44">
        <f t="shared" si="51"/>
        <v>638976.40960000025</v>
      </c>
      <c r="EC68" s="44">
        <f t="shared" si="51"/>
        <v>10144.518399999959</v>
      </c>
      <c r="ED68" s="44">
        <f t="shared" si="51"/>
        <v>429.31840000001057</v>
      </c>
      <c r="EE68" s="44">
        <f t="shared" si="51"/>
        <v>9998.0001000000466</v>
      </c>
      <c r="EF68" s="44">
        <f t="shared" si="51"/>
        <v>160160.03999999986</v>
      </c>
      <c r="EG68" s="44">
        <f t="shared" si="51"/>
        <v>78064.360000000044</v>
      </c>
      <c r="EH68" s="44">
        <f t="shared" si="47"/>
        <v>2514.0195999999873</v>
      </c>
      <c r="EI68" s="44">
        <f t="shared" si="47"/>
        <v>359760.04000000021</v>
      </c>
      <c r="EJ68" s="44">
        <f t="shared" si="45"/>
        <v>6299.5968999999823</v>
      </c>
      <c r="EK68" s="50">
        <f t="shared" si="62"/>
        <v>6468.77983099619</v>
      </c>
      <c r="EL68" s="51">
        <f t="shared" si="63"/>
        <v>41845112.501903094</v>
      </c>
      <c r="EM68" s="21">
        <f t="shared" si="64"/>
        <v>22517198.953666896</v>
      </c>
      <c r="EN68" s="21">
        <f t="shared" si="65"/>
        <v>0.82217725378422601</v>
      </c>
    </row>
    <row r="69" spans="9:144" ht="11" thickBot="1" x14ac:dyDescent="0.4">
      <c r="I69" s="31">
        <v>7003.4</v>
      </c>
      <c r="J69" s="31">
        <v>5021.93</v>
      </c>
      <c r="K69" s="31">
        <v>4380.9399999999996</v>
      </c>
      <c r="L69" s="31">
        <v>10355.1</v>
      </c>
      <c r="M69" s="31">
        <v>14420.85</v>
      </c>
      <c r="N69" s="31">
        <v>19801.900000000001</v>
      </c>
      <c r="O69" s="31">
        <v>16000.98</v>
      </c>
      <c r="P69" s="31">
        <v>17000.91</v>
      </c>
      <c r="Q69" s="31">
        <v>19000.23</v>
      </c>
      <c r="R69" s="31">
        <v>12000.92</v>
      </c>
      <c r="S69" s="31">
        <v>17999.080000000002</v>
      </c>
      <c r="T69" s="31">
        <v>12000.3</v>
      </c>
      <c r="U69" s="31">
        <v>6695.29</v>
      </c>
      <c r="V69" s="31">
        <v>8006.24</v>
      </c>
      <c r="W69" s="31">
        <v>6009.47</v>
      </c>
      <c r="X69" s="31">
        <v>3620.58</v>
      </c>
      <c r="Y69" s="31">
        <v>3609.01</v>
      </c>
      <c r="Z69" s="31">
        <v>3499.75</v>
      </c>
      <c r="AA69" s="31">
        <v>3729.61</v>
      </c>
      <c r="AB69" s="31">
        <v>5520.44</v>
      </c>
      <c r="AC69" s="31">
        <v>4009.96</v>
      </c>
      <c r="AD69" s="31">
        <v>4980.1000000000004</v>
      </c>
      <c r="AE69" s="31">
        <v>4200.7</v>
      </c>
      <c r="AF69" s="31">
        <v>3010.15</v>
      </c>
      <c r="AG69" s="31">
        <v>3500.14</v>
      </c>
      <c r="AH69" s="31">
        <v>4089.03</v>
      </c>
      <c r="AI69" s="31">
        <v>5000.25</v>
      </c>
      <c r="AJ69" s="31">
        <v>4000.96</v>
      </c>
      <c r="AK69" s="32">
        <v>4749.53</v>
      </c>
      <c r="AL69" s="32">
        <v>4000.8</v>
      </c>
      <c r="AM69" s="34">
        <v>2430.35</v>
      </c>
      <c r="AN69" s="32">
        <v>3300.56</v>
      </c>
      <c r="AO69" s="53">
        <f t="shared" si="53"/>
        <v>7592.1706249999988</v>
      </c>
      <c r="AP69" s="54">
        <f t="shared" si="66"/>
        <v>346650.84886288969</v>
      </c>
      <c r="AQ69" s="54">
        <f t="shared" si="54"/>
        <v>6606136.8704003831</v>
      </c>
      <c r="AR69" s="54">
        <f t="shared" si="55"/>
        <v>10312002.126937885</v>
      </c>
      <c r="AS69" s="54">
        <f t="shared" si="56"/>
        <v>7633778.7312378995</v>
      </c>
      <c r="AT69" s="54">
        <f t="shared" si="57"/>
        <v>46630862.006550409</v>
      </c>
      <c r="AU69" s="54">
        <f t="shared" si="58"/>
        <v>149077491.41073796</v>
      </c>
      <c r="AV69" s="54">
        <f t="shared" si="67"/>
        <v>70708075.105087906</v>
      </c>
      <c r="AW69" s="54">
        <f t="shared" si="68"/>
        <v>88524376.626675412</v>
      </c>
      <c r="AX69" s="54">
        <f t="shared" si="69"/>
        <v>130143818.70352541</v>
      </c>
      <c r="AY69" s="54">
        <f t="shared" si="70"/>
        <v>19437071.051562902</v>
      </c>
      <c r="AZ69" s="54">
        <f t="shared" si="71"/>
        <v>108303762.73946296</v>
      </c>
      <c r="BA69" s="54">
        <f t="shared" si="72"/>
        <v>19431604.586737894</v>
      </c>
      <c r="BB69" s="54">
        <f t="shared" si="73"/>
        <v>804394.85550038866</v>
      </c>
      <c r="BC69" s="54">
        <f t="shared" si="74"/>
        <v>171453.4473128914</v>
      </c>
      <c r="BD69" s="54">
        <f t="shared" si="75"/>
        <v>2504941.268375386</v>
      </c>
      <c r="BE69" s="54">
        <f t="shared" si="76"/>
        <v>15773532.092587883</v>
      </c>
      <c r="BF69" s="54">
        <f t="shared" si="77"/>
        <v>15865568.564550379</v>
      </c>
      <c r="BG69" s="54">
        <f t="shared" si="78"/>
        <v>16747906.571925381</v>
      </c>
      <c r="BH69" s="54">
        <f t="shared" si="79"/>
        <v>14919374.581800381</v>
      </c>
      <c r="BI69" s="54">
        <f t="shared" si="80"/>
        <v>4292067.7825628873</v>
      </c>
      <c r="BJ69" s="54">
        <f t="shared" si="81"/>
        <v>12832232.961862883</v>
      </c>
      <c r="BK69" s="54">
        <f t="shared" si="82"/>
        <v>6822912.9499878827</v>
      </c>
      <c r="BL69" s="54">
        <f t="shared" si="83"/>
        <v>11502073.000237884</v>
      </c>
      <c r="BM69" s="54">
        <f t="shared" si="84"/>
        <v>20994913.007925384</v>
      </c>
      <c r="BN69" s="54">
        <f t="shared" si="85"/>
        <v>16744714.635937883</v>
      </c>
      <c r="BO69" s="54">
        <f t="shared" si="86"/>
        <v>12271994.238525381</v>
      </c>
      <c r="BP69" s="54">
        <f t="shared" si="87"/>
        <v>6718052.5263003847</v>
      </c>
      <c r="BQ69" s="54">
        <f t="shared" si="88"/>
        <v>12896793.753112882</v>
      </c>
      <c r="BR69" s="54">
        <f t="shared" si="89"/>
        <v>8080605.722900385</v>
      </c>
      <c r="BS69" s="54">
        <f t="shared" si="90"/>
        <v>12897942.96611288</v>
      </c>
      <c r="BT69" s="54">
        <f t="shared" si="91"/>
        <v>26644392.164675374</v>
      </c>
      <c r="BU69" s="54">
        <f t="shared" si="92"/>
        <v>18417921.756612886</v>
      </c>
      <c r="BV69" s="55">
        <f t="shared" si="59"/>
        <v>4063.2764676521065</v>
      </c>
      <c r="BW69" s="56">
        <f t="shared" si="60"/>
        <v>16510215.652575379</v>
      </c>
      <c r="BX69" s="45">
        <v>11200.88</v>
      </c>
      <c r="BY69" s="45">
        <v>4030</v>
      </c>
      <c r="BZ69" s="45">
        <v>3000.64</v>
      </c>
      <c r="CA69" s="45">
        <v>20000</v>
      </c>
      <c r="CB69" s="45">
        <v>20000</v>
      </c>
      <c r="CC69" s="45">
        <v>16000.59</v>
      </c>
      <c r="CD69" s="45">
        <v>16000.81</v>
      </c>
      <c r="CE69" s="45">
        <v>16000.66</v>
      </c>
      <c r="CF69" s="45">
        <v>14520.14</v>
      </c>
      <c r="CG69" s="45">
        <v>2902.05</v>
      </c>
      <c r="CH69" s="45">
        <v>14520.17</v>
      </c>
      <c r="CI69" s="45">
        <v>10000.43</v>
      </c>
      <c r="CJ69" s="45">
        <v>6749.52</v>
      </c>
      <c r="CK69" s="45">
        <v>3980.49</v>
      </c>
      <c r="CL69" s="45">
        <v>4000.29</v>
      </c>
      <c r="CM69" s="45">
        <v>6120.68</v>
      </c>
      <c r="CN69" s="45">
        <v>2499.09</v>
      </c>
      <c r="CO69" s="45">
        <v>3500.1</v>
      </c>
      <c r="CP69" s="45">
        <v>5999.25</v>
      </c>
      <c r="CQ69" s="45">
        <v>3499.74</v>
      </c>
      <c r="CR69" s="45">
        <v>3999.92</v>
      </c>
      <c r="CS69" s="45">
        <v>3500.91</v>
      </c>
      <c r="CT69" s="45">
        <v>4179.45</v>
      </c>
      <c r="CU69" s="45">
        <v>3000.4</v>
      </c>
      <c r="CV69" s="45">
        <v>3900.67</v>
      </c>
      <c r="CW69" s="45">
        <v>3779.21</v>
      </c>
      <c r="CX69" s="45">
        <v>3779.63</v>
      </c>
      <c r="CY69" s="45">
        <v>4000.67</v>
      </c>
      <c r="CZ69" s="46">
        <v>4120.24</v>
      </c>
      <c r="DA69" s="46">
        <v>3800.21</v>
      </c>
      <c r="DB69" s="43">
        <v>3000.47</v>
      </c>
      <c r="DC69" s="46">
        <v>3679.07</v>
      </c>
      <c r="DD69" s="48">
        <f t="shared" si="61"/>
        <v>7164.5743750000001</v>
      </c>
      <c r="DE69" s="44">
        <f t="shared" ref="DE69:DT84" si="93">(BX69-$AH69)*(BX69-$AH69)</f>
        <v>50578410.422499977</v>
      </c>
      <c r="DF69" s="44">
        <f t="shared" si="93"/>
        <v>3484.5409000000236</v>
      </c>
      <c r="DG69" s="44">
        <f t="shared" si="93"/>
        <v>1184592.7921000007</v>
      </c>
      <c r="DH69" s="44">
        <f t="shared" si="93"/>
        <v>253158966.34089997</v>
      </c>
      <c r="DI69" s="44">
        <f t="shared" si="93"/>
        <v>253158966.34089997</v>
      </c>
      <c r="DJ69" s="44">
        <f t="shared" si="93"/>
        <v>141885261.6336</v>
      </c>
      <c r="DK69" s="44">
        <f t="shared" si="93"/>
        <v>141890502.76839998</v>
      </c>
      <c r="DL69" s="44">
        <f t="shared" si="93"/>
        <v>141886929.25689998</v>
      </c>
      <c r="DM69" s="44">
        <f t="shared" si="93"/>
        <v>108808055.83209997</v>
      </c>
      <c r="DN69" s="44">
        <f t="shared" si="93"/>
        <v>1408921.5204</v>
      </c>
      <c r="DO69" s="44">
        <f t="shared" si="93"/>
        <v>108808681.69959998</v>
      </c>
      <c r="DP69" s="44">
        <f t="shared" si="93"/>
        <v>34944649.959999993</v>
      </c>
      <c r="DQ69" s="44">
        <f t="shared" si="93"/>
        <v>7078207.0401000008</v>
      </c>
      <c r="DR69" s="44">
        <f t="shared" si="93"/>
        <v>11780.931600000091</v>
      </c>
      <c r="DS69" s="44">
        <f t="shared" si="93"/>
        <v>7874.7876000000424</v>
      </c>
      <c r="DT69" s="44">
        <f t="shared" si="93"/>
        <v>4127601.7225000001</v>
      </c>
      <c r="DU69" s="44">
        <f t="shared" si="52"/>
        <v>2527909.2036000001</v>
      </c>
      <c r="DV69" s="44">
        <f t="shared" si="52"/>
        <v>346838.54490000033</v>
      </c>
      <c r="DW69" s="44">
        <f t="shared" si="51"/>
        <v>3648940.4483999992</v>
      </c>
      <c r="DX69" s="44">
        <f t="shared" si="51"/>
        <v>347262.7041000005</v>
      </c>
      <c r="DY69" s="44">
        <f t="shared" si="51"/>
        <v>7940.5921000000226</v>
      </c>
      <c r="DZ69" s="44">
        <f t="shared" si="51"/>
        <v>345885.13440000039</v>
      </c>
      <c r="EA69" s="44">
        <f t="shared" si="51"/>
        <v>8175.7763999999306</v>
      </c>
      <c r="EB69" s="44">
        <f t="shared" si="51"/>
        <v>1185115.2769000002</v>
      </c>
      <c r="EC69" s="44">
        <f t="shared" si="51"/>
        <v>35479.489600000044</v>
      </c>
      <c r="ED69" s="44">
        <f t="shared" si="51"/>
        <v>95988.432400000107</v>
      </c>
      <c r="EE69" s="44">
        <f t="shared" si="51"/>
        <v>95728.360000000059</v>
      </c>
      <c r="EF69" s="44">
        <f t="shared" si="51"/>
        <v>7807.4896000000226</v>
      </c>
      <c r="EG69" s="44">
        <f t="shared" si="51"/>
        <v>974.06409999997391</v>
      </c>
      <c r="EH69" s="44">
        <f t="shared" si="47"/>
        <v>83416.99240000009</v>
      </c>
      <c r="EI69" s="44">
        <f t="shared" si="47"/>
        <v>1184962.873600001</v>
      </c>
      <c r="EJ69" s="44">
        <f t="shared" si="45"/>
        <v>168067.20160000003</v>
      </c>
      <c r="EK69" s="50">
        <f t="shared" si="62"/>
        <v>6272.5427962225767</v>
      </c>
      <c r="EL69" s="51">
        <f t="shared" si="63"/>
        <v>39344793.130443744</v>
      </c>
      <c r="EM69" s="21">
        <f t="shared" si="64"/>
        <v>24005956.939241018</v>
      </c>
      <c r="EN69" s="21">
        <f t="shared" si="65"/>
        <v>0.94188746390752476</v>
      </c>
    </row>
    <row r="70" spans="9:144" ht="11" thickBot="1" x14ac:dyDescent="0.4">
      <c r="I70" s="31">
        <v>8520.3799999999992</v>
      </c>
      <c r="J70" s="31">
        <v>10520.4</v>
      </c>
      <c r="K70" s="31">
        <v>3699.5</v>
      </c>
      <c r="L70" s="31">
        <v>12520.57</v>
      </c>
      <c r="M70" s="31">
        <v>19000.25</v>
      </c>
      <c r="N70" s="31">
        <v>20000</v>
      </c>
      <c r="O70" s="31">
        <v>20000</v>
      </c>
      <c r="P70" s="31">
        <v>17000.849999999999</v>
      </c>
      <c r="Q70" s="31">
        <v>19000.43</v>
      </c>
      <c r="R70" s="31">
        <v>10000.43</v>
      </c>
      <c r="S70" s="31">
        <v>17999.23</v>
      </c>
      <c r="T70" s="31">
        <v>11735.06</v>
      </c>
      <c r="U70" s="31">
        <v>6695.75</v>
      </c>
      <c r="V70" s="31">
        <v>6695.74</v>
      </c>
      <c r="W70" s="31">
        <v>5497.7</v>
      </c>
      <c r="X70" s="31">
        <v>3998.97</v>
      </c>
      <c r="Y70" s="31">
        <v>3998.87</v>
      </c>
      <c r="Z70" s="31">
        <v>3800.17</v>
      </c>
      <c r="AA70" s="31">
        <v>4342</v>
      </c>
      <c r="AB70" s="31">
        <v>5560.98</v>
      </c>
      <c r="AC70" s="31">
        <v>8520.0300000000007</v>
      </c>
      <c r="AD70" s="31">
        <v>3979.08</v>
      </c>
      <c r="AE70" s="31">
        <v>4252.83</v>
      </c>
      <c r="AF70" s="31">
        <v>3051.11</v>
      </c>
      <c r="AG70" s="31">
        <v>3500.33</v>
      </c>
      <c r="AH70" s="31">
        <v>4009.07</v>
      </c>
      <c r="AI70" s="31">
        <v>4000.7</v>
      </c>
      <c r="AJ70" s="31">
        <v>4252.1899999999996</v>
      </c>
      <c r="AK70" s="32">
        <v>4250.4799999999996</v>
      </c>
      <c r="AL70" s="32">
        <v>4500.46</v>
      </c>
      <c r="AM70" s="34">
        <v>2509.06</v>
      </c>
      <c r="AN70" s="32">
        <v>3500.91</v>
      </c>
      <c r="AO70" s="53">
        <f t="shared" si="53"/>
        <v>8153.5478125</v>
      </c>
      <c r="AP70" s="54">
        <f t="shared" si="66"/>
        <v>134565.8537860346</v>
      </c>
      <c r="AQ70" s="54">
        <f t="shared" si="54"/>
        <v>5601989.2774735335</v>
      </c>
      <c r="AR70" s="54">
        <f t="shared" si="55"/>
        <v>19838541.916036036</v>
      </c>
      <c r="AS70" s="54">
        <f t="shared" si="56"/>
        <v>19070882.786117282</v>
      </c>
      <c r="AT70" s="54">
        <f t="shared" si="57"/>
        <v>117650948.34431727</v>
      </c>
      <c r="AU70" s="54">
        <f t="shared" si="58"/>
        <v>140338429.43072352</v>
      </c>
      <c r="AV70" s="54">
        <f t="shared" si="67"/>
        <v>140338429.43072352</v>
      </c>
      <c r="AW70" s="54">
        <f t="shared" si="68"/>
        <v>78274755.996942237</v>
      </c>
      <c r="AX70" s="54">
        <f t="shared" si="69"/>
        <v>117654853.18950477</v>
      </c>
      <c r="AY70" s="54">
        <f t="shared" si="70"/>
        <v>3410973.8145047864</v>
      </c>
      <c r="AZ70" s="54">
        <f t="shared" si="71"/>
        <v>96937457.737254754</v>
      </c>
      <c r="BA70" s="54">
        <f t="shared" si="72"/>
        <v>12827229.549211033</v>
      </c>
      <c r="BB70" s="54">
        <f t="shared" si="73"/>
        <v>2125174.4621297852</v>
      </c>
      <c r="BC70" s="54">
        <f t="shared" si="74"/>
        <v>2125203.6181860357</v>
      </c>
      <c r="BD70" s="54">
        <f t="shared" si="75"/>
        <v>7053527.603161036</v>
      </c>
      <c r="BE70" s="54">
        <f t="shared" si="76"/>
        <v>17260516.800117284</v>
      </c>
      <c r="BF70" s="54">
        <f t="shared" si="77"/>
        <v>17261347.725679785</v>
      </c>
      <c r="BG70" s="54">
        <f t="shared" si="78"/>
        <v>18951898.378367282</v>
      </c>
      <c r="BH70" s="54">
        <f t="shared" si="79"/>
        <v>14527896.726973535</v>
      </c>
      <c r="BI70" s="54">
        <f t="shared" si="80"/>
        <v>6721407.8624110371</v>
      </c>
      <c r="BJ70" s="54">
        <f t="shared" si="81"/>
        <v>134309.19375478567</v>
      </c>
      <c r="BK70" s="54">
        <f t="shared" si="82"/>
        <v>17426181.517598536</v>
      </c>
      <c r="BL70" s="54">
        <f t="shared" si="83"/>
        <v>15215599.452754786</v>
      </c>
      <c r="BM70" s="54">
        <f t="shared" si="84"/>
        <v>26034871.630429789</v>
      </c>
      <c r="BN70" s="54">
        <f t="shared" si="85"/>
        <v>21652436.010567285</v>
      </c>
      <c r="BO70" s="54">
        <f t="shared" si="86"/>
        <v>17176696.33830478</v>
      </c>
      <c r="BP70" s="54">
        <f t="shared" si="87"/>
        <v>17246144.953786038</v>
      </c>
      <c r="BQ70" s="54">
        <f t="shared" si="88"/>
        <v>15220592.781154787</v>
      </c>
      <c r="BR70" s="54">
        <f t="shared" si="89"/>
        <v>15233938.348973539</v>
      </c>
      <c r="BS70" s="54">
        <f t="shared" si="90"/>
        <v>13345050.565836035</v>
      </c>
      <c r="BT70" s="54">
        <f t="shared" si="91"/>
        <v>31860242.66546103</v>
      </c>
      <c r="BU70" s="54">
        <f t="shared" si="92"/>
        <v>21647038.614304785</v>
      </c>
      <c r="BV70" s="55">
        <f t="shared" si="59"/>
        <v>4530.0736802665633</v>
      </c>
      <c r="BW70" s="56">
        <f t="shared" si="60"/>
        <v>20521567.548643846</v>
      </c>
      <c r="BX70" s="45">
        <v>12520.29</v>
      </c>
      <c r="BY70" s="45">
        <v>3650.81</v>
      </c>
      <c r="BZ70" s="45">
        <v>2599.86</v>
      </c>
      <c r="CA70" s="45">
        <v>20000</v>
      </c>
      <c r="CB70" s="45">
        <v>16000.91</v>
      </c>
      <c r="CC70" s="45">
        <v>16000.58</v>
      </c>
      <c r="CD70" s="45">
        <v>16235.76</v>
      </c>
      <c r="CE70" s="45">
        <v>16000.73</v>
      </c>
      <c r="CF70" s="45">
        <v>13000.62</v>
      </c>
      <c r="CG70" s="45">
        <v>3039.42</v>
      </c>
      <c r="CH70" s="45">
        <v>17000.21</v>
      </c>
      <c r="CI70" s="45">
        <v>14999.45</v>
      </c>
      <c r="CJ70" s="45">
        <v>8199.76</v>
      </c>
      <c r="CK70" s="45">
        <v>5750.99</v>
      </c>
      <c r="CL70" s="45">
        <v>4000.19</v>
      </c>
      <c r="CM70" s="45">
        <v>6695.96</v>
      </c>
      <c r="CN70" s="45">
        <v>1959.74</v>
      </c>
      <c r="CO70" s="45">
        <v>3500.61</v>
      </c>
      <c r="CP70" s="45">
        <v>4804.5200000000004</v>
      </c>
      <c r="CQ70" s="45">
        <v>3500.77</v>
      </c>
      <c r="CR70" s="45">
        <v>3767.6</v>
      </c>
      <c r="CS70" s="45">
        <v>3500.79</v>
      </c>
      <c r="CT70" s="45">
        <v>3439.18</v>
      </c>
      <c r="CU70" s="45">
        <v>2600.5100000000002</v>
      </c>
      <c r="CV70" s="45">
        <v>3700.08</v>
      </c>
      <c r="CW70" s="45">
        <v>3400.53</v>
      </c>
      <c r="CX70" s="45">
        <v>2900.53</v>
      </c>
      <c r="CY70" s="45">
        <v>4999.88</v>
      </c>
      <c r="CZ70" s="46">
        <v>3779.19</v>
      </c>
      <c r="DA70" s="46">
        <v>3744</v>
      </c>
      <c r="DB70" s="43">
        <v>2600.25</v>
      </c>
      <c r="DC70" s="46">
        <v>3679.61</v>
      </c>
      <c r="DD70" s="48">
        <f t="shared" si="61"/>
        <v>7236.6665624999978</v>
      </c>
      <c r="DE70" s="44">
        <f t="shared" si="93"/>
        <v>72440865.888400018</v>
      </c>
      <c r="DF70" s="44">
        <f t="shared" si="93"/>
        <v>128350.22760000016</v>
      </c>
      <c r="DG70" s="44">
        <f t="shared" si="93"/>
        <v>1985872.8241000001</v>
      </c>
      <c r="DH70" s="44">
        <f t="shared" si="93"/>
        <v>255709842.2649</v>
      </c>
      <c r="DI70" s="44">
        <f t="shared" si="93"/>
        <v>143804226.58559999</v>
      </c>
      <c r="DJ70" s="44">
        <f t="shared" si="93"/>
        <v>143796312.0801</v>
      </c>
      <c r="DK70" s="44">
        <f t="shared" si="93"/>
        <v>149491948.35610002</v>
      </c>
      <c r="DL70" s="44">
        <f t="shared" si="93"/>
        <v>143799909.55559999</v>
      </c>
      <c r="DM70" s="44">
        <f t="shared" si="93"/>
        <v>80847971.402500018</v>
      </c>
      <c r="DN70" s="44">
        <f t="shared" si="93"/>
        <v>940221.12250000017</v>
      </c>
      <c r="DO70" s="44">
        <f t="shared" si="93"/>
        <v>168769718.49959999</v>
      </c>
      <c r="DP70" s="44">
        <f t="shared" si="93"/>
        <v>120788452.54440002</v>
      </c>
      <c r="DQ70" s="44">
        <f t="shared" si="93"/>
        <v>17561882.676100004</v>
      </c>
      <c r="DR70" s="44">
        <f t="shared" si="93"/>
        <v>3034285.2863999987</v>
      </c>
      <c r="DS70" s="44">
        <f t="shared" si="93"/>
        <v>78.854400000001945</v>
      </c>
      <c r="DT70" s="44">
        <f t="shared" si="93"/>
        <v>7219377.8720999993</v>
      </c>
      <c r="DU70" s="44">
        <f t="shared" si="52"/>
        <v>4199753.4488999993</v>
      </c>
      <c r="DV70" s="44">
        <f t="shared" si="52"/>
        <v>258531.57160000002</v>
      </c>
      <c r="DW70" s="44">
        <f t="shared" si="51"/>
        <v>632740.70250000048</v>
      </c>
      <c r="DX70" s="44">
        <f t="shared" si="51"/>
        <v>258368.89000000019</v>
      </c>
      <c r="DY70" s="44">
        <f t="shared" si="51"/>
        <v>58307.760900000125</v>
      </c>
      <c r="DZ70" s="44">
        <f t="shared" si="51"/>
        <v>258348.55840000021</v>
      </c>
      <c r="EA70" s="44">
        <f t="shared" si="51"/>
        <v>324774.61210000038</v>
      </c>
      <c r="EB70" s="44">
        <f t="shared" si="51"/>
        <v>1984041.2736</v>
      </c>
      <c r="EC70" s="44">
        <f t="shared" si="51"/>
        <v>95474.820100000143</v>
      </c>
      <c r="ED70" s="44">
        <f t="shared" si="51"/>
        <v>370320.93159999995</v>
      </c>
      <c r="EE70" s="44">
        <f t="shared" si="51"/>
        <v>1228860.9316</v>
      </c>
      <c r="EF70" s="44">
        <f t="shared" si="51"/>
        <v>981704.45609999984</v>
      </c>
      <c r="EG70" s="44">
        <f t="shared" si="51"/>
        <v>52844.814400000047</v>
      </c>
      <c r="EH70" s="44">
        <f t="shared" si="47"/>
        <v>70262.104900000093</v>
      </c>
      <c r="EI70" s="44">
        <f t="shared" si="47"/>
        <v>1984773.7924000004</v>
      </c>
      <c r="EJ70" s="44">
        <f t="shared" si="45"/>
        <v>108543.89160000002</v>
      </c>
      <c r="EK70" s="50">
        <f t="shared" si="62"/>
        <v>6430.3649016820482</v>
      </c>
      <c r="EL70" s="51">
        <f t="shared" si="63"/>
        <v>41349592.768784374</v>
      </c>
      <c r="EM70" s="21">
        <f t="shared" si="64"/>
        <v>27536723.163701855</v>
      </c>
      <c r="EN70" s="21">
        <f t="shared" si="65"/>
        <v>0.94530373613808472</v>
      </c>
    </row>
    <row r="71" spans="9:144" ht="11" thickBot="1" x14ac:dyDescent="0.4">
      <c r="I71" s="31">
        <v>8520.49</v>
      </c>
      <c r="J71" s="31">
        <v>10520.37</v>
      </c>
      <c r="K71" s="31">
        <v>3739.95</v>
      </c>
      <c r="L71" s="31">
        <v>12520.27</v>
      </c>
      <c r="M71" s="31">
        <v>16000.97</v>
      </c>
      <c r="N71" s="31">
        <v>20000</v>
      </c>
      <c r="O71" s="31">
        <v>20000</v>
      </c>
      <c r="P71" s="31">
        <v>20000</v>
      </c>
      <c r="Q71" s="31">
        <v>20000</v>
      </c>
      <c r="R71" s="31">
        <v>9787.82</v>
      </c>
      <c r="S71" s="31">
        <v>20000</v>
      </c>
      <c r="T71" s="31">
        <v>17000.41</v>
      </c>
      <c r="U71" s="31">
        <v>6695.34</v>
      </c>
      <c r="V71" s="31">
        <v>6695.87</v>
      </c>
      <c r="W71" s="31">
        <v>6500.28</v>
      </c>
      <c r="X71" s="31">
        <v>4570.9399999999996</v>
      </c>
      <c r="Y71" s="31">
        <v>4010.38</v>
      </c>
      <c r="Z71" s="31">
        <v>3500.87</v>
      </c>
      <c r="AA71" s="31">
        <v>5501.13</v>
      </c>
      <c r="AB71" s="31">
        <v>6695.12</v>
      </c>
      <c r="AC71" s="31">
        <v>8520.34</v>
      </c>
      <c r="AD71" s="31">
        <v>4800.6000000000004</v>
      </c>
      <c r="AE71" s="31">
        <v>6000.59</v>
      </c>
      <c r="AF71" s="31">
        <v>3493.99</v>
      </c>
      <c r="AG71" s="31">
        <v>3498</v>
      </c>
      <c r="AH71" s="31">
        <v>5999.3</v>
      </c>
      <c r="AI71" s="31">
        <v>3950.74</v>
      </c>
      <c r="AJ71" s="31">
        <v>6300.49</v>
      </c>
      <c r="AK71" s="32">
        <v>5100.22</v>
      </c>
      <c r="AL71" s="32">
        <v>4999.32</v>
      </c>
      <c r="AM71" s="34">
        <v>2989.19</v>
      </c>
      <c r="AN71" s="32">
        <v>4282.79</v>
      </c>
      <c r="AO71" s="53">
        <f t="shared" si="53"/>
        <v>8818.6181249999972</v>
      </c>
      <c r="AP71" s="54">
        <f t="shared" si="66"/>
        <v>88880.378916014102</v>
      </c>
      <c r="AQ71" s="54">
        <f t="shared" si="54"/>
        <v>2895959.4440660276</v>
      </c>
      <c r="AR71" s="54">
        <f t="shared" si="55"/>
        <v>25792869.923890989</v>
      </c>
      <c r="AS71" s="54">
        <f t="shared" si="56"/>
        <v>13702226.60369104</v>
      </c>
      <c r="AT71" s="54">
        <f t="shared" si="57"/>
        <v>51586178.456316046</v>
      </c>
      <c r="AU71" s="54">
        <f t="shared" si="58"/>
        <v>125023300.63457857</v>
      </c>
      <c r="AV71" s="54">
        <f t="shared" si="67"/>
        <v>125023300.63457857</v>
      </c>
      <c r="AW71" s="54">
        <f t="shared" si="68"/>
        <v>125023300.63457857</v>
      </c>
      <c r="AX71" s="54">
        <f t="shared" si="69"/>
        <v>125023300.63457857</v>
      </c>
      <c r="AY71" s="54">
        <f t="shared" si="70"/>
        <v>939352.27450352046</v>
      </c>
      <c r="AZ71" s="54">
        <f t="shared" si="71"/>
        <v>125023300.63457857</v>
      </c>
      <c r="BA71" s="54">
        <f t="shared" si="72"/>
        <v>66941718.285816059</v>
      </c>
      <c r="BB71" s="54">
        <f t="shared" si="73"/>
        <v>4508309.9961035028</v>
      </c>
      <c r="BC71" s="54">
        <f t="shared" si="74"/>
        <v>4506059.602191004</v>
      </c>
      <c r="BD71" s="54">
        <f t="shared" si="75"/>
        <v>5374691.6618285039</v>
      </c>
      <c r="BE71" s="54">
        <f t="shared" si="76"/>
        <v>18042769.453603495</v>
      </c>
      <c r="BF71" s="54">
        <f t="shared" si="77"/>
        <v>23119153.866703488</v>
      </c>
      <c r="BG71" s="54">
        <f t="shared" si="78"/>
        <v>28278445.120940987</v>
      </c>
      <c r="BH71" s="54">
        <f t="shared" si="79"/>
        <v>11005727.459515996</v>
      </c>
      <c r="BI71" s="54">
        <f t="shared" si="80"/>
        <v>4509244.2868785048</v>
      </c>
      <c r="BJ71" s="54">
        <f t="shared" si="81"/>
        <v>88969.839853513884</v>
      </c>
      <c r="BK71" s="54">
        <f t="shared" si="82"/>
        <v>16144469.65282849</v>
      </c>
      <c r="BL71" s="54">
        <f t="shared" si="83"/>
        <v>7941282.5132909995</v>
      </c>
      <c r="BM71" s="54">
        <f t="shared" si="84"/>
        <v>28351664.66954099</v>
      </c>
      <c r="BN71" s="54">
        <f t="shared" si="85"/>
        <v>28308977.232078485</v>
      </c>
      <c r="BO71" s="54">
        <f t="shared" si="86"/>
        <v>7948554.6899534995</v>
      </c>
      <c r="BP71" s="54">
        <f t="shared" si="87"/>
        <v>23696237.439853489</v>
      </c>
      <c r="BQ71" s="54">
        <f t="shared" si="88"/>
        <v>6340969.2539160028</v>
      </c>
      <c r="BR71" s="54">
        <f t="shared" si="89"/>
        <v>13826484.616003493</v>
      </c>
      <c r="BS71" s="54">
        <f t="shared" si="90"/>
        <v>14587038.167628497</v>
      </c>
      <c r="BT71" s="54">
        <f t="shared" si="91"/>
        <v>33982232.264540978</v>
      </c>
      <c r="BU71" s="54">
        <f t="shared" si="92"/>
        <v>20573736.77954099</v>
      </c>
      <c r="BV71" s="55">
        <f t="shared" si="59"/>
        <v>4554.3795358894376</v>
      </c>
      <c r="BW71" s="56">
        <f t="shared" si="60"/>
        <v>20742372.956928488</v>
      </c>
      <c r="BX71" s="45">
        <v>12700.34</v>
      </c>
      <c r="BY71" s="45">
        <v>3500.96</v>
      </c>
      <c r="BZ71" s="45">
        <v>3100.64</v>
      </c>
      <c r="CA71" s="45">
        <v>20000</v>
      </c>
      <c r="CB71" s="45">
        <v>16000.91</v>
      </c>
      <c r="CC71" s="45">
        <v>16000.5</v>
      </c>
      <c r="CD71" s="45">
        <v>20000</v>
      </c>
      <c r="CE71" s="45">
        <v>16000.9</v>
      </c>
      <c r="CF71" s="45">
        <v>13000.99</v>
      </c>
      <c r="CG71" s="45">
        <v>3500.93</v>
      </c>
      <c r="CH71" s="45">
        <v>17000.55</v>
      </c>
      <c r="CI71" s="45">
        <v>15886.52</v>
      </c>
      <c r="CJ71" s="45">
        <v>9872.7199999999993</v>
      </c>
      <c r="CK71" s="45">
        <v>6000.76</v>
      </c>
      <c r="CL71" s="45">
        <v>4000.72</v>
      </c>
      <c r="CM71" s="45">
        <v>7261.58</v>
      </c>
      <c r="CN71" s="45">
        <v>2499.3000000000002</v>
      </c>
      <c r="CO71" s="45">
        <v>3500.68</v>
      </c>
      <c r="CP71" s="45">
        <v>3918.59</v>
      </c>
      <c r="CQ71" s="45">
        <v>3500.23</v>
      </c>
      <c r="CR71" s="45">
        <v>3999.53</v>
      </c>
      <c r="CS71" s="45">
        <v>3600.24</v>
      </c>
      <c r="CT71" s="45">
        <v>3481.89</v>
      </c>
      <c r="CU71" s="45">
        <v>2599.7600000000002</v>
      </c>
      <c r="CV71" s="45">
        <v>4000.89</v>
      </c>
      <c r="CW71" s="45">
        <v>3500.91</v>
      </c>
      <c r="CX71" s="45">
        <v>3400.06</v>
      </c>
      <c r="CY71" s="45">
        <v>5000.62</v>
      </c>
      <c r="CZ71" s="46">
        <v>3779.3</v>
      </c>
      <c r="DA71" s="46">
        <v>3579.34</v>
      </c>
      <c r="DB71" s="43">
        <v>2991.64</v>
      </c>
      <c r="DC71" s="46">
        <v>3749.21</v>
      </c>
      <c r="DD71" s="48">
        <f t="shared" si="61"/>
        <v>7529.1003124999997</v>
      </c>
      <c r="DE71" s="44">
        <f t="shared" si="93"/>
        <v>44903937.081600003</v>
      </c>
      <c r="DF71" s="44">
        <f t="shared" si="93"/>
        <v>6241702.7556000007</v>
      </c>
      <c r="DG71" s="44">
        <f t="shared" si="93"/>
        <v>8402229.7956000026</v>
      </c>
      <c r="DH71" s="44">
        <f t="shared" si="93"/>
        <v>196019600.49000001</v>
      </c>
      <c r="DI71" s="44">
        <f t="shared" si="93"/>
        <v>100032202.59210001</v>
      </c>
      <c r="DJ71" s="44">
        <f t="shared" si="93"/>
        <v>100024001.44000001</v>
      </c>
      <c r="DK71" s="44">
        <f t="shared" si="93"/>
        <v>196019600.49000001</v>
      </c>
      <c r="DL71" s="44">
        <f t="shared" si="93"/>
        <v>100032002.55999997</v>
      </c>
      <c r="DM71" s="44">
        <f t="shared" si="93"/>
        <v>49023662.856099993</v>
      </c>
      <c r="DN71" s="44">
        <f t="shared" si="93"/>
        <v>6241852.6569000017</v>
      </c>
      <c r="DO71" s="44">
        <f t="shared" si="93"/>
        <v>121027501.5625</v>
      </c>
      <c r="DP71" s="44">
        <f t="shared" si="93"/>
        <v>97757119.328400016</v>
      </c>
      <c r="DQ71" s="44">
        <f t="shared" si="93"/>
        <v>15003382.496399993</v>
      </c>
      <c r="DR71" s="44">
        <f t="shared" si="93"/>
        <v>2.1316000000001063</v>
      </c>
      <c r="DS71" s="44">
        <f t="shared" si="93"/>
        <v>3994322.0164000015</v>
      </c>
      <c r="DT71" s="44">
        <f t="shared" si="93"/>
        <v>1593350.7983999993</v>
      </c>
      <c r="DU71" s="44">
        <f t="shared" si="52"/>
        <v>12250000</v>
      </c>
      <c r="DV71" s="44">
        <f t="shared" si="52"/>
        <v>6243101.9044000013</v>
      </c>
      <c r="DW71" s="44">
        <f t="shared" si="51"/>
        <v>4329354.1041000001</v>
      </c>
      <c r="DX71" s="44">
        <f t="shared" si="51"/>
        <v>6245350.8649000004</v>
      </c>
      <c r="DY71" s="44">
        <f t="shared" si="51"/>
        <v>3999080.0529</v>
      </c>
      <c r="DZ71" s="44">
        <f t="shared" si="51"/>
        <v>5755488.8836000022</v>
      </c>
      <c r="EA71" s="44">
        <f t="shared" si="51"/>
        <v>6337353.1081000017</v>
      </c>
      <c r="EB71" s="44">
        <f t="shared" si="51"/>
        <v>11556872.2116</v>
      </c>
      <c r="EC71" s="44">
        <f t="shared" si="51"/>
        <v>3993642.5281000012</v>
      </c>
      <c r="ED71" s="44">
        <f t="shared" si="51"/>
        <v>6241952.5921000019</v>
      </c>
      <c r="EE71" s="44">
        <f t="shared" si="51"/>
        <v>6756048.5776000014</v>
      </c>
      <c r="EF71" s="44">
        <f t="shared" si="51"/>
        <v>997361.74240000057</v>
      </c>
      <c r="EG71" s="44">
        <f t="shared" si="51"/>
        <v>4928400</v>
      </c>
      <c r="EH71" s="44">
        <f t="shared" si="47"/>
        <v>5856206.4016000004</v>
      </c>
      <c r="EI71" s="44">
        <f t="shared" si="47"/>
        <v>9046018.6756000016</v>
      </c>
      <c r="EJ71" s="44">
        <f t="shared" si="45"/>
        <v>5062905.0081000002</v>
      </c>
      <c r="EK71" s="50">
        <f t="shared" si="62"/>
        <v>5984.1342515717661</v>
      </c>
      <c r="EL71" s="51">
        <f t="shared" si="63"/>
        <v>35809862.740834378</v>
      </c>
      <c r="EM71" s="21">
        <f t="shared" si="64"/>
        <v>29343494.214125589</v>
      </c>
      <c r="EN71" s="21">
        <f t="shared" si="65"/>
        <v>1.076666699003431</v>
      </c>
    </row>
    <row r="72" spans="9:144" ht="11" thickBot="1" x14ac:dyDescent="0.4">
      <c r="I72" s="31">
        <v>12520.69</v>
      </c>
      <c r="J72" s="31">
        <v>14520.64</v>
      </c>
      <c r="K72" s="31">
        <v>4299.57</v>
      </c>
      <c r="L72" s="31">
        <v>15638.47</v>
      </c>
      <c r="M72" s="31">
        <v>20000</v>
      </c>
      <c r="N72" s="31">
        <v>20000</v>
      </c>
      <c r="O72" s="31">
        <v>20000</v>
      </c>
      <c r="P72" s="31">
        <v>20000</v>
      </c>
      <c r="Q72" s="31">
        <v>20000</v>
      </c>
      <c r="R72" s="31">
        <v>9787.83</v>
      </c>
      <c r="S72" s="31">
        <v>20000</v>
      </c>
      <c r="T72" s="31">
        <v>17000.740000000002</v>
      </c>
      <c r="U72" s="31">
        <v>9500.39</v>
      </c>
      <c r="V72" s="31">
        <v>9500.2999999999993</v>
      </c>
      <c r="W72" s="31">
        <v>6518.07</v>
      </c>
      <c r="X72" s="31">
        <v>4989.3100000000004</v>
      </c>
      <c r="Y72" s="31">
        <v>4500.4799999999996</v>
      </c>
      <c r="Z72" s="31">
        <v>4800.33</v>
      </c>
      <c r="AA72" s="31">
        <v>6695.38</v>
      </c>
      <c r="AB72" s="31">
        <v>8999.85</v>
      </c>
      <c r="AC72" s="31">
        <v>12285.77</v>
      </c>
      <c r="AD72" s="31">
        <v>6695.07</v>
      </c>
      <c r="AE72" s="31">
        <v>10000.299999999999</v>
      </c>
      <c r="AF72" s="31">
        <v>3609.07</v>
      </c>
      <c r="AG72" s="31">
        <v>4252.4799999999996</v>
      </c>
      <c r="AH72" s="31">
        <v>6695.26</v>
      </c>
      <c r="AI72" s="31">
        <v>5000.3100000000004</v>
      </c>
      <c r="AJ72" s="31">
        <v>6695.68</v>
      </c>
      <c r="AK72" s="32">
        <v>5469.34</v>
      </c>
      <c r="AL72" s="32">
        <v>5501.01</v>
      </c>
      <c r="AM72" s="34">
        <v>2994.24</v>
      </c>
      <c r="AN72" s="32">
        <v>6550.87</v>
      </c>
      <c r="AO72" s="53">
        <f t="shared" si="53"/>
        <v>10156.920312499999</v>
      </c>
      <c r="AP72" s="54">
        <f t="shared" si="66"/>
        <v>5587407.1355438568</v>
      </c>
      <c r="AQ72" s="54">
        <f t="shared" si="54"/>
        <v>19042049.511075106</v>
      </c>
      <c r="AR72" s="54">
        <f t="shared" si="55"/>
        <v>34308552.683343835</v>
      </c>
      <c r="AS72" s="54">
        <f t="shared" si="56"/>
        <v>30047386.976531357</v>
      </c>
      <c r="AT72" s="54">
        <f t="shared" si="57"/>
        <v>96886217.734475121</v>
      </c>
      <c r="AU72" s="54">
        <f t="shared" si="58"/>
        <v>96886217.734475121</v>
      </c>
      <c r="AV72" s="54">
        <f t="shared" si="67"/>
        <v>96886217.734475121</v>
      </c>
      <c r="AW72" s="54">
        <f t="shared" si="68"/>
        <v>96886217.734475121</v>
      </c>
      <c r="AX72" s="54">
        <f t="shared" si="69"/>
        <v>96886217.734475121</v>
      </c>
      <c r="AY72" s="54">
        <f t="shared" si="70"/>
        <v>136227.65878134663</v>
      </c>
      <c r="AZ72" s="54">
        <f t="shared" si="71"/>
        <v>96886217.734475121</v>
      </c>
      <c r="BA72" s="54">
        <f t="shared" si="72"/>
        <v>46837867.915012643</v>
      </c>
      <c r="BB72" s="54">
        <f t="shared" si="73"/>
        <v>431032.0512313465</v>
      </c>
      <c r="BC72" s="54">
        <f t="shared" si="74"/>
        <v>431150.23478759668</v>
      </c>
      <c r="BD72" s="54">
        <f t="shared" si="75"/>
        <v>13241231.596781339</v>
      </c>
      <c r="BE72" s="54">
        <f t="shared" si="76"/>
        <v>26704196.341856327</v>
      </c>
      <c r="BF72" s="54">
        <f t="shared" si="77"/>
        <v>31995317.008875087</v>
      </c>
      <c r="BG72" s="54">
        <f t="shared" si="78"/>
        <v>28693059.775968831</v>
      </c>
      <c r="BH72" s="54">
        <f t="shared" si="79"/>
        <v>11982261.335062588</v>
      </c>
      <c r="BI72" s="54">
        <f t="shared" si="80"/>
        <v>1338811.7080688435</v>
      </c>
      <c r="BJ72" s="54">
        <f t="shared" si="81"/>
        <v>4532000.9919688553</v>
      </c>
      <c r="BK72" s="54">
        <f t="shared" si="82"/>
        <v>11984407.58615634</v>
      </c>
      <c r="BL72" s="54">
        <f t="shared" si="83"/>
        <v>24529.92228759743</v>
      </c>
      <c r="BM72" s="54">
        <f t="shared" si="84"/>
        <v>42874343.714906335</v>
      </c>
      <c r="BN72" s="54">
        <f t="shared" si="85"/>
        <v>34862415.403875083</v>
      </c>
      <c r="BO72" s="54">
        <f t="shared" si="86"/>
        <v>11983092.119137585</v>
      </c>
      <c r="BP72" s="54">
        <f t="shared" si="87"/>
        <v>26590629.914981328</v>
      </c>
      <c r="BQ72" s="54">
        <f t="shared" si="88"/>
        <v>11980184.500875086</v>
      </c>
      <c r="BR72" s="54">
        <f t="shared" si="89"/>
        <v>21973409.186137583</v>
      </c>
      <c r="BS72" s="54">
        <f t="shared" si="90"/>
        <v>21677500.838043831</v>
      </c>
      <c r="BT72" s="54">
        <f t="shared" si="91"/>
        <v>51303989.259075083</v>
      </c>
      <c r="BU72" s="54">
        <f t="shared" si="92"/>
        <v>13003598.856281338</v>
      </c>
      <c r="BV72" s="55">
        <f t="shared" si="59"/>
        <v>5195.1539471785109</v>
      </c>
      <c r="BW72" s="56">
        <f t="shared" si="60"/>
        <v>26989624.53488446</v>
      </c>
      <c r="BX72" s="45">
        <v>19999.2</v>
      </c>
      <c r="BY72" s="45">
        <v>3550.35</v>
      </c>
      <c r="BZ72" s="45">
        <v>3800.33</v>
      </c>
      <c r="CA72" s="45">
        <v>16000.83</v>
      </c>
      <c r="CB72" s="45">
        <v>20000</v>
      </c>
      <c r="CC72" s="45">
        <v>16000.21</v>
      </c>
      <c r="CD72" s="45">
        <v>20000</v>
      </c>
      <c r="CE72" s="45">
        <v>16500.21</v>
      </c>
      <c r="CF72" s="45">
        <v>13000.46</v>
      </c>
      <c r="CG72" s="45">
        <v>3999.04</v>
      </c>
      <c r="CH72" s="45">
        <v>20000</v>
      </c>
      <c r="CI72" s="45">
        <v>17999.11</v>
      </c>
      <c r="CJ72" s="45">
        <v>16005.66</v>
      </c>
      <c r="CK72" s="45">
        <v>9000.56</v>
      </c>
      <c r="CL72" s="45">
        <v>4000.59</v>
      </c>
      <c r="CM72" s="45">
        <v>7520.27</v>
      </c>
      <c r="CN72" s="45">
        <v>3800.87</v>
      </c>
      <c r="CO72" s="45">
        <v>3849.94</v>
      </c>
      <c r="CP72" s="45">
        <v>3650.63</v>
      </c>
      <c r="CQ72" s="45">
        <v>4279.09</v>
      </c>
      <c r="CR72" s="45">
        <v>3999.85</v>
      </c>
      <c r="CS72" s="45">
        <v>3755.08</v>
      </c>
      <c r="CT72" s="45">
        <v>3870.5</v>
      </c>
      <c r="CU72" s="45">
        <v>3300.05</v>
      </c>
      <c r="CV72" s="45">
        <v>4000.46</v>
      </c>
      <c r="CW72" s="45">
        <v>5500.53</v>
      </c>
      <c r="CX72" s="45">
        <v>3999.55</v>
      </c>
      <c r="CY72" s="45">
        <v>5000.78</v>
      </c>
      <c r="CZ72" s="46">
        <v>4684.21</v>
      </c>
      <c r="DA72" s="46">
        <v>3409.99</v>
      </c>
      <c r="DB72" s="43">
        <v>2900.83</v>
      </c>
      <c r="DC72" s="46">
        <v>3769.81</v>
      </c>
      <c r="DD72" s="48">
        <f t="shared" si="61"/>
        <v>8473.4059374999979</v>
      </c>
      <c r="DE72" s="44">
        <f t="shared" si="93"/>
        <v>176994819.52360001</v>
      </c>
      <c r="DF72" s="44">
        <f t="shared" si="93"/>
        <v>9890458.9081000015</v>
      </c>
      <c r="DG72" s="44">
        <f t="shared" si="93"/>
        <v>8380619.7049000021</v>
      </c>
      <c r="DH72" s="44">
        <f t="shared" si="93"/>
        <v>86593633.024899989</v>
      </c>
      <c r="DI72" s="44">
        <f t="shared" si="93"/>
        <v>177016106.46759999</v>
      </c>
      <c r="DJ72" s="44">
        <f t="shared" si="93"/>
        <v>86582094.502499983</v>
      </c>
      <c r="DK72" s="44">
        <f t="shared" si="93"/>
        <v>177016106.46759999</v>
      </c>
      <c r="DL72" s="44">
        <f t="shared" si="93"/>
        <v>96137044.502499983</v>
      </c>
      <c r="DM72" s="44">
        <f t="shared" si="93"/>
        <v>39755547.039999984</v>
      </c>
      <c r="DN72" s="44">
        <f t="shared" si="93"/>
        <v>7269602.2884000018</v>
      </c>
      <c r="DO72" s="44">
        <f t="shared" si="93"/>
        <v>177016106.46759999</v>
      </c>
      <c r="DP72" s="44">
        <f t="shared" si="93"/>
        <v>127777024.82250001</v>
      </c>
      <c r="DQ72" s="44">
        <f t="shared" si="93"/>
        <v>86683548.159999996</v>
      </c>
      <c r="DR72" s="44">
        <f t="shared" si="93"/>
        <v>5314408.0899999971</v>
      </c>
      <c r="DS72" s="44">
        <f t="shared" si="93"/>
        <v>7261246.4089000002</v>
      </c>
      <c r="DT72" s="44">
        <f t="shared" si="93"/>
        <v>680641.50010000041</v>
      </c>
      <c r="DU72" s="44">
        <f t="shared" si="52"/>
        <v>8377493.4721000018</v>
      </c>
      <c r="DV72" s="44">
        <f t="shared" si="52"/>
        <v>8095845.902400001</v>
      </c>
      <c r="DW72" s="44">
        <f t="shared" si="51"/>
        <v>9269771.8369000014</v>
      </c>
      <c r="DX72" s="44">
        <f t="shared" si="51"/>
        <v>5837877.4689000007</v>
      </c>
      <c r="DY72" s="44">
        <f t="shared" si="51"/>
        <v>7265235.0681000017</v>
      </c>
      <c r="DZ72" s="44">
        <f t="shared" si="51"/>
        <v>8644658.4324000012</v>
      </c>
      <c r="EA72" s="44">
        <f t="shared" si="51"/>
        <v>7979269.0576000009</v>
      </c>
      <c r="EB72" s="44">
        <f t="shared" si="51"/>
        <v>11527450.9441</v>
      </c>
      <c r="EC72" s="44">
        <f t="shared" si="51"/>
        <v>7261947.040000001</v>
      </c>
      <c r="ED72" s="44">
        <f t="shared" si="51"/>
        <v>1427379.7729000011</v>
      </c>
      <c r="EE72" s="44">
        <f t="shared" si="51"/>
        <v>7266852.4040999999</v>
      </c>
      <c r="EF72" s="44">
        <f t="shared" si="51"/>
        <v>2871262.4704000014</v>
      </c>
      <c r="EG72" s="44">
        <f t="shared" si="51"/>
        <v>4044322.1025000005</v>
      </c>
      <c r="EH72" s="44">
        <f t="shared" si="47"/>
        <v>10792998.972900003</v>
      </c>
      <c r="EI72" s="44">
        <f t="shared" si="47"/>
        <v>14397699.024900002</v>
      </c>
      <c r="EJ72" s="44">
        <f t="shared" si="45"/>
        <v>8558257.7025000025</v>
      </c>
      <c r="EK72" s="50">
        <f t="shared" si="62"/>
        <v>6600.1593956886272</v>
      </c>
      <c r="EL72" s="51">
        <f t="shared" si="63"/>
        <v>43562104.048496865</v>
      </c>
      <c r="EM72" s="21">
        <f t="shared" si="64"/>
        <v>30604032.990385644</v>
      </c>
      <c r="EN72" s="21">
        <f t="shared" si="65"/>
        <v>0.89253615165729727</v>
      </c>
    </row>
    <row r="73" spans="9:144" ht="11" thickBot="1" x14ac:dyDescent="0.4">
      <c r="I73" s="31">
        <v>14001.16</v>
      </c>
      <c r="J73" s="31">
        <v>19002.689999999999</v>
      </c>
      <c r="K73" s="31">
        <v>5343.68</v>
      </c>
      <c r="L73" s="31">
        <v>16000.93</v>
      </c>
      <c r="M73" s="31">
        <v>19999.88</v>
      </c>
      <c r="N73" s="31">
        <v>20000</v>
      </c>
      <c r="O73" s="31">
        <v>20000</v>
      </c>
      <c r="P73" s="31">
        <v>20000</v>
      </c>
      <c r="Q73" s="31">
        <v>20000</v>
      </c>
      <c r="R73" s="31">
        <v>10989.27</v>
      </c>
      <c r="S73" s="31">
        <v>20000</v>
      </c>
      <c r="T73" s="31">
        <v>18000.14</v>
      </c>
      <c r="U73" s="31">
        <v>12000.17</v>
      </c>
      <c r="V73" s="31">
        <v>10050.34</v>
      </c>
      <c r="W73" s="31">
        <v>6695.22</v>
      </c>
      <c r="X73" s="31">
        <v>4989.7</v>
      </c>
      <c r="Y73" s="31">
        <v>4570.34</v>
      </c>
      <c r="Z73" s="31">
        <v>4989.2</v>
      </c>
      <c r="AA73" s="31">
        <v>6695.65</v>
      </c>
      <c r="AB73" s="31">
        <v>12786.08</v>
      </c>
      <c r="AC73" s="31">
        <v>16241.74</v>
      </c>
      <c r="AD73" s="31">
        <v>6695.13</v>
      </c>
      <c r="AE73" s="31">
        <v>12000.33</v>
      </c>
      <c r="AF73" s="31">
        <v>3979.05</v>
      </c>
      <c r="AG73" s="31">
        <v>5502.05</v>
      </c>
      <c r="AH73" s="31">
        <v>6695.42</v>
      </c>
      <c r="AI73" s="31">
        <v>6000.93</v>
      </c>
      <c r="AJ73" s="31">
        <v>6695.86</v>
      </c>
      <c r="AK73" s="32">
        <v>5469.59</v>
      </c>
      <c r="AL73" s="32">
        <v>5989.73</v>
      </c>
      <c r="AM73" s="34">
        <v>2995.87</v>
      </c>
      <c r="AN73" s="32">
        <v>9999.08</v>
      </c>
      <c r="AO73" s="53">
        <f t="shared" si="53"/>
        <v>11074.350937499999</v>
      </c>
      <c r="AP73" s="54">
        <f t="shared" si="66"/>
        <v>8566211.2883321308</v>
      </c>
      <c r="AQ73" s="54">
        <f t="shared" si="54"/>
        <v>62858560.289963365</v>
      </c>
      <c r="AR73" s="54">
        <f t="shared" si="55"/>
        <v>32840589.393907119</v>
      </c>
      <c r="AS73" s="54">
        <f t="shared" si="56"/>
        <v>24271181.259063389</v>
      </c>
      <c r="AT73" s="54">
        <f t="shared" si="57"/>
        <v>79665069.045532152</v>
      </c>
      <c r="AU73" s="54">
        <f t="shared" si="58"/>
        <v>79667211.186907142</v>
      </c>
      <c r="AV73" s="54">
        <f t="shared" si="67"/>
        <v>79667211.186907142</v>
      </c>
      <c r="AW73" s="54">
        <f t="shared" si="68"/>
        <v>79667211.186907142</v>
      </c>
      <c r="AX73" s="54">
        <f t="shared" si="69"/>
        <v>79667211.186907142</v>
      </c>
      <c r="AY73" s="54">
        <f t="shared" si="70"/>
        <v>7238.7659258787326</v>
      </c>
      <c r="AZ73" s="54">
        <f t="shared" si="71"/>
        <v>79667211.186907142</v>
      </c>
      <c r="BA73" s="54">
        <f t="shared" si="72"/>
        <v>47966554.138244629</v>
      </c>
      <c r="BB73" s="54">
        <f t="shared" si="73"/>
        <v>857140.93648838007</v>
      </c>
      <c r="BC73" s="54">
        <f t="shared" si="74"/>
        <v>1048598.4001196274</v>
      </c>
      <c r="BD73" s="54">
        <f t="shared" si="75"/>
        <v>19176787.76776962</v>
      </c>
      <c r="BE73" s="54">
        <f t="shared" si="76"/>
        <v>37022977.031219624</v>
      </c>
      <c r="BF73" s="54">
        <f t="shared" si="77"/>
        <v>42302158.275119618</v>
      </c>
      <c r="BG73" s="54">
        <f t="shared" si="78"/>
        <v>37029061.932157122</v>
      </c>
      <c r="BH73" s="54">
        <f t="shared" si="79"/>
        <v>19173021.900063377</v>
      </c>
      <c r="BI73" s="54">
        <f t="shared" si="80"/>
        <v>2930016.3834071308</v>
      </c>
      <c r="BJ73" s="54">
        <f t="shared" si="81"/>
        <v>26701909.723244634</v>
      </c>
      <c r="BK73" s="54">
        <f t="shared" si="82"/>
        <v>19177576.019438371</v>
      </c>
      <c r="BL73" s="54">
        <f t="shared" si="83"/>
        <v>857437.22418837983</v>
      </c>
      <c r="BM73" s="54">
        <f t="shared" si="84"/>
        <v>50343295.393688366</v>
      </c>
      <c r="BN73" s="54">
        <f t="shared" si="85"/>
        <v>31050537.738063369</v>
      </c>
      <c r="BO73" s="54">
        <f t="shared" si="86"/>
        <v>19175036.155394625</v>
      </c>
      <c r="BP73" s="54">
        <f t="shared" si="87"/>
        <v>25739600.009063371</v>
      </c>
      <c r="BQ73" s="54">
        <f t="shared" si="88"/>
        <v>19171182.889769625</v>
      </c>
      <c r="BR73" s="54">
        <f t="shared" si="89"/>
        <v>31413345.166525871</v>
      </c>
      <c r="BS73" s="54">
        <f t="shared" si="90"/>
        <v>25853370.078063376</v>
      </c>
      <c r="BT73" s="54">
        <f t="shared" si="91"/>
        <v>65261854.257550873</v>
      </c>
      <c r="BU73" s="54">
        <f t="shared" si="92"/>
        <v>1156207.5890321278</v>
      </c>
      <c r="BV73" s="55">
        <f t="shared" si="59"/>
        <v>5560.682896263108</v>
      </c>
      <c r="BW73" s="56">
        <f t="shared" si="60"/>
        <v>30921194.272793066</v>
      </c>
      <c r="BX73" s="45">
        <v>19999.22</v>
      </c>
      <c r="BY73" s="45">
        <v>5000.28</v>
      </c>
      <c r="BZ73" s="45">
        <v>3800.9</v>
      </c>
      <c r="CA73" s="45">
        <v>16000.77</v>
      </c>
      <c r="CB73" s="45">
        <v>20000</v>
      </c>
      <c r="CC73" s="45">
        <v>16000.11</v>
      </c>
      <c r="CD73" s="45">
        <v>20000</v>
      </c>
      <c r="CE73" s="45">
        <v>16000.92</v>
      </c>
      <c r="CF73" s="45">
        <v>13000.24</v>
      </c>
      <c r="CG73" s="45">
        <v>4000.28</v>
      </c>
      <c r="CH73" s="45">
        <v>20000</v>
      </c>
      <c r="CI73" s="45">
        <v>18507.650000000001</v>
      </c>
      <c r="CJ73" s="45">
        <v>16006.99</v>
      </c>
      <c r="CK73" s="45">
        <v>9000.4599999999991</v>
      </c>
      <c r="CL73" s="45">
        <v>4000.4</v>
      </c>
      <c r="CM73" s="45">
        <v>7520.61</v>
      </c>
      <c r="CN73" s="45">
        <v>4499.7</v>
      </c>
      <c r="CO73" s="45">
        <v>4799.17</v>
      </c>
      <c r="CP73" s="45">
        <v>4630</v>
      </c>
      <c r="CQ73" s="45">
        <v>4600.7</v>
      </c>
      <c r="CR73" s="45">
        <v>4000.27</v>
      </c>
      <c r="CS73" s="45">
        <v>3979.84</v>
      </c>
      <c r="CT73" s="45">
        <v>3419.87</v>
      </c>
      <c r="CU73" s="45">
        <v>3302.45</v>
      </c>
      <c r="CV73" s="45">
        <v>4001.53</v>
      </c>
      <c r="CW73" s="45">
        <v>5800.17</v>
      </c>
      <c r="CX73" s="45">
        <v>4000.58</v>
      </c>
      <c r="CY73" s="45">
        <v>5000.42</v>
      </c>
      <c r="CZ73" s="46">
        <v>5299.36</v>
      </c>
      <c r="DA73" s="46">
        <v>4010.13</v>
      </c>
      <c r="DB73" s="43">
        <v>2900.08</v>
      </c>
      <c r="DC73" s="46">
        <v>3769.16</v>
      </c>
      <c r="DD73" s="48">
        <f t="shared" si="61"/>
        <v>8651.6331250000003</v>
      </c>
      <c r="DE73" s="44">
        <f t="shared" si="93"/>
        <v>176991094.44000003</v>
      </c>
      <c r="DF73" s="44">
        <f t="shared" si="93"/>
        <v>2873499.6196000013</v>
      </c>
      <c r="DG73" s="44">
        <f t="shared" si="93"/>
        <v>8378246.0303999996</v>
      </c>
      <c r="DH73" s="44">
        <f t="shared" si="93"/>
        <v>86589538.622500002</v>
      </c>
      <c r="DI73" s="44">
        <f t="shared" si="93"/>
        <v>177011848.97639999</v>
      </c>
      <c r="DJ73" s="44">
        <f t="shared" si="93"/>
        <v>86577255.996100008</v>
      </c>
      <c r="DK73" s="44">
        <f t="shared" si="93"/>
        <v>177011848.97639999</v>
      </c>
      <c r="DL73" s="44">
        <f t="shared" si="93"/>
        <v>86592330.25</v>
      </c>
      <c r="DM73" s="44">
        <f t="shared" si="93"/>
        <v>39750755.232399993</v>
      </c>
      <c r="DN73" s="44">
        <f t="shared" si="93"/>
        <v>7263779.6195999989</v>
      </c>
      <c r="DO73" s="44">
        <f t="shared" si="93"/>
        <v>177011848.97639999</v>
      </c>
      <c r="DP73" s="44">
        <f t="shared" si="93"/>
        <v>139528777.57290003</v>
      </c>
      <c r="DQ73" s="44">
        <f t="shared" si="93"/>
        <v>86705335.864899993</v>
      </c>
      <c r="DR73" s="44">
        <f t="shared" si="93"/>
        <v>5313209.4015999958</v>
      </c>
      <c r="DS73" s="44">
        <f t="shared" si="93"/>
        <v>7263132.8004000001</v>
      </c>
      <c r="DT73" s="44">
        <f t="shared" si="93"/>
        <v>680938.53609999933</v>
      </c>
      <c r="DU73" s="44">
        <f t="shared" si="52"/>
        <v>4821186.3184000012</v>
      </c>
      <c r="DV73" s="44">
        <f t="shared" si="52"/>
        <v>3595764.0625</v>
      </c>
      <c r="DW73" s="44">
        <f t="shared" si="51"/>
        <v>4265959.7763999999</v>
      </c>
      <c r="DX73" s="44">
        <f t="shared" si="51"/>
        <v>4387851.8784000007</v>
      </c>
      <c r="DY73" s="44">
        <f t="shared" si="51"/>
        <v>7263833.5225000009</v>
      </c>
      <c r="DZ73" s="44">
        <f t="shared" si="51"/>
        <v>7374374.7363999998</v>
      </c>
      <c r="EA73" s="44">
        <f t="shared" si="51"/>
        <v>10729227.802500002</v>
      </c>
      <c r="EB73" s="44">
        <f t="shared" si="51"/>
        <v>11512245.420900002</v>
      </c>
      <c r="EC73" s="44">
        <f t="shared" si="51"/>
        <v>7257043.3320999993</v>
      </c>
      <c r="ED73" s="44">
        <f t="shared" si="51"/>
        <v>801472.5625</v>
      </c>
      <c r="EE73" s="44">
        <f t="shared" si="51"/>
        <v>7262162.6256000008</v>
      </c>
      <c r="EF73" s="44">
        <f t="shared" si="51"/>
        <v>2873025</v>
      </c>
      <c r="EG73" s="44">
        <f t="shared" si="51"/>
        <v>1948983.5236000011</v>
      </c>
      <c r="EH73" s="44">
        <f t="shared" si="47"/>
        <v>7210782.3840999994</v>
      </c>
      <c r="EI73" s="44">
        <f t="shared" si="47"/>
        <v>14404605.715600001</v>
      </c>
      <c r="EJ73" s="44">
        <f t="shared" si="45"/>
        <v>8562997.5876000021</v>
      </c>
      <c r="EK73" s="50">
        <f t="shared" si="62"/>
        <v>6542.6842665224185</v>
      </c>
      <c r="EL73" s="51">
        <f t="shared" si="63"/>
        <v>42806717.411399998</v>
      </c>
      <c r="EM73" s="21">
        <f t="shared" si="64"/>
        <v>28351271.529300191</v>
      </c>
      <c r="EN73" s="21">
        <f t="shared" si="65"/>
        <v>0.77927088204977513</v>
      </c>
    </row>
    <row r="74" spans="9:144" ht="11" thickBot="1" x14ac:dyDescent="0.4">
      <c r="I74" s="31">
        <v>14520.49</v>
      </c>
      <c r="J74" s="31">
        <v>19998.3</v>
      </c>
      <c r="K74" s="31">
        <v>4000.56</v>
      </c>
      <c r="L74" s="31">
        <v>12000.46</v>
      </c>
      <c r="M74" s="31">
        <v>17777.07</v>
      </c>
      <c r="N74" s="31">
        <v>20000</v>
      </c>
      <c r="O74" s="31">
        <v>20000</v>
      </c>
      <c r="P74" s="31">
        <v>20000</v>
      </c>
      <c r="Q74" s="31">
        <v>20000</v>
      </c>
      <c r="R74" s="31">
        <v>8000.65</v>
      </c>
      <c r="S74" s="31">
        <v>20000</v>
      </c>
      <c r="T74" s="31">
        <v>20000</v>
      </c>
      <c r="U74" s="31">
        <v>14999.89</v>
      </c>
      <c r="V74" s="31">
        <v>17770.46</v>
      </c>
      <c r="W74" s="31">
        <v>12989.09</v>
      </c>
      <c r="X74" s="31">
        <v>11750.61</v>
      </c>
      <c r="Y74" s="31">
        <v>5501.28</v>
      </c>
      <c r="Z74" s="31">
        <v>4980.54</v>
      </c>
      <c r="AA74" s="31">
        <v>5500.97</v>
      </c>
      <c r="AB74" s="31">
        <v>10000.209999999999</v>
      </c>
      <c r="AC74" s="31">
        <v>12520.47</v>
      </c>
      <c r="AD74" s="31">
        <v>6695.36</v>
      </c>
      <c r="AE74" s="31">
        <v>20000</v>
      </c>
      <c r="AF74" s="31">
        <v>5999.58</v>
      </c>
      <c r="AG74" s="31">
        <v>5999.83</v>
      </c>
      <c r="AH74" s="31">
        <v>8999.35</v>
      </c>
      <c r="AI74" s="31">
        <v>8000.36</v>
      </c>
      <c r="AJ74" s="31">
        <v>6695.47</v>
      </c>
      <c r="AK74" s="32">
        <v>6695.18</v>
      </c>
      <c r="AL74" s="32">
        <v>6695.86</v>
      </c>
      <c r="AM74" s="34">
        <v>3397.09</v>
      </c>
      <c r="AN74" s="32">
        <v>5989.58</v>
      </c>
      <c r="AO74" s="53">
        <f t="shared" si="53"/>
        <v>11796.209687499997</v>
      </c>
      <c r="AP74" s="54">
        <f t="shared" si="66"/>
        <v>7421703.2210751129</v>
      </c>
      <c r="AQ74" s="54">
        <f t="shared" si="54"/>
        <v>67274285.494406387</v>
      </c>
      <c r="AR74" s="54">
        <f t="shared" si="55"/>
        <v>60772154.050218806</v>
      </c>
      <c r="AS74" s="54">
        <f t="shared" si="56"/>
        <v>41718.190156348515</v>
      </c>
      <c r="AT74" s="54">
        <f t="shared" si="57"/>
        <v>35770690.077637628</v>
      </c>
      <c r="AU74" s="54">
        <f t="shared" si="58"/>
        <v>67302175.491468892</v>
      </c>
      <c r="AV74" s="54">
        <f t="shared" si="67"/>
        <v>67302175.491468892</v>
      </c>
      <c r="AW74" s="54">
        <f t="shared" si="68"/>
        <v>67302175.491468892</v>
      </c>
      <c r="AX74" s="54">
        <f t="shared" si="69"/>
        <v>67302175.491468892</v>
      </c>
      <c r="AY74" s="54">
        <f t="shared" si="70"/>
        <v>14406273.341375077</v>
      </c>
      <c r="AZ74" s="54">
        <f t="shared" si="71"/>
        <v>67302175.491468892</v>
      </c>
      <c r="BA74" s="54">
        <f t="shared" si="72"/>
        <v>67302175.491468892</v>
      </c>
      <c r="BB74" s="54">
        <f t="shared" si="73"/>
        <v>10263567.544700112</v>
      </c>
      <c r="BC74" s="54">
        <f t="shared" si="74"/>
        <v>35691666.796406373</v>
      </c>
      <c r="BD74" s="54">
        <f t="shared" si="75"/>
        <v>1422963.439950105</v>
      </c>
      <c r="BE74" s="54">
        <f t="shared" si="76"/>
        <v>2079.3315000973312</v>
      </c>
      <c r="BF74" s="54">
        <f t="shared" si="77"/>
        <v>39626139.77056881</v>
      </c>
      <c r="BG74" s="54">
        <f t="shared" si="78"/>
        <v>46453353.289106309</v>
      </c>
      <c r="BH74" s="54">
        <f t="shared" si="79"/>
        <v>39630042.723075055</v>
      </c>
      <c r="BI74" s="54">
        <f t="shared" si="80"/>
        <v>3225614.8775000903</v>
      </c>
      <c r="BJ74" s="54">
        <f t="shared" si="81"/>
        <v>524553.00026260107</v>
      </c>
      <c r="BK74" s="54">
        <f t="shared" si="82"/>
        <v>26018667.534468822</v>
      </c>
      <c r="BL74" s="54">
        <f t="shared" si="83"/>
        <v>67302175.491468892</v>
      </c>
      <c r="BM74" s="54">
        <f t="shared" si="84"/>
        <v>33600915.734006315</v>
      </c>
      <c r="BN74" s="54">
        <f t="shared" si="85"/>
        <v>33598017.481662564</v>
      </c>
      <c r="BO74" s="54">
        <f t="shared" si="86"/>
        <v>7822424.1115625789</v>
      </c>
      <c r="BP74" s="54">
        <f t="shared" si="87"/>
        <v>14408474.850093827</v>
      </c>
      <c r="BQ74" s="54">
        <f t="shared" si="88"/>
        <v>26017545.359637566</v>
      </c>
      <c r="BR74" s="54">
        <f t="shared" si="89"/>
        <v>26020503.872756314</v>
      </c>
      <c r="BS74" s="54">
        <f t="shared" si="90"/>
        <v>26013566.93478132</v>
      </c>
      <c r="BT74" s="54">
        <f t="shared" si="91"/>
        <v>70545211.524950042</v>
      </c>
      <c r="BU74" s="54">
        <f t="shared" si="92"/>
        <v>33716948.327756315</v>
      </c>
      <c r="BV74" s="55">
        <f t="shared" si="59"/>
        <v>6250.9245448222291</v>
      </c>
      <c r="BW74" s="56">
        <f t="shared" si="60"/>
        <v>39074057.66506099</v>
      </c>
      <c r="BX74" s="45">
        <v>19999.38</v>
      </c>
      <c r="BY74" s="45">
        <v>3700.86</v>
      </c>
      <c r="BZ74" s="45">
        <v>3500.39</v>
      </c>
      <c r="CA74" s="45">
        <v>16000.54</v>
      </c>
      <c r="CB74" s="45">
        <v>20000</v>
      </c>
      <c r="CC74" s="45">
        <v>15000.74</v>
      </c>
      <c r="CD74" s="45">
        <v>20000</v>
      </c>
      <c r="CE74" s="45">
        <v>20000</v>
      </c>
      <c r="CF74" s="45">
        <v>14000.75</v>
      </c>
      <c r="CG74" s="45">
        <v>5500.41</v>
      </c>
      <c r="CH74" s="45">
        <v>20000</v>
      </c>
      <c r="CI74" s="45">
        <v>20000</v>
      </c>
      <c r="CJ74" s="45">
        <v>20000</v>
      </c>
      <c r="CK74" s="45">
        <v>15999.68</v>
      </c>
      <c r="CL74" s="45">
        <v>3609.94</v>
      </c>
      <c r="CM74" s="45">
        <v>10000</v>
      </c>
      <c r="CN74" s="45">
        <v>3900.92</v>
      </c>
      <c r="CO74" s="45">
        <v>4000.62</v>
      </c>
      <c r="CP74" s="45">
        <v>6600.72</v>
      </c>
      <c r="CQ74" s="45">
        <v>6000.78</v>
      </c>
      <c r="CR74" s="45">
        <v>4600.4799999999996</v>
      </c>
      <c r="CS74" s="45">
        <v>3999.81</v>
      </c>
      <c r="CT74" s="45">
        <v>4097.18</v>
      </c>
      <c r="CU74" s="45">
        <v>3250.81</v>
      </c>
      <c r="CV74" s="45">
        <v>4000.65</v>
      </c>
      <c r="CW74" s="45">
        <v>4499.25</v>
      </c>
      <c r="CX74" s="45">
        <v>3990.65</v>
      </c>
      <c r="CY74" s="45">
        <v>4804.6899999999996</v>
      </c>
      <c r="CZ74" s="46">
        <v>5670.22</v>
      </c>
      <c r="DA74" s="46">
        <v>5000.2</v>
      </c>
      <c r="DB74" s="43">
        <v>3479.9</v>
      </c>
      <c r="DC74" s="46">
        <v>3769.56</v>
      </c>
      <c r="DD74" s="48">
        <f t="shared" si="61"/>
        <v>9343.097812500002</v>
      </c>
      <c r="DE74" s="44">
        <f t="shared" si="93"/>
        <v>121000660.00090002</v>
      </c>
      <c r="DF74" s="44">
        <f t="shared" si="93"/>
        <v>28073996.280099999</v>
      </c>
      <c r="DG74" s="44">
        <f t="shared" si="93"/>
        <v>30238561.08160001</v>
      </c>
      <c r="DH74" s="44">
        <f t="shared" si="93"/>
        <v>49016661.41610001</v>
      </c>
      <c r="DI74" s="44">
        <f t="shared" si="93"/>
        <v>121014300.4225</v>
      </c>
      <c r="DJ74" s="44">
        <f t="shared" si="93"/>
        <v>36016681.932099991</v>
      </c>
      <c r="DK74" s="44">
        <f t="shared" si="93"/>
        <v>121014300.4225</v>
      </c>
      <c r="DL74" s="44">
        <f t="shared" si="93"/>
        <v>121014300.4225</v>
      </c>
      <c r="DM74" s="44">
        <f t="shared" si="93"/>
        <v>25014001.959999997</v>
      </c>
      <c r="DN74" s="44">
        <f t="shared" si="93"/>
        <v>12242581.123600004</v>
      </c>
      <c r="DO74" s="44">
        <f t="shared" si="93"/>
        <v>121014300.4225</v>
      </c>
      <c r="DP74" s="44">
        <f t="shared" si="93"/>
        <v>121014300.4225</v>
      </c>
      <c r="DQ74" s="44">
        <f t="shared" si="93"/>
        <v>121014300.4225</v>
      </c>
      <c r="DR74" s="44">
        <f t="shared" si="93"/>
        <v>49004620.108899996</v>
      </c>
      <c r="DS74" s="44">
        <f t="shared" si="93"/>
        <v>29045740.1481</v>
      </c>
      <c r="DT74" s="44">
        <f t="shared" si="93"/>
        <v>1001300.4224999993</v>
      </c>
      <c r="DU74" s="44">
        <f t="shared" si="52"/>
        <v>25993988.464900002</v>
      </c>
      <c r="DV74" s="44">
        <f t="shared" si="52"/>
        <v>24987301.612900004</v>
      </c>
      <c r="DW74" s="44">
        <f t="shared" si="51"/>
        <v>5753425.8769000005</v>
      </c>
      <c r="DX74" s="44">
        <f t="shared" si="51"/>
        <v>8991422.0449000038</v>
      </c>
      <c r="DY74" s="44">
        <f t="shared" si="51"/>
        <v>19350057.276900008</v>
      </c>
      <c r="DZ74" s="44">
        <f t="shared" si="51"/>
        <v>24995400.211600009</v>
      </c>
      <c r="EA74" s="44">
        <f t="shared" si="51"/>
        <v>24031270.708900001</v>
      </c>
      <c r="EB74" s="44">
        <f t="shared" si="51"/>
        <v>33045712.131600011</v>
      </c>
      <c r="EC74" s="44">
        <f t="shared" si="51"/>
        <v>24987001.690000009</v>
      </c>
      <c r="ED74" s="44">
        <f t="shared" si="51"/>
        <v>20250900.010000002</v>
      </c>
      <c r="EE74" s="44">
        <f t="shared" si="51"/>
        <v>25087075.690000009</v>
      </c>
      <c r="EF74" s="44">
        <f t="shared" si="51"/>
        <v>17595172.515600007</v>
      </c>
      <c r="EG74" s="44">
        <f t="shared" si="51"/>
        <v>11083106.5569</v>
      </c>
      <c r="EH74" s="44">
        <f t="shared" si="47"/>
        <v>15993200.722500004</v>
      </c>
      <c r="EI74" s="44">
        <f t="shared" si="47"/>
        <v>30464328.30250001</v>
      </c>
      <c r="EJ74" s="44">
        <f t="shared" si="45"/>
        <v>27350703.444100007</v>
      </c>
      <c r="EK74" s="50">
        <f t="shared" si="62"/>
        <v>6723.7932799060218</v>
      </c>
      <c r="EL74" s="51">
        <f t="shared" si="63"/>
        <v>45209396.070909381</v>
      </c>
      <c r="EM74" s="21">
        <f t="shared" si="64"/>
        <v>29058356.762589939</v>
      </c>
      <c r="EN74" s="21">
        <f t="shared" si="65"/>
        <v>0.69137304300334446</v>
      </c>
    </row>
    <row r="75" spans="9:144" ht="11" thickBot="1" x14ac:dyDescent="0.4">
      <c r="I75" s="31">
        <v>19999.060000000001</v>
      </c>
      <c r="J75" s="31">
        <v>19999.310000000001</v>
      </c>
      <c r="K75" s="31">
        <v>5899.92</v>
      </c>
      <c r="L75" s="31">
        <v>16000.87</v>
      </c>
      <c r="M75" s="31">
        <v>17777.52</v>
      </c>
      <c r="N75" s="31">
        <v>20000</v>
      </c>
      <c r="O75" s="31">
        <v>20000</v>
      </c>
      <c r="P75" s="31">
        <v>19995.72</v>
      </c>
      <c r="Q75" s="31">
        <v>20000</v>
      </c>
      <c r="R75" s="31">
        <v>9787.8799999999992</v>
      </c>
      <c r="S75" s="31">
        <v>20000</v>
      </c>
      <c r="T75" s="31">
        <v>20000</v>
      </c>
      <c r="U75" s="31">
        <v>20000</v>
      </c>
      <c r="V75" s="31">
        <v>20000</v>
      </c>
      <c r="W75" s="31">
        <v>19989.419999999998</v>
      </c>
      <c r="X75" s="31">
        <v>14999.32</v>
      </c>
      <c r="Y75" s="31">
        <v>5989.08</v>
      </c>
      <c r="Z75" s="31">
        <v>5501.68</v>
      </c>
      <c r="AA75" s="31">
        <v>6695.02</v>
      </c>
      <c r="AB75" s="31">
        <v>10000.450000000001</v>
      </c>
      <c r="AC75" s="31">
        <v>20000</v>
      </c>
      <c r="AD75" s="31">
        <v>10000.33</v>
      </c>
      <c r="AE75" s="31">
        <v>20000</v>
      </c>
      <c r="AF75" s="31">
        <v>5999.76</v>
      </c>
      <c r="AG75" s="31">
        <v>12000.49</v>
      </c>
      <c r="AH75" s="31">
        <v>8999.27</v>
      </c>
      <c r="AI75" s="31">
        <v>10000.17</v>
      </c>
      <c r="AJ75" s="31">
        <v>8989.43</v>
      </c>
      <c r="AK75" s="32">
        <v>6695.95</v>
      </c>
      <c r="AL75" s="32">
        <v>6695.96</v>
      </c>
      <c r="AM75" s="34">
        <v>3420.67</v>
      </c>
      <c r="AN75" s="32">
        <v>6690.28</v>
      </c>
      <c r="AO75" s="53">
        <f t="shared" si="53"/>
        <v>13503.986250000004</v>
      </c>
      <c r="AP75" s="54">
        <f t="shared" si="66"/>
        <v>42185983.017939031</v>
      </c>
      <c r="AQ75" s="54">
        <f t="shared" si="54"/>
        <v>42189230.617314033</v>
      </c>
      <c r="AR75" s="54">
        <f t="shared" si="55"/>
        <v>57821823.534389116</v>
      </c>
      <c r="AS75" s="54">
        <f t="shared" si="56"/>
        <v>6234428.4610140491</v>
      </c>
      <c r="AT75" s="54">
        <f t="shared" si="57"/>
        <v>18263090.712389037</v>
      </c>
      <c r="AU75" s="54">
        <f t="shared" si="58"/>
        <v>42198194.640189014</v>
      </c>
      <c r="AV75" s="54">
        <f t="shared" si="67"/>
        <v>42198194.640189014</v>
      </c>
      <c r="AW75" s="54">
        <f t="shared" si="68"/>
        <v>42142607.080889031</v>
      </c>
      <c r="AX75" s="54">
        <f t="shared" si="69"/>
        <v>42198194.640189014</v>
      </c>
      <c r="AY75" s="54">
        <f t="shared" si="70"/>
        <v>13809445.661289094</v>
      </c>
      <c r="AZ75" s="54">
        <f t="shared" si="71"/>
        <v>42198194.640189014</v>
      </c>
      <c r="BA75" s="54">
        <f t="shared" si="72"/>
        <v>42198194.640189014</v>
      </c>
      <c r="BB75" s="54">
        <f t="shared" si="73"/>
        <v>42198194.640189014</v>
      </c>
      <c r="BC75" s="54">
        <f t="shared" si="74"/>
        <v>42198194.640189014</v>
      </c>
      <c r="BD75" s="54">
        <f t="shared" si="75"/>
        <v>42060850.925638996</v>
      </c>
      <c r="BE75" s="54">
        <f t="shared" si="76"/>
        <v>2236023.0238890508</v>
      </c>
      <c r="BF75" s="54">
        <f t="shared" si="77"/>
        <v>56473815.946289115</v>
      </c>
      <c r="BG75" s="54">
        <f t="shared" si="78"/>
        <v>64036905.318789117</v>
      </c>
      <c r="BH75" s="54">
        <f t="shared" si="79"/>
        <v>46362021.393639103</v>
      </c>
      <c r="BI75" s="54">
        <f t="shared" si="80"/>
        <v>12274766.255064083</v>
      </c>
      <c r="BJ75" s="54">
        <f t="shared" si="81"/>
        <v>42198194.640189014</v>
      </c>
      <c r="BK75" s="54">
        <f t="shared" si="82"/>
        <v>12275607.118164089</v>
      </c>
      <c r="BL75" s="54">
        <f t="shared" si="83"/>
        <v>42198194.640189014</v>
      </c>
      <c r="BM75" s="54">
        <f t="shared" si="84"/>
        <v>56313411.611189112</v>
      </c>
      <c r="BN75" s="54">
        <f t="shared" si="85"/>
        <v>2260500.973764074</v>
      </c>
      <c r="BO75" s="54">
        <f t="shared" si="86"/>
        <v>20292468.49301409</v>
      </c>
      <c r="BP75" s="54">
        <f t="shared" si="87"/>
        <v>12276728.313764088</v>
      </c>
      <c r="BQ75" s="54">
        <f t="shared" si="88"/>
        <v>20381218.134414092</v>
      </c>
      <c r="BR75" s="54">
        <f t="shared" si="89"/>
        <v>46349357.581314117</v>
      </c>
      <c r="BS75" s="54">
        <f t="shared" si="90"/>
        <v>46349221.420689113</v>
      </c>
      <c r="BT75" s="54">
        <f t="shared" si="91"/>
        <v>101673266.59751414</v>
      </c>
      <c r="BU75" s="54">
        <f t="shared" si="92"/>
        <v>46426592.861289114</v>
      </c>
      <c r="BV75" s="55">
        <f t="shared" si="59"/>
        <v>7758.8407391311757</v>
      </c>
      <c r="BW75" s="56">
        <f t="shared" si="60"/>
        <v>60199609.615201607</v>
      </c>
      <c r="BX75" s="45">
        <v>19999.89</v>
      </c>
      <c r="BY75" s="45">
        <v>4502.3599999999997</v>
      </c>
      <c r="BZ75" s="45">
        <v>4319.8999999999996</v>
      </c>
      <c r="CA75" s="45">
        <v>19999.79</v>
      </c>
      <c r="CB75" s="45">
        <v>20000</v>
      </c>
      <c r="CC75" s="45">
        <v>15000.96</v>
      </c>
      <c r="CD75" s="45">
        <v>20000</v>
      </c>
      <c r="CE75" s="45">
        <v>20000</v>
      </c>
      <c r="CF75" s="45">
        <v>16000.29</v>
      </c>
      <c r="CG75" s="45">
        <v>6000.12</v>
      </c>
      <c r="CH75" s="45">
        <v>20000</v>
      </c>
      <c r="CI75" s="45">
        <v>20000</v>
      </c>
      <c r="CJ75" s="45">
        <v>20000</v>
      </c>
      <c r="CK75" s="45">
        <v>20000</v>
      </c>
      <c r="CL75" s="45">
        <v>4000.01</v>
      </c>
      <c r="CM75" s="45">
        <v>12000.57</v>
      </c>
      <c r="CN75" s="45">
        <v>4097.18</v>
      </c>
      <c r="CO75" s="45">
        <v>4499.92</v>
      </c>
      <c r="CP75" s="45">
        <v>8756.33</v>
      </c>
      <c r="CQ75" s="45">
        <v>6500.76</v>
      </c>
      <c r="CR75" s="45">
        <v>5000.68</v>
      </c>
      <c r="CS75" s="45">
        <v>4097.96</v>
      </c>
      <c r="CT75" s="45">
        <v>4300.3900000000003</v>
      </c>
      <c r="CU75" s="45">
        <v>3500.73</v>
      </c>
      <c r="CV75" s="45">
        <v>4101.8900000000003</v>
      </c>
      <c r="CW75" s="45">
        <v>5252.91</v>
      </c>
      <c r="CX75" s="45">
        <v>3800.98</v>
      </c>
      <c r="CY75" s="45">
        <v>4319.8100000000004</v>
      </c>
      <c r="CZ75" s="46">
        <v>7889.41</v>
      </c>
      <c r="DA75" s="46">
        <v>5200.07</v>
      </c>
      <c r="DB75" s="43">
        <v>3500.53</v>
      </c>
      <c r="DC75" s="46">
        <v>4000.97</v>
      </c>
      <c r="DD75" s="48">
        <f t="shared" si="61"/>
        <v>10020.137812499999</v>
      </c>
      <c r="DE75" s="44">
        <f t="shared" si="93"/>
        <v>121013640.38439998</v>
      </c>
      <c r="DF75" s="44">
        <f t="shared" si="93"/>
        <v>20222199.548100006</v>
      </c>
      <c r="DG75" s="44">
        <f t="shared" si="93"/>
        <v>21896503.596900009</v>
      </c>
      <c r="DH75" s="44">
        <f t="shared" si="93"/>
        <v>121011440.2704</v>
      </c>
      <c r="DI75" s="44">
        <f t="shared" si="93"/>
        <v>121016060.53289999</v>
      </c>
      <c r="DJ75" s="44">
        <f t="shared" si="93"/>
        <v>36020282.856099986</v>
      </c>
      <c r="DK75" s="44">
        <f t="shared" si="93"/>
        <v>121016060.53289999</v>
      </c>
      <c r="DL75" s="44">
        <f t="shared" si="93"/>
        <v>121016060.53289999</v>
      </c>
      <c r="DM75" s="44">
        <f t="shared" si="93"/>
        <v>49014281.040400006</v>
      </c>
      <c r="DN75" s="44">
        <f t="shared" si="93"/>
        <v>8994900.7225000039</v>
      </c>
      <c r="DO75" s="44">
        <f t="shared" si="93"/>
        <v>121016060.53289999</v>
      </c>
      <c r="DP75" s="44">
        <f t="shared" si="93"/>
        <v>121016060.53289999</v>
      </c>
      <c r="DQ75" s="44">
        <f t="shared" si="93"/>
        <v>121016060.53289999</v>
      </c>
      <c r="DR75" s="44">
        <f t="shared" si="93"/>
        <v>121016060.53289999</v>
      </c>
      <c r="DS75" s="44">
        <f t="shared" si="93"/>
        <v>24992600.547600001</v>
      </c>
      <c r="DT75" s="44">
        <f t="shared" si="93"/>
        <v>9007801.6899999958</v>
      </c>
      <c r="DU75" s="44">
        <f t="shared" si="52"/>
        <v>24030486.368100002</v>
      </c>
      <c r="DV75" s="44">
        <f t="shared" si="52"/>
        <v>20244150.422500003</v>
      </c>
      <c r="DW75" s="44">
        <f t="shared" si="51"/>
        <v>59019.843600000248</v>
      </c>
      <c r="DX75" s="44">
        <f t="shared" si="51"/>
        <v>6242552.2201000014</v>
      </c>
      <c r="DY75" s="44">
        <f t="shared" si="51"/>
        <v>15988721.988100002</v>
      </c>
      <c r="DZ75" s="44">
        <f t="shared" si="51"/>
        <v>24022839.716100004</v>
      </c>
      <c r="EA75" s="44">
        <f t="shared" si="51"/>
        <v>22079473.2544</v>
      </c>
      <c r="EB75" s="44">
        <f t="shared" si="51"/>
        <v>30233942.131600011</v>
      </c>
      <c r="EC75" s="44">
        <f t="shared" si="51"/>
        <v>23984330.864399999</v>
      </c>
      <c r="ED75" s="44">
        <f t="shared" si="51"/>
        <v>14035213.249600004</v>
      </c>
      <c r="EE75" s="44">
        <f t="shared" si="51"/>
        <v>27022218.924100008</v>
      </c>
      <c r="EF75" s="44">
        <f t="shared" si="51"/>
        <v>21897345.891600002</v>
      </c>
      <c r="EG75" s="44">
        <f t="shared" si="51"/>
        <v>1231789.2196000014</v>
      </c>
      <c r="EH75" s="44">
        <f t="shared" si="47"/>
        <v>14433920.640000006</v>
      </c>
      <c r="EI75" s="44">
        <f t="shared" si="47"/>
        <v>30236141.587599996</v>
      </c>
      <c r="EJ75" s="44">
        <f t="shared" si="45"/>
        <v>24983002.890000012</v>
      </c>
      <c r="EK75" s="50">
        <f t="shared" si="62"/>
        <v>6982.1451386691051</v>
      </c>
      <c r="EL75" s="51">
        <f t="shared" si="63"/>
        <v>48750350.737440616</v>
      </c>
      <c r="EM75" s="21">
        <f t="shared" si="64"/>
        <v>28762098.212919924</v>
      </c>
      <c r="EN75" s="21">
        <f t="shared" si="65"/>
        <v>0.5309270531037672</v>
      </c>
    </row>
    <row r="76" spans="9:144" ht="11" thickBot="1" x14ac:dyDescent="0.4">
      <c r="I76" s="31">
        <v>19999.23</v>
      </c>
      <c r="J76" s="31">
        <v>19999.43</v>
      </c>
      <c r="K76" s="31">
        <v>12271.96</v>
      </c>
      <c r="L76" s="31">
        <v>20000</v>
      </c>
      <c r="M76" s="31">
        <v>20000</v>
      </c>
      <c r="N76" s="31">
        <v>20000</v>
      </c>
      <c r="O76" s="31">
        <v>20000</v>
      </c>
      <c r="P76" s="31">
        <v>20000</v>
      </c>
      <c r="Q76" s="31">
        <v>20000</v>
      </c>
      <c r="R76" s="31">
        <v>10000.25</v>
      </c>
      <c r="S76" s="31">
        <v>20000</v>
      </c>
      <c r="T76" s="31">
        <v>20000</v>
      </c>
      <c r="U76" s="31">
        <v>20000</v>
      </c>
      <c r="V76" s="31">
        <v>20000</v>
      </c>
      <c r="W76" s="31">
        <v>18000.849999999999</v>
      </c>
      <c r="X76" s="31">
        <v>15500.95</v>
      </c>
      <c r="Y76" s="31">
        <v>8000.6</v>
      </c>
      <c r="Z76" s="31">
        <v>8499.27</v>
      </c>
      <c r="AA76" s="31">
        <v>9000.68</v>
      </c>
      <c r="AB76" s="31">
        <v>20000</v>
      </c>
      <c r="AC76" s="31">
        <v>20000</v>
      </c>
      <c r="AD76" s="31">
        <v>16000.44</v>
      </c>
      <c r="AE76" s="31">
        <v>20000</v>
      </c>
      <c r="AF76" s="31">
        <v>8000.03</v>
      </c>
      <c r="AG76" s="31">
        <v>12550.02</v>
      </c>
      <c r="AH76" s="31">
        <v>8999.6</v>
      </c>
      <c r="AI76" s="31">
        <v>8999.8799999999992</v>
      </c>
      <c r="AJ76" s="31">
        <v>10000.459999999999</v>
      </c>
      <c r="AK76" s="32">
        <v>8000.62</v>
      </c>
      <c r="AL76" s="32">
        <v>6000.97</v>
      </c>
      <c r="AM76" s="34">
        <v>3500.74</v>
      </c>
      <c r="AN76" s="32">
        <v>8000.38</v>
      </c>
      <c r="AO76" s="53">
        <f t="shared" si="53"/>
        <v>14728.94875</v>
      </c>
      <c r="AP76" s="54">
        <f t="shared" si="66"/>
        <v>27775864.454101563</v>
      </c>
      <c r="AQ76" s="54">
        <f t="shared" si="54"/>
        <v>27777972.60660157</v>
      </c>
      <c r="AR76" s="54">
        <f t="shared" si="55"/>
        <v>6036793.7176265642</v>
      </c>
      <c r="AS76" s="54">
        <f t="shared" si="56"/>
        <v>27783981.280126568</v>
      </c>
      <c r="AT76" s="54">
        <f t="shared" si="57"/>
        <v>27783981.280126568</v>
      </c>
      <c r="AU76" s="54">
        <f t="shared" si="58"/>
        <v>27783981.280126568</v>
      </c>
      <c r="AV76" s="54">
        <f t="shared" si="67"/>
        <v>27783981.280126568</v>
      </c>
      <c r="AW76" s="54">
        <f t="shared" si="68"/>
        <v>27783981.280126568</v>
      </c>
      <c r="AX76" s="54">
        <f t="shared" si="69"/>
        <v>27783981.280126568</v>
      </c>
      <c r="AY76" s="54">
        <f t="shared" si="70"/>
        <v>22360591.868251558</v>
      </c>
      <c r="AZ76" s="54">
        <f t="shared" si="71"/>
        <v>27783981.280126568</v>
      </c>
      <c r="BA76" s="54">
        <f t="shared" si="72"/>
        <v>27783981.280126568</v>
      </c>
      <c r="BB76" s="54">
        <f t="shared" si="73"/>
        <v>27783981.280126568</v>
      </c>
      <c r="BC76" s="54">
        <f t="shared" si="74"/>
        <v>27783981.280126568</v>
      </c>
      <c r="BD76" s="54">
        <f t="shared" si="75"/>
        <v>10705337.789751556</v>
      </c>
      <c r="BE76" s="54">
        <f t="shared" si="76"/>
        <v>595985.93000156432</v>
      </c>
      <c r="BF76" s="54">
        <f t="shared" si="77"/>
        <v>45270676.90162655</v>
      </c>
      <c r="BG76" s="54">
        <f t="shared" si="78"/>
        <v>38808897.328201555</v>
      </c>
      <c r="BH76" s="54">
        <f t="shared" si="79"/>
        <v>32813062.872226555</v>
      </c>
      <c r="BI76" s="54">
        <f t="shared" si="80"/>
        <v>27783981.280126568</v>
      </c>
      <c r="BJ76" s="54">
        <f t="shared" si="81"/>
        <v>27783981.280126568</v>
      </c>
      <c r="BK76" s="54">
        <f t="shared" si="82"/>
        <v>1616689.998826565</v>
      </c>
      <c r="BL76" s="54">
        <f t="shared" si="83"/>
        <v>27783981.280126568</v>
      </c>
      <c r="BM76" s="54">
        <f t="shared" si="84"/>
        <v>45278347.544101559</v>
      </c>
      <c r="BN76" s="54">
        <f t="shared" si="85"/>
        <v>4747730.497576559</v>
      </c>
      <c r="BO76" s="54">
        <f t="shared" si="86"/>
        <v>32825437.099126555</v>
      </c>
      <c r="BP76" s="54">
        <f t="shared" si="87"/>
        <v>32822228.742226567</v>
      </c>
      <c r="BQ76" s="54">
        <f t="shared" si="88"/>
        <v>22358605.858876567</v>
      </c>
      <c r="BR76" s="54">
        <f t="shared" si="89"/>
        <v>45270407.768076561</v>
      </c>
      <c r="BS76" s="54">
        <f t="shared" si="90"/>
        <v>76177613.060451537</v>
      </c>
      <c r="BT76" s="54">
        <f t="shared" si="91"/>
        <v>126072671.73357655</v>
      </c>
      <c r="BU76" s="54">
        <f t="shared" si="92"/>
        <v>45273637.423476554</v>
      </c>
      <c r="BV76" s="55">
        <f t="shared" si="59"/>
        <v>8555.6170143593554</v>
      </c>
      <c r="BW76" s="56">
        <f t="shared" si="60"/>
        <v>73198582.49639529</v>
      </c>
      <c r="BX76" s="45">
        <v>19999.68</v>
      </c>
      <c r="BY76" s="45">
        <v>6000.99</v>
      </c>
      <c r="BZ76" s="45">
        <v>6000.2</v>
      </c>
      <c r="CA76" s="45">
        <v>20000</v>
      </c>
      <c r="CB76" s="45">
        <v>20000</v>
      </c>
      <c r="CC76" s="45">
        <v>20000</v>
      </c>
      <c r="CD76" s="45">
        <v>20000</v>
      </c>
      <c r="CE76" s="45">
        <v>20000</v>
      </c>
      <c r="CF76" s="45">
        <v>20000</v>
      </c>
      <c r="CG76" s="45">
        <v>6000.66</v>
      </c>
      <c r="CH76" s="45">
        <v>20000</v>
      </c>
      <c r="CI76" s="45">
        <v>20000</v>
      </c>
      <c r="CJ76" s="45">
        <v>20000</v>
      </c>
      <c r="CK76" s="45">
        <v>20000</v>
      </c>
      <c r="CL76" s="45">
        <v>3499.09</v>
      </c>
      <c r="CM76" s="45">
        <v>19994.11</v>
      </c>
      <c r="CN76" s="45">
        <v>4699.37</v>
      </c>
      <c r="CO76" s="45">
        <v>3999.56</v>
      </c>
      <c r="CP76" s="45">
        <v>20000</v>
      </c>
      <c r="CQ76" s="45">
        <v>9869.5</v>
      </c>
      <c r="CR76" s="45">
        <v>6500.42</v>
      </c>
      <c r="CS76" s="45">
        <v>6021</v>
      </c>
      <c r="CT76" s="45">
        <v>4499.9799999999996</v>
      </c>
      <c r="CU76" s="45">
        <v>3499.72</v>
      </c>
      <c r="CV76" s="45">
        <v>4000.86</v>
      </c>
      <c r="CW76" s="45">
        <v>4000.27</v>
      </c>
      <c r="CX76" s="45">
        <v>3600.78</v>
      </c>
      <c r="CY76" s="45">
        <v>4000.35</v>
      </c>
      <c r="CZ76" s="46">
        <v>4769.4799999999996</v>
      </c>
      <c r="DA76" s="46">
        <v>6000.06</v>
      </c>
      <c r="DB76" s="43">
        <v>3499.16</v>
      </c>
      <c r="DC76" s="46">
        <v>4000.87</v>
      </c>
      <c r="DD76" s="48">
        <f t="shared" si="61"/>
        <v>11076.753437499996</v>
      </c>
      <c r="DE76" s="44">
        <f t="shared" si="93"/>
        <v>121001760.0064</v>
      </c>
      <c r="DF76" s="44">
        <f t="shared" si="93"/>
        <v>8991661.9321000036</v>
      </c>
      <c r="DG76" s="44">
        <f t="shared" si="93"/>
        <v>8996400.3600000031</v>
      </c>
      <c r="DH76" s="44">
        <f t="shared" si="93"/>
        <v>121008800.16</v>
      </c>
      <c r="DI76" s="44">
        <f t="shared" si="93"/>
        <v>121008800.16</v>
      </c>
      <c r="DJ76" s="44">
        <f t="shared" si="93"/>
        <v>121008800.16</v>
      </c>
      <c r="DK76" s="44">
        <f t="shared" si="93"/>
        <v>121008800.16</v>
      </c>
      <c r="DL76" s="44">
        <f t="shared" si="93"/>
        <v>121008800.16</v>
      </c>
      <c r="DM76" s="44">
        <f t="shared" si="93"/>
        <v>121008800.16</v>
      </c>
      <c r="DN76" s="44">
        <f t="shared" si="93"/>
        <v>8993641.1236000024</v>
      </c>
      <c r="DO76" s="44">
        <f t="shared" si="93"/>
        <v>121008800.16</v>
      </c>
      <c r="DP76" s="44">
        <f t="shared" si="93"/>
        <v>121008800.16</v>
      </c>
      <c r="DQ76" s="44">
        <f t="shared" si="93"/>
        <v>121008800.16</v>
      </c>
      <c r="DR76" s="44">
        <f t="shared" si="93"/>
        <v>121008800.16</v>
      </c>
      <c r="DS76" s="44">
        <f t="shared" si="93"/>
        <v>30255610.260100003</v>
      </c>
      <c r="DT76" s="44">
        <f t="shared" si="93"/>
        <v>120879250.1401</v>
      </c>
      <c r="DU76" s="44">
        <f t="shared" si="52"/>
        <v>18491978.052900005</v>
      </c>
      <c r="DV76" s="44">
        <f t="shared" si="52"/>
        <v>25000400.001600008</v>
      </c>
      <c r="DW76" s="44">
        <f t="shared" si="51"/>
        <v>121008800.16</v>
      </c>
      <c r="DX76" s="44">
        <f t="shared" si="51"/>
        <v>756726.00999999931</v>
      </c>
      <c r="DY76" s="44">
        <f t="shared" ref="DY76:EG97" si="94">(CR76-$AH76)*(CR76-$AH76)</f>
        <v>6245900.6724000014</v>
      </c>
      <c r="DZ76" s="44">
        <f t="shared" si="94"/>
        <v>8872057.9600000028</v>
      </c>
      <c r="EA76" s="44">
        <f t="shared" si="94"/>
        <v>20246580.144400008</v>
      </c>
      <c r="EB76" s="44">
        <f t="shared" si="94"/>
        <v>30248680.014400013</v>
      </c>
      <c r="EC76" s="44">
        <f t="shared" si="94"/>
        <v>24987401.587599996</v>
      </c>
      <c r="ED76" s="44">
        <f t="shared" si="94"/>
        <v>24993300.448899999</v>
      </c>
      <c r="EE76" s="44">
        <f t="shared" si="94"/>
        <v>29147257.392399997</v>
      </c>
      <c r="EF76" s="44">
        <f t="shared" si="94"/>
        <v>24992500.5625</v>
      </c>
      <c r="EG76" s="44">
        <f t="shared" si="94"/>
        <v>17893915.214400008</v>
      </c>
      <c r="EH76" s="44">
        <f t="shared" si="47"/>
        <v>8997240.2116</v>
      </c>
      <c r="EI76" s="44">
        <f t="shared" si="47"/>
        <v>30254840.193600006</v>
      </c>
      <c r="EJ76" s="44">
        <f t="shared" si="45"/>
        <v>24987301.612900004</v>
      </c>
      <c r="EK76" s="50">
        <f t="shared" si="62"/>
        <v>7758.7273554968015</v>
      </c>
      <c r="EL76" s="51">
        <f t="shared" si="63"/>
        <v>60197850.176934391</v>
      </c>
      <c r="EM76" s="21">
        <f t="shared" si="64"/>
        <v>27380352.548498053</v>
      </c>
      <c r="EN76" s="21">
        <f t="shared" si="65"/>
        <v>0.41247459942951725</v>
      </c>
    </row>
    <row r="77" spans="9:144" ht="11" thickBot="1" x14ac:dyDescent="0.4">
      <c r="I77" s="31">
        <v>19999.259999999998</v>
      </c>
      <c r="J77" s="31">
        <v>19999.46</v>
      </c>
      <c r="K77" s="31">
        <v>16000.17</v>
      </c>
      <c r="L77" s="31">
        <v>20000</v>
      </c>
      <c r="M77" s="31">
        <v>20000</v>
      </c>
      <c r="N77" s="31">
        <v>20000</v>
      </c>
      <c r="O77" s="31">
        <v>20000</v>
      </c>
      <c r="P77" s="31">
        <v>20000</v>
      </c>
      <c r="Q77" s="31">
        <v>20000</v>
      </c>
      <c r="R77" s="31">
        <v>12000.78</v>
      </c>
      <c r="S77" s="31">
        <v>20000</v>
      </c>
      <c r="T77" s="31">
        <v>20000</v>
      </c>
      <c r="U77" s="31">
        <v>20000</v>
      </c>
      <c r="V77" s="31">
        <v>20000</v>
      </c>
      <c r="W77" s="31">
        <v>18000.78</v>
      </c>
      <c r="X77" s="31">
        <v>15750.44</v>
      </c>
      <c r="Y77" s="31">
        <v>9000.16</v>
      </c>
      <c r="Z77" s="31">
        <v>8000.08</v>
      </c>
      <c r="AA77" s="31">
        <v>6695.47</v>
      </c>
      <c r="AB77" s="31">
        <v>20000</v>
      </c>
      <c r="AC77" s="31">
        <v>20000</v>
      </c>
      <c r="AD77" s="31">
        <v>12000.91</v>
      </c>
      <c r="AE77" s="31">
        <v>20000</v>
      </c>
      <c r="AF77" s="31">
        <v>6695.25</v>
      </c>
      <c r="AG77" s="31">
        <v>8999.8799999999992</v>
      </c>
      <c r="AH77" s="31">
        <v>7500.91</v>
      </c>
      <c r="AI77" s="31">
        <v>6695.47</v>
      </c>
      <c r="AJ77" s="31">
        <v>6799.35</v>
      </c>
      <c r="AK77" s="32">
        <v>6000.51</v>
      </c>
      <c r="AL77" s="32">
        <v>5889.95</v>
      </c>
      <c r="AM77" s="34">
        <v>3500.05</v>
      </c>
      <c r="AN77" s="32">
        <v>6690.01</v>
      </c>
      <c r="AO77" s="53">
        <f t="shared" si="53"/>
        <v>14256.840312499999</v>
      </c>
      <c r="AP77" s="54">
        <f t="shared" si="66"/>
        <v>32975383.867387597</v>
      </c>
      <c r="AQ77" s="54">
        <f t="shared" si="54"/>
        <v>32977680.875262603</v>
      </c>
      <c r="AR77" s="54">
        <f t="shared" si="55"/>
        <v>3039198.3993188529</v>
      </c>
      <c r="AS77" s="54">
        <f t="shared" si="56"/>
        <v>32983883.196125112</v>
      </c>
      <c r="AT77" s="54">
        <f t="shared" si="57"/>
        <v>32983883.196125112</v>
      </c>
      <c r="AU77" s="54">
        <f t="shared" si="58"/>
        <v>32983883.196125112</v>
      </c>
      <c r="AV77" s="54">
        <f t="shared" si="67"/>
        <v>32983883.196125112</v>
      </c>
      <c r="AW77" s="54">
        <f t="shared" si="68"/>
        <v>32983883.196125112</v>
      </c>
      <c r="AX77" s="54">
        <f t="shared" si="69"/>
        <v>32983883.196125112</v>
      </c>
      <c r="AY77" s="54">
        <f t="shared" si="70"/>
        <v>5089808.1336375885</v>
      </c>
      <c r="AZ77" s="54">
        <f t="shared" si="71"/>
        <v>32983883.196125112</v>
      </c>
      <c r="BA77" s="54">
        <f t="shared" si="72"/>
        <v>32983883.196125112</v>
      </c>
      <c r="BB77" s="54">
        <f t="shared" si="73"/>
        <v>32983883.196125112</v>
      </c>
      <c r="BC77" s="54">
        <f t="shared" si="74"/>
        <v>32983883.196125112</v>
      </c>
      <c r="BD77" s="54">
        <f t="shared" si="75"/>
        <v>14017084.3836376</v>
      </c>
      <c r="BE77" s="54">
        <f t="shared" si="76"/>
        <v>2230840.0265001035</v>
      </c>
      <c r="BF77" s="54">
        <f t="shared" si="77"/>
        <v>27632687.907825086</v>
      </c>
      <c r="BG77" s="54">
        <f t="shared" si="78"/>
        <v>39147049.608075082</v>
      </c>
      <c r="BH77" s="54">
        <f t="shared" si="79"/>
        <v>57174321.00275632</v>
      </c>
      <c r="BI77" s="54">
        <f t="shared" si="80"/>
        <v>32983883.196125112</v>
      </c>
      <c r="BJ77" s="54">
        <f t="shared" si="81"/>
        <v>32983883.196125112</v>
      </c>
      <c r="BK77" s="54">
        <f t="shared" si="82"/>
        <v>5089221.5748563418</v>
      </c>
      <c r="BL77" s="54">
        <f t="shared" si="83"/>
        <v>32983883.196125112</v>
      </c>
      <c r="BM77" s="54">
        <f t="shared" si="84"/>
        <v>57177648.05409383</v>
      </c>
      <c r="BN77" s="54">
        <f t="shared" si="85"/>
        <v>27635631.727200091</v>
      </c>
      <c r="BO77" s="54">
        <f t="shared" si="86"/>
        <v>45642594.387356333</v>
      </c>
      <c r="BP77" s="54">
        <f t="shared" si="87"/>
        <v>57174321.00275632</v>
      </c>
      <c r="BQ77" s="54">
        <f t="shared" si="88"/>
        <v>55614161.761031322</v>
      </c>
      <c r="BR77" s="54">
        <f t="shared" si="89"/>
        <v>68166990.229106322</v>
      </c>
      <c r="BS77" s="54">
        <f t="shared" si="90"/>
        <v>70004853.501406342</v>
      </c>
      <c r="BT77" s="54">
        <f t="shared" si="91"/>
        <v>115708537.82709379</v>
      </c>
      <c r="BU77" s="54">
        <f t="shared" si="92"/>
        <v>57256920.978168823</v>
      </c>
      <c r="BV77" s="55">
        <f t="shared" si="59"/>
        <v>8819.5422576199398</v>
      </c>
      <c r="BW77" s="56">
        <f t="shared" si="60"/>
        <v>77784325.633943826</v>
      </c>
      <c r="BX77" s="45">
        <v>19999.77</v>
      </c>
      <c r="BY77" s="45">
        <v>10000.57</v>
      </c>
      <c r="BZ77" s="45">
        <v>9500.6</v>
      </c>
      <c r="CA77" s="45">
        <v>20000</v>
      </c>
      <c r="CB77" s="45">
        <v>20000</v>
      </c>
      <c r="CC77" s="45">
        <v>20000</v>
      </c>
      <c r="CD77" s="45">
        <v>20000</v>
      </c>
      <c r="CE77" s="45">
        <v>20000</v>
      </c>
      <c r="CF77" s="45">
        <v>20000</v>
      </c>
      <c r="CG77" s="45">
        <v>6989.95</v>
      </c>
      <c r="CH77" s="45">
        <v>20000</v>
      </c>
      <c r="CI77" s="45">
        <v>20000</v>
      </c>
      <c r="CJ77" s="45">
        <v>20000</v>
      </c>
      <c r="CK77" s="45">
        <v>20000</v>
      </c>
      <c r="CL77" s="45">
        <v>3500.16</v>
      </c>
      <c r="CM77" s="45">
        <v>20000</v>
      </c>
      <c r="CN77" s="45">
        <v>5000.04</v>
      </c>
      <c r="CO77" s="45">
        <v>3999.62</v>
      </c>
      <c r="CP77" s="45">
        <v>20000</v>
      </c>
      <c r="CQ77" s="45">
        <v>9500.81</v>
      </c>
      <c r="CR77" s="45">
        <v>5999.12</v>
      </c>
      <c r="CS77" s="45">
        <v>5620.67</v>
      </c>
      <c r="CT77" s="45">
        <v>4500.07</v>
      </c>
      <c r="CU77" s="45">
        <v>3500.53</v>
      </c>
      <c r="CV77" s="45">
        <v>3751.54</v>
      </c>
      <c r="CW77" s="45">
        <v>3779.16</v>
      </c>
      <c r="CX77" s="45">
        <v>3615</v>
      </c>
      <c r="CY77" s="45">
        <v>3724.72</v>
      </c>
      <c r="CZ77" s="46">
        <v>4684.0200000000004</v>
      </c>
      <c r="DA77" s="46">
        <v>3769.98</v>
      </c>
      <c r="DB77" s="43">
        <v>3250.5</v>
      </c>
      <c r="DC77" s="46">
        <v>3900.96</v>
      </c>
      <c r="DD77" s="48">
        <f t="shared" si="61"/>
        <v>11205.868437499999</v>
      </c>
      <c r="DE77" s="44">
        <f t="shared" si="93"/>
        <v>156221501.29960001</v>
      </c>
      <c r="DF77" s="44">
        <f t="shared" si="93"/>
        <v>6248300.1155999992</v>
      </c>
      <c r="DG77" s="44">
        <f t="shared" si="93"/>
        <v>3998760.0961000021</v>
      </c>
      <c r="DH77" s="44">
        <f t="shared" si="93"/>
        <v>156227250.8281</v>
      </c>
      <c r="DI77" s="44">
        <f t="shared" si="93"/>
        <v>156227250.8281</v>
      </c>
      <c r="DJ77" s="44">
        <f t="shared" si="93"/>
        <v>156227250.8281</v>
      </c>
      <c r="DK77" s="44">
        <f t="shared" si="93"/>
        <v>156227250.8281</v>
      </c>
      <c r="DL77" s="44">
        <f t="shared" si="93"/>
        <v>156227250.8281</v>
      </c>
      <c r="DM77" s="44">
        <f t="shared" si="93"/>
        <v>156227250.8281</v>
      </c>
      <c r="DN77" s="44">
        <f t="shared" si="93"/>
        <v>261080.12160000004</v>
      </c>
      <c r="DO77" s="44">
        <f t="shared" si="93"/>
        <v>156227250.8281</v>
      </c>
      <c r="DP77" s="44">
        <f t="shared" si="93"/>
        <v>156227250.8281</v>
      </c>
      <c r="DQ77" s="44">
        <f t="shared" si="93"/>
        <v>156227250.8281</v>
      </c>
      <c r="DR77" s="44">
        <f t="shared" si="93"/>
        <v>156227250.8281</v>
      </c>
      <c r="DS77" s="44">
        <f t="shared" si="93"/>
        <v>16006000.5625</v>
      </c>
      <c r="DT77" s="44">
        <f t="shared" si="93"/>
        <v>156227250.8281</v>
      </c>
      <c r="DU77" s="44">
        <f t="shared" si="52"/>
        <v>6254350.7568999995</v>
      </c>
      <c r="DV77" s="44">
        <f t="shared" si="52"/>
        <v>12259031.664100001</v>
      </c>
      <c r="DW77" s="44">
        <f t="shared" si="52"/>
        <v>156227250.8281</v>
      </c>
      <c r="DX77" s="44">
        <f t="shared" si="52"/>
        <v>3999600.0099999984</v>
      </c>
      <c r="DY77" s="44">
        <f t="shared" si="94"/>
        <v>2255373.2040999997</v>
      </c>
      <c r="DZ77" s="44">
        <f t="shared" si="94"/>
        <v>3535302.4575999994</v>
      </c>
      <c r="EA77" s="44">
        <f t="shared" si="94"/>
        <v>9005040.7056000009</v>
      </c>
      <c r="EB77" s="44">
        <f t="shared" si="94"/>
        <v>16003040.144399997</v>
      </c>
      <c r="EC77" s="44">
        <f t="shared" si="94"/>
        <v>14057775.3969</v>
      </c>
      <c r="ED77" s="44">
        <f t="shared" si="94"/>
        <v>13851423.0625</v>
      </c>
      <c r="EE77" s="44">
        <f t="shared" si="94"/>
        <v>15100296.528099999</v>
      </c>
      <c r="EF77" s="44">
        <f t="shared" si="94"/>
        <v>14259610.916100001</v>
      </c>
      <c r="EG77" s="44">
        <f t="shared" si="94"/>
        <v>7934869.2720999969</v>
      </c>
      <c r="EH77" s="44">
        <f t="shared" si="47"/>
        <v>13919838.664899999</v>
      </c>
      <c r="EI77" s="44">
        <f t="shared" si="47"/>
        <v>18065985.168099999</v>
      </c>
      <c r="EJ77" s="44">
        <f t="shared" si="45"/>
        <v>12959640.002499999</v>
      </c>
      <c r="EK77" s="50">
        <f t="shared" si="62"/>
        <v>8330.8984923718217</v>
      </c>
      <c r="EL77" s="51">
        <f t="shared" si="63"/>
        <v>69403869.690203086</v>
      </c>
      <c r="EM77" s="21">
        <f t="shared" si="64"/>
        <v>31337261.243584856</v>
      </c>
      <c r="EN77" s="21">
        <f t="shared" si="65"/>
        <v>0.42650404050906621</v>
      </c>
    </row>
    <row r="78" spans="9:144" ht="11" thickBot="1" x14ac:dyDescent="0.4">
      <c r="I78" s="31">
        <v>19999.14</v>
      </c>
      <c r="J78" s="31">
        <v>19999.349999999999</v>
      </c>
      <c r="K78" s="31">
        <v>12000.69</v>
      </c>
      <c r="L78" s="31">
        <v>20000</v>
      </c>
      <c r="M78" s="31">
        <v>20000</v>
      </c>
      <c r="N78" s="31">
        <v>20000</v>
      </c>
      <c r="O78" s="31">
        <v>20000</v>
      </c>
      <c r="P78" s="31">
        <v>19998.87</v>
      </c>
      <c r="Q78" s="31">
        <v>20000</v>
      </c>
      <c r="R78" s="31">
        <v>17000.18</v>
      </c>
      <c r="S78" s="31">
        <v>20000</v>
      </c>
      <c r="T78" s="31">
        <v>20000</v>
      </c>
      <c r="U78" s="31">
        <v>20000</v>
      </c>
      <c r="V78" s="31">
        <v>20000</v>
      </c>
      <c r="W78" s="31">
        <v>18000.84</v>
      </c>
      <c r="X78" s="31">
        <v>16000.37</v>
      </c>
      <c r="Y78" s="31">
        <v>8000.34</v>
      </c>
      <c r="Z78" s="31">
        <v>8500.82</v>
      </c>
      <c r="AA78" s="31">
        <v>6695.97</v>
      </c>
      <c r="AB78" s="31">
        <v>20000</v>
      </c>
      <c r="AC78" s="31">
        <v>20000</v>
      </c>
      <c r="AD78" s="31">
        <v>12000.5</v>
      </c>
      <c r="AE78" s="31">
        <v>20000</v>
      </c>
      <c r="AF78" s="31">
        <v>5999.52</v>
      </c>
      <c r="AG78" s="31">
        <v>8000.15</v>
      </c>
      <c r="AH78" s="31">
        <v>6695.66</v>
      </c>
      <c r="AI78" s="31">
        <v>6695.72</v>
      </c>
      <c r="AJ78" s="31">
        <v>5504.57</v>
      </c>
      <c r="AK78" s="32">
        <v>6000.61</v>
      </c>
      <c r="AL78" s="32">
        <v>5504.63</v>
      </c>
      <c r="AM78" s="34">
        <v>3147.97</v>
      </c>
      <c r="AN78" s="32">
        <v>4444.0600000000004</v>
      </c>
      <c r="AO78" s="53">
        <f t="shared" si="53"/>
        <v>14068.436249999999</v>
      </c>
      <c r="AP78" s="54">
        <f t="shared" si="66"/>
        <v>35173246.97026407</v>
      </c>
      <c r="AQ78" s="54">
        <f t="shared" si="54"/>
        <v>35175737.909939058</v>
      </c>
      <c r="AR78" s="54">
        <f t="shared" si="55"/>
        <v>4275574.5543890558</v>
      </c>
      <c r="AS78" s="54">
        <f t="shared" si="56"/>
        <v>35183448.520314075</v>
      </c>
      <c r="AT78" s="54">
        <f t="shared" si="57"/>
        <v>35183448.520314075</v>
      </c>
      <c r="AU78" s="54">
        <f t="shared" si="58"/>
        <v>35183448.520314075</v>
      </c>
      <c r="AV78" s="54">
        <f t="shared" si="67"/>
        <v>35183448.520314075</v>
      </c>
      <c r="AW78" s="54">
        <f t="shared" si="68"/>
        <v>35170044.463139065</v>
      </c>
      <c r="AX78" s="54">
        <f t="shared" si="69"/>
        <v>35183448.520314075</v>
      </c>
      <c r="AY78" s="54">
        <f t="shared" si="70"/>
        <v>8595121.4156640712</v>
      </c>
      <c r="AZ78" s="54">
        <f t="shared" si="71"/>
        <v>35183448.520314075</v>
      </c>
      <c r="BA78" s="54">
        <f t="shared" si="72"/>
        <v>35183448.520314075</v>
      </c>
      <c r="BB78" s="54">
        <f t="shared" si="73"/>
        <v>35183448.520314075</v>
      </c>
      <c r="BC78" s="54">
        <f t="shared" si="74"/>
        <v>35183448.520314075</v>
      </c>
      <c r="BD78" s="54">
        <f t="shared" si="75"/>
        <v>15463799.253014073</v>
      </c>
      <c r="BE78" s="54">
        <f t="shared" si="76"/>
        <v>3732368.0143890702</v>
      </c>
      <c r="BF78" s="54">
        <f t="shared" si="77"/>
        <v>36821792.099264048</v>
      </c>
      <c r="BG78" s="54">
        <f t="shared" si="78"/>
        <v>30998350.707264055</v>
      </c>
      <c r="BH78" s="54">
        <f t="shared" si="79"/>
        <v>54353258.60738904</v>
      </c>
      <c r="BI78" s="54">
        <f t="shared" si="80"/>
        <v>35183448.520314075</v>
      </c>
      <c r="BJ78" s="54">
        <f t="shared" si="81"/>
        <v>35183448.520314075</v>
      </c>
      <c r="BK78" s="54">
        <f t="shared" si="82"/>
        <v>4276360.334064058</v>
      </c>
      <c r="BL78" s="54">
        <f t="shared" si="83"/>
        <v>35183448.520314075</v>
      </c>
      <c r="BM78" s="54">
        <f t="shared" si="84"/>
        <v>65107409.449514039</v>
      </c>
      <c r="BN78" s="54">
        <f t="shared" si="85"/>
        <v>36824098.011939056</v>
      </c>
      <c r="BO78" s="54">
        <f t="shared" si="86"/>
        <v>54357829.632564045</v>
      </c>
      <c r="BP78" s="54">
        <f t="shared" si="87"/>
        <v>54356944.903014041</v>
      </c>
      <c r="BQ78" s="54">
        <f t="shared" si="88"/>
        <v>73339805.147889048</v>
      </c>
      <c r="BR78" s="54">
        <f t="shared" si="89"/>
        <v>65089820.40018905</v>
      </c>
      <c r="BS78" s="54">
        <f t="shared" si="90"/>
        <v>73338777.487539023</v>
      </c>
      <c r="BT78" s="54">
        <f t="shared" si="91"/>
        <v>119256583.11738905</v>
      </c>
      <c r="BU78" s="54">
        <f t="shared" si="92"/>
        <v>92628618.201564014</v>
      </c>
      <c r="BV78" s="55">
        <f t="shared" si="59"/>
        <v>9358.335845740432</v>
      </c>
      <c r="BW78" s="56">
        <f t="shared" si="60"/>
        <v>87578449.801670283</v>
      </c>
      <c r="BX78" s="45">
        <v>20000</v>
      </c>
      <c r="BY78" s="45">
        <v>10790.97</v>
      </c>
      <c r="BZ78" s="45">
        <v>6999.57</v>
      </c>
      <c r="CA78" s="45">
        <v>20000</v>
      </c>
      <c r="CB78" s="45">
        <v>20000</v>
      </c>
      <c r="CC78" s="45">
        <v>20000</v>
      </c>
      <c r="CD78" s="45">
        <v>20000</v>
      </c>
      <c r="CE78" s="45">
        <v>20000</v>
      </c>
      <c r="CF78" s="45">
        <v>20000</v>
      </c>
      <c r="CG78" s="45">
        <v>6989.29</v>
      </c>
      <c r="CH78" s="45">
        <v>20000</v>
      </c>
      <c r="CI78" s="45">
        <v>20000</v>
      </c>
      <c r="CJ78" s="45">
        <v>20000</v>
      </c>
      <c r="CK78" s="45">
        <v>18749.47</v>
      </c>
      <c r="CL78" s="45">
        <v>3499.36</v>
      </c>
      <c r="CM78" s="45">
        <v>20000</v>
      </c>
      <c r="CN78" s="45">
        <v>5000.72</v>
      </c>
      <c r="CO78" s="45">
        <v>3429.88</v>
      </c>
      <c r="CP78" s="45">
        <v>20000</v>
      </c>
      <c r="CQ78" s="45">
        <v>6500.5</v>
      </c>
      <c r="CR78" s="45">
        <v>4000.67</v>
      </c>
      <c r="CS78" s="45">
        <v>7000.25</v>
      </c>
      <c r="CT78" s="45">
        <v>4500.95</v>
      </c>
      <c r="CU78" s="45">
        <v>3300.67</v>
      </c>
      <c r="CV78" s="45">
        <v>3629.08</v>
      </c>
      <c r="CW78" s="45">
        <v>3679.45</v>
      </c>
      <c r="CX78" s="45">
        <v>3600.83</v>
      </c>
      <c r="CY78" s="45">
        <v>3199.85</v>
      </c>
      <c r="CZ78" s="46">
        <v>4800.96</v>
      </c>
      <c r="DA78" s="46">
        <v>3629.98</v>
      </c>
      <c r="DB78" s="43">
        <v>2979.22</v>
      </c>
      <c r="DC78" s="46">
        <v>3599.85</v>
      </c>
      <c r="DD78" s="48">
        <f t="shared" si="61"/>
        <v>10933.797499999999</v>
      </c>
      <c r="DE78" s="44">
        <f t="shared" si="93"/>
        <v>177005462.83560002</v>
      </c>
      <c r="DF78" s="44">
        <f t="shared" si="93"/>
        <v>16771563.996099995</v>
      </c>
      <c r="DG78" s="44">
        <f t="shared" si="93"/>
        <v>92361.288099999918</v>
      </c>
      <c r="DH78" s="44">
        <f t="shared" si="93"/>
        <v>177005462.83560002</v>
      </c>
      <c r="DI78" s="44">
        <f t="shared" si="93"/>
        <v>177005462.83560002</v>
      </c>
      <c r="DJ78" s="44">
        <f t="shared" si="93"/>
        <v>177005462.83560002</v>
      </c>
      <c r="DK78" s="44">
        <f t="shared" si="93"/>
        <v>177005462.83560002</v>
      </c>
      <c r="DL78" s="44">
        <f t="shared" si="93"/>
        <v>177005462.83560002</v>
      </c>
      <c r="DM78" s="44">
        <f t="shared" si="93"/>
        <v>177005462.83560002</v>
      </c>
      <c r="DN78" s="44">
        <f t="shared" si="93"/>
        <v>86218.576900000058</v>
      </c>
      <c r="DO78" s="44">
        <f t="shared" si="93"/>
        <v>177005462.83560002</v>
      </c>
      <c r="DP78" s="44">
        <f t="shared" si="93"/>
        <v>177005462.83560002</v>
      </c>
      <c r="DQ78" s="44">
        <f t="shared" si="93"/>
        <v>177005462.83560002</v>
      </c>
      <c r="DR78" s="44">
        <f t="shared" si="93"/>
        <v>145294335.51610002</v>
      </c>
      <c r="DS78" s="44">
        <f t="shared" si="93"/>
        <v>10216333.689999998</v>
      </c>
      <c r="DT78" s="44">
        <f t="shared" si="93"/>
        <v>177005462.83560002</v>
      </c>
      <c r="DU78" s="44">
        <f t="shared" si="52"/>
        <v>2872821.6035999986</v>
      </c>
      <c r="DV78" s="44">
        <f t="shared" si="52"/>
        <v>10665319.008399999</v>
      </c>
      <c r="DW78" s="44">
        <f t="shared" si="52"/>
        <v>177005462.83560002</v>
      </c>
      <c r="DX78" s="44">
        <f t="shared" si="52"/>
        <v>38087.425599999944</v>
      </c>
      <c r="DY78" s="44">
        <f t="shared" si="94"/>
        <v>7262971.1000999985</v>
      </c>
      <c r="DZ78" s="44">
        <f t="shared" si="94"/>
        <v>92775.068100000091</v>
      </c>
      <c r="EA78" s="44">
        <f t="shared" si="94"/>
        <v>4816751.9841</v>
      </c>
      <c r="EB78" s="44">
        <f t="shared" si="94"/>
        <v>11525957.100099998</v>
      </c>
      <c r="EC78" s="44">
        <f t="shared" si="94"/>
        <v>9403912.896399999</v>
      </c>
      <c r="ED78" s="44">
        <f t="shared" si="94"/>
        <v>9097522.7641000003</v>
      </c>
      <c r="EE78" s="44">
        <f t="shared" si="94"/>
        <v>9577972.7289000005</v>
      </c>
      <c r="EF78" s="44">
        <f t="shared" si="94"/>
        <v>12220687.5561</v>
      </c>
      <c r="EG78" s="44">
        <f t="shared" si="94"/>
        <v>3589888.0899999994</v>
      </c>
      <c r="EH78" s="44">
        <f t="shared" si="47"/>
        <v>9398393.8623999991</v>
      </c>
      <c r="EI78" s="44">
        <f t="shared" si="47"/>
        <v>13811926.273600001</v>
      </c>
      <c r="EJ78" s="44">
        <f t="shared" si="45"/>
        <v>9584039.5560999997</v>
      </c>
      <c r="EK78" s="50">
        <f t="shared" si="62"/>
        <v>8679.151373607905</v>
      </c>
      <c r="EL78" s="51">
        <f t="shared" si="63"/>
        <v>75327668.565999985</v>
      </c>
      <c r="EM78" s="21">
        <f t="shared" si="64"/>
        <v>32212159.398831252</v>
      </c>
      <c r="EN78" s="21">
        <f t="shared" si="65"/>
        <v>0.39659200024176194</v>
      </c>
    </row>
    <row r="79" spans="9:144" ht="11" thickBot="1" x14ac:dyDescent="0.4">
      <c r="I79" s="31">
        <v>19999.13</v>
      </c>
      <c r="J79" s="31">
        <v>19999.349999999999</v>
      </c>
      <c r="K79" s="31">
        <v>9999.44</v>
      </c>
      <c r="L79" s="31">
        <v>20000</v>
      </c>
      <c r="M79" s="31">
        <v>20000</v>
      </c>
      <c r="N79" s="31">
        <v>20000</v>
      </c>
      <c r="O79" s="31">
        <v>20000</v>
      </c>
      <c r="P79" s="31">
        <v>18000.86</v>
      </c>
      <c r="Q79" s="31">
        <v>20000</v>
      </c>
      <c r="R79" s="31">
        <v>17000.48</v>
      </c>
      <c r="S79" s="31">
        <v>20000</v>
      </c>
      <c r="T79" s="31">
        <v>20000</v>
      </c>
      <c r="U79" s="31">
        <v>20000</v>
      </c>
      <c r="V79" s="31">
        <v>20000</v>
      </c>
      <c r="W79" s="31">
        <v>18000.900000000001</v>
      </c>
      <c r="X79" s="31">
        <v>15750.23</v>
      </c>
      <c r="Y79" s="31">
        <v>6695.91</v>
      </c>
      <c r="Z79" s="31">
        <v>6695.91</v>
      </c>
      <c r="AA79" s="31">
        <v>6695.44</v>
      </c>
      <c r="AB79" s="31">
        <v>20000</v>
      </c>
      <c r="AC79" s="31">
        <v>20000</v>
      </c>
      <c r="AD79" s="31">
        <v>10000.41</v>
      </c>
      <c r="AE79" s="31">
        <v>20000</v>
      </c>
      <c r="AF79" s="31">
        <v>5999.25</v>
      </c>
      <c r="AG79" s="31">
        <v>6695.29</v>
      </c>
      <c r="AH79" s="31">
        <v>5999.82</v>
      </c>
      <c r="AI79" s="31">
        <v>6695.93</v>
      </c>
      <c r="AJ79" s="31">
        <v>5100.59</v>
      </c>
      <c r="AK79" s="32">
        <v>4999.72</v>
      </c>
      <c r="AL79" s="32">
        <v>4989.16</v>
      </c>
      <c r="AM79" s="34">
        <v>3146.56</v>
      </c>
      <c r="AN79" s="32">
        <v>4163.7</v>
      </c>
      <c r="AO79" s="53">
        <f t="shared" si="53"/>
        <v>13644.627499999997</v>
      </c>
      <c r="AP79" s="54">
        <f t="shared" si="66"/>
        <v>40379702.022506304</v>
      </c>
      <c r="AQ79" s="54">
        <f t="shared" si="54"/>
        <v>40382498.052006274</v>
      </c>
      <c r="AR79" s="54">
        <f t="shared" si="55"/>
        <v>13287391.910156224</v>
      </c>
      <c r="AS79" s="54">
        <f t="shared" si="56"/>
        <v>40390759.613756292</v>
      </c>
      <c r="AT79" s="54">
        <f t="shared" si="57"/>
        <v>40390759.613756292</v>
      </c>
      <c r="AU79" s="54">
        <f t="shared" si="58"/>
        <v>40390759.613756292</v>
      </c>
      <c r="AV79" s="54">
        <f t="shared" si="67"/>
        <v>40390759.613756292</v>
      </c>
      <c r="AW79" s="54">
        <f t="shared" si="68"/>
        <v>18976761.594056282</v>
      </c>
      <c r="AX79" s="54">
        <f t="shared" si="69"/>
        <v>40390759.613756292</v>
      </c>
      <c r="AY79" s="54">
        <f t="shared" si="70"/>
        <v>11261746.001756268</v>
      </c>
      <c r="AZ79" s="54">
        <f t="shared" si="71"/>
        <v>40390759.613756292</v>
      </c>
      <c r="BA79" s="54">
        <f t="shared" si="72"/>
        <v>40390759.613756292</v>
      </c>
      <c r="BB79" s="54">
        <f t="shared" si="73"/>
        <v>40390759.613756292</v>
      </c>
      <c r="BC79" s="54">
        <f t="shared" si="74"/>
        <v>40390759.613756292</v>
      </c>
      <c r="BD79" s="54">
        <f t="shared" si="75"/>
        <v>18977110.094256289</v>
      </c>
      <c r="BE79" s="54">
        <f t="shared" si="76"/>
        <v>4433561.8880062615</v>
      </c>
      <c r="BF79" s="54">
        <f t="shared" si="77"/>
        <v>48284674.894806206</v>
      </c>
      <c r="BG79" s="54">
        <f t="shared" si="78"/>
        <v>48284674.894806206</v>
      </c>
      <c r="BH79" s="54">
        <f t="shared" si="79"/>
        <v>48291206.910156213</v>
      </c>
      <c r="BI79" s="54">
        <f t="shared" si="80"/>
        <v>40390759.613756292</v>
      </c>
      <c r="BJ79" s="54">
        <f t="shared" si="81"/>
        <v>40390759.613756292</v>
      </c>
      <c r="BK79" s="54">
        <f t="shared" si="82"/>
        <v>13280321.187306229</v>
      </c>
      <c r="BL79" s="54">
        <f t="shared" si="83"/>
        <v>40390759.613756292</v>
      </c>
      <c r="BM79" s="54">
        <f t="shared" si="84"/>
        <v>58451797.117506199</v>
      </c>
      <c r="BN79" s="54">
        <f t="shared" si="85"/>
        <v>48293291.688906208</v>
      </c>
      <c r="BO79" s="54">
        <f t="shared" si="86"/>
        <v>58443081.712056205</v>
      </c>
      <c r="BP79" s="54">
        <f t="shared" si="87"/>
        <v>48284396.946506202</v>
      </c>
      <c r="BQ79" s="54">
        <f t="shared" si="88"/>
        <v>73000576.80140619</v>
      </c>
      <c r="BR79" s="54">
        <f t="shared" si="89"/>
        <v>74734425.683556214</v>
      </c>
      <c r="BS79" s="54">
        <f t="shared" si="90"/>
        <v>74917117.643556193</v>
      </c>
      <c r="BT79" s="54">
        <f t="shared" si="91"/>
        <v>110209421.2345562</v>
      </c>
      <c r="BU79" s="54">
        <f t="shared" si="92"/>
        <v>89887986.260256216</v>
      </c>
      <c r="BV79" s="55">
        <f t="shared" si="59"/>
        <v>9350.7880793803251</v>
      </c>
      <c r="BW79" s="56">
        <f t="shared" si="60"/>
        <v>87437237.705481187</v>
      </c>
      <c r="BX79" s="45">
        <v>19999.93</v>
      </c>
      <c r="BY79" s="45">
        <v>10520.04</v>
      </c>
      <c r="BZ79" s="45">
        <v>6999.61</v>
      </c>
      <c r="CA79" s="45">
        <v>20000</v>
      </c>
      <c r="CB79" s="45">
        <v>20000</v>
      </c>
      <c r="CC79" s="45">
        <v>20000</v>
      </c>
      <c r="CD79" s="45">
        <v>20000</v>
      </c>
      <c r="CE79" s="45">
        <v>20000</v>
      </c>
      <c r="CF79" s="45">
        <v>20000</v>
      </c>
      <c r="CG79" s="45">
        <v>6999.43</v>
      </c>
      <c r="CH79" s="45">
        <v>20000</v>
      </c>
      <c r="CI79" s="45">
        <v>20000</v>
      </c>
      <c r="CJ79" s="45">
        <v>20000</v>
      </c>
      <c r="CK79" s="45">
        <v>17000.14</v>
      </c>
      <c r="CL79" s="45">
        <v>3426.5</v>
      </c>
      <c r="CM79" s="45">
        <v>19846</v>
      </c>
      <c r="CN79" s="45">
        <v>5000.22</v>
      </c>
      <c r="CO79" s="45">
        <v>3429.75</v>
      </c>
      <c r="CP79" s="45">
        <v>20000</v>
      </c>
      <c r="CQ79" s="45">
        <v>6000.95</v>
      </c>
      <c r="CR79" s="45">
        <v>4000.86</v>
      </c>
      <c r="CS79" s="45">
        <v>5969.1</v>
      </c>
      <c r="CT79" s="45">
        <v>4300.3500000000004</v>
      </c>
      <c r="CU79" s="45">
        <v>3000.66</v>
      </c>
      <c r="CV79" s="45">
        <v>3600.29</v>
      </c>
      <c r="CW79" s="45">
        <v>3679.9</v>
      </c>
      <c r="CX79" s="45">
        <v>3500.46</v>
      </c>
      <c r="CY79" s="45">
        <v>2894.75</v>
      </c>
      <c r="CZ79" s="46">
        <v>4502.43</v>
      </c>
      <c r="DA79" s="46">
        <v>3629.82</v>
      </c>
      <c r="DB79" s="43">
        <v>2682.5</v>
      </c>
      <c r="DC79" s="46">
        <v>3500.55</v>
      </c>
      <c r="DD79" s="48">
        <f t="shared" si="61"/>
        <v>10765.132499999998</v>
      </c>
      <c r="DE79" s="44">
        <f t="shared" si="93"/>
        <v>196003080.01210001</v>
      </c>
      <c r="DF79" s="44">
        <f t="shared" si="93"/>
        <v>20432388.848400012</v>
      </c>
      <c r="DG79" s="44">
        <f t="shared" si="93"/>
        <v>999580.04409999994</v>
      </c>
      <c r="DH79" s="44">
        <f t="shared" si="93"/>
        <v>196005040.03240001</v>
      </c>
      <c r="DI79" s="44">
        <f t="shared" si="93"/>
        <v>196005040.03240001</v>
      </c>
      <c r="DJ79" s="44">
        <f t="shared" si="93"/>
        <v>196005040.03240001</v>
      </c>
      <c r="DK79" s="44">
        <f t="shared" si="93"/>
        <v>196005040.03240001</v>
      </c>
      <c r="DL79" s="44">
        <f t="shared" si="93"/>
        <v>196005040.03240001</v>
      </c>
      <c r="DM79" s="44">
        <f t="shared" si="93"/>
        <v>196005040.03240001</v>
      </c>
      <c r="DN79" s="44">
        <f t="shared" si="93"/>
        <v>999220.15210000111</v>
      </c>
      <c r="DO79" s="44">
        <f t="shared" si="93"/>
        <v>196005040.03240001</v>
      </c>
      <c r="DP79" s="44">
        <f t="shared" si="93"/>
        <v>196005040.03240001</v>
      </c>
      <c r="DQ79" s="44">
        <f t="shared" si="93"/>
        <v>196005040.03240001</v>
      </c>
      <c r="DR79" s="44">
        <f t="shared" si="93"/>
        <v>121007040.10239999</v>
      </c>
      <c r="DS79" s="44">
        <f t="shared" si="93"/>
        <v>6621975.8223999981</v>
      </c>
      <c r="DT79" s="44">
        <f t="shared" si="93"/>
        <v>191716700.59240001</v>
      </c>
      <c r="DU79" s="44">
        <f t="shared" si="52"/>
        <v>999200.15999999887</v>
      </c>
      <c r="DV79" s="44">
        <f t="shared" si="52"/>
        <v>6605259.8048999989</v>
      </c>
      <c r="DW79" s="44">
        <f t="shared" si="52"/>
        <v>196005040.03240001</v>
      </c>
      <c r="DX79" s="44">
        <f t="shared" si="52"/>
        <v>1.2769000000002466</v>
      </c>
      <c r="DY79" s="44">
        <f t="shared" si="94"/>
        <v>3995841.0815999983</v>
      </c>
      <c r="DZ79" s="44">
        <f t="shared" si="94"/>
        <v>943.71839999995973</v>
      </c>
      <c r="EA79" s="44">
        <f t="shared" si="94"/>
        <v>2888198.2808999978</v>
      </c>
      <c r="EB79" s="44">
        <f t="shared" si="94"/>
        <v>8994960.7055999991</v>
      </c>
      <c r="EC79" s="44">
        <f t="shared" si="94"/>
        <v>5757744.2208999991</v>
      </c>
      <c r="ED79" s="44">
        <f t="shared" si="94"/>
        <v>5382028.8063999983</v>
      </c>
      <c r="EE79" s="44">
        <f t="shared" si="94"/>
        <v>6246800.409599998</v>
      </c>
      <c r="EF79" s="44">
        <f t="shared" si="94"/>
        <v>9641459.7048999984</v>
      </c>
      <c r="EG79" s="44">
        <f t="shared" si="94"/>
        <v>2242176.8120999984</v>
      </c>
      <c r="EH79" s="44">
        <f t="shared" si="47"/>
        <v>5616899.9999999981</v>
      </c>
      <c r="EI79" s="44">
        <f t="shared" si="47"/>
        <v>11004611.982399998</v>
      </c>
      <c r="EJ79" s="44">
        <f t="shared" si="45"/>
        <v>6246350.5328999972</v>
      </c>
      <c r="EK79" s="50">
        <f t="shared" si="62"/>
        <v>8967.7423012208728</v>
      </c>
      <c r="EL79" s="51">
        <f t="shared" si="63"/>
        <v>80420401.981106237</v>
      </c>
      <c r="EM79" s="21">
        <f t="shared" si="64"/>
        <v>33606203.869874999</v>
      </c>
      <c r="EN79" s="21">
        <f t="shared" si="65"/>
        <v>0.40076346546621128</v>
      </c>
    </row>
    <row r="80" spans="9:144" ht="11" thickBot="1" x14ac:dyDescent="0.4">
      <c r="I80" s="31">
        <v>19999.060000000001</v>
      </c>
      <c r="J80" s="31">
        <v>19999.18</v>
      </c>
      <c r="K80" s="31">
        <v>6999.94</v>
      </c>
      <c r="L80" s="31">
        <v>20000</v>
      </c>
      <c r="M80" s="31">
        <v>20000</v>
      </c>
      <c r="N80" s="31">
        <v>20000</v>
      </c>
      <c r="O80" s="31">
        <v>20000</v>
      </c>
      <c r="P80" s="31">
        <v>17999.28</v>
      </c>
      <c r="Q80" s="31">
        <v>20000</v>
      </c>
      <c r="R80" s="31">
        <v>17000.28</v>
      </c>
      <c r="S80" s="31">
        <v>20000</v>
      </c>
      <c r="T80" s="31">
        <v>20000</v>
      </c>
      <c r="U80" s="31">
        <v>20000</v>
      </c>
      <c r="V80" s="31">
        <v>20000</v>
      </c>
      <c r="W80" s="31">
        <v>19501.560000000001</v>
      </c>
      <c r="X80" s="31">
        <v>15250.93</v>
      </c>
      <c r="Y80" s="31">
        <v>6499.03</v>
      </c>
      <c r="Z80" s="31">
        <v>6695.23</v>
      </c>
      <c r="AA80" s="31">
        <v>6499.49</v>
      </c>
      <c r="AB80" s="31">
        <v>20000</v>
      </c>
      <c r="AC80" s="31">
        <v>20000</v>
      </c>
      <c r="AD80" s="31">
        <v>6695.24</v>
      </c>
      <c r="AE80" s="31">
        <v>20000</v>
      </c>
      <c r="AF80" s="31">
        <v>5929.86</v>
      </c>
      <c r="AG80" s="31">
        <v>5999.81</v>
      </c>
      <c r="AH80" s="31">
        <v>5000.95</v>
      </c>
      <c r="AI80" s="31">
        <v>6695.04</v>
      </c>
      <c r="AJ80" s="31">
        <v>5000.66</v>
      </c>
      <c r="AK80" s="32">
        <v>4470.4399999999996</v>
      </c>
      <c r="AL80" s="32">
        <v>4678.08</v>
      </c>
      <c r="AM80" s="34">
        <v>3144.88</v>
      </c>
      <c r="AN80" s="32">
        <v>3544.12</v>
      </c>
      <c r="AO80" s="53">
        <f t="shared" si="53"/>
        <v>13362.595625</v>
      </c>
      <c r="AP80" s="54">
        <f t="shared" si="66"/>
        <v>44042659.400644161</v>
      </c>
      <c r="AQ80" s="54">
        <f t="shared" si="54"/>
        <v>44044252.166494146</v>
      </c>
      <c r="AR80" s="54">
        <f t="shared" si="55"/>
        <v>40483386.602344148</v>
      </c>
      <c r="AS80" s="54">
        <f t="shared" si="56"/>
        <v>44055136.837269142</v>
      </c>
      <c r="AT80" s="54">
        <f t="shared" si="57"/>
        <v>44055136.837269142</v>
      </c>
      <c r="AU80" s="54">
        <f t="shared" si="58"/>
        <v>44055136.837269142</v>
      </c>
      <c r="AV80" s="54">
        <f t="shared" si="67"/>
        <v>44055136.837269142</v>
      </c>
      <c r="AW80" s="54">
        <f t="shared" si="68"/>
        <v>21498841.993369132</v>
      </c>
      <c r="AX80" s="54">
        <f t="shared" si="69"/>
        <v>44055136.837269142</v>
      </c>
      <c r="AY80" s="54">
        <f t="shared" si="70"/>
        <v>13232747.612119133</v>
      </c>
      <c r="AZ80" s="54">
        <f t="shared" si="71"/>
        <v>44055136.837269142</v>
      </c>
      <c r="BA80" s="54">
        <f t="shared" si="72"/>
        <v>44055136.837269142</v>
      </c>
      <c r="BB80" s="54">
        <f t="shared" si="73"/>
        <v>44055136.837269142</v>
      </c>
      <c r="BC80" s="54">
        <f t="shared" si="74"/>
        <v>44055136.837269142</v>
      </c>
      <c r="BD80" s="54">
        <f t="shared" si="75"/>
        <v>37686883.597519159</v>
      </c>
      <c r="BE80" s="54">
        <f t="shared" si="76"/>
        <v>3565806.7118066419</v>
      </c>
      <c r="BF80" s="54">
        <f t="shared" si="77"/>
        <v>47108533.088681646</v>
      </c>
      <c r="BG80" s="54">
        <f t="shared" si="78"/>
        <v>44453764.377431646</v>
      </c>
      <c r="BH80" s="54">
        <f t="shared" si="79"/>
        <v>47102218.819906645</v>
      </c>
      <c r="BI80" s="54">
        <f t="shared" si="80"/>
        <v>44055136.837269142</v>
      </c>
      <c r="BJ80" s="54">
        <f t="shared" si="81"/>
        <v>44055136.837269142</v>
      </c>
      <c r="BK80" s="54">
        <f t="shared" si="82"/>
        <v>44453631.030219145</v>
      </c>
      <c r="BL80" s="54">
        <f t="shared" si="83"/>
        <v>44055136.837269142</v>
      </c>
      <c r="BM80" s="54">
        <f t="shared" si="84"/>
        <v>55245558.871144146</v>
      </c>
      <c r="BN80" s="54">
        <f t="shared" si="85"/>
        <v>54210612.159706637</v>
      </c>
      <c r="BO80" s="54">
        <f t="shared" si="86"/>
        <v>69917117.558081657</v>
      </c>
      <c r="BP80" s="54">
        <f t="shared" si="87"/>
        <v>44456298.012469143</v>
      </c>
      <c r="BQ80" s="54">
        <f t="shared" si="88"/>
        <v>69921967.396644145</v>
      </c>
      <c r="BR80" s="54">
        <f t="shared" si="89"/>
        <v>79070431.659219131</v>
      </c>
      <c r="BS80" s="54">
        <f t="shared" si="90"/>
        <v>75420811.640869141</v>
      </c>
      <c r="BT80" s="54">
        <f t="shared" si="91"/>
        <v>104401712.59336916</v>
      </c>
      <c r="BU80" s="54">
        <f t="shared" si="92"/>
        <v>96402463.59871912</v>
      </c>
      <c r="BV80" s="55">
        <f t="shared" si="59"/>
        <v>9424.6408352278413</v>
      </c>
      <c r="BW80" s="56">
        <f t="shared" si="60"/>
        <v>88823854.873044148</v>
      </c>
      <c r="BX80" s="45">
        <v>20000</v>
      </c>
      <c r="BY80" s="45">
        <v>16001.34</v>
      </c>
      <c r="BZ80" s="45">
        <v>6999.69</v>
      </c>
      <c r="CA80" s="45">
        <v>20000</v>
      </c>
      <c r="CB80" s="45">
        <v>20000</v>
      </c>
      <c r="CC80" s="45">
        <v>20000</v>
      </c>
      <c r="CD80" s="45">
        <v>20000</v>
      </c>
      <c r="CE80" s="45">
        <v>20000</v>
      </c>
      <c r="CF80" s="45">
        <v>20000</v>
      </c>
      <c r="CG80" s="45">
        <v>7999.19</v>
      </c>
      <c r="CH80" s="45">
        <v>20000</v>
      </c>
      <c r="CI80" s="45">
        <v>20000</v>
      </c>
      <c r="CJ80" s="45">
        <v>20000</v>
      </c>
      <c r="CK80" s="45">
        <v>12000.47</v>
      </c>
      <c r="CL80" s="45">
        <v>3500.37</v>
      </c>
      <c r="CM80" s="45">
        <v>13000.36</v>
      </c>
      <c r="CN80" s="45">
        <v>3800.63</v>
      </c>
      <c r="CO80" s="45">
        <v>3800.53</v>
      </c>
      <c r="CP80" s="45">
        <v>20000</v>
      </c>
      <c r="CQ80" s="45">
        <v>6000.14</v>
      </c>
      <c r="CR80" s="45">
        <v>3979.58</v>
      </c>
      <c r="CS80" s="45">
        <v>4499.33</v>
      </c>
      <c r="CT80" s="45">
        <v>3999.42</v>
      </c>
      <c r="CU80" s="45">
        <v>2790.68</v>
      </c>
      <c r="CV80" s="45">
        <v>2753.83</v>
      </c>
      <c r="CW80" s="45">
        <v>3579.84</v>
      </c>
      <c r="CX80" s="45">
        <v>3500.31</v>
      </c>
      <c r="CY80" s="45">
        <v>3051.21</v>
      </c>
      <c r="CZ80" s="46">
        <v>3769.12</v>
      </c>
      <c r="DA80" s="46">
        <v>3679.1</v>
      </c>
      <c r="DB80" s="43">
        <v>2119.7199999999998</v>
      </c>
      <c r="DC80" s="46">
        <v>3031.74</v>
      </c>
      <c r="DD80" s="48">
        <f t="shared" si="61"/>
        <v>10433.018750000001</v>
      </c>
      <c r="DE80" s="44">
        <f t="shared" si="93"/>
        <v>224971500.90249997</v>
      </c>
      <c r="DF80" s="44">
        <f t="shared" si="93"/>
        <v>121008580.15209998</v>
      </c>
      <c r="DG80" s="44">
        <f t="shared" si="93"/>
        <v>3994961.5875999993</v>
      </c>
      <c r="DH80" s="44">
        <f t="shared" si="93"/>
        <v>224971500.90249997</v>
      </c>
      <c r="DI80" s="44">
        <f t="shared" si="93"/>
        <v>224971500.90249997</v>
      </c>
      <c r="DJ80" s="44">
        <f t="shared" si="93"/>
        <v>224971500.90249997</v>
      </c>
      <c r="DK80" s="44">
        <f t="shared" si="93"/>
        <v>224971500.90249997</v>
      </c>
      <c r="DL80" s="44">
        <f t="shared" si="93"/>
        <v>224971500.90249997</v>
      </c>
      <c r="DM80" s="44">
        <f t="shared" si="93"/>
        <v>224971500.90249997</v>
      </c>
      <c r="DN80" s="44">
        <f t="shared" si="93"/>
        <v>8989443.0975999981</v>
      </c>
      <c r="DO80" s="44">
        <f t="shared" si="93"/>
        <v>224971500.90249997</v>
      </c>
      <c r="DP80" s="44">
        <f t="shared" si="93"/>
        <v>224971500.90249997</v>
      </c>
      <c r="DQ80" s="44">
        <f t="shared" si="93"/>
        <v>224971500.90249997</v>
      </c>
      <c r="DR80" s="44">
        <f t="shared" si="93"/>
        <v>48993280.230399996</v>
      </c>
      <c r="DS80" s="44">
        <f t="shared" si="93"/>
        <v>2251740.3363999999</v>
      </c>
      <c r="DT80" s="44">
        <f t="shared" si="93"/>
        <v>63990560.348100014</v>
      </c>
      <c r="DU80" s="44">
        <f t="shared" si="52"/>
        <v>1440768.1023999993</v>
      </c>
      <c r="DV80" s="44">
        <f t="shared" si="52"/>
        <v>1441008.1763999991</v>
      </c>
      <c r="DW80" s="44">
        <f t="shared" si="52"/>
        <v>224971500.90249997</v>
      </c>
      <c r="DX80" s="44">
        <f t="shared" si="52"/>
        <v>998380.65610000107</v>
      </c>
      <c r="DY80" s="44">
        <f t="shared" si="94"/>
        <v>1043196.6768999997</v>
      </c>
      <c r="DZ80" s="44">
        <f t="shared" si="94"/>
        <v>251622.62439999988</v>
      </c>
      <c r="EA80" s="44">
        <f t="shared" si="94"/>
        <v>1003062.3408999995</v>
      </c>
      <c r="EB80" s="44">
        <f t="shared" si="94"/>
        <v>4885293.4728999995</v>
      </c>
      <c r="EC80" s="44">
        <f t="shared" si="94"/>
        <v>5049548.2943999991</v>
      </c>
      <c r="ED80" s="44">
        <f t="shared" si="94"/>
        <v>2019553.6320999991</v>
      </c>
      <c r="EE80" s="44">
        <f t="shared" si="94"/>
        <v>2251920.4095999994</v>
      </c>
      <c r="EF80" s="44">
        <f t="shared" si="94"/>
        <v>3801486.0675999993</v>
      </c>
      <c r="EG80" s="44">
        <f t="shared" si="94"/>
        <v>1517405.1488999999</v>
      </c>
      <c r="EH80" s="44">
        <f t="shared" si="47"/>
        <v>1747287.4224999999</v>
      </c>
      <c r="EI80" s="44">
        <f t="shared" si="47"/>
        <v>8301486.3129000003</v>
      </c>
      <c r="EJ80" s="44">
        <f t="shared" si="45"/>
        <v>3877788.0241</v>
      </c>
      <c r="EK80" s="50">
        <f t="shared" si="62"/>
        <v>9293.0499619369439</v>
      </c>
      <c r="EL80" s="51">
        <f t="shared" si="63"/>
        <v>86360777.595056236</v>
      </c>
      <c r="EM80" s="21">
        <f t="shared" si="64"/>
        <v>35665495.001466408</v>
      </c>
      <c r="EN80" s="21">
        <f t="shared" si="65"/>
        <v>0.40721632040436007</v>
      </c>
    </row>
    <row r="81" spans="9:144" ht="11" thickBot="1" x14ac:dyDescent="0.4">
      <c r="I81" s="31">
        <v>19999.009999999998</v>
      </c>
      <c r="J81" s="31">
        <v>19999.02</v>
      </c>
      <c r="K81" s="31">
        <v>6999.84</v>
      </c>
      <c r="L81" s="31">
        <v>20000</v>
      </c>
      <c r="M81" s="31">
        <v>20000</v>
      </c>
      <c r="N81" s="31">
        <v>20000</v>
      </c>
      <c r="O81" s="31">
        <v>16000.81</v>
      </c>
      <c r="P81" s="31">
        <v>17000.759999999998</v>
      </c>
      <c r="Q81" s="31">
        <v>18000.560000000001</v>
      </c>
      <c r="R81" s="31">
        <v>13058.44</v>
      </c>
      <c r="S81" s="31">
        <v>20000</v>
      </c>
      <c r="T81" s="31">
        <v>20000</v>
      </c>
      <c r="U81" s="31">
        <v>20000</v>
      </c>
      <c r="V81" s="31">
        <v>20000</v>
      </c>
      <c r="W81" s="31">
        <v>20000</v>
      </c>
      <c r="X81" s="31">
        <v>14999.51</v>
      </c>
      <c r="Y81" s="31">
        <v>6695.05</v>
      </c>
      <c r="Z81" s="31">
        <v>6301.67</v>
      </c>
      <c r="AA81" s="31">
        <v>6499.4</v>
      </c>
      <c r="AB81" s="31">
        <v>12000.78</v>
      </c>
      <c r="AC81" s="31">
        <v>16000.35</v>
      </c>
      <c r="AD81" s="31">
        <v>6301.83</v>
      </c>
      <c r="AE81" s="31">
        <v>19989.439999999999</v>
      </c>
      <c r="AF81" s="31">
        <v>5501.64</v>
      </c>
      <c r="AG81" s="31">
        <v>5000.47</v>
      </c>
      <c r="AH81" s="31">
        <v>4250.7299999999996</v>
      </c>
      <c r="AI81" s="31">
        <v>6695.62</v>
      </c>
      <c r="AJ81" s="31">
        <v>5353.08</v>
      </c>
      <c r="AK81" s="32">
        <v>3949.74</v>
      </c>
      <c r="AL81" s="32">
        <v>4151.3999999999996</v>
      </c>
      <c r="AM81" s="34">
        <v>3143.77</v>
      </c>
      <c r="AN81" s="32">
        <v>3499.44</v>
      </c>
      <c r="AO81" s="53">
        <f t="shared" si="53"/>
        <v>12543.511250000001</v>
      </c>
      <c r="AP81" s="54">
        <f t="shared" si="66"/>
        <v>55584461.611251518</v>
      </c>
      <c r="AQ81" s="54">
        <f t="shared" si="54"/>
        <v>55584610.721326545</v>
      </c>
      <c r="AR81" s="54">
        <f t="shared" si="55"/>
        <v>30732290.928076576</v>
      </c>
      <c r="AS81" s="54">
        <f t="shared" si="56"/>
        <v>55599224.478876539</v>
      </c>
      <c r="AT81" s="54">
        <f t="shared" si="57"/>
        <v>55599224.478876539</v>
      </c>
      <c r="AU81" s="54">
        <f t="shared" si="58"/>
        <v>55599224.478876539</v>
      </c>
      <c r="AV81" s="54">
        <f t="shared" si="67"/>
        <v>11952914.646751549</v>
      </c>
      <c r="AW81" s="54">
        <f t="shared" si="68"/>
        <v>19867066.419376537</v>
      </c>
      <c r="AX81" s="54">
        <f t="shared" si="69"/>
        <v>29779381.059876561</v>
      </c>
      <c r="AY81" s="54">
        <f t="shared" si="70"/>
        <v>265151.61757656158</v>
      </c>
      <c r="AZ81" s="54">
        <f t="shared" si="71"/>
        <v>55599224.478876539</v>
      </c>
      <c r="BA81" s="54">
        <f t="shared" si="72"/>
        <v>55599224.478876539</v>
      </c>
      <c r="BB81" s="54">
        <f t="shared" si="73"/>
        <v>55599224.478876539</v>
      </c>
      <c r="BC81" s="54">
        <f t="shared" si="74"/>
        <v>55599224.478876539</v>
      </c>
      <c r="BD81" s="54">
        <f t="shared" si="75"/>
        <v>55599224.478876539</v>
      </c>
      <c r="BE81" s="54">
        <f t="shared" si="76"/>
        <v>6031929.8600015566</v>
      </c>
      <c r="BF81" s="54">
        <f t="shared" si="77"/>
        <v>34204498.992751576</v>
      </c>
      <c r="BG81" s="54">
        <f t="shared" si="78"/>
        <v>38960582.190201581</v>
      </c>
      <c r="BH81" s="54">
        <f t="shared" si="79"/>
        <v>36531280.802376583</v>
      </c>
      <c r="BI81" s="54">
        <f t="shared" si="80"/>
        <v>294557.20972656331</v>
      </c>
      <c r="BJ81" s="54">
        <f t="shared" si="81"/>
        <v>11949734.143501556</v>
      </c>
      <c r="BK81" s="54">
        <f t="shared" si="82"/>
        <v>38958584.82660158</v>
      </c>
      <c r="BL81" s="54">
        <f t="shared" si="83"/>
        <v>55441854.95007652</v>
      </c>
      <c r="BM81" s="54">
        <f t="shared" si="84"/>
        <v>49587950.701576576</v>
      </c>
      <c r="BN81" s="54">
        <f t="shared" si="85"/>
        <v>56897471.299201578</v>
      </c>
      <c r="BO81" s="54">
        <f t="shared" si="86"/>
        <v>68770220.860351592</v>
      </c>
      <c r="BP81" s="54">
        <f t="shared" si="87"/>
        <v>34197832.071826577</v>
      </c>
      <c r="BQ81" s="54">
        <f t="shared" si="88"/>
        <v>51702301.56097658</v>
      </c>
      <c r="BR81" s="54">
        <f t="shared" si="89"/>
        <v>73852904.297326595</v>
      </c>
      <c r="BS81" s="54">
        <f t="shared" si="90"/>
        <v>70427531.23237659</v>
      </c>
      <c r="BT81" s="54">
        <f t="shared" si="91"/>
        <v>88355135.566951573</v>
      </c>
      <c r="BU81" s="54">
        <f t="shared" si="92"/>
        <v>81795224.775076583</v>
      </c>
      <c r="BV81" s="55">
        <f t="shared" si="59"/>
        <v>8866.0982945111118</v>
      </c>
      <c r="BW81" s="56">
        <f t="shared" si="60"/>
        <v>78607698.96793285</v>
      </c>
      <c r="BX81" s="45">
        <v>20000</v>
      </c>
      <c r="BY81" s="45">
        <v>15002.04</v>
      </c>
      <c r="BZ81" s="45">
        <v>6999.61</v>
      </c>
      <c r="CA81" s="45">
        <v>19222.169999999998</v>
      </c>
      <c r="CB81" s="45">
        <v>20000</v>
      </c>
      <c r="CC81" s="45">
        <v>20000</v>
      </c>
      <c r="CD81" s="45">
        <v>19999.939999999999</v>
      </c>
      <c r="CE81" s="45">
        <v>20000</v>
      </c>
      <c r="CF81" s="45">
        <v>20000</v>
      </c>
      <c r="CG81" s="45">
        <v>5800.99</v>
      </c>
      <c r="CH81" s="45">
        <v>20000</v>
      </c>
      <c r="CI81" s="45">
        <v>20000</v>
      </c>
      <c r="CJ81" s="45">
        <v>20000</v>
      </c>
      <c r="CK81" s="45">
        <v>10000.299999999999</v>
      </c>
      <c r="CL81" s="45">
        <v>3499.94</v>
      </c>
      <c r="CM81" s="45">
        <v>12901.82</v>
      </c>
      <c r="CN81" s="45">
        <v>3500.7</v>
      </c>
      <c r="CO81" s="45">
        <v>3700.77</v>
      </c>
      <c r="CP81" s="45">
        <v>20000</v>
      </c>
      <c r="CQ81" s="45">
        <v>5350.3</v>
      </c>
      <c r="CR81" s="45">
        <v>3999.49</v>
      </c>
      <c r="CS81" s="45">
        <v>4499.3599999999997</v>
      </c>
      <c r="CT81" s="45">
        <v>3767.49</v>
      </c>
      <c r="CU81" s="45">
        <v>2500</v>
      </c>
      <c r="CV81" s="45">
        <v>3300.83</v>
      </c>
      <c r="CW81" s="45">
        <v>3579.34</v>
      </c>
      <c r="CX81" s="45">
        <v>3479.45</v>
      </c>
      <c r="CY81" s="45">
        <v>3200.27</v>
      </c>
      <c r="CZ81" s="46">
        <v>3639.81</v>
      </c>
      <c r="DA81" s="46">
        <v>3509.2</v>
      </c>
      <c r="DB81" s="43">
        <v>2119.5700000000002</v>
      </c>
      <c r="DC81" s="46">
        <v>2850.01</v>
      </c>
      <c r="DD81" s="48">
        <f t="shared" si="61"/>
        <v>10200.731250000003</v>
      </c>
      <c r="DE81" s="44">
        <f t="shared" si="93"/>
        <v>248039505.53290001</v>
      </c>
      <c r="DF81" s="44">
        <f t="shared" si="93"/>
        <v>115590666.71610002</v>
      </c>
      <c r="DG81" s="44">
        <f t="shared" si="93"/>
        <v>7556341.2544000009</v>
      </c>
      <c r="DH81" s="44">
        <f t="shared" si="93"/>
        <v>224144015.67359996</v>
      </c>
      <c r="DI81" s="44">
        <f t="shared" si="93"/>
        <v>248039505.53290001</v>
      </c>
      <c r="DJ81" s="44">
        <f t="shared" si="93"/>
        <v>248039505.53290001</v>
      </c>
      <c r="DK81" s="44">
        <f t="shared" si="93"/>
        <v>248037615.62409997</v>
      </c>
      <c r="DL81" s="44">
        <f t="shared" si="93"/>
        <v>248039505.53290001</v>
      </c>
      <c r="DM81" s="44">
        <f t="shared" si="93"/>
        <v>248039505.53290001</v>
      </c>
      <c r="DN81" s="44">
        <f t="shared" si="93"/>
        <v>2403306.0676000006</v>
      </c>
      <c r="DO81" s="44">
        <f t="shared" si="93"/>
        <v>248039505.53290001</v>
      </c>
      <c r="DP81" s="44">
        <f t="shared" si="93"/>
        <v>248039505.53290001</v>
      </c>
      <c r="DQ81" s="44">
        <f t="shared" si="93"/>
        <v>248039505.53290001</v>
      </c>
      <c r="DR81" s="44">
        <f t="shared" si="93"/>
        <v>33057555.184899997</v>
      </c>
      <c r="DS81" s="44">
        <f t="shared" si="93"/>
        <v>563685.62409999932</v>
      </c>
      <c r="DT81" s="44">
        <f t="shared" si="93"/>
        <v>74841358.188099995</v>
      </c>
      <c r="DU81" s="44">
        <f t="shared" si="52"/>
        <v>562545.00089999964</v>
      </c>
      <c r="DV81" s="44">
        <f t="shared" si="52"/>
        <v>302456.00159999955</v>
      </c>
      <c r="DW81" s="44">
        <f t="shared" si="52"/>
        <v>248039505.53290001</v>
      </c>
      <c r="DX81" s="44">
        <f t="shared" si="52"/>
        <v>1209054.1849000014</v>
      </c>
      <c r="DY81" s="44">
        <f t="shared" si="94"/>
        <v>63121.537599999887</v>
      </c>
      <c r="DZ81" s="44">
        <f t="shared" si="94"/>
        <v>61816.876900000054</v>
      </c>
      <c r="EA81" s="44">
        <f t="shared" si="94"/>
        <v>233520.89759999979</v>
      </c>
      <c r="EB81" s="44">
        <f t="shared" si="94"/>
        <v>3065055.5328999986</v>
      </c>
      <c r="EC81" s="44">
        <f t="shared" si="94"/>
        <v>902310.00999999931</v>
      </c>
      <c r="ED81" s="44">
        <f t="shared" si="94"/>
        <v>450764.5320999992</v>
      </c>
      <c r="EE81" s="44">
        <f t="shared" si="94"/>
        <v>594872.83839999966</v>
      </c>
      <c r="EF81" s="44">
        <f t="shared" si="94"/>
        <v>1103466.2115999991</v>
      </c>
      <c r="EG81" s="44">
        <f t="shared" si="94"/>
        <v>373223.24639999954</v>
      </c>
      <c r="EH81" s="44">
        <f t="shared" si="47"/>
        <v>549866.74089999963</v>
      </c>
      <c r="EI81" s="44">
        <f t="shared" si="47"/>
        <v>4541842.9455999974</v>
      </c>
      <c r="EJ81" s="44">
        <f t="shared" si="45"/>
        <v>1962016.5183999981</v>
      </c>
      <c r="EK81" s="50">
        <f t="shared" si="62"/>
        <v>9608.7948437954474</v>
      </c>
      <c r="EL81" s="51">
        <f t="shared" si="63"/>
        <v>92328938.350149974</v>
      </c>
      <c r="EM81" s="21">
        <f t="shared" si="64"/>
        <v>35573920.002423435</v>
      </c>
      <c r="EN81" s="21">
        <f t="shared" si="65"/>
        <v>0.41757093438608489</v>
      </c>
    </row>
    <row r="82" spans="9:144" ht="11" thickBot="1" x14ac:dyDescent="0.4">
      <c r="I82" s="31">
        <v>16000.73</v>
      </c>
      <c r="J82" s="31">
        <v>14999.01</v>
      </c>
      <c r="K82" s="31">
        <v>6999.69</v>
      </c>
      <c r="L82" s="31">
        <v>16000.13</v>
      </c>
      <c r="M82" s="31">
        <v>14999.66</v>
      </c>
      <c r="N82" s="31">
        <v>20000</v>
      </c>
      <c r="O82" s="31">
        <v>15000.17</v>
      </c>
      <c r="P82" s="31">
        <v>17000.689999999999</v>
      </c>
      <c r="Q82" s="31">
        <v>17999.939999999999</v>
      </c>
      <c r="R82" s="31">
        <v>12000.56</v>
      </c>
      <c r="S82" s="31">
        <v>20000</v>
      </c>
      <c r="T82" s="31">
        <v>20000</v>
      </c>
      <c r="U82" s="31">
        <v>20000</v>
      </c>
      <c r="V82" s="31">
        <v>20000</v>
      </c>
      <c r="W82" s="31">
        <v>18000.73</v>
      </c>
      <c r="X82" s="31">
        <v>13500.55</v>
      </c>
      <c r="Y82" s="31">
        <v>5009.2299999999996</v>
      </c>
      <c r="Z82" s="31">
        <v>5343.19</v>
      </c>
      <c r="AA82" s="31">
        <v>6499.46</v>
      </c>
      <c r="AB82" s="31">
        <v>9000.76</v>
      </c>
      <c r="AC82" s="31">
        <v>12000.45</v>
      </c>
      <c r="AD82" s="31">
        <v>6695.09</v>
      </c>
      <c r="AE82" s="31">
        <v>12000.87</v>
      </c>
      <c r="AF82" s="31">
        <v>4009.79</v>
      </c>
      <c r="AG82" s="31">
        <v>5929.41</v>
      </c>
      <c r="AH82" s="31">
        <v>5989.27</v>
      </c>
      <c r="AI82" s="31">
        <v>6695.33</v>
      </c>
      <c r="AJ82" s="31">
        <v>5000.54</v>
      </c>
      <c r="AK82" s="32">
        <v>3898.45</v>
      </c>
      <c r="AL82" s="32">
        <v>3898.54</v>
      </c>
      <c r="AM82" s="34">
        <v>2943.23</v>
      </c>
      <c r="AN82" s="32">
        <v>3248.5</v>
      </c>
      <c r="AO82" s="53">
        <f t="shared" si="53"/>
        <v>11270.749062499999</v>
      </c>
      <c r="AP82" s="54">
        <f t="shared" si="66"/>
        <v>22372719.669113383</v>
      </c>
      <c r="AQ82" s="54">
        <f t="shared" si="54"/>
        <v>13899929.618088387</v>
      </c>
      <c r="AR82" s="54">
        <f t="shared" si="55"/>
        <v>18241945.515363377</v>
      </c>
      <c r="AS82" s="54">
        <f t="shared" si="56"/>
        <v>22367044.051988378</v>
      </c>
      <c r="AT82" s="54">
        <f t="shared" si="57"/>
        <v>13904776.779807134</v>
      </c>
      <c r="AU82" s="54">
        <f t="shared" si="58"/>
        <v>76199821.929844648</v>
      </c>
      <c r="AV82" s="54">
        <f t="shared" si="67"/>
        <v>13908580.529063387</v>
      </c>
      <c r="AW82" s="54">
        <f t="shared" si="68"/>
        <v>32832223.147238374</v>
      </c>
      <c r="AX82" s="54">
        <f t="shared" si="69"/>
        <v>45282010.673332125</v>
      </c>
      <c r="AY82" s="54">
        <f t="shared" si="70"/>
        <v>532624.00449462945</v>
      </c>
      <c r="AZ82" s="54">
        <f t="shared" si="71"/>
        <v>76199821.929844648</v>
      </c>
      <c r="BA82" s="54">
        <f t="shared" si="72"/>
        <v>76199821.929844648</v>
      </c>
      <c r="BB82" s="54">
        <f t="shared" si="73"/>
        <v>76199821.929844648</v>
      </c>
      <c r="BC82" s="54">
        <f t="shared" si="74"/>
        <v>76199821.929844648</v>
      </c>
      <c r="BD82" s="54">
        <f t="shared" si="75"/>
        <v>45292643.419113383</v>
      </c>
      <c r="BE82" s="54">
        <f t="shared" si="76"/>
        <v>4972012.2208758797</v>
      </c>
      <c r="BF82" s="54">
        <f t="shared" si="77"/>
        <v>39206620.970050871</v>
      </c>
      <c r="BG82" s="54">
        <f t="shared" si="78"/>
        <v>35135956.439425871</v>
      </c>
      <c r="BH82" s="54">
        <f t="shared" si="79"/>
        <v>22765199.317932121</v>
      </c>
      <c r="BI82" s="54">
        <f t="shared" si="80"/>
        <v>5152850.3438696237</v>
      </c>
      <c r="BJ82" s="54">
        <f t="shared" si="81"/>
        <v>532463.45818838128</v>
      </c>
      <c r="BK82" s="54">
        <f t="shared" si="82"/>
        <v>20936655.856238369</v>
      </c>
      <c r="BL82" s="54">
        <f t="shared" si="83"/>
        <v>533076.58337588131</v>
      </c>
      <c r="BM82" s="54">
        <f t="shared" si="84"/>
        <v>52721526.507300869</v>
      </c>
      <c r="BN82" s="54">
        <f t="shared" si="85"/>
        <v>28529902.980588373</v>
      </c>
      <c r="BO82" s="54">
        <f t="shared" si="86"/>
        <v>27894021.087625865</v>
      </c>
      <c r="BP82" s="54">
        <f t="shared" si="87"/>
        <v>20934459.59748837</v>
      </c>
      <c r="BQ82" s="54">
        <f t="shared" si="88"/>
        <v>39315521.687457122</v>
      </c>
      <c r="BR82" s="54">
        <f t="shared" si="89"/>
        <v>54350793.466938369</v>
      </c>
      <c r="BS82" s="54">
        <f t="shared" si="90"/>
        <v>54349466.461207114</v>
      </c>
      <c r="BT82" s="54">
        <f t="shared" si="91"/>
        <v>69347573.736300871</v>
      </c>
      <c r="BU82" s="54">
        <f t="shared" si="92"/>
        <v>64356480.020782113</v>
      </c>
      <c r="BV82" s="55">
        <f t="shared" si="59"/>
        <v>7784.6694484292084</v>
      </c>
      <c r="BW82" s="56">
        <f t="shared" si="60"/>
        <v>60601078.421307117</v>
      </c>
      <c r="BX82" s="45">
        <v>19999.89</v>
      </c>
      <c r="BY82" s="45">
        <v>6000.41</v>
      </c>
      <c r="BZ82" s="45">
        <v>7000</v>
      </c>
      <c r="CA82" s="45">
        <v>12000.91</v>
      </c>
      <c r="CB82" s="45">
        <v>20000</v>
      </c>
      <c r="CC82" s="45">
        <v>20000</v>
      </c>
      <c r="CD82" s="45">
        <v>20000</v>
      </c>
      <c r="CE82" s="45">
        <v>20000</v>
      </c>
      <c r="CF82" s="45">
        <v>20000</v>
      </c>
      <c r="CG82" s="45">
        <v>5800.83</v>
      </c>
      <c r="CH82" s="45">
        <v>20000</v>
      </c>
      <c r="CI82" s="45">
        <v>20000</v>
      </c>
      <c r="CJ82" s="45">
        <v>20000</v>
      </c>
      <c r="CK82" s="45">
        <v>5750.84</v>
      </c>
      <c r="CL82" s="45">
        <v>3250.87</v>
      </c>
      <c r="CM82" s="45">
        <v>9999.4500000000007</v>
      </c>
      <c r="CN82" s="45">
        <v>2500.9299999999998</v>
      </c>
      <c r="CO82" s="45">
        <v>3199.72</v>
      </c>
      <c r="CP82" s="45">
        <v>8756.6200000000008</v>
      </c>
      <c r="CQ82" s="45">
        <v>4000.34</v>
      </c>
      <c r="CR82" s="45">
        <v>3749.46</v>
      </c>
      <c r="CS82" s="45">
        <v>4000.12</v>
      </c>
      <c r="CT82" s="45">
        <v>3369.22</v>
      </c>
      <c r="CU82" s="45">
        <v>2499.13</v>
      </c>
      <c r="CV82" s="45">
        <v>2753.06</v>
      </c>
      <c r="CW82" s="45">
        <v>3700.84</v>
      </c>
      <c r="CX82" s="45">
        <v>2496.6799999999998</v>
      </c>
      <c r="CY82" s="45">
        <v>2500.98</v>
      </c>
      <c r="CZ82" s="46">
        <v>3479.95</v>
      </c>
      <c r="DA82" s="46">
        <v>3049.55</v>
      </c>
      <c r="DB82" s="43">
        <v>2749.73</v>
      </c>
      <c r="DC82" s="46">
        <v>2500.44</v>
      </c>
      <c r="DD82" s="48">
        <f t="shared" si="61"/>
        <v>8909.6865624999991</v>
      </c>
      <c r="DE82" s="44">
        <f t="shared" si="93"/>
        <v>196297472.78439999</v>
      </c>
      <c r="DF82" s="44">
        <f t="shared" si="93"/>
        <v>124.09959999998703</v>
      </c>
      <c r="DG82" s="44">
        <f t="shared" si="93"/>
        <v>1021575.1328999992</v>
      </c>
      <c r="DH82" s="44">
        <f t="shared" si="93"/>
        <v>36139815.489599995</v>
      </c>
      <c r="DI82" s="44">
        <f t="shared" si="93"/>
        <v>196300555.1329</v>
      </c>
      <c r="DJ82" s="44">
        <f t="shared" si="93"/>
        <v>196300555.1329</v>
      </c>
      <c r="DK82" s="44">
        <f t="shared" si="93"/>
        <v>196300555.1329</v>
      </c>
      <c r="DL82" s="44">
        <f t="shared" si="93"/>
        <v>196300555.1329</v>
      </c>
      <c r="DM82" s="44">
        <f t="shared" si="93"/>
        <v>196300555.1329</v>
      </c>
      <c r="DN82" s="44">
        <f t="shared" si="93"/>
        <v>35509.63360000019</v>
      </c>
      <c r="DO82" s="44">
        <f t="shared" si="93"/>
        <v>196300555.1329</v>
      </c>
      <c r="DP82" s="44">
        <f t="shared" si="93"/>
        <v>196300555.1329</v>
      </c>
      <c r="DQ82" s="44">
        <f t="shared" si="93"/>
        <v>196300555.1329</v>
      </c>
      <c r="DR82" s="44">
        <f t="shared" si="93"/>
        <v>56848.864900000139</v>
      </c>
      <c r="DS82" s="44">
        <f t="shared" si="93"/>
        <v>7498834.5600000033</v>
      </c>
      <c r="DT82" s="44">
        <f t="shared" si="93"/>
        <v>16081543.632400002</v>
      </c>
      <c r="DU82" s="44">
        <f t="shared" si="52"/>
        <v>12168515.955600005</v>
      </c>
      <c r="DV82" s="44">
        <f t="shared" si="52"/>
        <v>7781589.2025000034</v>
      </c>
      <c r="DW82" s="44">
        <f t="shared" si="52"/>
        <v>7658226.0225000018</v>
      </c>
      <c r="DX82" s="44">
        <f t="shared" si="52"/>
        <v>3955842.544900001</v>
      </c>
      <c r="DY82" s="44">
        <f t="shared" si="94"/>
        <v>5016748.8361000018</v>
      </c>
      <c r="DZ82" s="44">
        <f t="shared" si="94"/>
        <v>3956717.722500002</v>
      </c>
      <c r="EA82" s="44">
        <f t="shared" si="94"/>
        <v>6864662.0025000032</v>
      </c>
      <c r="EB82" s="44">
        <f t="shared" si="94"/>
        <v>12181077.219600003</v>
      </c>
      <c r="EC82" s="44">
        <f t="shared" si="94"/>
        <v>10473055.164100002</v>
      </c>
      <c r="ED82" s="44">
        <f t="shared" si="94"/>
        <v>5236911.8649000013</v>
      </c>
      <c r="EE82" s="44">
        <f t="shared" si="94"/>
        <v>12198184.908100003</v>
      </c>
      <c r="EF82" s="44">
        <f t="shared" si="94"/>
        <v>12168167.124100003</v>
      </c>
      <c r="EG82" s="44">
        <f t="shared" si="94"/>
        <v>6296686.8624000028</v>
      </c>
      <c r="EH82" s="44">
        <f t="shared" si="47"/>
        <v>8641953.6784000024</v>
      </c>
      <c r="EI82" s="44">
        <f t="shared" si="47"/>
        <v>10494619.411600003</v>
      </c>
      <c r="EJ82" s="44">
        <f t="shared" si="47"/>
        <v>12171934.768900003</v>
      </c>
      <c r="EK82" s="50">
        <f t="shared" si="62"/>
        <v>7835.8173204628529</v>
      </c>
      <c r="EL82" s="51">
        <f t="shared" si="63"/>
        <v>61400033.079665646</v>
      </c>
      <c r="EM82" s="21">
        <f t="shared" si="64"/>
        <v>33435526.056443654</v>
      </c>
      <c r="EN82" s="21">
        <f t="shared" si="65"/>
        <v>0.54813013796391929</v>
      </c>
    </row>
    <row r="83" spans="9:144" ht="11" thickBot="1" x14ac:dyDescent="0.4">
      <c r="I83" s="31">
        <v>15000.71</v>
      </c>
      <c r="J83" s="31">
        <v>8100.92</v>
      </c>
      <c r="K83" s="31">
        <v>6999.9</v>
      </c>
      <c r="L83" s="31">
        <v>14999.32</v>
      </c>
      <c r="M83" s="31">
        <v>12000.81</v>
      </c>
      <c r="N83" s="31">
        <v>16000.18</v>
      </c>
      <c r="O83" s="31">
        <v>12000.95</v>
      </c>
      <c r="P83" s="31">
        <v>17000.48</v>
      </c>
      <c r="Q83" s="31">
        <v>18000.27</v>
      </c>
      <c r="R83" s="31">
        <v>10930.9</v>
      </c>
      <c r="S83" s="31">
        <v>20000</v>
      </c>
      <c r="T83" s="31">
        <v>20000</v>
      </c>
      <c r="U83" s="31">
        <v>20000</v>
      </c>
      <c r="V83" s="31">
        <v>20000</v>
      </c>
      <c r="W83" s="31">
        <v>18000.759999999998</v>
      </c>
      <c r="X83" s="31">
        <v>12989.11</v>
      </c>
      <c r="Y83" s="31">
        <v>5009.09</v>
      </c>
      <c r="Z83" s="31">
        <v>5343.91</v>
      </c>
      <c r="AA83" s="31">
        <v>6499.1</v>
      </c>
      <c r="AB83" s="31">
        <v>6695.16</v>
      </c>
      <c r="AC83" s="31">
        <v>7520.89</v>
      </c>
      <c r="AD83" s="31">
        <v>5000.58</v>
      </c>
      <c r="AE83" s="31">
        <v>7500.64</v>
      </c>
      <c r="AF83" s="31">
        <v>3949.99</v>
      </c>
      <c r="AG83" s="31">
        <v>4009.66</v>
      </c>
      <c r="AH83" s="31">
        <v>5000.71</v>
      </c>
      <c r="AI83" s="31">
        <v>5100.0600000000004</v>
      </c>
      <c r="AJ83" s="31">
        <v>3989.16</v>
      </c>
      <c r="AK83" s="32">
        <v>3750.4</v>
      </c>
      <c r="AL83" s="32">
        <v>3819.35</v>
      </c>
      <c r="AM83" s="34">
        <v>2942.76</v>
      </c>
      <c r="AN83" s="32">
        <v>3249.79</v>
      </c>
      <c r="AO83" s="53">
        <f t="shared" si="53"/>
        <v>10043.92375</v>
      </c>
      <c r="AP83" s="54">
        <f t="shared" si="66"/>
        <v>24569729.928189054</v>
      </c>
      <c r="AQ83" s="54">
        <f t="shared" si="54"/>
        <v>3775263.5725140618</v>
      </c>
      <c r="AR83" s="54">
        <f t="shared" si="55"/>
        <v>9266080.5905640647</v>
      </c>
      <c r="AS83" s="54">
        <f t="shared" si="56"/>
        <v>24555951.994514059</v>
      </c>
      <c r="AT83" s="54">
        <f t="shared" si="57"/>
        <v>3829403.7954390608</v>
      </c>
      <c r="AU83" s="54">
        <f t="shared" si="58"/>
        <v>35476988.515664063</v>
      </c>
      <c r="AV83" s="54">
        <f t="shared" si="67"/>
        <v>3829951.7431890657</v>
      </c>
      <c r="AW83" s="54">
        <f t="shared" si="68"/>
        <v>48393674.859414056</v>
      </c>
      <c r="AX83" s="54">
        <f t="shared" si="69"/>
        <v>63303445.649889074</v>
      </c>
      <c r="AY83" s="54">
        <f t="shared" si="70"/>
        <v>786726.86806406197</v>
      </c>
      <c r="AZ83" s="54">
        <f t="shared" si="71"/>
        <v>99123454.295814067</v>
      </c>
      <c r="BA83" s="54">
        <f t="shared" si="72"/>
        <v>99123454.295814067</v>
      </c>
      <c r="BB83" s="54">
        <f t="shared" si="73"/>
        <v>99123454.295814067</v>
      </c>
      <c r="BC83" s="54">
        <f t="shared" si="74"/>
        <v>99123454.295814067</v>
      </c>
      <c r="BD83" s="54">
        <f t="shared" si="75"/>
        <v>63311243.109314039</v>
      </c>
      <c r="BE83" s="54">
        <f t="shared" si="76"/>
        <v>8674122.0471890662</v>
      </c>
      <c r="BF83" s="54">
        <f t="shared" si="77"/>
        <v>25349550.890139062</v>
      </c>
      <c r="BG83" s="54">
        <f t="shared" si="78"/>
        <v>22090129.250189062</v>
      </c>
      <c r="BH83" s="54">
        <f t="shared" si="79"/>
        <v>12565775.418564059</v>
      </c>
      <c r="BI83" s="54">
        <f t="shared" si="80"/>
        <v>11214218.653314063</v>
      </c>
      <c r="BJ83" s="54">
        <f t="shared" si="81"/>
        <v>6365699.3036390608</v>
      </c>
      <c r="BK83" s="54">
        <f t="shared" si="82"/>
        <v>25435316.180664063</v>
      </c>
      <c r="BL83" s="54">
        <f t="shared" si="83"/>
        <v>6468292.2330140602</v>
      </c>
      <c r="BM83" s="54">
        <f t="shared" si="84"/>
        <v>37136028.549389064</v>
      </c>
      <c r="BN83" s="54">
        <f t="shared" si="85"/>
        <v>36412339.004564062</v>
      </c>
      <c r="BO83" s="54">
        <f t="shared" si="86"/>
        <v>25434004.928189062</v>
      </c>
      <c r="BP83" s="54">
        <f t="shared" si="87"/>
        <v>24441788.778564058</v>
      </c>
      <c r="BQ83" s="54">
        <f t="shared" si="88"/>
        <v>36660164.068314061</v>
      </c>
      <c r="BR83" s="54">
        <f t="shared" si="89"/>
        <v>39608441.191814065</v>
      </c>
      <c r="BS83" s="54">
        <f t="shared" si="90"/>
        <v>38745318.369189054</v>
      </c>
      <c r="BT83" s="54">
        <f t="shared" si="91"/>
        <v>50426526.604314059</v>
      </c>
      <c r="BU83" s="54">
        <f t="shared" si="92"/>
        <v>46160253.412889063</v>
      </c>
      <c r="BV83" s="55">
        <f t="shared" si="59"/>
        <v>6613.254485845192</v>
      </c>
      <c r="BW83" s="56">
        <f t="shared" si="60"/>
        <v>43735134.894551553</v>
      </c>
      <c r="BX83" s="45">
        <v>19999.740000000002</v>
      </c>
      <c r="BY83" s="45">
        <v>4719.8999999999996</v>
      </c>
      <c r="BZ83" s="45">
        <v>6999.9</v>
      </c>
      <c r="CA83" s="45">
        <v>12000.95</v>
      </c>
      <c r="CB83" s="45">
        <v>20000</v>
      </c>
      <c r="CC83" s="45">
        <v>18999.669999999998</v>
      </c>
      <c r="CD83" s="45">
        <v>20000</v>
      </c>
      <c r="CE83" s="45">
        <v>20000</v>
      </c>
      <c r="CF83" s="45">
        <v>20000</v>
      </c>
      <c r="CG83" s="45">
        <v>5999.48</v>
      </c>
      <c r="CH83" s="45">
        <v>20000</v>
      </c>
      <c r="CI83" s="45">
        <v>20000</v>
      </c>
      <c r="CJ83" s="45">
        <v>20000</v>
      </c>
      <c r="CK83" s="45">
        <v>5750.41</v>
      </c>
      <c r="CL83" s="45">
        <v>3000</v>
      </c>
      <c r="CM83" s="45">
        <v>10000.56</v>
      </c>
      <c r="CN83" s="45">
        <v>2547</v>
      </c>
      <c r="CO83" s="45">
        <v>3250.75</v>
      </c>
      <c r="CP83" s="45">
        <v>8756.07</v>
      </c>
      <c r="CQ83" s="45">
        <v>4000.51</v>
      </c>
      <c r="CR83" s="45">
        <v>3600.66</v>
      </c>
      <c r="CS83" s="45">
        <v>4000.61</v>
      </c>
      <c r="CT83" s="45">
        <v>3339.17</v>
      </c>
      <c r="CU83" s="45">
        <v>1999.31</v>
      </c>
      <c r="CV83" s="45">
        <v>2049.8000000000002</v>
      </c>
      <c r="CW83" s="45">
        <v>3679.96</v>
      </c>
      <c r="CX83" s="45">
        <v>2049.8200000000002</v>
      </c>
      <c r="CY83" s="45">
        <v>2500.14</v>
      </c>
      <c r="CZ83" s="46">
        <v>3479.03</v>
      </c>
      <c r="DA83" s="46">
        <v>3049.02</v>
      </c>
      <c r="DB83" s="43">
        <v>2900.58</v>
      </c>
      <c r="DC83" s="46">
        <v>2500.52</v>
      </c>
      <c r="DD83" s="48">
        <f t="shared" si="61"/>
        <v>8786.6737500000036</v>
      </c>
      <c r="DE83" s="44">
        <f t="shared" si="93"/>
        <v>224970900.94090009</v>
      </c>
      <c r="DF83" s="44">
        <f t="shared" si="93"/>
        <v>78854.256100000232</v>
      </c>
      <c r="DG83" s="44">
        <f t="shared" si="93"/>
        <v>3996760.6560999984</v>
      </c>
      <c r="DH83" s="44">
        <f t="shared" si="93"/>
        <v>49003360.057600006</v>
      </c>
      <c r="DI83" s="44">
        <f t="shared" si="93"/>
        <v>224978700.50410002</v>
      </c>
      <c r="DJ83" s="44">
        <f t="shared" si="93"/>
        <v>195970881.08159998</v>
      </c>
      <c r="DK83" s="44">
        <f t="shared" si="93"/>
        <v>224978700.50410002</v>
      </c>
      <c r="DL83" s="44">
        <f t="shared" si="93"/>
        <v>224978700.50410002</v>
      </c>
      <c r="DM83" s="44">
        <f t="shared" si="93"/>
        <v>224978700.50410002</v>
      </c>
      <c r="DN83" s="44">
        <f t="shared" si="93"/>
        <v>997541.51289999904</v>
      </c>
      <c r="DO83" s="44">
        <f t="shared" si="93"/>
        <v>224978700.50410002</v>
      </c>
      <c r="DP83" s="44">
        <f t="shared" si="93"/>
        <v>224978700.50410002</v>
      </c>
      <c r="DQ83" s="44">
        <f t="shared" si="93"/>
        <v>224978700.50410002</v>
      </c>
      <c r="DR83" s="44">
        <f t="shared" si="93"/>
        <v>562050.08999999973</v>
      </c>
      <c r="DS83" s="44">
        <f t="shared" si="93"/>
        <v>4002840.5041</v>
      </c>
      <c r="DT83" s="44">
        <f t="shared" si="93"/>
        <v>24998500.022499993</v>
      </c>
      <c r="DU83" s="44">
        <f t="shared" si="52"/>
        <v>6020692.7641000003</v>
      </c>
      <c r="DV83" s="44">
        <f t="shared" si="52"/>
        <v>3062360.0016000001</v>
      </c>
      <c r="DW83" s="44">
        <f t="shared" si="52"/>
        <v>14102728.729599997</v>
      </c>
      <c r="DX83" s="44">
        <f t="shared" si="52"/>
        <v>1000400.0399999997</v>
      </c>
      <c r="DY83" s="44">
        <f t="shared" si="94"/>
        <v>1960140.0025000004</v>
      </c>
      <c r="DZ83" s="44">
        <f t="shared" si="94"/>
        <v>1000200.0099999998</v>
      </c>
      <c r="EA83" s="44">
        <f t="shared" si="94"/>
        <v>2760715.1716</v>
      </c>
      <c r="EB83" s="44">
        <f t="shared" si="94"/>
        <v>9008401.9600000009</v>
      </c>
      <c r="EC83" s="44">
        <f t="shared" si="94"/>
        <v>8707869.8280999996</v>
      </c>
      <c r="ED83" s="44">
        <f t="shared" si="94"/>
        <v>1744380.5625</v>
      </c>
      <c r="EE83" s="44">
        <f t="shared" si="94"/>
        <v>8707751.7920999993</v>
      </c>
      <c r="EF83" s="44">
        <f t="shared" si="94"/>
        <v>6252850.3249000004</v>
      </c>
      <c r="EG83" s="44">
        <f t="shared" si="94"/>
        <v>2315510.0223999997</v>
      </c>
      <c r="EH83" s="44">
        <f t="shared" si="47"/>
        <v>3809093.8561000004</v>
      </c>
      <c r="EI83" s="44">
        <f t="shared" si="47"/>
        <v>4410546.0169000002</v>
      </c>
      <c r="EJ83" s="44">
        <f t="shared" si="47"/>
        <v>6250950.0361000001</v>
      </c>
      <c r="EK83" s="50">
        <f t="shared" si="62"/>
        <v>8216.8789386713779</v>
      </c>
      <c r="EL83" s="51">
        <f t="shared" si="63"/>
        <v>67517099.492781267</v>
      </c>
      <c r="EM83" s="21">
        <f t="shared" si="64"/>
        <v>33561088.037667185</v>
      </c>
      <c r="EN83" s="21">
        <f t="shared" si="65"/>
        <v>0.61760941574955097</v>
      </c>
    </row>
    <row r="84" spans="9:144" ht="11" thickBot="1" x14ac:dyDescent="0.4">
      <c r="I84" s="31">
        <v>15000.91</v>
      </c>
      <c r="J84" s="31">
        <v>7999.02</v>
      </c>
      <c r="K84" s="31">
        <v>6999.99</v>
      </c>
      <c r="L84" s="31">
        <v>14999.46</v>
      </c>
      <c r="M84" s="31">
        <v>12000.78</v>
      </c>
      <c r="N84" s="31">
        <v>14999.45</v>
      </c>
      <c r="O84" s="31">
        <v>9500.9500000000007</v>
      </c>
      <c r="P84" s="31">
        <v>17000.27</v>
      </c>
      <c r="Q84" s="31">
        <v>18000.96</v>
      </c>
      <c r="R84" s="31">
        <v>12000.94</v>
      </c>
      <c r="S84" s="31">
        <v>20000</v>
      </c>
      <c r="T84" s="31">
        <v>20000</v>
      </c>
      <c r="U84" s="31">
        <v>20000</v>
      </c>
      <c r="V84" s="31">
        <v>20000</v>
      </c>
      <c r="W84" s="31">
        <v>18000.48</v>
      </c>
      <c r="X84" s="31">
        <v>12989.23</v>
      </c>
      <c r="Y84" s="31">
        <v>4980.2299999999996</v>
      </c>
      <c r="Z84" s="31">
        <v>5502.34</v>
      </c>
      <c r="AA84" s="31">
        <v>5504.58</v>
      </c>
      <c r="AB84" s="31">
        <v>6000.82</v>
      </c>
      <c r="AC84" s="31">
        <v>7520.68</v>
      </c>
      <c r="AD84" s="31">
        <v>4980.13</v>
      </c>
      <c r="AE84" s="31">
        <v>6000.32</v>
      </c>
      <c r="AF84" s="31">
        <v>3819.14</v>
      </c>
      <c r="AG84" s="31">
        <v>4009.51</v>
      </c>
      <c r="AH84" s="31">
        <v>5000.2299999999996</v>
      </c>
      <c r="AI84" s="31">
        <v>4999.22</v>
      </c>
      <c r="AJ84" s="31">
        <v>3800.17</v>
      </c>
      <c r="AK84" s="32">
        <v>3660.25</v>
      </c>
      <c r="AL84" s="32">
        <v>3759.48</v>
      </c>
      <c r="AM84" s="34">
        <v>2942.46</v>
      </c>
      <c r="AN84" s="32">
        <v>3248.87</v>
      </c>
      <c r="AO84" s="53">
        <f t="shared" si="53"/>
        <v>9850.6521874999999</v>
      </c>
      <c r="AP84" s="54">
        <f t="shared" si="66"/>
        <v>26525155.535217285</v>
      </c>
      <c r="AQ84" s="54">
        <f t="shared" si="54"/>
        <v>3428541.7577860332</v>
      </c>
      <c r="AR84" s="54">
        <f t="shared" si="55"/>
        <v>8126274.907242286</v>
      </c>
      <c r="AS84" s="54">
        <f t="shared" si="56"/>
        <v>26510221.890061028</v>
      </c>
      <c r="AT84" s="54">
        <f t="shared" si="57"/>
        <v>4623049.6100860387</v>
      </c>
      <c r="AU84" s="54">
        <f t="shared" si="58"/>
        <v>26510118.914004795</v>
      </c>
      <c r="AV84" s="54">
        <f t="shared" si="67"/>
        <v>122291.61994228454</v>
      </c>
      <c r="AW84" s="54">
        <f t="shared" si="68"/>
        <v>51117034.864817291</v>
      </c>
      <c r="AX84" s="54">
        <f t="shared" si="69"/>
        <v>66427517.438498527</v>
      </c>
      <c r="AY84" s="54">
        <f t="shared" si="70"/>
        <v>4623737.6765860384</v>
      </c>
      <c r="AZ84" s="54">
        <f t="shared" si="71"/>
        <v>103009261.01909854</v>
      </c>
      <c r="BA84" s="54">
        <f t="shared" si="72"/>
        <v>103009261.01909854</v>
      </c>
      <c r="BB84" s="54">
        <f t="shared" si="73"/>
        <v>103009261.01909854</v>
      </c>
      <c r="BC84" s="54">
        <f t="shared" si="74"/>
        <v>103009261.01909854</v>
      </c>
      <c r="BD84" s="54">
        <f t="shared" si="75"/>
        <v>66419693.373398528</v>
      </c>
      <c r="BE84" s="54">
        <f t="shared" si="76"/>
        <v>9850670.6851172838</v>
      </c>
      <c r="BF84" s="54">
        <f t="shared" si="77"/>
        <v>23721012.284492288</v>
      </c>
      <c r="BG84" s="54">
        <f t="shared" si="78"/>
        <v>18907818.879961032</v>
      </c>
      <c r="BH84" s="54">
        <f t="shared" si="79"/>
        <v>18888343.458961036</v>
      </c>
      <c r="BI84" s="54">
        <f t="shared" si="80"/>
        <v>14821207.871911036</v>
      </c>
      <c r="BJ84" s="54">
        <f t="shared" si="81"/>
        <v>5428770.3945235331</v>
      </c>
      <c r="BK84" s="54">
        <f t="shared" si="82"/>
        <v>23721986.378929783</v>
      </c>
      <c r="BL84" s="54">
        <f t="shared" si="83"/>
        <v>14825057.954098536</v>
      </c>
      <c r="BM84" s="54">
        <f t="shared" si="84"/>
        <v>36379139.26796104</v>
      </c>
      <c r="BN84" s="54">
        <f t="shared" si="85"/>
        <v>34118942.054592282</v>
      </c>
      <c r="BO84" s="54">
        <f t="shared" si="86"/>
        <v>23526595.396992289</v>
      </c>
      <c r="BP84" s="54">
        <f t="shared" si="87"/>
        <v>23536394.269911032</v>
      </c>
      <c r="BQ84" s="54">
        <f t="shared" si="88"/>
        <v>36608334.701254785</v>
      </c>
      <c r="BR84" s="54">
        <f t="shared" si="89"/>
        <v>38321079.243004784</v>
      </c>
      <c r="BS84" s="54">
        <f t="shared" si="90"/>
        <v>37102378.61777354</v>
      </c>
      <c r="BT84" s="54">
        <f t="shared" si="91"/>
        <v>47723119.299436033</v>
      </c>
      <c r="BU84" s="54">
        <f t="shared" si="92"/>
        <v>43583528.051192284</v>
      </c>
      <c r="BV84" s="55">
        <f t="shared" si="59"/>
        <v>6456.2006089380202</v>
      </c>
      <c r="BW84" s="56">
        <f t="shared" si="60"/>
        <v>41682526.302851662</v>
      </c>
      <c r="BX84" s="45">
        <v>19999.93</v>
      </c>
      <c r="BY84" s="45">
        <v>4999.68</v>
      </c>
      <c r="BZ84" s="45">
        <v>6999.46</v>
      </c>
      <c r="CA84" s="45">
        <v>12000.65</v>
      </c>
      <c r="CB84" s="45">
        <v>20000</v>
      </c>
      <c r="CC84" s="45">
        <v>16000.79</v>
      </c>
      <c r="CD84" s="45">
        <v>20000</v>
      </c>
      <c r="CE84" s="47">
        <v>0</v>
      </c>
      <c r="CF84" s="45">
        <v>20000</v>
      </c>
      <c r="CG84" s="45">
        <v>5800.63</v>
      </c>
      <c r="CH84" s="45">
        <v>20000</v>
      </c>
      <c r="CI84" s="45">
        <v>20000</v>
      </c>
      <c r="CJ84" s="45">
        <v>20000</v>
      </c>
      <c r="CK84" s="45">
        <v>5419.75</v>
      </c>
      <c r="CL84" s="45">
        <v>3250.29</v>
      </c>
      <c r="CM84" s="45">
        <v>7901.3</v>
      </c>
      <c r="CN84" s="45">
        <v>2029.68</v>
      </c>
      <c r="CO84" s="45">
        <v>3760.43</v>
      </c>
      <c r="CP84" s="45">
        <v>4000.5</v>
      </c>
      <c r="CQ84" s="45">
        <v>4000.05</v>
      </c>
      <c r="CR84" s="45">
        <v>3419.48</v>
      </c>
      <c r="CS84" s="45">
        <v>4279</v>
      </c>
      <c r="CT84" s="45">
        <v>2599.38</v>
      </c>
      <c r="CU84" s="45">
        <v>2900.35</v>
      </c>
      <c r="CV84" s="45">
        <v>2999.29</v>
      </c>
      <c r="CW84" s="45">
        <v>3450.48</v>
      </c>
      <c r="CX84" s="45">
        <v>3200.02</v>
      </c>
      <c r="CY84" s="45">
        <v>2099.89</v>
      </c>
      <c r="CZ84" s="46">
        <v>3000.74</v>
      </c>
      <c r="DA84" s="46">
        <v>3000.61</v>
      </c>
      <c r="DB84" s="43">
        <v>2790.87</v>
      </c>
      <c r="DC84" s="46">
        <v>3000.26</v>
      </c>
      <c r="DD84" s="48">
        <f t="shared" si="61"/>
        <v>7903.2346875000003</v>
      </c>
      <c r="DE84" s="44">
        <f t="shared" si="93"/>
        <v>224991000.09000003</v>
      </c>
      <c r="DF84" s="44">
        <f t="shared" si="93"/>
        <v>0.30249999999919963</v>
      </c>
      <c r="DG84" s="44">
        <f t="shared" si="93"/>
        <v>3996920.5929000019</v>
      </c>
      <c r="DH84" s="44">
        <f t="shared" si="93"/>
        <v>49005880.176399998</v>
      </c>
      <c r="DI84" s="44">
        <f t="shared" si="93"/>
        <v>224993100.05290002</v>
      </c>
      <c r="DJ84" s="44">
        <f t="shared" si="93"/>
        <v>121012320.31360003</v>
      </c>
      <c r="DK84" s="44">
        <f t="shared" si="93"/>
        <v>224993100.05290002</v>
      </c>
      <c r="DL84" s="44">
        <f t="shared" si="93"/>
        <v>25002300.052899994</v>
      </c>
      <c r="DM84" s="44">
        <f t="shared" si="93"/>
        <v>224993100.05290002</v>
      </c>
      <c r="DN84" s="44">
        <f t="shared" si="93"/>
        <v>640640.16000000085</v>
      </c>
      <c r="DO84" s="44">
        <f t="shared" si="93"/>
        <v>224993100.05290002</v>
      </c>
      <c r="DP84" s="44">
        <f t="shared" si="93"/>
        <v>224993100.05290002</v>
      </c>
      <c r="DQ84" s="44">
        <f t="shared" si="93"/>
        <v>224993100.05290002</v>
      </c>
      <c r="DR84" s="44">
        <f t="shared" si="93"/>
        <v>175997.03040000037</v>
      </c>
      <c r="DS84" s="44">
        <f t="shared" si="93"/>
        <v>3062290.0035999985</v>
      </c>
      <c r="DT84" s="44">
        <f t="shared" ref="DT84:DT97" si="95">(CM84-$AH84)*(CM84-$AH84)</f>
        <v>8416207.1449000034</v>
      </c>
      <c r="DU84" s="44">
        <f t="shared" si="52"/>
        <v>8824167.3024999965</v>
      </c>
      <c r="DV84" s="44">
        <f t="shared" si="52"/>
        <v>1537104.0399999993</v>
      </c>
      <c r="DW84" s="44">
        <f t="shared" si="52"/>
        <v>999460.0728999991</v>
      </c>
      <c r="DX84" s="44">
        <f t="shared" si="52"/>
        <v>1000360.0323999987</v>
      </c>
      <c r="DY84" s="44">
        <f t="shared" si="94"/>
        <v>2498770.5624999986</v>
      </c>
      <c r="DZ84" s="44">
        <f t="shared" si="94"/>
        <v>520172.71289999934</v>
      </c>
      <c r="EA84" s="44">
        <f t="shared" si="94"/>
        <v>5764080.7224999974</v>
      </c>
      <c r="EB84" s="44">
        <f t="shared" si="94"/>
        <v>4409496.0143999988</v>
      </c>
      <c r="EC84" s="44">
        <f t="shared" si="94"/>
        <v>4003760.8835999984</v>
      </c>
      <c r="ED84" s="44">
        <f t="shared" si="94"/>
        <v>2401725.0624999986</v>
      </c>
      <c r="EE84" s="44">
        <f t="shared" si="94"/>
        <v>3240756.0440999987</v>
      </c>
      <c r="EF84" s="44">
        <f t="shared" si="94"/>
        <v>8411972.1155999973</v>
      </c>
      <c r="EG84" s="44">
        <f t="shared" si="94"/>
        <v>3997960.2600999991</v>
      </c>
      <c r="EH84" s="44">
        <f t="shared" si="47"/>
        <v>3998480.1443999978</v>
      </c>
      <c r="EI84" s="44">
        <f t="shared" si="47"/>
        <v>4881271.6095999982</v>
      </c>
      <c r="EJ84" s="44">
        <f t="shared" si="47"/>
        <v>3999880.0008999975</v>
      </c>
      <c r="EK84" s="50">
        <f t="shared" si="62"/>
        <v>7596.7747551294351</v>
      </c>
      <c r="EL84" s="51">
        <f t="shared" si="63"/>
        <v>57710986.680171892</v>
      </c>
      <c r="EM84" s="21">
        <f t="shared" si="64"/>
        <v>27842280.20347099</v>
      </c>
      <c r="EN84" s="21">
        <f t="shared" si="65"/>
        <v>0.56767338579344284</v>
      </c>
    </row>
    <row r="85" spans="9:144" ht="11" thickBot="1" x14ac:dyDescent="0.4">
      <c r="I85" s="31">
        <v>16000.03</v>
      </c>
      <c r="J85" s="31">
        <v>6999.9</v>
      </c>
      <c r="K85" s="31">
        <v>6999.77</v>
      </c>
      <c r="L85" s="31">
        <v>14999.23</v>
      </c>
      <c r="M85" s="31">
        <v>12000.45</v>
      </c>
      <c r="N85" s="31">
        <v>12000.59</v>
      </c>
      <c r="O85" s="31">
        <v>9999.4</v>
      </c>
      <c r="P85" s="31">
        <v>17000.12</v>
      </c>
      <c r="Q85" s="31">
        <v>18000.66</v>
      </c>
      <c r="R85" s="31">
        <v>12000.8</v>
      </c>
      <c r="S85" s="31">
        <v>20000</v>
      </c>
      <c r="T85" s="31">
        <v>20000</v>
      </c>
      <c r="U85" s="31">
        <v>20000</v>
      </c>
      <c r="V85" s="31">
        <v>20000</v>
      </c>
      <c r="W85" s="31">
        <v>18000.490000000002</v>
      </c>
      <c r="X85" s="31">
        <v>14000.47</v>
      </c>
      <c r="Y85" s="31">
        <v>4500.7</v>
      </c>
      <c r="Z85" s="31">
        <v>5503.15</v>
      </c>
      <c r="AA85" s="31">
        <v>5500.78</v>
      </c>
      <c r="AB85" s="31">
        <v>5560.46</v>
      </c>
      <c r="AC85" s="31">
        <v>7500.07</v>
      </c>
      <c r="AD85" s="31">
        <v>4980.3599999999997</v>
      </c>
      <c r="AE85" s="31">
        <v>5500.49</v>
      </c>
      <c r="AF85" s="31">
        <v>3500.94</v>
      </c>
      <c r="AG85" s="31">
        <v>3979.6</v>
      </c>
      <c r="AH85" s="31">
        <v>4300.8500000000004</v>
      </c>
      <c r="AI85" s="31">
        <v>4069.43</v>
      </c>
      <c r="AJ85" s="31">
        <v>3509.92</v>
      </c>
      <c r="AK85" s="32">
        <v>3500.66</v>
      </c>
      <c r="AL85" s="32">
        <v>3725.92</v>
      </c>
      <c r="AM85" s="34">
        <v>2941.19</v>
      </c>
      <c r="AN85" s="32">
        <v>3246.93</v>
      </c>
      <c r="AO85" s="53">
        <f t="shared" si="53"/>
        <v>9681.9799999999959</v>
      </c>
      <c r="AP85" s="54">
        <f t="shared" si="66"/>
        <v>39917755.802500062</v>
      </c>
      <c r="AQ85" s="54">
        <f t="shared" si="54"/>
        <v>7193553.1263999799</v>
      </c>
      <c r="AR85" s="54">
        <f t="shared" si="55"/>
        <v>7194250.4840999758</v>
      </c>
      <c r="AS85" s="54">
        <f t="shared" si="56"/>
        <v>28273147.562500037</v>
      </c>
      <c r="AT85" s="54">
        <f t="shared" si="57"/>
        <v>5375303.1409000224</v>
      </c>
      <c r="AU85" s="54">
        <f t="shared" si="58"/>
        <v>5375952.3321000198</v>
      </c>
      <c r="AV85" s="54">
        <f t="shared" si="67"/>
        <v>100755.45640000235</v>
      </c>
      <c r="AW85" s="54">
        <f t="shared" si="68"/>
        <v>53555173.059600048</v>
      </c>
      <c r="AX85" s="54">
        <f t="shared" si="69"/>
        <v>69200436.942400068</v>
      </c>
      <c r="AY85" s="54">
        <f t="shared" si="70"/>
        <v>5376926.1924000159</v>
      </c>
      <c r="AZ85" s="54">
        <f t="shared" si="71"/>
        <v>106461536.72040008</v>
      </c>
      <c r="BA85" s="54">
        <f t="shared" si="72"/>
        <v>106461536.72040008</v>
      </c>
      <c r="BB85" s="54">
        <f t="shared" si="73"/>
        <v>106461536.72040008</v>
      </c>
      <c r="BC85" s="54">
        <f t="shared" si="74"/>
        <v>106461536.72040008</v>
      </c>
      <c r="BD85" s="54">
        <f t="shared" si="75"/>
        <v>69197608.620100096</v>
      </c>
      <c r="BE85" s="54">
        <f t="shared" si="76"/>
        <v>18649355.88010003</v>
      </c>
      <c r="BF85" s="54">
        <f t="shared" si="77"/>
        <v>26845662.438399959</v>
      </c>
      <c r="BG85" s="54">
        <f t="shared" si="78"/>
        <v>17462620.168899968</v>
      </c>
      <c r="BH85" s="54">
        <f t="shared" si="79"/>
        <v>17482433.439999968</v>
      </c>
      <c r="BI85" s="54">
        <f t="shared" si="80"/>
        <v>16986927.110399965</v>
      </c>
      <c r="BJ85" s="54">
        <f t="shared" si="81"/>
        <v>4760731.2480999837</v>
      </c>
      <c r="BK85" s="54">
        <f t="shared" si="82"/>
        <v>22105230.624399964</v>
      </c>
      <c r="BL85" s="54">
        <f t="shared" si="83"/>
        <v>17484858.620099969</v>
      </c>
      <c r="BM85" s="54">
        <f t="shared" si="84"/>
        <v>38205255.481599942</v>
      </c>
      <c r="BN85" s="54">
        <f t="shared" si="85"/>
        <v>32517137.664399948</v>
      </c>
      <c r="BO85" s="54">
        <f t="shared" si="86"/>
        <v>28956560.076899953</v>
      </c>
      <c r="BP85" s="54">
        <f t="shared" si="87"/>
        <v>31500717.502499949</v>
      </c>
      <c r="BQ85" s="54">
        <f t="shared" si="88"/>
        <v>38094324.64359995</v>
      </c>
      <c r="BR85" s="54">
        <f t="shared" si="89"/>
        <v>38208716.942399949</v>
      </c>
      <c r="BS85" s="54">
        <f t="shared" si="90"/>
        <v>35474650.723599948</v>
      </c>
      <c r="BT85" s="54">
        <f t="shared" si="91"/>
        <v>45438249.824099936</v>
      </c>
      <c r="BU85" s="54">
        <f t="shared" si="92"/>
        <v>41409868.502499945</v>
      </c>
      <c r="BV85" s="55">
        <f t="shared" si="59"/>
        <v>6335.0510256942634</v>
      </c>
      <c r="BW85" s="56">
        <f t="shared" si="60"/>
        <v>40132871.498149939</v>
      </c>
      <c r="BX85" s="45">
        <v>19999.77</v>
      </c>
      <c r="BY85" s="45">
        <v>4989.68</v>
      </c>
      <c r="BZ85" s="45">
        <v>6999.01</v>
      </c>
      <c r="CA85" s="45">
        <v>12000.5</v>
      </c>
      <c r="CB85" s="45">
        <v>20000</v>
      </c>
      <c r="CC85" s="45">
        <v>16000.69</v>
      </c>
      <c r="CD85" s="45">
        <v>20000</v>
      </c>
      <c r="CE85" s="47">
        <v>0</v>
      </c>
      <c r="CF85" s="45">
        <v>20000</v>
      </c>
      <c r="CG85" s="45">
        <v>5800.77</v>
      </c>
      <c r="CH85" s="45">
        <v>20000</v>
      </c>
      <c r="CI85" s="45">
        <v>20000</v>
      </c>
      <c r="CJ85" s="45">
        <v>20000</v>
      </c>
      <c r="CK85" s="45">
        <v>5419.18</v>
      </c>
      <c r="CL85" s="45">
        <v>3176</v>
      </c>
      <c r="CM85" s="45">
        <v>7159.57</v>
      </c>
      <c r="CN85" s="45">
        <v>2592</v>
      </c>
      <c r="CO85" s="45">
        <v>3700.79</v>
      </c>
      <c r="CP85" s="45">
        <v>4000.29</v>
      </c>
      <c r="CQ85" s="45">
        <v>3999.41</v>
      </c>
      <c r="CR85" s="45">
        <v>3419.24</v>
      </c>
      <c r="CS85" s="45">
        <v>4000.76</v>
      </c>
      <c r="CT85" s="45">
        <v>2499.86</v>
      </c>
      <c r="CU85" s="45">
        <v>2999.47</v>
      </c>
      <c r="CV85" s="45">
        <v>2952.43</v>
      </c>
      <c r="CW85" s="45">
        <v>3250.55</v>
      </c>
      <c r="CX85" s="45">
        <v>1999.31</v>
      </c>
      <c r="CY85" s="45">
        <v>2369.48</v>
      </c>
      <c r="CZ85" s="46">
        <v>2929.59</v>
      </c>
      <c r="DA85" s="46">
        <v>2950.22</v>
      </c>
      <c r="DB85" s="43">
        <v>2699.14</v>
      </c>
      <c r="DC85" s="46">
        <v>2850.45</v>
      </c>
      <c r="DD85" s="48">
        <f t="shared" si="61"/>
        <v>7836.1925000000001</v>
      </c>
      <c r="DE85" s="44">
        <f t="shared" ref="DE85:DS97" si="96">(BX85-$AH85)*(BX85-$AH85)</f>
        <v>246456089.16640002</v>
      </c>
      <c r="DF85" s="44">
        <f t="shared" si="96"/>
        <v>474486.76889999991</v>
      </c>
      <c r="DG85" s="44">
        <f t="shared" si="96"/>
        <v>7280067.3855999988</v>
      </c>
      <c r="DH85" s="44">
        <f t="shared" si="96"/>
        <v>59284610.122499995</v>
      </c>
      <c r="DI85" s="44">
        <f t="shared" si="96"/>
        <v>246463310.7225</v>
      </c>
      <c r="DJ85" s="44">
        <f t="shared" si="96"/>
        <v>136886256.02560002</v>
      </c>
      <c r="DK85" s="44">
        <f t="shared" si="96"/>
        <v>246463310.7225</v>
      </c>
      <c r="DL85" s="44">
        <f t="shared" si="96"/>
        <v>18497310.722500004</v>
      </c>
      <c r="DM85" s="44">
        <f t="shared" si="96"/>
        <v>246463310.7225</v>
      </c>
      <c r="DN85" s="44">
        <f t="shared" si="96"/>
        <v>2249760.0064000003</v>
      </c>
      <c r="DO85" s="44">
        <f t="shared" si="96"/>
        <v>246463310.7225</v>
      </c>
      <c r="DP85" s="44">
        <f t="shared" si="96"/>
        <v>246463310.7225</v>
      </c>
      <c r="DQ85" s="44">
        <f t="shared" si="96"/>
        <v>246463310.7225</v>
      </c>
      <c r="DR85" s="44">
        <f t="shared" si="96"/>
        <v>1250661.9888999998</v>
      </c>
      <c r="DS85" s="44">
        <f t="shared" si="96"/>
        <v>1265287.5225000009</v>
      </c>
      <c r="DT85" s="44">
        <f t="shared" si="95"/>
        <v>8172280.0383999962</v>
      </c>
      <c r="DU85" s="44">
        <f t="shared" si="52"/>
        <v>2920168.3225000012</v>
      </c>
      <c r="DV85" s="44">
        <f t="shared" si="52"/>
        <v>360072.00360000046</v>
      </c>
      <c r="DW85" s="44">
        <f t="shared" si="52"/>
        <v>90336.313600000241</v>
      </c>
      <c r="DX85" s="44">
        <f t="shared" si="52"/>
        <v>90866.073600000309</v>
      </c>
      <c r="DY85" s="44">
        <f t="shared" si="94"/>
        <v>777236.19210000103</v>
      </c>
      <c r="DZ85" s="44">
        <f t="shared" si="94"/>
        <v>90054.008100000094</v>
      </c>
      <c r="EA85" s="44">
        <f t="shared" si="94"/>
        <v>3243564.9801000007</v>
      </c>
      <c r="EB85" s="44">
        <f t="shared" si="94"/>
        <v>1693589.9044000015</v>
      </c>
      <c r="EC85" s="44">
        <f t="shared" si="94"/>
        <v>1818236.4964000015</v>
      </c>
      <c r="ED85" s="44">
        <f t="shared" si="94"/>
        <v>1103130.0900000003</v>
      </c>
      <c r="EE85" s="44">
        <f t="shared" si="94"/>
        <v>5297086.3716000021</v>
      </c>
      <c r="EF85" s="44">
        <f t="shared" si="94"/>
        <v>3730190.0769000011</v>
      </c>
      <c r="EG85" s="44">
        <f t="shared" si="94"/>
        <v>1880353.9876000006</v>
      </c>
      <c r="EH85" s="44">
        <f t="shared" si="47"/>
        <v>1824201.3969000014</v>
      </c>
      <c r="EI85" s="44">
        <f t="shared" si="47"/>
        <v>2565474.9241000013</v>
      </c>
      <c r="EJ85" s="44">
        <f t="shared" si="47"/>
        <v>2103660.1600000015</v>
      </c>
      <c r="EK85" s="50">
        <f t="shared" si="62"/>
        <v>7886.2714878931383</v>
      </c>
      <c r="EL85" s="51">
        <f t="shared" si="63"/>
        <v>62193277.980756253</v>
      </c>
      <c r="EM85" s="21">
        <f t="shared" si="64"/>
        <v>28444719.42581876</v>
      </c>
      <c r="EN85" s="21">
        <f t="shared" si="65"/>
        <v>0.56935064017659942</v>
      </c>
    </row>
    <row r="86" spans="9:144" ht="11" thickBot="1" x14ac:dyDescent="0.4">
      <c r="I86" s="31">
        <v>14999.87</v>
      </c>
      <c r="J86" s="31">
        <v>6999.8</v>
      </c>
      <c r="K86" s="31">
        <v>6999.77</v>
      </c>
      <c r="L86" s="31">
        <v>12000.17</v>
      </c>
      <c r="M86" s="31">
        <v>10500.44</v>
      </c>
      <c r="N86" s="31">
        <v>11750.75</v>
      </c>
      <c r="O86" s="31">
        <v>9000.7000000000007</v>
      </c>
      <c r="P86" s="31">
        <v>14000.98</v>
      </c>
      <c r="Q86" s="31">
        <v>18000.97</v>
      </c>
      <c r="R86" s="31">
        <v>9787.9</v>
      </c>
      <c r="S86" s="31">
        <v>20000</v>
      </c>
      <c r="T86" s="31">
        <v>20000</v>
      </c>
      <c r="U86" s="31">
        <v>20000</v>
      </c>
      <c r="V86" s="31">
        <v>20000</v>
      </c>
      <c r="W86" s="31">
        <v>18000.37</v>
      </c>
      <c r="X86" s="31">
        <v>14999.12</v>
      </c>
      <c r="Y86" s="31">
        <v>4699.3500000000004</v>
      </c>
      <c r="Z86" s="31">
        <v>5500.04</v>
      </c>
      <c r="AA86" s="31">
        <v>6695.1</v>
      </c>
      <c r="AB86" s="31">
        <v>5560.44</v>
      </c>
      <c r="AC86" s="31">
        <v>6499.57</v>
      </c>
      <c r="AD86" s="31">
        <v>4980.47</v>
      </c>
      <c r="AE86" s="31">
        <v>5500.36</v>
      </c>
      <c r="AF86" s="31">
        <v>3499.36</v>
      </c>
      <c r="AG86" s="31">
        <v>3898.91</v>
      </c>
      <c r="AH86" s="31">
        <v>4151.45</v>
      </c>
      <c r="AI86" s="31">
        <v>3898.65</v>
      </c>
      <c r="AJ86" s="31">
        <v>3500.32</v>
      </c>
      <c r="AK86" s="32">
        <v>3479.22</v>
      </c>
      <c r="AL86" s="32">
        <v>3725.6</v>
      </c>
      <c r="AM86" s="34">
        <v>2941.38</v>
      </c>
      <c r="AN86" s="32">
        <v>3247.81</v>
      </c>
      <c r="AO86" s="53">
        <f t="shared" si="53"/>
        <v>9338.089687499998</v>
      </c>
      <c r="AP86" s="54">
        <f t="shared" si="66"/>
        <v>32055756.307012629</v>
      </c>
      <c r="AQ86" s="54">
        <f t="shared" si="54"/>
        <v>5467598.6626688372</v>
      </c>
      <c r="AR86" s="54">
        <f t="shared" si="55"/>
        <v>5467738.9609500868</v>
      </c>
      <c r="AS86" s="54">
        <f t="shared" si="56"/>
        <v>7086671.5902001085</v>
      </c>
      <c r="AT86" s="54">
        <f t="shared" si="57"/>
        <v>1351058.2489688534</v>
      </c>
      <c r="AU86" s="54">
        <f t="shared" si="58"/>
        <v>5820929.7835126072</v>
      </c>
      <c r="AV86" s="54">
        <f t="shared" si="67"/>
        <v>113831.80123134585</v>
      </c>
      <c r="AW86" s="54">
        <f t="shared" si="68"/>
        <v>21742546.066406362</v>
      </c>
      <c r="AX86" s="54">
        <f t="shared" si="69"/>
        <v>75045495.308700159</v>
      </c>
      <c r="AY86" s="54">
        <f t="shared" si="70"/>
        <v>202329.31723134909</v>
      </c>
      <c r="AZ86" s="54">
        <f t="shared" si="71"/>
        <v>113676331.5117939</v>
      </c>
      <c r="BA86" s="54">
        <f t="shared" si="72"/>
        <v>113676331.5117939</v>
      </c>
      <c r="BB86" s="54">
        <f t="shared" si="73"/>
        <v>113676331.5117939</v>
      </c>
      <c r="BC86" s="54">
        <f t="shared" si="74"/>
        <v>113676331.5117939</v>
      </c>
      <c r="BD86" s="54">
        <f t="shared" si="75"/>
        <v>75035100.212325111</v>
      </c>
      <c r="BE86" s="54">
        <f t="shared" si="76"/>
        <v>32047264.199043877</v>
      </c>
      <c r="BF86" s="54">
        <f t="shared" si="77"/>
        <v>21517905.888387576</v>
      </c>
      <c r="BG86" s="54">
        <f t="shared" si="78"/>
        <v>14730625.403718833</v>
      </c>
      <c r="BH86" s="54">
        <f t="shared" si="79"/>
        <v>6985394.4882313358</v>
      </c>
      <c r="BI86" s="54">
        <f t="shared" si="80"/>
        <v>14270637.161468836</v>
      </c>
      <c r="BJ86" s="54">
        <f t="shared" si="81"/>
        <v>8057194.0163250882</v>
      </c>
      <c r="BK86" s="54">
        <f t="shared" si="82"/>
        <v>18988849.34088758</v>
      </c>
      <c r="BL86" s="54">
        <f t="shared" si="83"/>
        <v>14728169.154318836</v>
      </c>
      <c r="BM86" s="54">
        <f t="shared" si="84"/>
        <v>34090764.363693818</v>
      </c>
      <c r="BN86" s="54">
        <f t="shared" si="85"/>
        <v>29584675.672912579</v>
      </c>
      <c r="BO86" s="54">
        <f t="shared" si="86"/>
        <v>26901231.247950081</v>
      </c>
      <c r="BP86" s="54">
        <f t="shared" si="87"/>
        <v>29587504.113950081</v>
      </c>
      <c r="BQ86" s="54">
        <f t="shared" si="88"/>
        <v>34079554.924293831</v>
      </c>
      <c r="BR86" s="54">
        <f t="shared" si="89"/>
        <v>34326354.015106335</v>
      </c>
      <c r="BS86" s="54">
        <f t="shared" si="90"/>
        <v>31500040.49229382</v>
      </c>
      <c r="BT86" s="54">
        <f t="shared" si="91"/>
        <v>40917894.826156318</v>
      </c>
      <c r="BU86" s="54">
        <f t="shared" si="92"/>
        <v>37091506.671975084</v>
      </c>
      <c r="BV86" s="55">
        <f t="shared" si="59"/>
        <v>5996.5781076696476</v>
      </c>
      <c r="BW86" s="56">
        <f t="shared" si="60"/>
        <v>35958949.001382895</v>
      </c>
      <c r="BX86" s="45">
        <v>18496.150000000001</v>
      </c>
      <c r="BY86" s="45">
        <v>4999.1400000000003</v>
      </c>
      <c r="BZ86" s="45">
        <v>4560.92</v>
      </c>
      <c r="CA86" s="45">
        <v>12000.82</v>
      </c>
      <c r="CB86" s="45">
        <v>20000</v>
      </c>
      <c r="CC86" s="45">
        <v>14999.5</v>
      </c>
      <c r="CD86" s="45">
        <v>20000</v>
      </c>
      <c r="CE86" s="45">
        <v>20000</v>
      </c>
      <c r="CF86" s="45">
        <v>20000</v>
      </c>
      <c r="CG86" s="45">
        <v>4832.9399999999996</v>
      </c>
      <c r="CH86" s="45">
        <v>20000</v>
      </c>
      <c r="CI86" s="45">
        <v>20000</v>
      </c>
      <c r="CJ86" s="45">
        <v>20000</v>
      </c>
      <c r="CK86" s="45">
        <v>4830.13</v>
      </c>
      <c r="CL86" s="45">
        <v>2979.88</v>
      </c>
      <c r="CM86" s="45">
        <v>4999.3100000000004</v>
      </c>
      <c r="CN86" s="45">
        <v>2499.4699999999998</v>
      </c>
      <c r="CO86" s="45">
        <v>2683</v>
      </c>
      <c r="CP86" s="45">
        <v>3906.67</v>
      </c>
      <c r="CQ86" s="45">
        <v>3500.71</v>
      </c>
      <c r="CR86" s="45">
        <v>3681.77</v>
      </c>
      <c r="CS86" s="45">
        <v>3813.75</v>
      </c>
      <c r="CT86" s="45">
        <v>2199.7800000000002</v>
      </c>
      <c r="CU86" s="45">
        <v>1959.84</v>
      </c>
      <c r="CV86" s="45">
        <v>2359.34</v>
      </c>
      <c r="CW86" s="45">
        <v>2999.1</v>
      </c>
      <c r="CX86" s="45">
        <v>2900.98</v>
      </c>
      <c r="CY86" s="45">
        <v>2600.61</v>
      </c>
      <c r="CZ86" s="46">
        <v>3579.01</v>
      </c>
      <c r="DA86" s="46">
        <v>3500.55</v>
      </c>
      <c r="DB86" s="43">
        <v>3200.14</v>
      </c>
      <c r="DC86" s="46">
        <v>3051.75</v>
      </c>
      <c r="DD86" s="48">
        <f t="shared" si="61"/>
        <v>8160.4768750000003</v>
      </c>
      <c r="DE86" s="44">
        <f t="shared" si="96"/>
        <v>205770418.09000003</v>
      </c>
      <c r="DF86" s="44">
        <f t="shared" si="96"/>
        <v>718578.33610000089</v>
      </c>
      <c r="DG86" s="44">
        <f t="shared" si="96"/>
        <v>167665.68090000021</v>
      </c>
      <c r="DH86" s="44">
        <f t="shared" si="96"/>
        <v>61612609.396899998</v>
      </c>
      <c r="DI86" s="44">
        <f t="shared" si="96"/>
        <v>251176537.10249999</v>
      </c>
      <c r="DJ86" s="44">
        <f t="shared" si="96"/>
        <v>117680188.80249998</v>
      </c>
      <c r="DK86" s="44">
        <f t="shared" si="96"/>
        <v>251176537.10249999</v>
      </c>
      <c r="DL86" s="44">
        <f t="shared" si="96"/>
        <v>251176537.10249999</v>
      </c>
      <c r="DM86" s="44">
        <f t="shared" si="96"/>
        <v>251176537.10249999</v>
      </c>
      <c r="DN86" s="44">
        <f t="shared" si="96"/>
        <v>464428.62009999971</v>
      </c>
      <c r="DO86" s="44">
        <f t="shared" si="96"/>
        <v>251176537.10249999</v>
      </c>
      <c r="DP86" s="44">
        <f t="shared" si="96"/>
        <v>251176537.10249999</v>
      </c>
      <c r="DQ86" s="44">
        <f t="shared" si="96"/>
        <v>251176537.10249999</v>
      </c>
      <c r="DR86" s="44">
        <f t="shared" si="96"/>
        <v>460606.54240000038</v>
      </c>
      <c r="DS86" s="44">
        <f t="shared" si="96"/>
        <v>1372576.2648999994</v>
      </c>
      <c r="DT86" s="44">
        <f t="shared" si="95"/>
        <v>718866.57960000099</v>
      </c>
      <c r="DU86" s="44">
        <f t="shared" si="52"/>
        <v>2729037.9204000002</v>
      </c>
      <c r="DV86" s="44">
        <f t="shared" si="52"/>
        <v>2156345.4024999994</v>
      </c>
      <c r="DW86" s="44">
        <f t="shared" si="52"/>
        <v>59917.248399999873</v>
      </c>
      <c r="DX86" s="44">
        <f t="shared" si="52"/>
        <v>423462.5475999997</v>
      </c>
      <c r="DY86" s="44">
        <f t="shared" si="94"/>
        <v>220599.30239999984</v>
      </c>
      <c r="DZ86" s="44">
        <f t="shared" si="94"/>
        <v>114041.28999999988</v>
      </c>
      <c r="EA86" s="44">
        <f t="shared" si="94"/>
        <v>3809015.7888999986</v>
      </c>
      <c r="EB86" s="44">
        <f t="shared" si="94"/>
        <v>4803154.3920999989</v>
      </c>
      <c r="EC86" s="44">
        <f t="shared" si="94"/>
        <v>3211658.2520999988</v>
      </c>
      <c r="ED86" s="44">
        <f t="shared" si="94"/>
        <v>1327910.5224999997</v>
      </c>
      <c r="EE86" s="44">
        <f t="shared" si="94"/>
        <v>1563675.2208999996</v>
      </c>
      <c r="EF86" s="44">
        <f t="shared" si="94"/>
        <v>2405104.7055999991</v>
      </c>
      <c r="EG86" s="44">
        <f t="shared" si="94"/>
        <v>327687.55359999952</v>
      </c>
      <c r="EH86" s="44">
        <f t="shared" si="47"/>
        <v>423670.80999999953</v>
      </c>
      <c r="EI86" s="44">
        <f t="shared" si="47"/>
        <v>904990.71609999985</v>
      </c>
      <c r="EJ86" s="44">
        <f t="shared" si="47"/>
        <v>1209340.0899999996</v>
      </c>
      <c r="EK86" s="50">
        <f t="shared" si="62"/>
        <v>8240.3187699907885</v>
      </c>
      <c r="EL86" s="51">
        <f t="shared" si="63"/>
        <v>67902853.431062505</v>
      </c>
      <c r="EM86" s="21">
        <f t="shared" si="64"/>
        <v>29674996.483858407</v>
      </c>
      <c r="EN86" s="21">
        <f t="shared" si="65"/>
        <v>0.60054169984946326</v>
      </c>
    </row>
    <row r="87" spans="9:144" ht="11" thickBot="1" x14ac:dyDescent="0.4">
      <c r="I87" s="31">
        <v>14000.71</v>
      </c>
      <c r="J87" s="31">
        <v>6999.71</v>
      </c>
      <c r="K87" s="31">
        <v>6999.66</v>
      </c>
      <c r="L87" s="31">
        <v>12000.39</v>
      </c>
      <c r="M87" s="31">
        <v>10000.129999999999</v>
      </c>
      <c r="N87" s="31">
        <v>11750.57</v>
      </c>
      <c r="O87" s="31">
        <v>9000.73</v>
      </c>
      <c r="P87" s="31">
        <v>14000.99</v>
      </c>
      <c r="Q87" s="31">
        <v>19000.05</v>
      </c>
      <c r="R87" s="31">
        <v>9787.83</v>
      </c>
      <c r="S87" s="31">
        <v>20000</v>
      </c>
      <c r="T87" s="31">
        <v>20000</v>
      </c>
      <c r="U87" s="31">
        <v>20000</v>
      </c>
      <c r="V87" s="31">
        <v>20000</v>
      </c>
      <c r="W87" s="31">
        <v>18000.12</v>
      </c>
      <c r="X87" s="31">
        <v>12500.51</v>
      </c>
      <c r="Y87" s="31">
        <v>4499.32</v>
      </c>
      <c r="Z87" s="31">
        <v>5009.34</v>
      </c>
      <c r="AA87" s="31">
        <v>6695</v>
      </c>
      <c r="AB87" s="31">
        <v>5560.76</v>
      </c>
      <c r="AC87" s="31">
        <v>5467.28</v>
      </c>
      <c r="AD87" s="31">
        <v>4967</v>
      </c>
      <c r="AE87" s="31">
        <v>4989.3</v>
      </c>
      <c r="AF87" s="31">
        <v>3498.32</v>
      </c>
      <c r="AG87" s="31">
        <v>3770.52</v>
      </c>
      <c r="AH87" s="31">
        <v>3898.21</v>
      </c>
      <c r="AI87" s="31">
        <v>3700.47</v>
      </c>
      <c r="AJ87" s="31">
        <v>3499.09</v>
      </c>
      <c r="AK87" s="32">
        <v>3479.03</v>
      </c>
      <c r="AL87" s="32">
        <v>3586.41</v>
      </c>
      <c r="AM87" s="34">
        <v>2815.5</v>
      </c>
      <c r="AN87" s="32">
        <v>3245.58</v>
      </c>
      <c r="AO87" s="53">
        <f t="shared" si="53"/>
        <v>9147.5790625000027</v>
      </c>
      <c r="AP87" s="54">
        <f t="shared" si="66"/>
        <v>23552879.896519594</v>
      </c>
      <c r="AQ87" s="54">
        <f t="shared" si="54"/>
        <v>4613341.5096446406</v>
      </c>
      <c r="AR87" s="54">
        <f t="shared" si="55"/>
        <v>4613556.2990508908</v>
      </c>
      <c r="AS87" s="54">
        <f t="shared" si="56"/>
        <v>8138530.2451196099</v>
      </c>
      <c r="AT87" s="54">
        <f t="shared" si="57"/>
        <v>726843.10103212297</v>
      </c>
      <c r="AU87" s="54">
        <f t="shared" si="58"/>
        <v>6775561.8207071135</v>
      </c>
      <c r="AV87" s="54">
        <f t="shared" si="67"/>
        <v>21564.647157129824</v>
      </c>
      <c r="AW87" s="54">
        <f t="shared" si="68"/>
        <v>23555597.728244599</v>
      </c>
      <c r="AX87" s="54">
        <f t="shared" si="69"/>
        <v>97071183.574282065</v>
      </c>
      <c r="AY87" s="54">
        <f t="shared" si="70"/>
        <v>409921.26296962536</v>
      </c>
      <c r="AZ87" s="54">
        <f t="shared" si="71"/>
        <v>117775040.20468833</v>
      </c>
      <c r="BA87" s="54">
        <f t="shared" si="72"/>
        <v>117775040.20468833</v>
      </c>
      <c r="BB87" s="54">
        <f t="shared" si="73"/>
        <v>117775040.20468833</v>
      </c>
      <c r="BC87" s="54">
        <f t="shared" si="74"/>
        <v>117775040.20468833</v>
      </c>
      <c r="BD87" s="54">
        <f t="shared" si="75"/>
        <v>78367481.05011332</v>
      </c>
      <c r="BE87" s="54">
        <f t="shared" si="76"/>
        <v>11242145.871644612</v>
      </c>
      <c r="BF87" s="54">
        <f t="shared" si="77"/>
        <v>21606312.312113408</v>
      </c>
      <c r="BG87" s="54">
        <f t="shared" si="78"/>
        <v>17125022.5384009</v>
      </c>
      <c r="BH87" s="54">
        <f t="shared" si="79"/>
        <v>6015144.057813392</v>
      </c>
      <c r="BI87" s="54">
        <f t="shared" si="80"/>
        <v>12865270.987113398</v>
      </c>
      <c r="BJ87" s="54">
        <f t="shared" si="81"/>
        <v>13544601.189438401</v>
      </c>
      <c r="BK87" s="54">
        <f t="shared" si="82"/>
        <v>17477241.297813401</v>
      </c>
      <c r="BL87" s="54">
        <f t="shared" si="83"/>
        <v>17291284.761625901</v>
      </c>
      <c r="BM87" s="54">
        <f t="shared" si="84"/>
        <v>31914127.955238413</v>
      </c>
      <c r="BN87" s="54">
        <f t="shared" si="85"/>
        <v>28912764.161613405</v>
      </c>
      <c r="BO87" s="54">
        <f t="shared" si="86"/>
        <v>27555875.554332156</v>
      </c>
      <c r="BP87" s="54">
        <f t="shared" si="87"/>
        <v>29670997.138769664</v>
      </c>
      <c r="BQ87" s="54">
        <f t="shared" si="88"/>
        <v>31905428.689182159</v>
      </c>
      <c r="BR87" s="54">
        <f t="shared" si="89"/>
        <v>32132448.473969653</v>
      </c>
      <c r="BS87" s="54">
        <f t="shared" si="90"/>
        <v>30926601.341707159</v>
      </c>
      <c r="BT87" s="54">
        <f t="shared" si="91"/>
        <v>40095225.253750913</v>
      </c>
      <c r="BU87" s="54">
        <f t="shared" si="92"/>
        <v>34833592.933750913</v>
      </c>
      <c r="BV87" s="55">
        <f t="shared" si="59"/>
        <v>5873.4118705225046</v>
      </c>
      <c r="BW87" s="56">
        <f t="shared" si="60"/>
        <v>34496967.000794664</v>
      </c>
      <c r="BX87" s="45">
        <v>12000.96</v>
      </c>
      <c r="BY87" s="45">
        <v>5001.38</v>
      </c>
      <c r="BZ87" s="45">
        <v>4560.99</v>
      </c>
      <c r="CA87" s="45">
        <v>12000.74</v>
      </c>
      <c r="CB87" s="45">
        <v>20000</v>
      </c>
      <c r="CC87" s="45">
        <v>15637.7</v>
      </c>
      <c r="CD87" s="45">
        <v>20000</v>
      </c>
      <c r="CE87" s="45">
        <v>20000</v>
      </c>
      <c r="CF87" s="45">
        <v>20000</v>
      </c>
      <c r="CG87" s="45">
        <v>4749.49</v>
      </c>
      <c r="CH87" s="45">
        <v>20000</v>
      </c>
      <c r="CI87" s="45">
        <v>20000</v>
      </c>
      <c r="CJ87" s="45">
        <v>20000</v>
      </c>
      <c r="CK87" s="45">
        <v>5000.2299999999996</v>
      </c>
      <c r="CL87" s="45">
        <v>2979.45</v>
      </c>
      <c r="CM87" s="45">
        <v>4999.12</v>
      </c>
      <c r="CN87" s="45">
        <v>2900.41</v>
      </c>
      <c r="CO87" s="45">
        <v>2499.63</v>
      </c>
      <c r="CP87" s="45">
        <v>5860.25</v>
      </c>
      <c r="CQ87" s="45">
        <v>3500.33</v>
      </c>
      <c r="CR87" s="45">
        <v>3500.52</v>
      </c>
      <c r="CS87" s="45">
        <v>3977</v>
      </c>
      <c r="CT87" s="45">
        <v>2199.4499999999998</v>
      </c>
      <c r="CU87" s="45">
        <v>1959.34</v>
      </c>
      <c r="CV87" s="45">
        <v>2999.29</v>
      </c>
      <c r="CW87" s="45">
        <v>2999.71</v>
      </c>
      <c r="CX87" s="45">
        <v>2900.12</v>
      </c>
      <c r="CY87" s="45">
        <v>2890.89</v>
      </c>
      <c r="CZ87" s="46">
        <v>3479.4</v>
      </c>
      <c r="DA87" s="46">
        <v>3500.34</v>
      </c>
      <c r="DB87" s="43">
        <v>2400.3200000000002</v>
      </c>
      <c r="DC87" s="46">
        <v>3339.27</v>
      </c>
      <c r="DD87" s="48">
        <f t="shared" si="61"/>
        <v>8057.3853125000005</v>
      </c>
      <c r="DE87" s="44">
        <f t="shared" si="96"/>
        <v>65654557.562499985</v>
      </c>
      <c r="DF87" s="44">
        <f t="shared" si="96"/>
        <v>1216984.0489000001</v>
      </c>
      <c r="DG87" s="44">
        <f t="shared" si="96"/>
        <v>439277.32839999965</v>
      </c>
      <c r="DH87" s="44">
        <f t="shared" si="96"/>
        <v>65650992.400899999</v>
      </c>
      <c r="DI87" s="44">
        <f t="shared" si="96"/>
        <v>259267641.20410004</v>
      </c>
      <c r="DJ87" s="44">
        <f t="shared" si="96"/>
        <v>137815625.46010002</v>
      </c>
      <c r="DK87" s="44">
        <f t="shared" si="96"/>
        <v>259267641.20410004</v>
      </c>
      <c r="DL87" s="44">
        <f t="shared" si="96"/>
        <v>259267641.20410004</v>
      </c>
      <c r="DM87" s="44">
        <f t="shared" si="96"/>
        <v>259267641.20410004</v>
      </c>
      <c r="DN87" s="44">
        <f t="shared" si="96"/>
        <v>724677.63839999959</v>
      </c>
      <c r="DO87" s="44">
        <f t="shared" si="96"/>
        <v>259267641.20410004</v>
      </c>
      <c r="DP87" s="44">
        <f t="shared" si="96"/>
        <v>259267641.20410004</v>
      </c>
      <c r="DQ87" s="44">
        <f t="shared" si="96"/>
        <v>259267641.20410004</v>
      </c>
      <c r="DR87" s="44">
        <f t="shared" si="96"/>
        <v>1214448.0803999989</v>
      </c>
      <c r="DS87" s="44">
        <f t="shared" si="96"/>
        <v>844119.93760000041</v>
      </c>
      <c r="DT87" s="44">
        <f t="shared" si="95"/>
        <v>1212002.8280999996</v>
      </c>
      <c r="DU87" s="44">
        <f t="shared" si="52"/>
        <v>995604.84000000032</v>
      </c>
      <c r="DV87" s="44">
        <f t="shared" si="52"/>
        <v>1956026.0163999998</v>
      </c>
      <c r="DW87" s="44">
        <f t="shared" si="52"/>
        <v>3849600.9616</v>
      </c>
      <c r="DX87" s="44">
        <f t="shared" si="52"/>
        <v>158308.49440000008</v>
      </c>
      <c r="DY87" s="44">
        <f t="shared" si="94"/>
        <v>158157.33610000004</v>
      </c>
      <c r="DZ87" s="44">
        <f t="shared" si="94"/>
        <v>6207.8640999999943</v>
      </c>
      <c r="EA87" s="44">
        <f t="shared" si="94"/>
        <v>2885785.5376000009</v>
      </c>
      <c r="EB87" s="44">
        <f t="shared" si="94"/>
        <v>3759216.8769000005</v>
      </c>
      <c r="EC87" s="44">
        <f t="shared" si="94"/>
        <v>808057.1664000001</v>
      </c>
      <c r="ED87" s="44">
        <f t="shared" si="94"/>
        <v>807302.25</v>
      </c>
      <c r="EE87" s="44">
        <f t="shared" si="94"/>
        <v>996183.64810000034</v>
      </c>
      <c r="EF87" s="44">
        <f t="shared" si="94"/>
        <v>1014693.5824000003</v>
      </c>
      <c r="EG87" s="44">
        <f t="shared" si="94"/>
        <v>175401.81609999997</v>
      </c>
      <c r="EH87" s="44">
        <f t="shared" si="47"/>
        <v>158300.53689999992</v>
      </c>
      <c r="EI87" s="44">
        <f t="shared" si="47"/>
        <v>2243674.4520999994</v>
      </c>
      <c r="EJ87" s="44">
        <f t="shared" si="47"/>
        <v>312413.92360000004</v>
      </c>
      <c r="EK87" s="50">
        <f t="shared" si="62"/>
        <v>8120.0583222518726</v>
      </c>
      <c r="EL87" s="51">
        <f t="shared" si="63"/>
        <v>65935347.156771898</v>
      </c>
      <c r="EM87" s="21">
        <f t="shared" si="64"/>
        <v>29184039.392014354</v>
      </c>
      <c r="EN87" s="21">
        <f t="shared" si="65"/>
        <v>0.61192161998291006</v>
      </c>
    </row>
    <row r="88" spans="9:144" ht="11" thickBot="1" x14ac:dyDescent="0.4">
      <c r="I88" s="31">
        <v>12000.95</v>
      </c>
      <c r="J88" s="31">
        <v>6999.91</v>
      </c>
      <c r="K88" s="31">
        <v>6999.81</v>
      </c>
      <c r="L88" s="31">
        <v>12000.46</v>
      </c>
      <c r="M88" s="31">
        <v>11900.82</v>
      </c>
      <c r="N88" s="31">
        <v>12000.41</v>
      </c>
      <c r="O88" s="31">
        <v>9000.84</v>
      </c>
      <c r="P88" s="31">
        <v>15000.48</v>
      </c>
      <c r="Q88" s="31">
        <v>19000.54</v>
      </c>
      <c r="R88" s="31">
        <v>11881.48</v>
      </c>
      <c r="S88" s="31">
        <v>20000</v>
      </c>
      <c r="T88" s="31">
        <v>20000</v>
      </c>
      <c r="U88" s="31">
        <v>20000</v>
      </c>
      <c r="V88" s="31">
        <v>20000</v>
      </c>
      <c r="W88" s="31">
        <v>18000.07</v>
      </c>
      <c r="X88" s="31">
        <v>9500.74</v>
      </c>
      <c r="Y88" s="31">
        <v>4000.97</v>
      </c>
      <c r="Z88" s="31">
        <v>5197.2700000000004</v>
      </c>
      <c r="AA88" s="31">
        <v>6499.1</v>
      </c>
      <c r="AB88" s="31">
        <v>6695.77</v>
      </c>
      <c r="AC88" s="31">
        <v>6499.3</v>
      </c>
      <c r="AD88" s="31">
        <v>5467.02</v>
      </c>
      <c r="AE88" s="31">
        <v>6000.88</v>
      </c>
      <c r="AF88" s="31">
        <v>3498.35</v>
      </c>
      <c r="AG88" s="31">
        <v>3811.27</v>
      </c>
      <c r="AH88" s="31">
        <v>3795.37</v>
      </c>
      <c r="AI88" s="31">
        <v>3555.99</v>
      </c>
      <c r="AJ88" s="31">
        <v>3498.05</v>
      </c>
      <c r="AK88" s="32">
        <v>3477.3</v>
      </c>
      <c r="AL88" s="32">
        <v>3249.08</v>
      </c>
      <c r="AM88" s="34">
        <v>2778.28</v>
      </c>
      <c r="AN88" s="32">
        <v>3244.75</v>
      </c>
      <c r="AO88" s="53">
        <f t="shared" si="53"/>
        <v>9236.1018749999985</v>
      </c>
      <c r="AP88" s="54">
        <f t="shared" si="66"/>
        <v>7644385.1543160276</v>
      </c>
      <c r="AQ88" s="54">
        <f t="shared" si="54"/>
        <v>5000554.1018160097</v>
      </c>
      <c r="AR88" s="54">
        <f t="shared" si="55"/>
        <v>5001001.3501910074</v>
      </c>
      <c r="AS88" s="54">
        <f t="shared" si="56"/>
        <v>7641675.8432535194</v>
      </c>
      <c r="AT88" s="54">
        <f t="shared" si="57"/>
        <v>7100722.6857035225</v>
      </c>
      <c r="AU88" s="54">
        <f t="shared" si="58"/>
        <v>7641399.4099410232</v>
      </c>
      <c r="AV88" s="54">
        <f t="shared" si="67"/>
        <v>55348.149828514841</v>
      </c>
      <c r="AW88" s="54">
        <f t="shared" si="68"/>
        <v>33228055.167978529</v>
      </c>
      <c r="AX88" s="54">
        <f t="shared" si="69"/>
        <v>95344251.896953568</v>
      </c>
      <c r="AY88" s="54">
        <f t="shared" si="70"/>
        <v>6998025.4242285211</v>
      </c>
      <c r="AZ88" s="54">
        <f t="shared" si="71"/>
        <v>115861502.84537855</v>
      </c>
      <c r="BA88" s="54">
        <f t="shared" si="72"/>
        <v>115861502.84537855</v>
      </c>
      <c r="BB88" s="54">
        <f t="shared" si="73"/>
        <v>115861502.84537855</v>
      </c>
      <c r="BC88" s="54">
        <f t="shared" si="74"/>
        <v>115861502.84537855</v>
      </c>
      <c r="BD88" s="54">
        <f t="shared" si="75"/>
        <v>76807137.296016037</v>
      </c>
      <c r="BE88" s="54">
        <f t="shared" si="76"/>
        <v>70033.337203516319</v>
      </c>
      <c r="BF88" s="54">
        <f t="shared" si="77"/>
        <v>27406605.748641007</v>
      </c>
      <c r="BG88" s="54">
        <f t="shared" si="78"/>
        <v>16312162.914516</v>
      </c>
      <c r="BH88" s="54">
        <f t="shared" si="79"/>
        <v>7491179.2637535054</v>
      </c>
      <c r="BI88" s="54">
        <f t="shared" si="80"/>
        <v>6453286.0351410052</v>
      </c>
      <c r="BJ88" s="54">
        <f t="shared" si="81"/>
        <v>7490084.503003506</v>
      </c>
      <c r="BK88" s="54">
        <f t="shared" si="82"/>
        <v>14205978.180453502</v>
      </c>
      <c r="BL88" s="54">
        <f t="shared" si="83"/>
        <v>10466660.580478504</v>
      </c>
      <c r="BM88" s="54">
        <f t="shared" si="84"/>
        <v>32921796.579065993</v>
      </c>
      <c r="BN88" s="54">
        <f t="shared" si="85"/>
        <v>29428800.872015994</v>
      </c>
      <c r="BO88" s="54">
        <f t="shared" si="86"/>
        <v>29601563.335641</v>
      </c>
      <c r="BP88" s="54">
        <f t="shared" si="87"/>
        <v>32263670.912516002</v>
      </c>
      <c r="BQ88" s="54">
        <f t="shared" si="88"/>
        <v>32925239.320190996</v>
      </c>
      <c r="BR88" s="54">
        <f t="shared" si="89"/>
        <v>33163799.035503495</v>
      </c>
      <c r="BS88" s="54">
        <f t="shared" si="90"/>
        <v>35844430.931728497</v>
      </c>
      <c r="BT88" s="54">
        <f t="shared" si="91"/>
        <v>41703463.36922849</v>
      </c>
      <c r="BU88" s="54">
        <f t="shared" si="92"/>
        <v>35896297.290065996</v>
      </c>
      <c r="BV88" s="55">
        <f t="shared" si="59"/>
        <v>6054.0893333871127</v>
      </c>
      <c r="BW88" s="56">
        <f t="shared" si="60"/>
        <v>36651997.656631611</v>
      </c>
      <c r="BX88" s="45">
        <v>6999.92</v>
      </c>
      <c r="BY88" s="45">
        <v>11750.69</v>
      </c>
      <c r="BZ88" s="45">
        <v>5000.8100000000004</v>
      </c>
      <c r="CA88" s="45">
        <v>12000.9</v>
      </c>
      <c r="CB88" s="45">
        <v>20000</v>
      </c>
      <c r="CC88" s="45">
        <v>12000.79</v>
      </c>
      <c r="CD88" s="45">
        <v>20000</v>
      </c>
      <c r="CE88" s="45">
        <v>20000</v>
      </c>
      <c r="CF88" s="45">
        <v>20000</v>
      </c>
      <c r="CG88" s="45">
        <v>5000.54</v>
      </c>
      <c r="CH88" s="45">
        <v>19999.57</v>
      </c>
      <c r="CI88" s="45">
        <v>20000</v>
      </c>
      <c r="CJ88" s="45">
        <v>17000.490000000002</v>
      </c>
      <c r="CK88" s="45">
        <v>5400.24</v>
      </c>
      <c r="CL88" s="45">
        <v>3500.92</v>
      </c>
      <c r="CM88" s="45">
        <v>4499.22</v>
      </c>
      <c r="CN88" s="45">
        <v>3600.15</v>
      </c>
      <c r="CO88" s="45">
        <v>2199.8000000000002</v>
      </c>
      <c r="CP88" s="45">
        <v>8756.5499999999993</v>
      </c>
      <c r="CQ88" s="45">
        <v>3550.62</v>
      </c>
      <c r="CR88" s="45">
        <v>2790.74</v>
      </c>
      <c r="CS88" s="45">
        <v>3500.29</v>
      </c>
      <c r="CT88" s="45">
        <v>1999.06</v>
      </c>
      <c r="CU88" s="45">
        <v>1959.93</v>
      </c>
      <c r="CV88" s="45">
        <v>2999.96</v>
      </c>
      <c r="CW88" s="45">
        <v>2998.14</v>
      </c>
      <c r="CX88" s="45">
        <v>3479.03</v>
      </c>
      <c r="CY88" s="45">
        <v>2902.79</v>
      </c>
      <c r="CZ88" s="46">
        <v>2861.99</v>
      </c>
      <c r="DA88" s="46">
        <v>3586.04</v>
      </c>
      <c r="DB88" s="43">
        <v>2599.42</v>
      </c>
      <c r="DC88" s="46">
        <v>3000.86</v>
      </c>
      <c r="DD88" s="48">
        <f t="shared" si="61"/>
        <v>7998.1081249999988</v>
      </c>
      <c r="DE88" s="44">
        <f t="shared" si="96"/>
        <v>10269140.702500001</v>
      </c>
      <c r="DF88" s="44">
        <f t="shared" si="96"/>
        <v>63287116.302400008</v>
      </c>
      <c r="DG88" s="44">
        <f t="shared" si="96"/>
        <v>1453085.5936000012</v>
      </c>
      <c r="DH88" s="44">
        <f t="shared" si="96"/>
        <v>67330722.580899984</v>
      </c>
      <c r="DI88" s="44">
        <f t="shared" si="96"/>
        <v>262590033.43690002</v>
      </c>
      <c r="DJ88" s="44">
        <f t="shared" si="96"/>
        <v>67328917.376400024</v>
      </c>
      <c r="DK88" s="44">
        <f t="shared" si="96"/>
        <v>262590033.43690002</v>
      </c>
      <c r="DL88" s="44">
        <f t="shared" si="96"/>
        <v>262590033.43690002</v>
      </c>
      <c r="DM88" s="44">
        <f t="shared" si="96"/>
        <v>262590033.43690002</v>
      </c>
      <c r="DN88" s="44">
        <f t="shared" si="96"/>
        <v>1452434.7289000002</v>
      </c>
      <c r="DO88" s="44">
        <f t="shared" si="96"/>
        <v>262576097.64000002</v>
      </c>
      <c r="DP88" s="44">
        <f t="shared" si="96"/>
        <v>262590033.43690002</v>
      </c>
      <c r="DQ88" s="44">
        <f t="shared" si="96"/>
        <v>174375194.21440008</v>
      </c>
      <c r="DR88" s="44">
        <f t="shared" si="96"/>
        <v>2575607.7168999994</v>
      </c>
      <c r="DS88" s="44">
        <f t="shared" si="96"/>
        <v>86700.802499999889</v>
      </c>
      <c r="DT88" s="44">
        <f t="shared" si="95"/>
        <v>495404.82250000053</v>
      </c>
      <c r="DU88" s="44">
        <f t="shared" si="52"/>
        <v>38110.848399999923</v>
      </c>
      <c r="DV88" s="44">
        <f t="shared" si="52"/>
        <v>2545843.6248999992</v>
      </c>
      <c r="DW88" s="44">
        <f t="shared" si="52"/>
        <v>24613306.992399994</v>
      </c>
      <c r="DX88" s="44">
        <f t="shared" si="52"/>
        <v>59902.5625</v>
      </c>
      <c r="DY88" s="44">
        <f t="shared" si="94"/>
        <v>1009281.4369000002</v>
      </c>
      <c r="DZ88" s="44">
        <f t="shared" si="94"/>
        <v>87072.206399999952</v>
      </c>
      <c r="EA88" s="44">
        <f t="shared" si="94"/>
        <v>3226729.6160999998</v>
      </c>
      <c r="EB88" s="44">
        <f t="shared" si="94"/>
        <v>3368839.9935999992</v>
      </c>
      <c r="EC88" s="44">
        <f t="shared" si="94"/>
        <v>632677.0680999998</v>
      </c>
      <c r="ED88" s="44">
        <f t="shared" si="94"/>
        <v>635575.67290000001</v>
      </c>
      <c r="EE88" s="44">
        <f t="shared" si="94"/>
        <v>100070.99559999981</v>
      </c>
      <c r="EF88" s="44">
        <f t="shared" si="94"/>
        <v>796699.05639999988</v>
      </c>
      <c r="EG88" s="44">
        <f t="shared" si="94"/>
        <v>871198.22440000018</v>
      </c>
      <c r="EH88" s="44">
        <f t="shared" si="47"/>
        <v>43819.048899999972</v>
      </c>
      <c r="EI88" s="44">
        <f t="shared" si="47"/>
        <v>1430296.4024999996</v>
      </c>
      <c r="EJ88" s="44">
        <f t="shared" si="47"/>
        <v>631246.14009999961</v>
      </c>
      <c r="EK88" s="50">
        <f t="shared" si="62"/>
        <v>7914.1314659988111</v>
      </c>
      <c r="EL88" s="51">
        <f t="shared" si="63"/>
        <v>62633476.86111249</v>
      </c>
      <c r="EM88" s="21">
        <f t="shared" si="64"/>
        <v>27599879.35258789</v>
      </c>
      <c r="EN88" s="21">
        <f t="shared" si="65"/>
        <v>0.57604325834925441</v>
      </c>
    </row>
    <row r="89" spans="9:144" ht="11" thickBot="1" x14ac:dyDescent="0.4">
      <c r="I89" s="31">
        <v>12000.34</v>
      </c>
      <c r="J89" s="31">
        <v>7999.06</v>
      </c>
      <c r="K89" s="31">
        <v>6999.91</v>
      </c>
      <c r="L89" s="31">
        <v>12000.42</v>
      </c>
      <c r="M89" s="31">
        <v>11900.59</v>
      </c>
      <c r="N89" s="31">
        <v>12000.38</v>
      </c>
      <c r="O89" s="31">
        <v>9000.86</v>
      </c>
      <c r="P89" s="31">
        <v>17000</v>
      </c>
      <c r="Q89" s="31">
        <v>19000.55</v>
      </c>
      <c r="R89" s="31">
        <v>13959.43</v>
      </c>
      <c r="S89" s="31">
        <v>20000</v>
      </c>
      <c r="T89" s="31">
        <v>20000</v>
      </c>
      <c r="U89" s="31">
        <v>20000</v>
      </c>
      <c r="V89" s="31">
        <v>20000</v>
      </c>
      <c r="W89" s="31">
        <v>14999.95</v>
      </c>
      <c r="X89" s="31">
        <v>6695.99</v>
      </c>
      <c r="Y89" s="31">
        <v>3998.16</v>
      </c>
      <c r="Z89" s="31">
        <v>5009.1099999999997</v>
      </c>
      <c r="AA89" s="31">
        <v>5999.45</v>
      </c>
      <c r="AB89" s="31">
        <v>5650.69</v>
      </c>
      <c r="AC89" s="31">
        <v>5504.36</v>
      </c>
      <c r="AD89" s="31">
        <v>4980.0200000000004</v>
      </c>
      <c r="AE89" s="31">
        <v>5999.05</v>
      </c>
      <c r="AF89" s="31">
        <v>3497.9</v>
      </c>
      <c r="AG89" s="31">
        <v>3699.23</v>
      </c>
      <c r="AH89" s="31">
        <v>3750.33</v>
      </c>
      <c r="AI89" s="31">
        <v>3500.72</v>
      </c>
      <c r="AJ89" s="31">
        <v>3497.37</v>
      </c>
      <c r="AK89" s="32">
        <v>3476.15</v>
      </c>
      <c r="AL89" s="32">
        <v>3099.23</v>
      </c>
      <c r="AM89" s="34">
        <v>2479.5100000000002</v>
      </c>
      <c r="AN89" s="32">
        <v>3242.79</v>
      </c>
      <c r="AO89" s="53">
        <f t="shared" si="53"/>
        <v>9091.9234374999978</v>
      </c>
      <c r="AP89" s="54">
        <f t="shared" si="66"/>
        <v>8458886.9010243304</v>
      </c>
      <c r="AQ89" s="54">
        <f t="shared" si="54"/>
        <v>1194350.4930243108</v>
      </c>
      <c r="AR89" s="54">
        <f t="shared" si="55"/>
        <v>4376520.2226805575</v>
      </c>
      <c r="AS89" s="54">
        <f t="shared" si="56"/>
        <v>8459352.2540743295</v>
      </c>
      <c r="AT89" s="54">
        <f t="shared" si="57"/>
        <v>7888607.8593055792</v>
      </c>
      <c r="AU89" s="54">
        <f t="shared" si="58"/>
        <v>8459119.5759493243</v>
      </c>
      <c r="AV89" s="54">
        <f t="shared" si="67"/>
        <v>8292.5496493159026</v>
      </c>
      <c r="AW89" s="54">
        <f t="shared" si="68"/>
        <v>62537674.91836185</v>
      </c>
      <c r="AX89" s="54">
        <f t="shared" si="69"/>
        <v>98180880.35508059</v>
      </c>
      <c r="AY89" s="54">
        <f t="shared" si="70"/>
        <v>23692620.135980591</v>
      </c>
      <c r="AZ89" s="54">
        <f t="shared" si="71"/>
        <v>118986134.29336186</v>
      </c>
      <c r="BA89" s="54">
        <f t="shared" si="72"/>
        <v>118986134.29336186</v>
      </c>
      <c r="BB89" s="54">
        <f t="shared" si="73"/>
        <v>118986134.29336186</v>
      </c>
      <c r="BC89" s="54">
        <f t="shared" si="74"/>
        <v>118986134.29336186</v>
      </c>
      <c r="BD89" s="54">
        <f t="shared" si="75"/>
        <v>34904777.863205604</v>
      </c>
      <c r="BE89" s="54">
        <f t="shared" si="76"/>
        <v>5740497.0369305573</v>
      </c>
      <c r="BF89" s="54">
        <f t="shared" si="77"/>
        <v>25946425.957211796</v>
      </c>
      <c r="BG89" s="54">
        <f t="shared" si="78"/>
        <v>16669365.565430552</v>
      </c>
      <c r="BH89" s="54">
        <f t="shared" si="79"/>
        <v>9563391.9616430532</v>
      </c>
      <c r="BI89" s="54">
        <f t="shared" si="80"/>
        <v>11842087.571368054</v>
      </c>
      <c r="BJ89" s="54">
        <f t="shared" si="81"/>
        <v>12870611.418086803</v>
      </c>
      <c r="BK89" s="54">
        <f t="shared" si="82"/>
        <v>16907749.879324295</v>
      </c>
      <c r="BL89" s="54">
        <f t="shared" si="83"/>
        <v>9565866.1003930513</v>
      </c>
      <c r="BM89" s="54">
        <f t="shared" si="84"/>
        <v>31293098.219299298</v>
      </c>
      <c r="BN89" s="54">
        <f t="shared" si="85"/>
        <v>29081142.510855548</v>
      </c>
      <c r="BO89" s="54">
        <f t="shared" si="86"/>
        <v>28532620.451543044</v>
      </c>
      <c r="BP89" s="54">
        <f t="shared" si="87"/>
        <v>31261555.8795118</v>
      </c>
      <c r="BQ89" s="54">
        <f t="shared" si="88"/>
        <v>31299028.165043045</v>
      </c>
      <c r="BR89" s="54">
        <f t="shared" si="89"/>
        <v>31536911.301330548</v>
      </c>
      <c r="BS89" s="54">
        <f t="shared" si="90"/>
        <v>35912374.635855548</v>
      </c>
      <c r="BT89" s="54">
        <f t="shared" si="91"/>
        <v>43724011.468430534</v>
      </c>
      <c r="BU89" s="54">
        <f t="shared" si="92"/>
        <v>34212361.96968054</v>
      </c>
      <c r="BV89" s="55">
        <f t="shared" si="59"/>
        <v>6028.7987894624821</v>
      </c>
      <c r="BW89" s="56">
        <f t="shared" si="60"/>
        <v>36346414.84382429</v>
      </c>
      <c r="BX89" s="45">
        <v>6999.75</v>
      </c>
      <c r="BY89" s="45">
        <v>11999.74</v>
      </c>
      <c r="BZ89" s="45">
        <v>5010.13</v>
      </c>
      <c r="CA89" s="45">
        <v>12000.64</v>
      </c>
      <c r="CB89" s="45">
        <v>20000</v>
      </c>
      <c r="CC89" s="45">
        <v>12000.87</v>
      </c>
      <c r="CD89" s="45">
        <v>20000</v>
      </c>
      <c r="CE89" s="45">
        <v>19998.91</v>
      </c>
      <c r="CF89" s="45">
        <v>20000</v>
      </c>
      <c r="CG89" s="45">
        <v>5800.52</v>
      </c>
      <c r="CH89" s="45">
        <v>19999.009999999998</v>
      </c>
      <c r="CI89" s="45">
        <v>20000</v>
      </c>
      <c r="CJ89" s="45">
        <v>17000.16</v>
      </c>
      <c r="CK89" s="45">
        <v>4737.13</v>
      </c>
      <c r="CL89" s="45">
        <v>3386.18</v>
      </c>
      <c r="CM89" s="45">
        <v>4000.6</v>
      </c>
      <c r="CN89" s="45">
        <v>3600.12</v>
      </c>
      <c r="CO89" s="45">
        <v>2199.96</v>
      </c>
      <c r="CP89" s="45">
        <v>8520.83</v>
      </c>
      <c r="CQ89" s="45">
        <v>3550.44</v>
      </c>
      <c r="CR89" s="45">
        <v>2599.89</v>
      </c>
      <c r="CS89" s="45">
        <v>3450.17</v>
      </c>
      <c r="CT89" s="45">
        <v>1989.95</v>
      </c>
      <c r="CU89" s="45">
        <v>2500.2199999999998</v>
      </c>
      <c r="CV89" s="45">
        <v>3250.79</v>
      </c>
      <c r="CW89" s="45">
        <v>2902.76</v>
      </c>
      <c r="CX89" s="45">
        <v>3499.84</v>
      </c>
      <c r="CY89" s="45">
        <v>3220.88</v>
      </c>
      <c r="CZ89" s="46">
        <v>2941.85</v>
      </c>
      <c r="DA89" s="46">
        <v>3412.91</v>
      </c>
      <c r="DB89" s="43">
        <v>2599.42</v>
      </c>
      <c r="DC89" s="46">
        <v>2800.96</v>
      </c>
      <c r="DD89" s="48">
        <f t="shared" si="61"/>
        <v>7999.207187500002</v>
      </c>
      <c r="DE89" s="44">
        <f t="shared" si="96"/>
        <v>10558730.3364</v>
      </c>
      <c r="DF89" s="44">
        <f t="shared" si="96"/>
        <v>68052765.348099992</v>
      </c>
      <c r="DG89" s="44">
        <f t="shared" si="96"/>
        <v>1587096.0400000005</v>
      </c>
      <c r="DH89" s="44">
        <f t="shared" si="96"/>
        <v>68067615.096099988</v>
      </c>
      <c r="DI89" s="44">
        <f t="shared" si="96"/>
        <v>264051775.10890001</v>
      </c>
      <c r="DJ89" s="44">
        <f t="shared" si="96"/>
        <v>68071410.291600019</v>
      </c>
      <c r="DK89" s="44">
        <f t="shared" si="96"/>
        <v>264051775.10890001</v>
      </c>
      <c r="DL89" s="44">
        <f t="shared" si="96"/>
        <v>264016352.01640001</v>
      </c>
      <c r="DM89" s="44">
        <f t="shared" si="96"/>
        <v>264051775.10890001</v>
      </c>
      <c r="DN89" s="44">
        <f t="shared" si="96"/>
        <v>4203279.036100002</v>
      </c>
      <c r="DO89" s="44">
        <f t="shared" si="96"/>
        <v>264019601.74239996</v>
      </c>
      <c r="DP89" s="44">
        <f t="shared" si="96"/>
        <v>264051775.10890001</v>
      </c>
      <c r="DQ89" s="44">
        <f t="shared" si="96"/>
        <v>175557995.0289</v>
      </c>
      <c r="DR89" s="44">
        <f t="shared" si="96"/>
        <v>973774.24000000034</v>
      </c>
      <c r="DS89" s="44">
        <f t="shared" si="96"/>
        <v>132605.22250000006</v>
      </c>
      <c r="DT89" s="44">
        <f t="shared" si="95"/>
        <v>62635.072899999992</v>
      </c>
      <c r="DU89" s="44">
        <f t="shared" si="52"/>
        <v>22563.04410000001</v>
      </c>
      <c r="DV89" s="44">
        <f t="shared" si="52"/>
        <v>2403647.1368999998</v>
      </c>
      <c r="DW89" s="44">
        <f t="shared" si="52"/>
        <v>22757670.25</v>
      </c>
      <c r="DX89" s="44">
        <f t="shared" si="52"/>
        <v>39956.012099999949</v>
      </c>
      <c r="DY89" s="44">
        <f t="shared" si="94"/>
        <v>1323512.1936000001</v>
      </c>
      <c r="DZ89" s="44">
        <f t="shared" si="94"/>
        <v>90096.025599999906</v>
      </c>
      <c r="EA89" s="44">
        <f t="shared" si="94"/>
        <v>3098937.7443999997</v>
      </c>
      <c r="EB89" s="44">
        <f t="shared" si="94"/>
        <v>1562775.0121000004</v>
      </c>
      <c r="EC89" s="44">
        <f t="shared" si="94"/>
        <v>249540.21159999995</v>
      </c>
      <c r="ED89" s="44">
        <f t="shared" si="94"/>
        <v>718374.9048999995</v>
      </c>
      <c r="EE89" s="44">
        <f t="shared" si="94"/>
        <v>62745.240099999894</v>
      </c>
      <c r="EF89" s="44">
        <f t="shared" si="94"/>
        <v>280317.30249999982</v>
      </c>
      <c r="EG89" s="44">
        <f t="shared" si="94"/>
        <v>653639.91040000005</v>
      </c>
      <c r="EH89" s="44">
        <f t="shared" si="47"/>
        <v>113852.25640000004</v>
      </c>
      <c r="EI89" s="44">
        <f t="shared" si="47"/>
        <v>1324593.8280999996</v>
      </c>
      <c r="EJ89" s="44">
        <f t="shared" si="47"/>
        <v>901303.39689999982</v>
      </c>
      <c r="EK89" s="50">
        <f t="shared" si="62"/>
        <v>7939.4475649614224</v>
      </c>
      <c r="EL89" s="51">
        <f t="shared" si="63"/>
        <v>63034827.636771858</v>
      </c>
      <c r="EM89" s="21">
        <f t="shared" si="64"/>
        <v>29331719.055525292</v>
      </c>
      <c r="EN89" s="21">
        <f t="shared" si="65"/>
        <v>0.61279673430494752</v>
      </c>
    </row>
    <row r="90" spans="9:144" ht="11" thickBot="1" x14ac:dyDescent="0.4">
      <c r="I90" s="31">
        <v>11920.01</v>
      </c>
      <c r="J90" s="31">
        <v>9789.07</v>
      </c>
      <c r="K90" s="31">
        <v>7999.28</v>
      </c>
      <c r="L90" s="31">
        <v>14520.02</v>
      </c>
      <c r="M90" s="31">
        <v>12000.62</v>
      </c>
      <c r="N90" s="31">
        <v>16000.39</v>
      </c>
      <c r="O90" s="31">
        <v>12000.15</v>
      </c>
      <c r="P90" s="31">
        <v>17000.07</v>
      </c>
      <c r="Q90" s="31">
        <v>20000</v>
      </c>
      <c r="R90" s="31">
        <v>18499.22</v>
      </c>
      <c r="S90" s="31">
        <v>20000</v>
      </c>
      <c r="T90" s="31">
        <v>20000</v>
      </c>
      <c r="U90" s="31">
        <v>20000</v>
      </c>
      <c r="V90" s="31">
        <v>20000</v>
      </c>
      <c r="W90" s="31">
        <v>15537.51</v>
      </c>
      <c r="X90" s="31">
        <v>6695.8</v>
      </c>
      <c r="Y90" s="31">
        <v>3500.39</v>
      </c>
      <c r="Z90" s="31">
        <v>4980.68</v>
      </c>
      <c r="AA90" s="31">
        <v>6499.03</v>
      </c>
      <c r="AB90" s="31">
        <v>6695.08</v>
      </c>
      <c r="AC90" s="31">
        <v>6500.65</v>
      </c>
      <c r="AD90" s="31">
        <v>4509.8900000000003</v>
      </c>
      <c r="AE90" s="31">
        <v>6695.63</v>
      </c>
      <c r="AF90" s="31">
        <v>3494.19</v>
      </c>
      <c r="AG90" s="31">
        <v>3499.99</v>
      </c>
      <c r="AH90" s="31">
        <v>3509.35</v>
      </c>
      <c r="AI90" s="31">
        <v>3499.22</v>
      </c>
      <c r="AJ90" s="31">
        <v>3495.92</v>
      </c>
      <c r="AK90" s="32">
        <v>3475.25</v>
      </c>
      <c r="AL90" s="32">
        <v>3096.97</v>
      </c>
      <c r="AM90" s="34">
        <v>2430.52</v>
      </c>
      <c r="AN90" s="32">
        <v>3100.48</v>
      </c>
      <c r="AO90" s="53">
        <f t="shared" si="53"/>
        <v>9717.0431249999983</v>
      </c>
      <c r="AP90" s="54">
        <f t="shared" si="66"/>
        <v>4853063.0523472736</v>
      </c>
      <c r="AQ90" s="54">
        <f t="shared" si="54"/>
        <v>5187.870722265824</v>
      </c>
      <c r="AR90" s="54">
        <f t="shared" si="55"/>
        <v>2950710.1536097606</v>
      </c>
      <c r="AS90" s="54">
        <f t="shared" si="56"/>
        <v>23068586.861784786</v>
      </c>
      <c r="AT90" s="54">
        <f t="shared" si="57"/>
        <v>5214723.344034777</v>
      </c>
      <c r="AU90" s="54">
        <f t="shared" si="58"/>
        <v>39480447.951572277</v>
      </c>
      <c r="AV90" s="54">
        <f t="shared" si="67"/>
        <v>5212577.0026722718</v>
      </c>
      <c r="AW90" s="54">
        <f t="shared" si="68"/>
        <v>53042480.461972289</v>
      </c>
      <c r="AX90" s="54">
        <f t="shared" si="69"/>
        <v>105739202.0931098</v>
      </c>
      <c r="AY90" s="54">
        <f t="shared" si="70"/>
        <v>77126630.663784817</v>
      </c>
      <c r="AZ90" s="54">
        <f t="shared" si="71"/>
        <v>105739202.0931098</v>
      </c>
      <c r="BA90" s="54">
        <f t="shared" si="72"/>
        <v>105739202.0931098</v>
      </c>
      <c r="BB90" s="54">
        <f t="shared" si="73"/>
        <v>105739202.0931098</v>
      </c>
      <c r="BC90" s="54">
        <f t="shared" si="74"/>
        <v>105739202.0931098</v>
      </c>
      <c r="BD90" s="54">
        <f t="shared" si="75"/>
        <v>33877834.642972291</v>
      </c>
      <c r="BE90" s="54">
        <f t="shared" si="76"/>
        <v>9127910.0203597546</v>
      </c>
      <c r="BF90" s="54">
        <f t="shared" si="77"/>
        <v>38646776.076572254</v>
      </c>
      <c r="BG90" s="54">
        <f t="shared" si="78"/>
        <v>22433135.651859745</v>
      </c>
      <c r="BH90" s="54">
        <f t="shared" si="79"/>
        <v>10355608.472672256</v>
      </c>
      <c r="BI90" s="54">
        <f t="shared" si="80"/>
        <v>9132261.1288597565</v>
      </c>
      <c r="BJ90" s="54">
        <f t="shared" si="81"/>
        <v>10345184.734547257</v>
      </c>
      <c r="BK90" s="54">
        <f t="shared" si="82"/>
        <v>27114443.667197246</v>
      </c>
      <c r="BL90" s="54">
        <f t="shared" si="83"/>
        <v>9128937.2719222549</v>
      </c>
      <c r="BM90" s="54">
        <f t="shared" si="84"/>
        <v>38723901.015322238</v>
      </c>
      <c r="BN90" s="54">
        <f t="shared" si="85"/>
        <v>38651749.559072249</v>
      </c>
      <c r="BO90" s="54">
        <f t="shared" si="86"/>
        <v>38535453.934172243</v>
      </c>
      <c r="BP90" s="54">
        <f t="shared" si="87"/>
        <v>38661324.41378475</v>
      </c>
      <c r="BQ90" s="54">
        <f t="shared" si="88"/>
        <v>38702372.936409742</v>
      </c>
      <c r="BR90" s="54">
        <f t="shared" si="89"/>
        <v>38959981.415297247</v>
      </c>
      <c r="BS90" s="54">
        <f t="shared" si="90"/>
        <v>43825368.180347249</v>
      </c>
      <c r="BT90" s="54">
        <f t="shared" si="91"/>
        <v>53093419.251159735</v>
      </c>
      <c r="BU90" s="54">
        <f t="shared" si="92"/>
        <v>43778907.587109752</v>
      </c>
      <c r="BV90" s="55">
        <f t="shared" si="59"/>
        <v>6701.8220737705724</v>
      </c>
      <c r="BW90" s="56">
        <f t="shared" si="60"/>
        <v>44914419.108478494</v>
      </c>
      <c r="BX90" s="45">
        <v>12003.02</v>
      </c>
      <c r="BY90" s="45">
        <v>12111.64</v>
      </c>
      <c r="BZ90" s="45">
        <v>5000.97</v>
      </c>
      <c r="CA90" s="45">
        <v>16000.17</v>
      </c>
      <c r="CB90" s="45">
        <v>20000</v>
      </c>
      <c r="CC90" s="45">
        <v>16000.12</v>
      </c>
      <c r="CD90" s="45">
        <v>20000</v>
      </c>
      <c r="CE90" s="45">
        <v>20000</v>
      </c>
      <c r="CF90" s="45">
        <v>20000</v>
      </c>
      <c r="CG90" s="45">
        <v>6999.26</v>
      </c>
      <c r="CH90" s="45">
        <v>20000</v>
      </c>
      <c r="CI90" s="45">
        <v>20000</v>
      </c>
      <c r="CJ90" s="45">
        <v>14439.35</v>
      </c>
      <c r="CK90" s="45">
        <v>4700.6099999999997</v>
      </c>
      <c r="CL90" s="45">
        <v>3850.25</v>
      </c>
      <c r="CM90" s="45">
        <v>3649.68</v>
      </c>
      <c r="CN90" s="45">
        <v>2500.13</v>
      </c>
      <c r="CO90" s="45">
        <v>2300.85</v>
      </c>
      <c r="CP90" s="45">
        <v>8756.56</v>
      </c>
      <c r="CQ90" s="45">
        <v>3550.25</v>
      </c>
      <c r="CR90" s="45">
        <v>3999.17</v>
      </c>
      <c r="CS90" s="45">
        <v>3159.56</v>
      </c>
      <c r="CT90" s="45">
        <v>2600.71</v>
      </c>
      <c r="CU90" s="45">
        <v>2400.8200000000002</v>
      </c>
      <c r="CV90" s="45">
        <v>2750.82</v>
      </c>
      <c r="CW90" s="45">
        <v>2980.86</v>
      </c>
      <c r="CX90" s="45">
        <v>3499.79</v>
      </c>
      <c r="CY90" s="45">
        <v>2894.2</v>
      </c>
      <c r="CZ90" s="46">
        <v>3049.57</v>
      </c>
      <c r="DA90" s="46">
        <v>2950.52</v>
      </c>
      <c r="DB90" s="43">
        <v>2401</v>
      </c>
      <c r="DC90" s="46">
        <v>2100.0500000000002</v>
      </c>
      <c r="DD90" s="48">
        <f t="shared" si="61"/>
        <v>8332.8103124999998</v>
      </c>
      <c r="DE90" s="44">
        <f t="shared" si="96"/>
        <v>72142430.068900004</v>
      </c>
      <c r="DF90" s="44">
        <f t="shared" si="96"/>
        <v>73999393.24409999</v>
      </c>
      <c r="DG90" s="44">
        <f t="shared" si="96"/>
        <v>2224930.2244000011</v>
      </c>
      <c r="DH90" s="44">
        <f t="shared" si="96"/>
        <v>156020584.27239999</v>
      </c>
      <c r="DI90" s="44">
        <f t="shared" si="96"/>
        <v>271941537.42250007</v>
      </c>
      <c r="DJ90" s="44">
        <f t="shared" si="96"/>
        <v>156019335.1929</v>
      </c>
      <c r="DK90" s="44">
        <f t="shared" si="96"/>
        <v>271941537.42250007</v>
      </c>
      <c r="DL90" s="44">
        <f t="shared" si="96"/>
        <v>271941537.42250007</v>
      </c>
      <c r="DM90" s="44">
        <f t="shared" si="96"/>
        <v>271941537.42250007</v>
      </c>
      <c r="DN90" s="44">
        <f t="shared" si="96"/>
        <v>12179471.808100002</v>
      </c>
      <c r="DO90" s="44">
        <f t="shared" si="96"/>
        <v>271941537.42250007</v>
      </c>
      <c r="DP90" s="44">
        <f t="shared" si="96"/>
        <v>271941537.42250007</v>
      </c>
      <c r="DQ90" s="44">
        <f t="shared" si="96"/>
        <v>119464900</v>
      </c>
      <c r="DR90" s="44">
        <f t="shared" si="96"/>
        <v>1419100.3875999996</v>
      </c>
      <c r="DS90" s="44">
        <f t="shared" si="96"/>
        <v>116212.81000000006</v>
      </c>
      <c r="DT90" s="44">
        <f t="shared" si="95"/>
        <v>19692.508899999979</v>
      </c>
      <c r="DU90" s="44">
        <f t="shared" si="52"/>
        <v>1018525.0083999996</v>
      </c>
      <c r="DV90" s="44">
        <f t="shared" si="52"/>
        <v>1460472.25</v>
      </c>
      <c r="DW90" s="44">
        <f t="shared" si="52"/>
        <v>27533212.784099992</v>
      </c>
      <c r="DX90" s="44">
        <f t="shared" si="52"/>
        <v>1672.8100000000074</v>
      </c>
      <c r="DY90" s="44">
        <f t="shared" si="94"/>
        <v>239923.63240000015</v>
      </c>
      <c r="DZ90" s="44">
        <f t="shared" si="94"/>
        <v>122353.04409999997</v>
      </c>
      <c r="EA90" s="44">
        <f t="shared" si="94"/>
        <v>825626.64959999977</v>
      </c>
      <c r="EB90" s="44">
        <f t="shared" si="94"/>
        <v>1228838.7608999994</v>
      </c>
      <c r="EC90" s="44">
        <f t="shared" si="94"/>
        <v>575367.76089999964</v>
      </c>
      <c r="ED90" s="44">
        <f t="shared" si="94"/>
        <v>279301.68009999976</v>
      </c>
      <c r="EE90" s="44">
        <f t="shared" si="94"/>
        <v>91.393599999998955</v>
      </c>
      <c r="EF90" s="44">
        <f t="shared" si="94"/>
        <v>378409.52250000014</v>
      </c>
      <c r="EG90" s="44">
        <f t="shared" si="94"/>
        <v>211397.64839999977</v>
      </c>
      <c r="EH90" s="44">
        <f t="shared" si="47"/>
        <v>312290.96889999992</v>
      </c>
      <c r="EI90" s="44">
        <f t="shared" si="47"/>
        <v>1228439.7224999997</v>
      </c>
      <c r="EJ90" s="44">
        <f t="shared" si="47"/>
        <v>1986126.4899999993</v>
      </c>
      <c r="EK90" s="50">
        <f t="shared" si="62"/>
        <v>8408.807371550045</v>
      </c>
      <c r="EL90" s="51">
        <f t="shared" si="63"/>
        <v>70708041.411834374</v>
      </c>
      <c r="EM90" s="21">
        <f t="shared" si="64"/>
        <v>33029867.931758396</v>
      </c>
      <c r="EN90" s="21">
        <f t="shared" si="65"/>
        <v>0.58611055139178736</v>
      </c>
    </row>
    <row r="91" spans="9:144" ht="11" thickBot="1" x14ac:dyDescent="0.4">
      <c r="I91" s="31">
        <v>9789.5499999999993</v>
      </c>
      <c r="J91" s="31">
        <v>7999.43</v>
      </c>
      <c r="K91" s="31">
        <v>9999.7000000000007</v>
      </c>
      <c r="L91" s="31">
        <v>12000.77</v>
      </c>
      <c r="M91" s="31">
        <v>12000.52</v>
      </c>
      <c r="N91" s="31">
        <v>16000.35</v>
      </c>
      <c r="O91" s="31">
        <v>9999.67</v>
      </c>
      <c r="P91" s="31">
        <v>17000.09</v>
      </c>
      <c r="Q91" s="31">
        <v>20000</v>
      </c>
      <c r="R91" s="31">
        <v>17999.73</v>
      </c>
      <c r="S91" s="31">
        <v>20000</v>
      </c>
      <c r="T91" s="31">
        <v>20000</v>
      </c>
      <c r="U91" s="31">
        <v>20000</v>
      </c>
      <c r="V91" s="31">
        <v>20000</v>
      </c>
      <c r="W91" s="31">
        <v>17306.55</v>
      </c>
      <c r="X91" s="31">
        <v>6695.9</v>
      </c>
      <c r="Y91" s="31">
        <v>3500.41</v>
      </c>
      <c r="Z91" s="31">
        <v>5343.64</v>
      </c>
      <c r="AA91" s="31">
        <v>6499.49</v>
      </c>
      <c r="AB91" s="31">
        <v>6695.31</v>
      </c>
      <c r="AC91" s="31">
        <v>6695.58</v>
      </c>
      <c r="AD91" s="31">
        <v>4980.87</v>
      </c>
      <c r="AE91" s="31">
        <v>6695.47</v>
      </c>
      <c r="AF91" s="31">
        <v>3494.38</v>
      </c>
      <c r="AG91" s="31">
        <v>3500.76</v>
      </c>
      <c r="AH91" s="31">
        <v>3509.54</v>
      </c>
      <c r="AI91" s="31">
        <v>3499.27</v>
      </c>
      <c r="AJ91" s="31">
        <v>3496.7</v>
      </c>
      <c r="AK91" s="32">
        <v>3475.6</v>
      </c>
      <c r="AL91" s="32">
        <v>3097.67</v>
      </c>
      <c r="AM91" s="34">
        <v>2469.89</v>
      </c>
      <c r="AN91" s="32">
        <v>3242.6</v>
      </c>
      <c r="AO91" s="53">
        <f t="shared" si="53"/>
        <v>9593.4199999999983</v>
      </c>
      <c r="AP91" s="54">
        <f t="shared" si="66"/>
        <v>38466.976900000402</v>
      </c>
      <c r="AQ91" s="54">
        <f t="shared" si="54"/>
        <v>2540804.1200999934</v>
      </c>
      <c r="AR91" s="54">
        <f t="shared" si="55"/>
        <v>165063.43840000202</v>
      </c>
      <c r="AS91" s="54">
        <f t="shared" si="56"/>
        <v>5795334.0225000102</v>
      </c>
      <c r="AT91" s="54">
        <f t="shared" si="57"/>
        <v>5794130.4100000104</v>
      </c>
      <c r="AU91" s="54">
        <f t="shared" si="58"/>
        <v>41048752.024900027</v>
      </c>
      <c r="AV91" s="54">
        <f t="shared" si="67"/>
        <v>165039.06250000148</v>
      </c>
      <c r="AW91" s="54">
        <f t="shared" si="68"/>
        <v>54858760.488900028</v>
      </c>
      <c r="AX91" s="54">
        <f t="shared" si="69"/>
        <v>108296907.29640004</v>
      </c>
      <c r="AY91" s="54">
        <f t="shared" si="70"/>
        <v>70666047.816100016</v>
      </c>
      <c r="AZ91" s="54">
        <f t="shared" si="71"/>
        <v>108296907.29640004</v>
      </c>
      <c r="BA91" s="54">
        <f t="shared" si="72"/>
        <v>108296907.29640004</v>
      </c>
      <c r="BB91" s="54">
        <f t="shared" si="73"/>
        <v>108296907.29640004</v>
      </c>
      <c r="BC91" s="54">
        <f t="shared" si="74"/>
        <v>108296907.29640004</v>
      </c>
      <c r="BD91" s="54">
        <f t="shared" si="75"/>
        <v>59492374.396900013</v>
      </c>
      <c r="BE91" s="54">
        <f t="shared" si="76"/>
        <v>8395622.1503999922</v>
      </c>
      <c r="BF91" s="54">
        <f t="shared" si="77"/>
        <v>37124770.860099979</v>
      </c>
      <c r="BG91" s="54">
        <f t="shared" si="78"/>
        <v>18060630.048399981</v>
      </c>
      <c r="BH91" s="54">
        <f t="shared" si="79"/>
        <v>9572402.8448999897</v>
      </c>
      <c r="BI91" s="54">
        <f t="shared" si="80"/>
        <v>8399041.5720999874</v>
      </c>
      <c r="BJ91" s="54">
        <f t="shared" si="81"/>
        <v>8397476.6655999906</v>
      </c>
      <c r="BK91" s="54">
        <f t="shared" si="82"/>
        <v>21275617.502499986</v>
      </c>
      <c r="BL91" s="54">
        <f t="shared" si="83"/>
        <v>8398114.2024999876</v>
      </c>
      <c r="BM91" s="54">
        <f t="shared" si="84"/>
        <v>37198288.921599977</v>
      </c>
      <c r="BN91" s="54">
        <f t="shared" si="85"/>
        <v>37120505.875599973</v>
      </c>
      <c r="BO91" s="54">
        <f t="shared" si="86"/>
        <v>37013595.854399979</v>
      </c>
      <c r="BP91" s="54">
        <f t="shared" si="87"/>
        <v>37138664.222499974</v>
      </c>
      <c r="BQ91" s="54">
        <f t="shared" si="88"/>
        <v>37169994.758399978</v>
      </c>
      <c r="BR91" s="54">
        <f t="shared" si="89"/>
        <v>37427721.552399971</v>
      </c>
      <c r="BS91" s="54">
        <f t="shared" si="90"/>
        <v>42194768.062499978</v>
      </c>
      <c r="BT91" s="54">
        <f t="shared" si="91"/>
        <v>50744679.660899982</v>
      </c>
      <c r="BU91" s="54">
        <f t="shared" si="92"/>
        <v>40332914.672399975</v>
      </c>
      <c r="BV91" s="55">
        <f t="shared" si="59"/>
        <v>6532.6121105611328</v>
      </c>
      <c r="BW91" s="56">
        <f t="shared" si="60"/>
        <v>42675020.987049975</v>
      </c>
      <c r="BX91" s="45">
        <v>13326.19</v>
      </c>
      <c r="BY91" s="45">
        <v>12111.08</v>
      </c>
      <c r="BZ91" s="45">
        <v>5990</v>
      </c>
      <c r="CA91" s="45">
        <v>15000.78</v>
      </c>
      <c r="CB91" s="45">
        <v>20000</v>
      </c>
      <c r="CC91" s="45">
        <v>16000.21</v>
      </c>
      <c r="CD91" s="45">
        <v>20000</v>
      </c>
      <c r="CE91" s="45">
        <v>20000</v>
      </c>
      <c r="CF91" s="45">
        <v>20000</v>
      </c>
      <c r="CG91" s="45">
        <v>6999.39</v>
      </c>
      <c r="CH91" s="45">
        <v>20000</v>
      </c>
      <c r="CI91" s="45">
        <v>20000</v>
      </c>
      <c r="CJ91" s="45">
        <v>17000.080000000002</v>
      </c>
      <c r="CK91" s="45">
        <v>5750.94</v>
      </c>
      <c r="CL91" s="45">
        <v>3013.55</v>
      </c>
      <c r="CM91" s="45">
        <v>3893.5</v>
      </c>
      <c r="CN91" s="45">
        <v>2522</v>
      </c>
      <c r="CO91" s="45">
        <v>2499.38</v>
      </c>
      <c r="CP91" s="45">
        <v>8756.2900000000009</v>
      </c>
      <c r="CQ91" s="45">
        <v>3396.69</v>
      </c>
      <c r="CR91" s="45">
        <v>3999.85</v>
      </c>
      <c r="CS91" s="45">
        <v>3159.76</v>
      </c>
      <c r="CT91" s="45">
        <v>2800.48</v>
      </c>
      <c r="CU91" s="45">
        <v>2450.46</v>
      </c>
      <c r="CV91" s="45">
        <v>2900.85</v>
      </c>
      <c r="CW91" s="45">
        <v>2986.81</v>
      </c>
      <c r="CX91" s="45">
        <v>3499.5</v>
      </c>
      <c r="CY91" s="45">
        <v>2900.12</v>
      </c>
      <c r="CZ91" s="46">
        <v>3029.1</v>
      </c>
      <c r="DA91" s="46">
        <v>3269.69</v>
      </c>
      <c r="DB91" s="43">
        <v>2409.5300000000002</v>
      </c>
      <c r="DC91" s="46">
        <v>2800.07</v>
      </c>
      <c r="DD91" s="48">
        <f t="shared" si="61"/>
        <v>8514.5718750000033</v>
      </c>
      <c r="DE91" s="44">
        <f t="shared" si="96"/>
        <v>96366617.222500026</v>
      </c>
      <c r="DF91" s="44">
        <f t="shared" si="96"/>
        <v>73986490.371600017</v>
      </c>
      <c r="DG91" s="44">
        <f t="shared" si="96"/>
        <v>6152681.8116000006</v>
      </c>
      <c r="DH91" s="44">
        <f t="shared" si="96"/>
        <v>132048596.73760004</v>
      </c>
      <c r="DI91" s="44">
        <f t="shared" si="96"/>
        <v>271935271.01159996</v>
      </c>
      <c r="DJ91" s="44">
        <f t="shared" si="96"/>
        <v>156016837.04889995</v>
      </c>
      <c r="DK91" s="44">
        <f t="shared" si="96"/>
        <v>271935271.01159996</v>
      </c>
      <c r="DL91" s="44">
        <f t="shared" si="96"/>
        <v>271935271.01159996</v>
      </c>
      <c r="DM91" s="44">
        <f t="shared" si="96"/>
        <v>271935271.01159996</v>
      </c>
      <c r="DN91" s="44">
        <f t="shared" si="96"/>
        <v>12179053.022500003</v>
      </c>
      <c r="DO91" s="44">
        <f t="shared" si="96"/>
        <v>271935271.01159996</v>
      </c>
      <c r="DP91" s="44">
        <f t="shared" si="96"/>
        <v>271935271.01159996</v>
      </c>
      <c r="DQ91" s="44">
        <f t="shared" si="96"/>
        <v>181994669.49160004</v>
      </c>
      <c r="DR91" s="44">
        <f t="shared" si="96"/>
        <v>5023873.9599999981</v>
      </c>
      <c r="DS91" s="44">
        <f t="shared" si="96"/>
        <v>246006.08009999979</v>
      </c>
      <c r="DT91" s="44">
        <f t="shared" si="95"/>
        <v>147425.28160000002</v>
      </c>
      <c r="DU91" s="44">
        <f t="shared" si="52"/>
        <v>975235.25159999996</v>
      </c>
      <c r="DV91" s="44">
        <f t="shared" si="52"/>
        <v>1020423.2255999997</v>
      </c>
      <c r="DW91" s="44">
        <f t="shared" si="52"/>
        <v>27528385.562500011</v>
      </c>
      <c r="DX91" s="44">
        <f t="shared" si="52"/>
        <v>12735.122499999979</v>
      </c>
      <c r="DY91" s="44">
        <f t="shared" si="94"/>
        <v>240403.89609999995</v>
      </c>
      <c r="DZ91" s="44">
        <f t="shared" si="94"/>
        <v>122346.04839999983</v>
      </c>
      <c r="EA91" s="44">
        <f t="shared" si="94"/>
        <v>502766.0835999999</v>
      </c>
      <c r="EB91" s="44">
        <f t="shared" si="94"/>
        <v>1121650.4463999998</v>
      </c>
      <c r="EC91" s="44">
        <f t="shared" si="94"/>
        <v>370503.51610000007</v>
      </c>
      <c r="ED91" s="44">
        <f t="shared" si="94"/>
        <v>273246.65290000004</v>
      </c>
      <c r="EE91" s="44">
        <f t="shared" si="94"/>
        <v>100.80159999999927</v>
      </c>
      <c r="EF91" s="44">
        <f t="shared" si="94"/>
        <v>371392.73640000011</v>
      </c>
      <c r="EG91" s="44">
        <f t="shared" si="94"/>
        <v>230822.59360000005</v>
      </c>
      <c r="EH91" s="44">
        <f t="shared" si="47"/>
        <v>57528.022499999955</v>
      </c>
      <c r="EI91" s="44">
        <f t="shared" si="47"/>
        <v>1210022.0000999994</v>
      </c>
      <c r="EJ91" s="44">
        <f t="shared" si="47"/>
        <v>503347.68089999974</v>
      </c>
      <c r="EK91" s="50">
        <f t="shared" si="62"/>
        <v>8533.6004760930191</v>
      </c>
      <c r="EL91" s="51">
        <f t="shared" si="63"/>
        <v>72822337.085574999</v>
      </c>
      <c r="EM91" s="21">
        <f t="shared" si="64"/>
        <v>31218834.323949993</v>
      </c>
      <c r="EN91" s="21">
        <f t="shared" si="65"/>
        <v>0.5600122214680171</v>
      </c>
    </row>
    <row r="92" spans="9:144" ht="11" thickBot="1" x14ac:dyDescent="0.4">
      <c r="I92" s="31">
        <v>6999.97</v>
      </c>
      <c r="J92" s="31">
        <v>6999.82</v>
      </c>
      <c r="K92" s="31">
        <v>9989.7900000000009</v>
      </c>
      <c r="L92" s="31">
        <v>10021.120000000001</v>
      </c>
      <c r="M92" s="31">
        <v>12000.4</v>
      </c>
      <c r="N92" s="31">
        <v>16000.38</v>
      </c>
      <c r="O92" s="31">
        <v>12000.7</v>
      </c>
      <c r="P92" s="31">
        <v>17000.09</v>
      </c>
      <c r="Q92" s="31">
        <v>19000.849999999999</v>
      </c>
      <c r="R92" s="31">
        <v>17000.759999999998</v>
      </c>
      <c r="S92" s="31">
        <v>20000</v>
      </c>
      <c r="T92" s="31">
        <v>20000</v>
      </c>
      <c r="U92" s="31">
        <v>20000</v>
      </c>
      <c r="V92" s="31">
        <v>20000</v>
      </c>
      <c r="W92" s="31">
        <v>13000.42</v>
      </c>
      <c r="X92" s="31">
        <v>6695.06</v>
      </c>
      <c r="Y92" s="31">
        <v>3498.7</v>
      </c>
      <c r="Z92" s="31">
        <v>5009.17</v>
      </c>
      <c r="AA92" s="31">
        <v>5504.39</v>
      </c>
      <c r="AB92" s="31">
        <v>5999.25</v>
      </c>
      <c r="AC92" s="31">
        <v>6499.1</v>
      </c>
      <c r="AD92" s="31">
        <v>4509.1499999999996</v>
      </c>
      <c r="AE92" s="31">
        <v>5500.47</v>
      </c>
      <c r="AF92" s="31">
        <v>3493.02</v>
      </c>
      <c r="AG92" s="31">
        <v>3499.97</v>
      </c>
      <c r="AH92" s="31">
        <v>3499.6</v>
      </c>
      <c r="AI92" s="31">
        <v>3478.05</v>
      </c>
      <c r="AJ92" s="31">
        <v>3496.5</v>
      </c>
      <c r="AK92" s="32">
        <v>3475.92</v>
      </c>
      <c r="AL92" s="32">
        <v>3097.03</v>
      </c>
      <c r="AM92" s="34">
        <v>2469.65</v>
      </c>
      <c r="AN92" s="32">
        <v>3241.95</v>
      </c>
      <c r="AO92" s="53">
        <f t="shared" si="53"/>
        <v>9155.6650000000009</v>
      </c>
      <c r="AP92" s="54">
        <f t="shared" si="66"/>
        <v>4647020.9330250025</v>
      </c>
      <c r="AQ92" s="54">
        <f t="shared" si="54"/>
        <v>4647667.664025005</v>
      </c>
      <c r="AR92" s="54">
        <f t="shared" si="55"/>
        <v>695764.515625</v>
      </c>
      <c r="AS92" s="54">
        <f t="shared" si="56"/>
        <v>749012.35702499992</v>
      </c>
      <c r="AT92" s="54">
        <f t="shared" si="57"/>
        <v>8092517.2202249933</v>
      </c>
      <c r="AU92" s="54">
        <f t="shared" si="58"/>
        <v>46850123.431224979</v>
      </c>
      <c r="AV92" s="54">
        <f t="shared" si="67"/>
        <v>8094224.1512249988</v>
      </c>
      <c r="AW92" s="54">
        <f t="shared" si="68"/>
        <v>61535003.58062499</v>
      </c>
      <c r="AX92" s="54">
        <f t="shared" si="69"/>
        <v>96927667.684224948</v>
      </c>
      <c r="AY92" s="54">
        <f t="shared" si="70"/>
        <v>61545515.55902496</v>
      </c>
      <c r="AZ92" s="54">
        <f t="shared" si="71"/>
        <v>117599601.59222499</v>
      </c>
      <c r="BA92" s="54">
        <f t="shared" si="72"/>
        <v>117599601.59222499</v>
      </c>
      <c r="BB92" s="54">
        <f t="shared" si="73"/>
        <v>117599601.59222499</v>
      </c>
      <c r="BC92" s="54">
        <f t="shared" si="74"/>
        <v>117599601.59222499</v>
      </c>
      <c r="BD92" s="54">
        <f t="shared" si="75"/>
        <v>14782141.010024995</v>
      </c>
      <c r="BE92" s="54">
        <f t="shared" si="76"/>
        <v>6054576.9660250023</v>
      </c>
      <c r="BF92" s="54">
        <f t="shared" si="77"/>
        <v>32001253.011225011</v>
      </c>
      <c r="BG92" s="54">
        <f t="shared" si="78"/>
        <v>17193420.785025008</v>
      </c>
      <c r="BH92" s="54">
        <f t="shared" si="79"/>
        <v>13331809.125625003</v>
      </c>
      <c r="BI92" s="54">
        <f t="shared" si="80"/>
        <v>9962955.6522250064</v>
      </c>
      <c r="BJ92" s="54">
        <f t="shared" si="81"/>
        <v>7057337.5992250023</v>
      </c>
      <c r="BK92" s="54">
        <f t="shared" si="82"/>
        <v>21590101.645225011</v>
      </c>
      <c r="BL92" s="54">
        <f t="shared" si="83"/>
        <v>13360450.488025004</v>
      </c>
      <c r="BM92" s="54">
        <f t="shared" si="84"/>
        <v>32065548.396025006</v>
      </c>
      <c r="BN92" s="54">
        <f t="shared" si="85"/>
        <v>31986885.933025017</v>
      </c>
      <c r="BO92" s="54">
        <f t="shared" si="86"/>
        <v>31991071.284225006</v>
      </c>
      <c r="BP92" s="54">
        <f t="shared" si="87"/>
        <v>32235312.088225007</v>
      </c>
      <c r="BQ92" s="54">
        <f t="shared" si="88"/>
        <v>32026148.497225009</v>
      </c>
      <c r="BR92" s="54">
        <f t="shared" si="89"/>
        <v>32259503.265025008</v>
      </c>
      <c r="BS92" s="54">
        <f t="shared" si="90"/>
        <v>36707058.063225001</v>
      </c>
      <c r="BT92" s="54">
        <f t="shared" si="91"/>
        <v>44702796.580225013</v>
      </c>
      <c r="BU92" s="54">
        <f t="shared" si="92"/>
        <v>34972025.101225011</v>
      </c>
      <c r="BV92" s="55">
        <f t="shared" si="59"/>
        <v>6095.9286210080418</v>
      </c>
      <c r="BW92" s="56">
        <f t="shared" si="60"/>
        <v>37160345.752425008</v>
      </c>
      <c r="BX92" s="45">
        <v>16000.6</v>
      </c>
      <c r="BY92" s="45">
        <v>6000.27</v>
      </c>
      <c r="BZ92" s="45">
        <v>5000.1400000000003</v>
      </c>
      <c r="CA92" s="45">
        <v>20000</v>
      </c>
      <c r="CB92" s="45">
        <v>20000</v>
      </c>
      <c r="CC92" s="45">
        <v>16010.18</v>
      </c>
      <c r="CD92" s="45">
        <v>20000</v>
      </c>
      <c r="CE92" s="45">
        <v>20000</v>
      </c>
      <c r="CF92" s="45">
        <v>20000</v>
      </c>
      <c r="CG92" s="45">
        <v>6999.84</v>
      </c>
      <c r="CH92" s="45">
        <v>20000</v>
      </c>
      <c r="CI92" s="45">
        <v>20000</v>
      </c>
      <c r="CJ92" s="45">
        <v>12000.55</v>
      </c>
      <c r="CK92" s="45">
        <v>5750.29</v>
      </c>
      <c r="CL92" s="45">
        <v>3800.98</v>
      </c>
      <c r="CM92" s="45">
        <v>3602.65</v>
      </c>
      <c r="CN92" s="45">
        <v>2001.63</v>
      </c>
      <c r="CO92" s="45">
        <v>3200.67</v>
      </c>
      <c r="CP92" s="45">
        <v>5547.08</v>
      </c>
      <c r="CQ92" s="45">
        <v>3081.15</v>
      </c>
      <c r="CR92" s="45">
        <v>3400.72</v>
      </c>
      <c r="CS92" s="45">
        <v>2800.84</v>
      </c>
      <c r="CT92" s="45">
        <v>2702.22</v>
      </c>
      <c r="CU92" s="45">
        <v>2902.08</v>
      </c>
      <c r="CV92" s="45">
        <v>3479.26</v>
      </c>
      <c r="CW92" s="45">
        <v>3002.85</v>
      </c>
      <c r="CX92" s="45">
        <v>3500.59</v>
      </c>
      <c r="CY92" s="45">
        <v>3000.3</v>
      </c>
      <c r="CZ92" s="46">
        <v>3479.18</v>
      </c>
      <c r="DA92" s="46">
        <v>3442</v>
      </c>
      <c r="DB92" s="43">
        <v>2500.06</v>
      </c>
      <c r="DC92" s="46">
        <v>1999.39</v>
      </c>
      <c r="DD92" s="48">
        <f t="shared" si="61"/>
        <v>8287.6725000000006</v>
      </c>
      <c r="DE92" s="44">
        <f t="shared" si="96"/>
        <v>156275001</v>
      </c>
      <c r="DF92" s="44">
        <f t="shared" si="96"/>
        <v>6253350.448900003</v>
      </c>
      <c r="DG92" s="44">
        <f t="shared" si="96"/>
        <v>2251620.291600001</v>
      </c>
      <c r="DH92" s="44">
        <f t="shared" si="96"/>
        <v>272263200.16000003</v>
      </c>
      <c r="DI92" s="44">
        <f t="shared" si="96"/>
        <v>272263200.16000003</v>
      </c>
      <c r="DJ92" s="44">
        <f t="shared" si="96"/>
        <v>156514611.9364</v>
      </c>
      <c r="DK92" s="44">
        <f t="shared" si="96"/>
        <v>272263200.16000003</v>
      </c>
      <c r="DL92" s="44">
        <f t="shared" si="96"/>
        <v>272263200.16000003</v>
      </c>
      <c r="DM92" s="44">
        <f t="shared" si="96"/>
        <v>272263200.16000003</v>
      </c>
      <c r="DN92" s="44">
        <f t="shared" si="96"/>
        <v>12251680.057600001</v>
      </c>
      <c r="DO92" s="44">
        <f t="shared" si="96"/>
        <v>272263200.16000003</v>
      </c>
      <c r="DP92" s="44">
        <f t="shared" si="96"/>
        <v>272263200.16000003</v>
      </c>
      <c r="DQ92" s="44">
        <f t="shared" si="96"/>
        <v>72266150.902499989</v>
      </c>
      <c r="DR92" s="44">
        <f t="shared" si="96"/>
        <v>5065605.4761000006</v>
      </c>
      <c r="DS92" s="44">
        <f t="shared" si="96"/>
        <v>90829.904400000072</v>
      </c>
      <c r="DT92" s="44">
        <f t="shared" si="95"/>
        <v>10619.302500000038</v>
      </c>
      <c r="DU92" s="44">
        <f t="shared" si="52"/>
        <v>2243914.1208999995</v>
      </c>
      <c r="DV92" s="44">
        <f t="shared" si="52"/>
        <v>89359.144899999897</v>
      </c>
      <c r="DW92" s="44">
        <f t="shared" si="52"/>
        <v>4192174.3503999999</v>
      </c>
      <c r="DX92" s="44">
        <f t="shared" si="52"/>
        <v>175100.40249999985</v>
      </c>
      <c r="DY92" s="44">
        <f t="shared" si="94"/>
        <v>9777.2544000000216</v>
      </c>
      <c r="DZ92" s="44">
        <f t="shared" si="94"/>
        <v>488265.53759999969</v>
      </c>
      <c r="EA92" s="44">
        <f t="shared" si="94"/>
        <v>635814.8644000002</v>
      </c>
      <c r="EB92" s="44">
        <f t="shared" si="94"/>
        <v>357030.15039999998</v>
      </c>
      <c r="EC92" s="44">
        <f t="shared" si="94"/>
        <v>413.71559999998743</v>
      </c>
      <c r="ED92" s="44">
        <f t="shared" si="94"/>
        <v>246760.5625</v>
      </c>
      <c r="EE92" s="44">
        <f t="shared" si="94"/>
        <v>0.98010000000046826</v>
      </c>
      <c r="EF92" s="44">
        <f t="shared" si="94"/>
        <v>249300.48999999973</v>
      </c>
      <c r="EG92" s="44">
        <f t="shared" si="94"/>
        <v>416.97640000000297</v>
      </c>
      <c r="EH92" s="44">
        <f t="shared" si="47"/>
        <v>3317.7599999999893</v>
      </c>
      <c r="EI92" s="44">
        <f t="shared" si="47"/>
        <v>999080.21159999992</v>
      </c>
      <c r="EJ92" s="44">
        <f t="shared" si="47"/>
        <v>2250630.0440999996</v>
      </c>
      <c r="EK92" s="50">
        <f t="shared" si="62"/>
        <v>8530.7591012717767</v>
      </c>
      <c r="EL92" s="51">
        <f t="shared" si="63"/>
        <v>72773850.843931258</v>
      </c>
      <c r="EM92" s="21">
        <f t="shared" si="64"/>
        <v>31017326.043250002</v>
      </c>
      <c r="EN92" s="21">
        <f t="shared" si="65"/>
        <v>0.59645379199118642</v>
      </c>
    </row>
    <row r="93" spans="9:144" ht="11" thickBot="1" x14ac:dyDescent="0.4">
      <c r="I93" s="31">
        <v>6999.39</v>
      </c>
      <c r="J93" s="31">
        <v>6999.71</v>
      </c>
      <c r="K93" s="31">
        <v>7999.19</v>
      </c>
      <c r="L93" s="31">
        <v>10013.31</v>
      </c>
      <c r="M93" s="31">
        <v>12000.28</v>
      </c>
      <c r="N93" s="31">
        <v>16000.4</v>
      </c>
      <c r="O93" s="31">
        <v>13000.71</v>
      </c>
      <c r="P93" s="31">
        <v>17000.16</v>
      </c>
      <c r="Q93" s="31">
        <v>19000.77</v>
      </c>
      <c r="R93" s="31">
        <v>17778.669999999998</v>
      </c>
      <c r="S93" s="31">
        <v>20000</v>
      </c>
      <c r="T93" s="31">
        <v>20000</v>
      </c>
      <c r="U93" s="31">
        <v>20000</v>
      </c>
      <c r="V93" s="31">
        <v>20000</v>
      </c>
      <c r="W93" s="31">
        <v>12000.86</v>
      </c>
      <c r="X93" s="31">
        <v>6499.66</v>
      </c>
      <c r="Y93" s="31">
        <v>3498.82</v>
      </c>
      <c r="Z93" s="31">
        <v>4980.99</v>
      </c>
      <c r="AA93" s="31">
        <v>6000.3</v>
      </c>
      <c r="AB93" s="31">
        <v>5560.3</v>
      </c>
      <c r="AC93" s="31">
        <v>5467.35</v>
      </c>
      <c r="AD93" s="31">
        <v>4009.34</v>
      </c>
      <c r="AE93" s="31">
        <v>4500.6099999999997</v>
      </c>
      <c r="AF93" s="31">
        <v>3491.62</v>
      </c>
      <c r="AG93" s="31">
        <v>3499.12</v>
      </c>
      <c r="AH93" s="31">
        <v>3498.34</v>
      </c>
      <c r="AI93" s="31">
        <v>3477.12</v>
      </c>
      <c r="AJ93" s="31">
        <v>3495.72</v>
      </c>
      <c r="AK93" s="32">
        <v>3474.51</v>
      </c>
      <c r="AL93" s="32">
        <v>3095.96</v>
      </c>
      <c r="AM93" s="34">
        <v>2469.5100000000002</v>
      </c>
      <c r="AN93" s="32">
        <v>3199.66</v>
      </c>
      <c r="AO93" s="53">
        <f t="shared" si="53"/>
        <v>9031.6368750000001</v>
      </c>
      <c r="AP93" s="54">
        <f t="shared" si="66"/>
        <v>4130027.3609472648</v>
      </c>
      <c r="AQ93" s="54">
        <f t="shared" si="54"/>
        <v>4128726.8253472662</v>
      </c>
      <c r="AR93" s="54">
        <f t="shared" si="55"/>
        <v>1065946.5496972667</v>
      </c>
      <c r="AS93" s="54">
        <f t="shared" si="56"/>
        <v>963682.1243472643</v>
      </c>
      <c r="AT93" s="54">
        <f t="shared" si="57"/>
        <v>8812842.003609769</v>
      </c>
      <c r="AU93" s="54">
        <f t="shared" si="58"/>
        <v>48563659.492359757</v>
      </c>
      <c r="AV93" s="54">
        <f t="shared" si="67"/>
        <v>15753541.471597258</v>
      </c>
      <c r="AW93" s="54">
        <f t="shared" si="68"/>
        <v>63497360.793659762</v>
      </c>
      <c r="AX93" s="54">
        <f t="shared" si="69"/>
        <v>99383615.263972268</v>
      </c>
      <c r="AY93" s="54">
        <f t="shared" si="70"/>
        <v>76510588.489847228</v>
      </c>
      <c r="AZ93" s="54">
        <f t="shared" si="71"/>
        <v>120304989.64185977</v>
      </c>
      <c r="BA93" s="54">
        <f t="shared" si="72"/>
        <v>120304989.64185977</v>
      </c>
      <c r="BB93" s="54">
        <f t="shared" si="73"/>
        <v>120304989.64185977</v>
      </c>
      <c r="BC93" s="54">
        <f t="shared" si="74"/>
        <v>120304989.64185977</v>
      </c>
      <c r="BD93" s="54">
        <f t="shared" si="75"/>
        <v>8816285.9660347681</v>
      </c>
      <c r="BE93" s="54">
        <f t="shared" si="76"/>
        <v>6410906.8955347668</v>
      </c>
      <c r="BF93" s="54">
        <f t="shared" si="77"/>
        <v>30612062.572284769</v>
      </c>
      <c r="BG93" s="54">
        <f t="shared" si="78"/>
        <v>16407740.105947269</v>
      </c>
      <c r="BH93" s="54">
        <f t="shared" si="79"/>
        <v>9189003.2497347649</v>
      </c>
      <c r="BI93" s="54">
        <f t="shared" si="80"/>
        <v>12050179.699734766</v>
      </c>
      <c r="BJ93" s="54">
        <f t="shared" si="81"/>
        <v>12704140.927297264</v>
      </c>
      <c r="BK93" s="54">
        <f t="shared" si="82"/>
        <v>25223465.900634766</v>
      </c>
      <c r="BL93" s="54">
        <f t="shared" si="83"/>
        <v>20530204.541972268</v>
      </c>
      <c r="BM93" s="54">
        <f t="shared" si="84"/>
        <v>30691786.97528477</v>
      </c>
      <c r="BN93" s="54">
        <f t="shared" si="85"/>
        <v>30608742.972159769</v>
      </c>
      <c r="BO93" s="54">
        <f t="shared" si="86"/>
        <v>30617374.306884766</v>
      </c>
      <c r="BP93" s="54">
        <f t="shared" si="87"/>
        <v>30852657.714659769</v>
      </c>
      <c r="BQ93" s="54">
        <f t="shared" si="88"/>
        <v>30646375.646909773</v>
      </c>
      <c r="BR93" s="54">
        <f t="shared" si="89"/>
        <v>30881659.104847264</v>
      </c>
      <c r="BS93" s="54">
        <f t="shared" si="90"/>
        <v>35232259.964409769</v>
      </c>
      <c r="BT93" s="54">
        <f t="shared" si="91"/>
        <v>43061509.123597264</v>
      </c>
      <c r="BU93" s="54">
        <f t="shared" si="92"/>
        <v>34011954.270534769</v>
      </c>
      <c r="BV93" s="55">
        <f t="shared" si="59"/>
        <v>5983.0465162697228</v>
      </c>
      <c r="BW93" s="56">
        <f t="shared" si="60"/>
        <v>35796845.615847267</v>
      </c>
      <c r="BX93" s="45">
        <v>16000.41</v>
      </c>
      <c r="BY93" s="45">
        <v>5224</v>
      </c>
      <c r="BZ93" s="45">
        <v>5000.34</v>
      </c>
      <c r="CA93" s="45">
        <v>20000</v>
      </c>
      <c r="CB93" s="45">
        <v>20000</v>
      </c>
      <c r="CC93" s="45">
        <v>16010.13</v>
      </c>
      <c r="CD93" s="45">
        <v>20000</v>
      </c>
      <c r="CE93" s="45">
        <v>20000</v>
      </c>
      <c r="CF93" s="45">
        <v>20000</v>
      </c>
      <c r="CG93" s="45">
        <v>6999.89</v>
      </c>
      <c r="CH93" s="45">
        <v>20000</v>
      </c>
      <c r="CI93" s="45">
        <v>20000</v>
      </c>
      <c r="CJ93" s="45">
        <v>12000.43</v>
      </c>
      <c r="CK93" s="45">
        <v>5499.24</v>
      </c>
      <c r="CL93" s="45">
        <v>3850.03</v>
      </c>
      <c r="CM93" s="45">
        <v>4499.62</v>
      </c>
      <c r="CN93" s="45">
        <v>1999.45</v>
      </c>
      <c r="CO93" s="45">
        <v>2900.95</v>
      </c>
      <c r="CP93" s="45">
        <v>5012.3100000000004</v>
      </c>
      <c r="CQ93" s="45">
        <v>3055.45</v>
      </c>
      <c r="CR93" s="45">
        <v>3599.47</v>
      </c>
      <c r="CS93" s="45">
        <v>2800.24</v>
      </c>
      <c r="CT93" s="45">
        <v>2700.05</v>
      </c>
      <c r="CU93" s="45">
        <v>2400.21</v>
      </c>
      <c r="CV93" s="45">
        <v>3479.41</v>
      </c>
      <c r="CW93" s="45">
        <v>2792.86</v>
      </c>
      <c r="CX93" s="45">
        <v>3479.1</v>
      </c>
      <c r="CY93" s="45">
        <v>2899.13</v>
      </c>
      <c r="CZ93" s="46">
        <v>3579.33</v>
      </c>
      <c r="DA93" s="46">
        <v>3468.34</v>
      </c>
      <c r="DB93" s="43">
        <v>2369.4899999999998</v>
      </c>
      <c r="DC93" s="46">
        <v>1999.46</v>
      </c>
      <c r="DD93" s="48">
        <f t="shared" si="61"/>
        <v>8238.104374999999</v>
      </c>
      <c r="DE93" s="44">
        <f t="shared" si="96"/>
        <v>156301754.28489998</v>
      </c>
      <c r="DF93" s="44">
        <f t="shared" si="96"/>
        <v>2977902.4355999995</v>
      </c>
      <c r="DG93" s="44">
        <f t="shared" si="96"/>
        <v>2256004</v>
      </c>
      <c r="DH93" s="44">
        <f t="shared" si="96"/>
        <v>272304782.75559998</v>
      </c>
      <c r="DI93" s="44">
        <f t="shared" si="96"/>
        <v>272304782.75559998</v>
      </c>
      <c r="DJ93" s="44">
        <f t="shared" si="96"/>
        <v>156544889.00409997</v>
      </c>
      <c r="DK93" s="44">
        <f t="shared" si="96"/>
        <v>272304782.75559998</v>
      </c>
      <c r="DL93" s="44">
        <f t="shared" si="96"/>
        <v>272304782.75559998</v>
      </c>
      <c r="DM93" s="44">
        <f t="shared" si="96"/>
        <v>272304782.75559998</v>
      </c>
      <c r="DN93" s="44">
        <f t="shared" si="96"/>
        <v>12260852.402500002</v>
      </c>
      <c r="DO93" s="44">
        <f t="shared" si="96"/>
        <v>272304782.75559998</v>
      </c>
      <c r="DP93" s="44">
        <f t="shared" si="96"/>
        <v>272304782.75559998</v>
      </c>
      <c r="DQ93" s="44">
        <f t="shared" si="96"/>
        <v>72285534.368100002</v>
      </c>
      <c r="DR93" s="44">
        <f t="shared" si="96"/>
        <v>4003600.8099999987</v>
      </c>
      <c r="DS93" s="44">
        <f t="shared" si="96"/>
        <v>123685.85610000003</v>
      </c>
      <c r="DT93" s="44">
        <f t="shared" si="95"/>
        <v>1002561.6383999995</v>
      </c>
      <c r="DU93" s="44">
        <f t="shared" si="52"/>
        <v>2246671.2321000001</v>
      </c>
      <c r="DV93" s="44">
        <f t="shared" si="52"/>
        <v>356874.81210000039</v>
      </c>
      <c r="DW93" s="44">
        <f t="shared" si="52"/>
        <v>2292105.1609000009</v>
      </c>
      <c r="DX93" s="44">
        <f t="shared" si="52"/>
        <v>196151.55210000029</v>
      </c>
      <c r="DY93" s="44">
        <f t="shared" si="94"/>
        <v>10227.27689999993</v>
      </c>
      <c r="DZ93" s="44">
        <f t="shared" si="94"/>
        <v>487343.61000000051</v>
      </c>
      <c r="EA93" s="44">
        <f t="shared" si="94"/>
        <v>637266.92409999995</v>
      </c>
      <c r="EB93" s="44">
        <f t="shared" si="94"/>
        <v>1205889.4969000001</v>
      </c>
      <c r="EC93" s="44">
        <f t="shared" si="94"/>
        <v>358.34490000001102</v>
      </c>
      <c r="ED93" s="44">
        <f t="shared" si="94"/>
        <v>497702.03040000005</v>
      </c>
      <c r="EE93" s="44">
        <f t="shared" si="94"/>
        <v>370.17760000000908</v>
      </c>
      <c r="EF93" s="44">
        <f t="shared" si="94"/>
        <v>359052.62410000002</v>
      </c>
      <c r="EG93" s="44">
        <f t="shared" si="94"/>
        <v>6559.3800999999648</v>
      </c>
      <c r="EH93" s="44">
        <f t="shared" si="47"/>
        <v>900</v>
      </c>
      <c r="EI93" s="44">
        <f t="shared" si="47"/>
        <v>1274302.3225000007</v>
      </c>
      <c r="EJ93" s="44">
        <f t="shared" si="47"/>
        <v>2246641.2544000004</v>
      </c>
      <c r="EK93" s="50">
        <f t="shared" si="62"/>
        <v>8525.1625356353179</v>
      </c>
      <c r="EL93" s="51">
        <f t="shared" si="63"/>
        <v>72678396.259000003</v>
      </c>
      <c r="EM93" s="21">
        <f t="shared" si="64"/>
        <v>32298701.431260552</v>
      </c>
      <c r="EN93" s="21">
        <f t="shared" si="65"/>
        <v>0.63322786088099747</v>
      </c>
    </row>
    <row r="94" spans="9:144" ht="11" thickBot="1" x14ac:dyDescent="0.4">
      <c r="I94" s="31">
        <v>8000.65</v>
      </c>
      <c r="J94" s="31">
        <v>9789.7000000000007</v>
      </c>
      <c r="K94" s="31">
        <v>10000.77</v>
      </c>
      <c r="L94" s="31">
        <v>11161.2</v>
      </c>
      <c r="M94" s="31">
        <v>14445.34</v>
      </c>
      <c r="N94" s="31">
        <v>16000.62</v>
      </c>
      <c r="O94" s="31">
        <v>15000.59</v>
      </c>
      <c r="P94" s="31">
        <v>17000.099999999999</v>
      </c>
      <c r="Q94" s="31">
        <v>19000.77</v>
      </c>
      <c r="R94" s="31">
        <v>20000</v>
      </c>
      <c r="S94" s="31">
        <v>20000</v>
      </c>
      <c r="T94" s="31">
        <v>17000.73</v>
      </c>
      <c r="U94" s="31">
        <v>20000</v>
      </c>
      <c r="V94" s="31">
        <v>20000</v>
      </c>
      <c r="W94" s="31">
        <v>12000.76</v>
      </c>
      <c r="X94" s="31">
        <v>6695.26</v>
      </c>
      <c r="Y94" s="31">
        <v>3496.33</v>
      </c>
      <c r="Z94" s="31">
        <v>4980.75</v>
      </c>
      <c r="AA94" s="31">
        <v>5504.02</v>
      </c>
      <c r="AB94" s="31">
        <v>6520.33</v>
      </c>
      <c r="AC94" s="31">
        <v>6695.31</v>
      </c>
      <c r="AD94" s="31">
        <v>4700.34</v>
      </c>
      <c r="AE94" s="31">
        <v>4509.92</v>
      </c>
      <c r="AF94" s="31">
        <v>3295.31</v>
      </c>
      <c r="AG94" s="31">
        <v>3498.02</v>
      </c>
      <c r="AH94" s="31">
        <v>3496.3</v>
      </c>
      <c r="AI94" s="31">
        <v>3477.02</v>
      </c>
      <c r="AJ94" s="31">
        <v>3473.36</v>
      </c>
      <c r="AK94" s="32">
        <v>3441.32</v>
      </c>
      <c r="AL94" s="32">
        <v>3095.42</v>
      </c>
      <c r="AM94" s="34">
        <v>2188.9</v>
      </c>
      <c r="AN94" s="32">
        <v>2968.26</v>
      </c>
      <c r="AO94" s="53">
        <f t="shared" si="53"/>
        <v>9419.9187500000007</v>
      </c>
      <c r="AP94" s="54">
        <f t="shared" si="66"/>
        <v>2014323.7847265657</v>
      </c>
      <c r="AQ94" s="54">
        <f t="shared" si="54"/>
        <v>136738.1728515625</v>
      </c>
      <c r="AR94" s="54">
        <f t="shared" si="55"/>
        <v>337388.17462656216</v>
      </c>
      <c r="AS94" s="54">
        <f t="shared" si="56"/>
        <v>3032060.3916015625</v>
      </c>
      <c r="AT94" s="54">
        <f t="shared" si="57"/>
        <v>25254858.739951558</v>
      </c>
      <c r="AU94" s="54">
        <f t="shared" si="58"/>
        <v>43305628.941751562</v>
      </c>
      <c r="AV94" s="54">
        <f t="shared" si="67"/>
        <v>31143891.600576557</v>
      </c>
      <c r="AW94" s="54">
        <f t="shared" si="68"/>
        <v>57459147.782851532</v>
      </c>
      <c r="AX94" s="54">
        <f t="shared" si="69"/>
        <v>91792710.674626559</v>
      </c>
      <c r="AY94" s="54">
        <f t="shared" si="70"/>
        <v>111938119.25660154</v>
      </c>
      <c r="AZ94" s="54">
        <f t="shared" si="71"/>
        <v>111938119.25660154</v>
      </c>
      <c r="BA94" s="54">
        <f t="shared" si="72"/>
        <v>57468699.208126545</v>
      </c>
      <c r="BB94" s="54">
        <f t="shared" si="73"/>
        <v>111938119.25660154</v>
      </c>
      <c r="BC94" s="54">
        <f t="shared" si="74"/>
        <v>111938119.25660154</v>
      </c>
      <c r="BD94" s="54">
        <f t="shared" si="75"/>
        <v>6660741.5577015597</v>
      </c>
      <c r="BE94" s="54">
        <f t="shared" si="76"/>
        <v>7423765.3039515652</v>
      </c>
      <c r="BF94" s="54">
        <f t="shared" si="77"/>
        <v>35088903.679126576</v>
      </c>
      <c r="BG94" s="54">
        <f t="shared" si="78"/>
        <v>19706219.190976568</v>
      </c>
      <c r="BH94" s="54">
        <f t="shared" si="79"/>
        <v>15334263.020251565</v>
      </c>
      <c r="BI94" s="54">
        <f t="shared" si="80"/>
        <v>8407614.9191265665</v>
      </c>
      <c r="BJ94" s="54">
        <f t="shared" si="81"/>
        <v>7423492.840576564</v>
      </c>
      <c r="BK94" s="54">
        <f t="shared" si="82"/>
        <v>22274423.577451568</v>
      </c>
      <c r="BL94" s="54">
        <f t="shared" si="83"/>
        <v>24108087.72500157</v>
      </c>
      <c r="BM94" s="54">
        <f t="shared" si="84"/>
        <v>37510832.340576574</v>
      </c>
      <c r="BN94" s="54">
        <f t="shared" si="85"/>
        <v>35068884.805251569</v>
      </c>
      <c r="BO94" s="54">
        <f t="shared" si="86"/>
        <v>35089259.095351569</v>
      </c>
      <c r="BP94" s="54">
        <f t="shared" si="87"/>
        <v>35318045.552751563</v>
      </c>
      <c r="BQ94" s="54">
        <f t="shared" si="88"/>
        <v>35361560.967201561</v>
      </c>
      <c r="BR94" s="54">
        <f t="shared" si="89"/>
        <v>35743643.013501577</v>
      </c>
      <c r="BS94" s="54">
        <f t="shared" si="90"/>
        <v>39999284.438751571</v>
      </c>
      <c r="BT94" s="54">
        <f t="shared" si="91"/>
        <v>52287632.162851579</v>
      </c>
      <c r="BU94" s="54">
        <f t="shared" si="92"/>
        <v>41623900.626451567</v>
      </c>
      <c r="BV94" s="55">
        <f t="shared" si="59"/>
        <v>6512.573612665662</v>
      </c>
      <c r="BW94" s="56">
        <f t="shared" si="60"/>
        <v>42413615.060389072</v>
      </c>
      <c r="BX94" s="45">
        <v>6999.64</v>
      </c>
      <c r="BY94" s="45">
        <v>8520.7099999999991</v>
      </c>
      <c r="BZ94" s="45">
        <v>4229.5</v>
      </c>
      <c r="CA94" s="45">
        <v>20000</v>
      </c>
      <c r="CB94" s="45">
        <v>20000</v>
      </c>
      <c r="CC94" s="45">
        <v>12000.96</v>
      </c>
      <c r="CD94" s="45">
        <v>16000.72</v>
      </c>
      <c r="CE94" s="47">
        <v>0</v>
      </c>
      <c r="CF94" s="45">
        <v>20000</v>
      </c>
      <c r="CG94" s="45">
        <v>6999.38</v>
      </c>
      <c r="CH94" s="45">
        <v>20000</v>
      </c>
      <c r="CI94" s="45">
        <v>20000</v>
      </c>
      <c r="CJ94" s="45">
        <v>12000.33</v>
      </c>
      <c r="CK94" s="45">
        <v>5409.43</v>
      </c>
      <c r="CL94" s="45">
        <v>3609.23</v>
      </c>
      <c r="CM94" s="45">
        <v>5000.9399999999996</v>
      </c>
      <c r="CN94" s="45">
        <v>2499.19</v>
      </c>
      <c r="CO94" s="45">
        <v>3140.27</v>
      </c>
      <c r="CP94" s="45">
        <v>4079.66</v>
      </c>
      <c r="CQ94" s="45">
        <v>3300.82</v>
      </c>
      <c r="CR94" s="45">
        <v>3649.75</v>
      </c>
      <c r="CS94" s="45">
        <v>3969.38</v>
      </c>
      <c r="CT94" s="45">
        <v>2253.5500000000002</v>
      </c>
      <c r="CU94" s="45">
        <v>2540.17</v>
      </c>
      <c r="CV94" s="45">
        <v>2995.33</v>
      </c>
      <c r="CW94" s="45">
        <v>3479.17</v>
      </c>
      <c r="CX94" s="45">
        <v>2700.07</v>
      </c>
      <c r="CY94" s="45">
        <v>2600.41</v>
      </c>
      <c r="CZ94" s="46">
        <v>2450.62</v>
      </c>
      <c r="DA94" s="46">
        <v>2947.65</v>
      </c>
      <c r="DB94" s="43">
        <v>2400.11</v>
      </c>
      <c r="DC94" s="46">
        <v>1965.11</v>
      </c>
      <c r="DD94" s="48">
        <f t="shared" si="61"/>
        <v>7116.9406249999993</v>
      </c>
      <c r="DE94" s="44">
        <f t="shared" si="96"/>
        <v>12273391.1556</v>
      </c>
      <c r="DF94" s="44">
        <f t="shared" si="96"/>
        <v>25244695.848099988</v>
      </c>
      <c r="DG94" s="44">
        <f t="shared" si="96"/>
        <v>537582.23999999976</v>
      </c>
      <c r="DH94" s="44">
        <f t="shared" si="96"/>
        <v>272372113.69</v>
      </c>
      <c r="DI94" s="44">
        <f t="shared" si="96"/>
        <v>272372113.69</v>
      </c>
      <c r="DJ94" s="44">
        <f t="shared" si="96"/>
        <v>72329241.715599999</v>
      </c>
      <c r="DK94" s="44">
        <f t="shared" si="96"/>
        <v>156360519.53639996</v>
      </c>
      <c r="DL94" s="44">
        <f t="shared" si="96"/>
        <v>12224113.690000001</v>
      </c>
      <c r="DM94" s="44">
        <f t="shared" si="96"/>
        <v>272372113.69</v>
      </c>
      <c r="DN94" s="44">
        <f t="shared" si="96"/>
        <v>12271569.486399999</v>
      </c>
      <c r="DO94" s="44">
        <f t="shared" si="96"/>
        <v>272372113.69</v>
      </c>
      <c r="DP94" s="44">
        <f t="shared" si="96"/>
        <v>272372113.69</v>
      </c>
      <c r="DQ94" s="44">
        <f t="shared" si="96"/>
        <v>72318526.24089998</v>
      </c>
      <c r="DR94" s="44">
        <f t="shared" si="96"/>
        <v>3660066.3969000005</v>
      </c>
      <c r="DS94" s="44">
        <f t="shared" si="96"/>
        <v>12753.184899999964</v>
      </c>
      <c r="DT94" s="44">
        <f t="shared" si="95"/>
        <v>2263941.5295999981</v>
      </c>
      <c r="DU94" s="44">
        <f t="shared" si="52"/>
        <v>994228.35210000025</v>
      </c>
      <c r="DV94" s="44">
        <f t="shared" si="52"/>
        <v>126757.36090000015</v>
      </c>
      <c r="DW94" s="44">
        <f t="shared" si="52"/>
        <v>340308.88959999965</v>
      </c>
      <c r="DX94" s="44">
        <f t="shared" si="52"/>
        <v>38212.430400000005</v>
      </c>
      <c r="DY94" s="44">
        <f t="shared" si="94"/>
        <v>23546.902499999946</v>
      </c>
      <c r="DZ94" s="44">
        <f t="shared" si="94"/>
        <v>223804.68639999992</v>
      </c>
      <c r="EA94" s="44">
        <f t="shared" si="94"/>
        <v>1544427.5625</v>
      </c>
      <c r="EB94" s="44">
        <f t="shared" si="94"/>
        <v>914184.57690000022</v>
      </c>
      <c r="EC94" s="44">
        <f t="shared" si="94"/>
        <v>250970.94090000025</v>
      </c>
      <c r="ED94" s="44">
        <f t="shared" si="94"/>
        <v>293.43690000000373</v>
      </c>
      <c r="EE94" s="44">
        <f t="shared" si="94"/>
        <v>633982.21290000004</v>
      </c>
      <c r="EF94" s="44">
        <f t="shared" si="94"/>
        <v>802618.89210000064</v>
      </c>
      <c r="EG94" s="44">
        <f t="shared" si="94"/>
        <v>1093446.6624000005</v>
      </c>
      <c r="EH94" s="44">
        <f t="shared" si="47"/>
        <v>301016.82250000013</v>
      </c>
      <c r="EI94" s="44">
        <f t="shared" si="47"/>
        <v>1201632.5161000001</v>
      </c>
      <c r="EJ94" s="44">
        <f t="shared" si="47"/>
        <v>2344542.8161000009</v>
      </c>
      <c r="EK94" s="50">
        <f t="shared" si="62"/>
        <v>7378.5816399046153</v>
      </c>
      <c r="EL94" s="51">
        <f t="shared" si="63"/>
        <v>54443467.016737483</v>
      </c>
      <c r="EM94" s="21">
        <f t="shared" si="64"/>
        <v>27039865.778369527</v>
      </c>
      <c r="EN94" s="21">
        <f t="shared" si="65"/>
        <v>0.56270270049207094</v>
      </c>
    </row>
    <row r="95" spans="9:144" ht="11" thickBot="1" x14ac:dyDescent="0.4">
      <c r="I95" s="31">
        <v>6999.85</v>
      </c>
      <c r="J95" s="31">
        <v>7999.4</v>
      </c>
      <c r="K95" s="31">
        <v>9999.2999999999993</v>
      </c>
      <c r="L95" s="31">
        <v>10067.35</v>
      </c>
      <c r="M95" s="31">
        <v>14445.38</v>
      </c>
      <c r="N95" s="31">
        <v>16000.65</v>
      </c>
      <c r="O95" s="31">
        <v>14999.04</v>
      </c>
      <c r="P95" s="31">
        <v>17000.169999999998</v>
      </c>
      <c r="Q95" s="31">
        <v>19000.830000000002</v>
      </c>
      <c r="R95" s="31">
        <v>20000</v>
      </c>
      <c r="S95" s="31">
        <v>20000</v>
      </c>
      <c r="T95" s="31">
        <v>17000.73</v>
      </c>
      <c r="U95" s="31">
        <v>20000</v>
      </c>
      <c r="V95" s="31">
        <v>20000</v>
      </c>
      <c r="W95" s="31">
        <v>12000.52</v>
      </c>
      <c r="X95" s="31">
        <v>6000.23</v>
      </c>
      <c r="Y95" s="31">
        <v>3498.43</v>
      </c>
      <c r="Z95" s="31">
        <v>4500.29</v>
      </c>
      <c r="AA95" s="31">
        <v>5501.61</v>
      </c>
      <c r="AB95" s="31">
        <v>5560.91</v>
      </c>
      <c r="AC95" s="31">
        <v>6695.1</v>
      </c>
      <c r="AD95" s="31">
        <v>4350.6099999999997</v>
      </c>
      <c r="AE95" s="31">
        <v>3989.8</v>
      </c>
      <c r="AF95" s="31">
        <v>3064.34</v>
      </c>
      <c r="AG95" s="31">
        <v>3497.19</v>
      </c>
      <c r="AH95" s="31">
        <v>3495.16</v>
      </c>
      <c r="AI95" s="31">
        <v>3476.17</v>
      </c>
      <c r="AJ95" s="31">
        <v>3472.89</v>
      </c>
      <c r="AK95" s="32">
        <v>3369.54</v>
      </c>
      <c r="AL95" s="32">
        <v>3094.16</v>
      </c>
      <c r="AM95" s="34">
        <v>2188.36</v>
      </c>
      <c r="AN95" s="32">
        <v>2815.48</v>
      </c>
      <c r="AO95" s="53">
        <f t="shared" si="53"/>
        <v>9190.1090624999979</v>
      </c>
      <c r="AP95" s="54">
        <f t="shared" si="66"/>
        <v>4797234.7608633684</v>
      </c>
      <c r="AQ95" s="54">
        <f t="shared" si="54"/>
        <v>1417788.0715196247</v>
      </c>
      <c r="AR95" s="54">
        <f t="shared" si="55"/>
        <v>654789.97333213117</v>
      </c>
      <c r="AS95" s="54">
        <f t="shared" si="56"/>
        <v>769551.66242588323</v>
      </c>
      <c r="AT95" s="54">
        <f t="shared" si="57"/>
        <v>27617872.626532141</v>
      </c>
      <c r="AU95" s="54">
        <f t="shared" si="58"/>
        <v>46383467.861363403</v>
      </c>
      <c r="AV95" s="54">
        <f t="shared" si="67"/>
        <v>33743678.636644661</v>
      </c>
      <c r="AW95" s="54">
        <f t="shared" si="68"/>
        <v>60997051.847463384</v>
      </c>
      <c r="AX95" s="54">
        <f t="shared" si="69"/>
        <v>96250245.313500956</v>
      </c>
      <c r="AY95" s="54">
        <f t="shared" si="70"/>
        <v>116853742.08064467</v>
      </c>
      <c r="AZ95" s="54">
        <f t="shared" si="71"/>
        <v>116853742.08064467</v>
      </c>
      <c r="BA95" s="54">
        <f t="shared" si="72"/>
        <v>61005799.429313406</v>
      </c>
      <c r="BB95" s="54">
        <f t="shared" si="73"/>
        <v>116853742.08064467</v>
      </c>
      <c r="BC95" s="54">
        <f t="shared" si="74"/>
        <v>116853742.08064467</v>
      </c>
      <c r="BD95" s="54">
        <f t="shared" si="75"/>
        <v>7898409.6376196435</v>
      </c>
      <c r="BE95" s="54">
        <f t="shared" si="76"/>
        <v>10175328.433375869</v>
      </c>
      <c r="BF95" s="54">
        <f t="shared" si="77"/>
        <v>32395210.550500851</v>
      </c>
      <c r="BG95" s="54">
        <f t="shared" si="78"/>
        <v>21994402.83898836</v>
      </c>
      <c r="BH95" s="54">
        <f t="shared" si="79"/>
        <v>13605025.334063366</v>
      </c>
      <c r="BI95" s="54">
        <f t="shared" si="80"/>
        <v>13171085.835250864</v>
      </c>
      <c r="BJ95" s="54">
        <f t="shared" si="81"/>
        <v>6225070.2219571164</v>
      </c>
      <c r="BK95" s="54">
        <f t="shared" si="82"/>
        <v>23420751.17593836</v>
      </c>
      <c r="BL95" s="54">
        <f t="shared" si="83"/>
        <v>27043214.345519606</v>
      </c>
      <c r="BM95" s="54">
        <f t="shared" si="84"/>
        <v>37525046.607082099</v>
      </c>
      <c r="BN95" s="54">
        <f t="shared" si="85"/>
        <v>32409327.452175848</v>
      </c>
      <c r="BO95" s="54">
        <f t="shared" si="86"/>
        <v>32432444.824469607</v>
      </c>
      <c r="BP95" s="54">
        <f t="shared" si="87"/>
        <v>32649099.609963354</v>
      </c>
      <c r="BQ95" s="54">
        <f t="shared" si="88"/>
        <v>32686593.80861336</v>
      </c>
      <c r="BR95" s="54">
        <f t="shared" si="89"/>
        <v>33879024.211332105</v>
      </c>
      <c r="BS95" s="54">
        <f t="shared" si="90"/>
        <v>37160594.972594604</v>
      </c>
      <c r="BT95" s="54">
        <f t="shared" si="91"/>
        <v>49024489.934219591</v>
      </c>
      <c r="BU95" s="54">
        <f t="shared" si="92"/>
        <v>40635895.68446961</v>
      </c>
      <c r="BV95" s="55">
        <f t="shared" si="59"/>
        <v>6338.3752808313566</v>
      </c>
      <c r="BW95" s="56">
        <f t="shared" si="60"/>
        <v>40175001.200653978</v>
      </c>
      <c r="BX95" s="45">
        <v>6999.5</v>
      </c>
      <c r="BY95" s="45">
        <v>9999.1200000000008</v>
      </c>
      <c r="BZ95" s="45">
        <v>4500.67</v>
      </c>
      <c r="CA95" s="45">
        <v>20000</v>
      </c>
      <c r="CB95" s="45">
        <v>20000</v>
      </c>
      <c r="CC95" s="45">
        <v>12999.03</v>
      </c>
      <c r="CD95" s="45">
        <v>16000.79</v>
      </c>
      <c r="CE95" s="47">
        <v>0</v>
      </c>
      <c r="CF95" s="45">
        <v>19999.88</v>
      </c>
      <c r="CG95" s="45">
        <v>6999.5</v>
      </c>
      <c r="CH95" s="45">
        <v>20000</v>
      </c>
      <c r="CI95" s="45">
        <v>20000</v>
      </c>
      <c r="CJ95" s="45">
        <v>12000.33</v>
      </c>
      <c r="CK95" s="45">
        <v>4923.29</v>
      </c>
      <c r="CL95" s="45">
        <v>3250.01</v>
      </c>
      <c r="CM95" s="45">
        <v>4699.22</v>
      </c>
      <c r="CN95" s="45">
        <v>2484</v>
      </c>
      <c r="CO95" s="45">
        <v>2900.41</v>
      </c>
      <c r="CP95" s="45">
        <v>3650.2</v>
      </c>
      <c r="CQ95" s="45">
        <v>3550.1</v>
      </c>
      <c r="CR95" s="45">
        <v>3550.85</v>
      </c>
      <c r="CS95" s="45">
        <v>3602.88</v>
      </c>
      <c r="CT95" s="45">
        <v>1972.61</v>
      </c>
      <c r="CU95" s="45">
        <v>2750.2</v>
      </c>
      <c r="CV95" s="45">
        <v>2998.06</v>
      </c>
      <c r="CW95" s="45">
        <v>3479.14</v>
      </c>
      <c r="CX95" s="45">
        <v>2599.46</v>
      </c>
      <c r="CY95" s="45">
        <v>2306.67</v>
      </c>
      <c r="CZ95" s="46">
        <v>2335.83</v>
      </c>
      <c r="DA95" s="46">
        <v>2945.28</v>
      </c>
      <c r="DB95" s="43">
        <v>2162.1999999999998</v>
      </c>
      <c r="DC95" s="46">
        <v>2050.31</v>
      </c>
      <c r="DD95" s="48">
        <f t="shared" si="61"/>
        <v>7115.9231250000021</v>
      </c>
      <c r="DE95" s="44">
        <f t="shared" si="96"/>
        <v>12280398.835600002</v>
      </c>
      <c r="DF95" s="44">
        <f t="shared" si="96"/>
        <v>42301495.681600012</v>
      </c>
      <c r="DG95" s="44">
        <f t="shared" si="96"/>
        <v>1011050.3601000004</v>
      </c>
      <c r="DH95" s="44">
        <f t="shared" si="96"/>
        <v>272409743.42559999</v>
      </c>
      <c r="DI95" s="44">
        <f t="shared" si="96"/>
        <v>272409743.42559999</v>
      </c>
      <c r="DJ95" s="44">
        <f t="shared" si="96"/>
        <v>90323544.976900011</v>
      </c>
      <c r="DK95" s="44">
        <f t="shared" si="96"/>
        <v>156390781.69690004</v>
      </c>
      <c r="DL95" s="44">
        <f t="shared" si="96"/>
        <v>12216143.4256</v>
      </c>
      <c r="DM95" s="44">
        <f t="shared" si="96"/>
        <v>272405782.27840006</v>
      </c>
      <c r="DN95" s="44">
        <f t="shared" si="96"/>
        <v>12280398.835600002</v>
      </c>
      <c r="DO95" s="44">
        <f t="shared" si="96"/>
        <v>272409743.42559999</v>
      </c>
      <c r="DP95" s="44">
        <f t="shared" si="96"/>
        <v>272409743.42559999</v>
      </c>
      <c r="DQ95" s="44">
        <f t="shared" si="96"/>
        <v>72337916.7289</v>
      </c>
      <c r="DR95" s="44">
        <f t="shared" si="96"/>
        <v>2039555.2969000004</v>
      </c>
      <c r="DS95" s="44">
        <f t="shared" si="96"/>
        <v>60098.522499999825</v>
      </c>
      <c r="DT95" s="44">
        <f t="shared" si="95"/>
        <v>1449760.4836000009</v>
      </c>
      <c r="DU95" s="44">
        <f t="shared" si="52"/>
        <v>1022444.5455999997</v>
      </c>
      <c r="DV95" s="44">
        <f t="shared" si="52"/>
        <v>353727.5625</v>
      </c>
      <c r="DW95" s="44">
        <f t="shared" si="52"/>
        <v>24037.40159999999</v>
      </c>
      <c r="DX95" s="44">
        <f t="shared" si="52"/>
        <v>3018.403600000006</v>
      </c>
      <c r="DY95" s="44">
        <f t="shared" si="94"/>
        <v>3101.3761000000059</v>
      </c>
      <c r="DZ95" s="44">
        <f t="shared" si="94"/>
        <v>11603.598400000055</v>
      </c>
      <c r="EA95" s="44">
        <f t="shared" si="94"/>
        <v>2318158.5024999999</v>
      </c>
      <c r="EB95" s="44">
        <f t="shared" si="94"/>
        <v>554965.4016000001</v>
      </c>
      <c r="EC95" s="44">
        <f t="shared" si="94"/>
        <v>247108.40999999992</v>
      </c>
      <c r="ED95" s="44">
        <f t="shared" si="94"/>
        <v>256.64039999999943</v>
      </c>
      <c r="EE95" s="44">
        <f t="shared" si="94"/>
        <v>802278.48999999964</v>
      </c>
      <c r="EF95" s="44">
        <f t="shared" si="94"/>
        <v>1412508.4800999996</v>
      </c>
      <c r="EG95" s="44">
        <f t="shared" si="94"/>
        <v>1344046.0488999998</v>
      </c>
      <c r="EH95" s="44">
        <f t="shared" si="47"/>
        <v>302368.01439999964</v>
      </c>
      <c r="EI95" s="44">
        <f t="shared" si="47"/>
        <v>1776782.3616000002</v>
      </c>
      <c r="EJ95" s="44">
        <f t="shared" si="47"/>
        <v>2087591.5224999997</v>
      </c>
      <c r="EK95" s="50">
        <f t="shared" si="62"/>
        <v>7451.9290656530675</v>
      </c>
      <c r="EL95" s="51">
        <f t="shared" si="63"/>
        <v>55531246.799525</v>
      </c>
      <c r="EM95" s="21">
        <f t="shared" si="64"/>
        <v>27179264.756918557</v>
      </c>
      <c r="EN95" s="21">
        <f t="shared" si="65"/>
        <v>0.5754280691112662</v>
      </c>
    </row>
    <row r="96" spans="9:144" ht="11" thickBot="1" x14ac:dyDescent="0.4">
      <c r="I96" s="31">
        <v>6999.53</v>
      </c>
      <c r="J96" s="31">
        <v>6999.91</v>
      </c>
      <c r="K96" s="31">
        <v>7999</v>
      </c>
      <c r="L96" s="31">
        <v>10047.23</v>
      </c>
      <c r="M96" s="31">
        <v>14444.68</v>
      </c>
      <c r="N96" s="31">
        <v>16000.29</v>
      </c>
      <c r="O96" s="31">
        <v>13500.27</v>
      </c>
      <c r="P96" s="31">
        <v>17000.009999999998</v>
      </c>
      <c r="Q96" s="31">
        <v>19000.62</v>
      </c>
      <c r="R96" s="31">
        <v>20000</v>
      </c>
      <c r="S96" s="31">
        <v>20000</v>
      </c>
      <c r="T96" s="31">
        <v>17000.560000000001</v>
      </c>
      <c r="U96" s="31">
        <v>16989.650000000001</v>
      </c>
      <c r="V96" s="31">
        <v>20000</v>
      </c>
      <c r="W96" s="31">
        <v>11999.82</v>
      </c>
      <c r="X96" s="31">
        <v>6695.41</v>
      </c>
      <c r="Y96" s="31">
        <v>3500.37</v>
      </c>
      <c r="Z96" s="31">
        <v>4252.8500000000004</v>
      </c>
      <c r="AA96" s="31">
        <v>5394.78</v>
      </c>
      <c r="AB96" s="31">
        <v>6499.45</v>
      </c>
      <c r="AC96" s="31">
        <v>5502.44</v>
      </c>
      <c r="AD96" s="31">
        <v>4009.05</v>
      </c>
      <c r="AE96" s="31">
        <v>3898.53</v>
      </c>
      <c r="AF96" s="31">
        <v>2999.9</v>
      </c>
      <c r="AG96" s="31">
        <v>3495.96</v>
      </c>
      <c r="AH96" s="31">
        <v>3493.33</v>
      </c>
      <c r="AI96" s="31">
        <v>3474.98</v>
      </c>
      <c r="AJ96" s="31">
        <v>3409.53</v>
      </c>
      <c r="AK96" s="32">
        <v>3249.47</v>
      </c>
      <c r="AL96" s="32">
        <v>2945.43</v>
      </c>
      <c r="AM96" s="34">
        <v>2188.19</v>
      </c>
      <c r="AN96" s="32">
        <v>2779.73</v>
      </c>
      <c r="AO96" s="53">
        <f t="shared" si="53"/>
        <v>8930.3428124999991</v>
      </c>
      <c r="AP96" s="54">
        <f t="shared" si="66"/>
        <v>3728038.1169141578</v>
      </c>
      <c r="AQ96" s="54">
        <f t="shared" si="54"/>
        <v>3726570.8435766571</v>
      </c>
      <c r="AR96" s="54">
        <f t="shared" si="55"/>
        <v>867399.43439540849</v>
      </c>
      <c r="AS96" s="54">
        <f t="shared" si="56"/>
        <v>1247436.9896016612</v>
      </c>
      <c r="AT96" s="54">
        <f t="shared" si="57"/>
        <v>30407914.617445424</v>
      </c>
      <c r="AU96" s="54">
        <f t="shared" si="58"/>
        <v>49984153.234039187</v>
      </c>
      <c r="AV96" s="54">
        <f t="shared" si="67"/>
        <v>20884234.499051671</v>
      </c>
      <c r="AW96" s="54">
        <f t="shared" si="68"/>
        <v>65119528.517014146</v>
      </c>
      <c r="AX96" s="54">
        <f t="shared" si="69"/>
        <v>101410482.63308291</v>
      </c>
      <c r="AY96" s="54">
        <f t="shared" si="70"/>
        <v>122537310.24877043</v>
      </c>
      <c r="AZ96" s="54">
        <f t="shared" si="71"/>
        <v>122537310.24877043</v>
      </c>
      <c r="BA96" s="54">
        <f t="shared" si="72"/>
        <v>65128405.453420445</v>
      </c>
      <c r="BB96" s="54">
        <f t="shared" si="73"/>
        <v>64952432.342489198</v>
      </c>
      <c r="BC96" s="54">
        <f t="shared" si="74"/>
        <v>122537310.24877043</v>
      </c>
      <c r="BD96" s="54">
        <f t="shared" si="75"/>
        <v>9421690.2045829128</v>
      </c>
      <c r="BE96" s="54">
        <f t="shared" si="76"/>
        <v>4994924.6763891568</v>
      </c>
      <c r="BF96" s="54">
        <f t="shared" si="77"/>
        <v>29484604.744489152</v>
      </c>
      <c r="BG96" s="54">
        <f t="shared" si="78"/>
        <v>21878939.010989148</v>
      </c>
      <c r="BH96" s="54">
        <f t="shared" si="79"/>
        <v>12500204.401132906</v>
      </c>
      <c r="BI96" s="54">
        <f t="shared" si="80"/>
        <v>5909239.8658641567</v>
      </c>
      <c r="BJ96" s="54">
        <f t="shared" si="81"/>
        <v>11750517.691945408</v>
      </c>
      <c r="BK96" s="54">
        <f t="shared" si="82"/>
        <v>24219122.946364149</v>
      </c>
      <c r="BL96" s="54">
        <f t="shared" si="83"/>
        <v>25319140.180039145</v>
      </c>
      <c r="BM96" s="54">
        <f t="shared" si="84"/>
        <v>35170151.952332906</v>
      </c>
      <c r="BN96" s="54">
        <f t="shared" si="85"/>
        <v>29532516.552795399</v>
      </c>
      <c r="BO96" s="54">
        <f t="shared" si="86"/>
        <v>29561108.323289152</v>
      </c>
      <c r="BP96" s="54">
        <f t="shared" si="87"/>
        <v>29760983.416007906</v>
      </c>
      <c r="BQ96" s="54">
        <f t="shared" si="88"/>
        <v>30479374.110664144</v>
      </c>
      <c r="BR96" s="54">
        <f t="shared" si="89"/>
        <v>32272315.911801659</v>
      </c>
      <c r="BS96" s="54">
        <f t="shared" si="90"/>
        <v>35819181.373226643</v>
      </c>
      <c r="BT96" s="54">
        <f t="shared" si="91"/>
        <v>45456624.547101639</v>
      </c>
      <c r="BU96" s="54">
        <f t="shared" si="92"/>
        <v>37830037.969289154</v>
      </c>
      <c r="BV96" s="55">
        <f t="shared" si="59"/>
        <v>6151.7916049192354</v>
      </c>
      <c r="BW96" s="56">
        <f t="shared" si="60"/>
        <v>37844539.950354785</v>
      </c>
      <c r="BX96" s="45">
        <v>19999.09</v>
      </c>
      <c r="BY96" s="45">
        <v>5000.2</v>
      </c>
      <c r="BZ96" s="45">
        <v>4000.55</v>
      </c>
      <c r="CA96" s="45">
        <v>18397.79</v>
      </c>
      <c r="CB96" s="45">
        <v>20000</v>
      </c>
      <c r="CC96" s="45">
        <v>12000.71</v>
      </c>
      <c r="CD96" s="45">
        <v>16000.75</v>
      </c>
      <c r="CE96" s="45">
        <v>20000</v>
      </c>
      <c r="CF96" s="45">
        <v>10790.23</v>
      </c>
      <c r="CG96" s="45">
        <v>6999.21</v>
      </c>
      <c r="CH96" s="45">
        <v>20000</v>
      </c>
      <c r="CI96" s="45">
        <v>20000</v>
      </c>
      <c r="CJ96" s="45">
        <v>12000.97</v>
      </c>
      <c r="CK96" s="45">
        <v>4999.26</v>
      </c>
      <c r="CL96" s="45">
        <v>3294.5</v>
      </c>
      <c r="CM96" s="45">
        <v>4499.45</v>
      </c>
      <c r="CN96" s="45">
        <v>2000.6</v>
      </c>
      <c r="CO96" s="45">
        <v>2100.15</v>
      </c>
      <c r="CP96" s="45">
        <v>4079.06</v>
      </c>
      <c r="CQ96" s="45">
        <v>2999.16</v>
      </c>
      <c r="CR96" s="45">
        <v>3979.26</v>
      </c>
      <c r="CS96" s="45">
        <v>2579.0300000000002</v>
      </c>
      <c r="CT96" s="45">
        <v>2552.81</v>
      </c>
      <c r="CU96" s="45">
        <v>2442.75</v>
      </c>
      <c r="CV96" s="45">
        <v>2946.7</v>
      </c>
      <c r="CW96" s="45">
        <v>2599.38</v>
      </c>
      <c r="CX96" s="45">
        <v>2450.34</v>
      </c>
      <c r="CY96" s="45">
        <v>2306.83</v>
      </c>
      <c r="CZ96" s="46">
        <v>3479.46</v>
      </c>
      <c r="DA96" s="46">
        <v>3199.32</v>
      </c>
      <c r="DB96" s="43">
        <v>1999.1</v>
      </c>
      <c r="DC96" s="46">
        <v>1871.79</v>
      </c>
      <c r="DD96" s="48">
        <f t="shared" si="61"/>
        <v>7549.0140625000013</v>
      </c>
      <c r="DE96" s="44">
        <f t="shared" si="96"/>
        <v>272440113.17760009</v>
      </c>
      <c r="DF96" s="44">
        <f t="shared" si="96"/>
        <v>2270657.1968999999</v>
      </c>
      <c r="DG96" s="44">
        <f t="shared" si="96"/>
        <v>257272.12840000025</v>
      </c>
      <c r="DH96" s="44">
        <f t="shared" si="96"/>
        <v>222142927.89160004</v>
      </c>
      <c r="DI96" s="44">
        <f t="shared" si="96"/>
        <v>272470154.48889995</v>
      </c>
      <c r="DJ96" s="44">
        <f t="shared" si="96"/>
        <v>72375514.464399993</v>
      </c>
      <c r="DK96" s="44">
        <f t="shared" si="96"/>
        <v>156435555.0564</v>
      </c>
      <c r="DL96" s="44">
        <f t="shared" si="96"/>
        <v>272470154.48889995</v>
      </c>
      <c r="DM96" s="44">
        <f t="shared" si="96"/>
        <v>53244749.609999992</v>
      </c>
      <c r="DN96" s="44">
        <f t="shared" si="96"/>
        <v>12291194.5744</v>
      </c>
      <c r="DO96" s="44">
        <f t="shared" si="96"/>
        <v>272470154.48889995</v>
      </c>
      <c r="DP96" s="44">
        <f t="shared" si="96"/>
        <v>272470154.48889995</v>
      </c>
      <c r="DQ96" s="44">
        <f t="shared" si="96"/>
        <v>72379938.369599983</v>
      </c>
      <c r="DR96" s="44">
        <f t="shared" si="96"/>
        <v>2267825.1649000007</v>
      </c>
      <c r="DS96" s="44">
        <f t="shared" si="96"/>
        <v>39533.368899999972</v>
      </c>
      <c r="DT96" s="44">
        <f t="shared" si="95"/>
        <v>1012277.4543999998</v>
      </c>
      <c r="DU96" s="44">
        <f t="shared" si="52"/>
        <v>2228242.8528999998</v>
      </c>
      <c r="DV96" s="44">
        <f t="shared" si="52"/>
        <v>1940950.5123999997</v>
      </c>
      <c r="DW96" s="44">
        <f t="shared" si="52"/>
        <v>343079.63290000003</v>
      </c>
      <c r="DX96" s="44">
        <f t="shared" si="52"/>
        <v>244203.98890000008</v>
      </c>
      <c r="DY96" s="44">
        <f t="shared" si="94"/>
        <v>236127.96490000028</v>
      </c>
      <c r="DZ96" s="44">
        <f t="shared" si="94"/>
        <v>835944.48999999953</v>
      </c>
      <c r="EA96" s="44">
        <f t="shared" si="94"/>
        <v>884577.87040000001</v>
      </c>
      <c r="EB96" s="44">
        <f t="shared" si="94"/>
        <v>1103718.3363999999</v>
      </c>
      <c r="EC96" s="44">
        <f t="shared" si="94"/>
        <v>298804.35690000013</v>
      </c>
      <c r="ED96" s="44">
        <f t="shared" si="94"/>
        <v>799146.60249999969</v>
      </c>
      <c r="EE96" s="44">
        <f t="shared" si="94"/>
        <v>1087828.1400999995</v>
      </c>
      <c r="EF96" s="44">
        <f t="shared" si="94"/>
        <v>1407782.25</v>
      </c>
      <c r="EG96" s="44">
        <f t="shared" si="94"/>
        <v>192.37689999999697</v>
      </c>
      <c r="EH96" s="44">
        <f t="shared" si="47"/>
        <v>86441.880099999864</v>
      </c>
      <c r="EI96" s="44">
        <f t="shared" si="47"/>
        <v>2232723.2929000002</v>
      </c>
      <c r="EJ96" s="44">
        <f t="shared" si="47"/>
        <v>2629391.9715999998</v>
      </c>
      <c r="EK96" s="50">
        <f t="shared" si="62"/>
        <v>7852.9400006719216</v>
      </c>
      <c r="EL96" s="51">
        <f t="shared" si="63"/>
        <v>61668666.654153116</v>
      </c>
      <c r="EM96" s="21">
        <f t="shared" si="64"/>
        <v>28219909.66380107</v>
      </c>
      <c r="EN96" s="21">
        <f t="shared" si="65"/>
        <v>0.58414642721748511</v>
      </c>
    </row>
    <row r="97" spans="9:144" ht="11" thickBot="1" x14ac:dyDescent="0.4">
      <c r="I97" s="31">
        <v>6999.03</v>
      </c>
      <c r="J97" s="31">
        <v>6999.57</v>
      </c>
      <c r="K97" s="31">
        <v>6999.5</v>
      </c>
      <c r="L97" s="31">
        <v>10030.120000000001</v>
      </c>
      <c r="M97" s="31">
        <v>12000.65</v>
      </c>
      <c r="N97" s="31">
        <v>16000.14</v>
      </c>
      <c r="O97" s="31">
        <v>12500.36</v>
      </c>
      <c r="P97" s="31">
        <v>16000.69</v>
      </c>
      <c r="Q97" s="31">
        <v>19000.57</v>
      </c>
      <c r="R97" s="31">
        <v>20000</v>
      </c>
      <c r="S97" s="31">
        <v>20000</v>
      </c>
      <c r="T97" s="31">
        <v>17000.669999999998</v>
      </c>
      <c r="U97" s="31">
        <v>16989.099999999999</v>
      </c>
      <c r="V97" s="31">
        <v>20000</v>
      </c>
      <c r="W97" s="31">
        <v>8499.98</v>
      </c>
      <c r="X97" s="31">
        <v>6499.97</v>
      </c>
      <c r="Y97" s="31">
        <v>3500.58</v>
      </c>
      <c r="Z97" s="31">
        <v>3499.4</v>
      </c>
      <c r="AA97" s="31">
        <v>4980.5</v>
      </c>
      <c r="AB97" s="31">
        <v>5560.02</v>
      </c>
      <c r="AC97" s="31">
        <v>4980.97</v>
      </c>
      <c r="AD97" s="31">
        <v>3898.77</v>
      </c>
      <c r="AE97" s="31">
        <v>3501</v>
      </c>
      <c r="AF97" s="31">
        <v>2986.16</v>
      </c>
      <c r="AG97" s="31">
        <v>3494</v>
      </c>
      <c r="AH97" s="31">
        <v>3491.21</v>
      </c>
      <c r="AI97" s="31">
        <v>3473.35</v>
      </c>
      <c r="AJ97" s="31">
        <v>3249.37</v>
      </c>
      <c r="AK97" s="32">
        <v>3000.24</v>
      </c>
      <c r="AL97" s="32">
        <v>2944.62</v>
      </c>
      <c r="AM97" s="34">
        <v>2066.7399999999998</v>
      </c>
      <c r="AN97" s="32">
        <v>2692.89</v>
      </c>
      <c r="AO97" s="53">
        <f t="shared" si="53"/>
        <v>8526.2553124999995</v>
      </c>
      <c r="AP97" s="54">
        <f t="shared" si="66"/>
        <v>2332417.1551407217</v>
      </c>
      <c r="AQ97" s="54">
        <f t="shared" si="54"/>
        <v>2330768.0434032218</v>
      </c>
      <c r="AR97" s="54">
        <f t="shared" si="55"/>
        <v>2330981.7842469709</v>
      </c>
      <c r="AS97" s="54">
        <f t="shared" si="56"/>
        <v>2261608.9983094768</v>
      </c>
      <c r="AT97" s="54">
        <f t="shared" si="57"/>
        <v>12071418.444528224</v>
      </c>
      <c r="AU97" s="54">
        <f t="shared" si="58"/>
        <v>55858952.322046973</v>
      </c>
      <c r="AV97" s="54">
        <f t="shared" si="67"/>
        <v>15793508.067209482</v>
      </c>
      <c r="AW97" s="54">
        <f t="shared" si="68"/>
        <v>55867173.897703238</v>
      </c>
      <c r="AX97" s="54">
        <f t="shared" si="69"/>
        <v>109711268.17277823</v>
      </c>
      <c r="AY97" s="54">
        <f t="shared" si="70"/>
        <v>131646817.15393448</v>
      </c>
      <c r="AZ97" s="54">
        <f t="shared" si="71"/>
        <v>131646817.15393448</v>
      </c>
      <c r="BA97" s="54">
        <f t="shared" si="72"/>
        <v>71815704.295715705</v>
      </c>
      <c r="BB97" s="54">
        <f t="shared" si="73"/>
        <v>71619740.204746962</v>
      </c>
      <c r="BC97" s="54">
        <f t="shared" si="74"/>
        <v>131646817.15393448</v>
      </c>
      <c r="BD97" s="54">
        <f t="shared" si="75"/>
        <v>690.39204697265245</v>
      </c>
      <c r="BE97" s="54">
        <f t="shared" si="76"/>
        <v>4105832.1676532198</v>
      </c>
      <c r="BF97" s="54">
        <f t="shared" si="77"/>
        <v>25257412.346671969</v>
      </c>
      <c r="BG97" s="54">
        <f t="shared" si="78"/>
        <v>25269274.332809471</v>
      </c>
      <c r="BH97" s="54">
        <f t="shared" si="79"/>
        <v>12572380.736121969</v>
      </c>
      <c r="BI97" s="54">
        <f t="shared" si="80"/>
        <v>8798551.9291219674</v>
      </c>
      <c r="BJ97" s="54">
        <f t="shared" si="81"/>
        <v>12569047.947028218</v>
      </c>
      <c r="BK97" s="54">
        <f t="shared" si="82"/>
        <v>21413620.317403212</v>
      </c>
      <c r="BL97" s="54">
        <f t="shared" si="83"/>
        <v>25253190.955809467</v>
      </c>
      <c r="BM97" s="54">
        <f t="shared" si="84"/>
        <v>30692656.071584467</v>
      </c>
      <c r="BN97" s="54">
        <f t="shared" si="85"/>
        <v>25323593.530184466</v>
      </c>
      <c r="BO97" s="54">
        <f t="shared" si="86"/>
        <v>25351681.298928216</v>
      </c>
      <c r="BP97" s="54">
        <f t="shared" si="87"/>
        <v>25531852.097090714</v>
      </c>
      <c r="BQ97" s="54">
        <f t="shared" si="88"/>
        <v>27845518.601278219</v>
      </c>
      <c r="BR97" s="54">
        <f t="shared" si="89"/>
        <v>30536845.23398447</v>
      </c>
      <c r="BS97" s="54">
        <f t="shared" si="90"/>
        <v>31154652.761746969</v>
      </c>
      <c r="BT97" s="54">
        <f t="shared" si="91"/>
        <v>41725338.072421968</v>
      </c>
      <c r="BU97" s="54">
        <f t="shared" si="92"/>
        <v>34028150.869078226</v>
      </c>
      <c r="BV97" s="55">
        <f t="shared" si="59"/>
        <v>5861.8467000005985</v>
      </c>
      <c r="BW97" s="56">
        <f t="shared" si="60"/>
        <v>34361246.734307908</v>
      </c>
      <c r="BX97" s="45">
        <v>19999.04</v>
      </c>
      <c r="BY97" s="45">
        <v>5399.06</v>
      </c>
      <c r="BZ97" s="45">
        <v>3800.49</v>
      </c>
      <c r="CA97" s="45">
        <v>16000.86</v>
      </c>
      <c r="CB97" s="45">
        <v>20000</v>
      </c>
      <c r="CC97" s="45">
        <v>12000.67</v>
      </c>
      <c r="CD97" s="45">
        <v>16000.68</v>
      </c>
      <c r="CE97" s="45">
        <v>20000</v>
      </c>
      <c r="CF97" s="45">
        <v>9000.5</v>
      </c>
      <c r="CG97" s="45">
        <v>5800.7</v>
      </c>
      <c r="CH97" s="45">
        <v>18988.740000000002</v>
      </c>
      <c r="CI97" s="45">
        <v>20000</v>
      </c>
      <c r="CJ97" s="45">
        <v>12000.59</v>
      </c>
      <c r="CK97" s="45">
        <v>3774.92</v>
      </c>
      <c r="CL97" s="45">
        <v>3250.93</v>
      </c>
      <c r="CM97" s="45">
        <v>4444.8</v>
      </c>
      <c r="CN97" s="45">
        <v>1999.03</v>
      </c>
      <c r="CO97" s="45">
        <v>2011.19</v>
      </c>
      <c r="CP97" s="45">
        <v>4079.11</v>
      </c>
      <c r="CQ97" s="45">
        <v>2869.17</v>
      </c>
      <c r="CR97" s="45">
        <v>3649.72</v>
      </c>
      <c r="CS97" s="45">
        <v>2579.08</v>
      </c>
      <c r="CT97" s="45">
        <v>2253.0700000000002</v>
      </c>
      <c r="CU97" s="45">
        <v>2677.51</v>
      </c>
      <c r="CV97" s="45">
        <v>2944.8</v>
      </c>
      <c r="CW97" s="45">
        <v>2399.0100000000002</v>
      </c>
      <c r="CX97" s="45">
        <v>1999.88</v>
      </c>
      <c r="CY97" s="45">
        <v>2600.9699999999998</v>
      </c>
      <c r="CZ97" s="46">
        <v>3282</v>
      </c>
      <c r="DA97" s="46">
        <v>2900.22</v>
      </c>
      <c r="DB97" s="43">
        <v>1999.47</v>
      </c>
      <c r="DC97" s="46">
        <v>1699.56</v>
      </c>
      <c r="DD97" s="48">
        <f t="shared" si="61"/>
        <v>7262.6803125000006</v>
      </c>
      <c r="DE97" s="44">
        <f t="shared" si="96"/>
        <v>272508451.30890006</v>
      </c>
      <c r="DF97" s="44">
        <f t="shared" si="96"/>
        <v>3639891.6225000015</v>
      </c>
      <c r="DG97" s="44">
        <f t="shared" si="96"/>
        <v>95654.118399999847</v>
      </c>
      <c r="DH97" s="44">
        <f t="shared" si="96"/>
        <v>156491343.12250003</v>
      </c>
      <c r="DI97" s="44">
        <f t="shared" si="96"/>
        <v>272540147.26410002</v>
      </c>
      <c r="DJ97" s="44">
        <f t="shared" si="96"/>
        <v>72410909.491599992</v>
      </c>
      <c r="DK97" s="44">
        <f t="shared" si="96"/>
        <v>156486839.68090004</v>
      </c>
      <c r="DL97" s="44">
        <f t="shared" si="96"/>
        <v>272540147.26410002</v>
      </c>
      <c r="DM97" s="44">
        <f t="shared" si="96"/>
        <v>30352276.304099999</v>
      </c>
      <c r="DN97" s="44">
        <f t="shared" si="96"/>
        <v>5333744.0600999994</v>
      </c>
      <c r="DO97" s="44">
        <f t="shared" si="96"/>
        <v>240173436.10090008</v>
      </c>
      <c r="DP97" s="44">
        <f t="shared" si="96"/>
        <v>272540147.26410002</v>
      </c>
      <c r="DQ97" s="44">
        <f t="shared" si="96"/>
        <v>72409547.984400019</v>
      </c>
      <c r="DR97" s="44">
        <f t="shared" si="96"/>
        <v>80491.364100000021</v>
      </c>
      <c r="DS97" s="44">
        <f t="shared" si="96"/>
        <v>57734.478400000095</v>
      </c>
      <c r="DT97" s="44">
        <f t="shared" si="95"/>
        <v>909333.88810000033</v>
      </c>
      <c r="DU97" s="44">
        <f t="shared" si="52"/>
        <v>2226601.1524</v>
      </c>
      <c r="DV97" s="44">
        <f t="shared" si="52"/>
        <v>2190459.2004</v>
      </c>
      <c r="DW97" s="44">
        <f t="shared" si="52"/>
        <v>345626.41000000009</v>
      </c>
      <c r="DX97" s="44">
        <f t="shared" si="52"/>
        <v>386933.76159999997</v>
      </c>
      <c r="DY97" s="44">
        <f t="shared" si="94"/>
        <v>25125.420099999927</v>
      </c>
      <c r="DZ97" s="44">
        <f t="shared" si="94"/>
        <v>831981.13690000016</v>
      </c>
      <c r="EA97" s="44">
        <f t="shared" si="94"/>
        <v>1532990.6595999997</v>
      </c>
      <c r="EB97" s="44">
        <f t="shared" si="94"/>
        <v>662107.68999999971</v>
      </c>
      <c r="EC97" s="44">
        <f t="shared" si="94"/>
        <v>298563.88809999987</v>
      </c>
      <c r="ED97" s="44">
        <f t="shared" si="94"/>
        <v>1192900.8399999996</v>
      </c>
      <c r="EE97" s="44">
        <f t="shared" si="94"/>
        <v>2224065.1688999999</v>
      </c>
      <c r="EF97" s="44">
        <f t="shared" si="94"/>
        <v>792527.25760000048</v>
      </c>
      <c r="EG97" s="44">
        <f t="shared" si="94"/>
        <v>43768.824100000013</v>
      </c>
      <c r="EH97" s="44">
        <f t="shared" si="47"/>
        <v>349269.18010000029</v>
      </c>
      <c r="EI97" s="44">
        <f t="shared" si="47"/>
        <v>2225288.2275999999</v>
      </c>
      <c r="EJ97" s="44">
        <f t="shared" si="47"/>
        <v>3210009.7225000001</v>
      </c>
      <c r="EK97" s="50">
        <f t="shared" si="62"/>
        <v>7597.508460543786</v>
      </c>
      <c r="EL97" s="51">
        <f t="shared" si="63"/>
        <v>57722134.808034413</v>
      </c>
      <c r="EM97" s="21">
        <f t="shared" si="64"/>
        <v>26051828.015638966</v>
      </c>
      <c r="EN97" s="21">
        <f t="shared" si="65"/>
        <v>0.58496859860793082</v>
      </c>
    </row>
  </sheetData>
  <mergeCells count="2">
    <mergeCell ref="DE1:EJ1"/>
    <mergeCell ref="AP1:B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DAM</vt:lpstr>
      <vt:lpstr>RTM</vt:lpstr>
      <vt:lpstr>GDAM</vt:lpstr>
      <vt:lpstr>REC</vt:lpstr>
      <vt:lpstr>31 OCT DAM MCP </vt:lpstr>
      <vt:lpstr>31OCT RTM MCP</vt:lpstr>
      <vt:lpstr>UM_RISK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 K</dc:creator>
  <cp:lastModifiedBy>Bala Ganesh K</cp:lastModifiedBy>
  <dcterms:created xsi:type="dcterms:W3CDTF">2021-11-02T15:28:28Z</dcterms:created>
  <dcterms:modified xsi:type="dcterms:W3CDTF">2021-11-09T09:33:21Z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