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y\Desktop\Documents\Summer_2020\MOTIF\"/>
    </mc:Choice>
  </mc:AlternateContent>
  <xr:revisionPtr revIDLastSave="0" documentId="13_ncr:1_{E4082F91-A8AB-4C30-BFFE-5C53CD0505D2}" xr6:coauthVersionLast="45" xr6:coauthVersionMax="45" xr10:uidLastSave="{00000000-0000-0000-0000-000000000000}"/>
  <bookViews>
    <workbookView xWindow="-90" yWindow="-90" windowWidth="16637" windowHeight="8837" activeTab="2" xr2:uid="{DB197BE4-FFD6-4C78-9E57-10C0DF06C30D}"/>
  </bookViews>
  <sheets>
    <sheet name="V91_count_stats" sheetId="1" r:id="rId1"/>
    <sheet name="V_91_cumulative" sheetId="2" r:id="rId2"/>
    <sheet name="repo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3" l="1"/>
  <c r="D25" i="3"/>
  <c r="C25" i="3"/>
  <c r="B25" i="3"/>
  <c r="B28" i="1" l="1"/>
  <c r="L3" i="2" l="1"/>
  <c r="M3" i="2" s="1"/>
  <c r="I3" i="2"/>
  <c r="I4" i="2" s="1"/>
  <c r="F3" i="2"/>
  <c r="F4" i="2" s="1"/>
  <c r="C3" i="2"/>
  <c r="K24" i="2"/>
  <c r="H24" i="2"/>
  <c r="E24" i="2"/>
  <c r="G3" i="2" s="1"/>
  <c r="B24" i="2"/>
  <c r="C24" i="1"/>
  <c r="D24" i="1"/>
  <c r="E24" i="1"/>
  <c r="B24" i="1"/>
  <c r="D3" i="2" l="1"/>
  <c r="L4" i="2"/>
  <c r="M4" i="2" s="1"/>
  <c r="G4" i="2"/>
  <c r="F5" i="2"/>
  <c r="F6" i="2" s="1"/>
  <c r="F7" i="2" s="1"/>
  <c r="C4" i="2"/>
  <c r="D4" i="2" s="1"/>
  <c r="I5" i="2"/>
  <c r="J4" i="2"/>
  <c r="J3" i="2"/>
  <c r="C5" i="2" l="1"/>
  <c r="D5" i="2" s="1"/>
  <c r="L5" i="2"/>
  <c r="M5" i="2" s="1"/>
  <c r="G5" i="2"/>
  <c r="G6" i="2"/>
  <c r="J5" i="2"/>
  <c r="I6" i="2"/>
  <c r="F8" i="2"/>
  <c r="G7" i="2"/>
  <c r="C6" i="2"/>
  <c r="L6" i="2" l="1"/>
  <c r="M6" i="2" s="1"/>
  <c r="I7" i="2"/>
  <c r="J6" i="2"/>
  <c r="F9" i="2"/>
  <c r="G8" i="2"/>
  <c r="C7" i="2"/>
  <c r="D6" i="2"/>
  <c r="L7" i="2" l="1"/>
  <c r="M7" i="2" s="1"/>
  <c r="I8" i="2"/>
  <c r="J7" i="2"/>
  <c r="F10" i="2"/>
  <c r="G9" i="2"/>
  <c r="C8" i="2"/>
  <c r="D7" i="2"/>
  <c r="L8" i="2" l="1"/>
  <c r="M8" i="2" s="1"/>
  <c r="I9" i="2"/>
  <c r="J8" i="2"/>
  <c r="F11" i="2"/>
  <c r="G10" i="2"/>
  <c r="C9" i="2"/>
  <c r="D8" i="2"/>
  <c r="L9" i="2" l="1"/>
  <c r="M9" i="2" s="1"/>
  <c r="L10" i="2"/>
  <c r="I10" i="2"/>
  <c r="J9" i="2"/>
  <c r="F12" i="2"/>
  <c r="G11" i="2"/>
  <c r="C10" i="2"/>
  <c r="D9" i="2"/>
  <c r="L11" i="2" l="1"/>
  <c r="M10" i="2"/>
  <c r="I11" i="2"/>
  <c r="J10" i="2"/>
  <c r="F13" i="2"/>
  <c r="G12" i="2"/>
  <c r="C11" i="2"/>
  <c r="D10" i="2"/>
  <c r="L12" i="2" l="1"/>
  <c r="M11" i="2"/>
  <c r="I12" i="2"/>
  <c r="J11" i="2"/>
  <c r="F14" i="2"/>
  <c r="G13" i="2"/>
  <c r="C12" i="2"/>
  <c r="D11" i="2"/>
  <c r="L13" i="2" l="1"/>
  <c r="M12" i="2"/>
  <c r="I13" i="2"/>
  <c r="J12" i="2"/>
  <c r="F15" i="2"/>
  <c r="G14" i="2"/>
  <c r="C13" i="2"/>
  <c r="D12" i="2"/>
  <c r="L14" i="2" l="1"/>
  <c r="M13" i="2"/>
  <c r="I14" i="2"/>
  <c r="J13" i="2"/>
  <c r="F16" i="2"/>
  <c r="G15" i="2"/>
  <c r="C14" i="2"/>
  <c r="D13" i="2"/>
  <c r="L15" i="2" l="1"/>
  <c r="M14" i="2"/>
  <c r="I15" i="2"/>
  <c r="J14" i="2"/>
  <c r="F17" i="2"/>
  <c r="G16" i="2"/>
  <c r="C15" i="2"/>
  <c r="D14" i="2"/>
  <c r="L16" i="2" l="1"/>
  <c r="M15" i="2"/>
  <c r="I16" i="2"/>
  <c r="J15" i="2"/>
  <c r="F18" i="2"/>
  <c r="G17" i="2"/>
  <c r="C16" i="2"/>
  <c r="D15" i="2"/>
  <c r="L17" i="2" l="1"/>
  <c r="M16" i="2"/>
  <c r="I17" i="2"/>
  <c r="J16" i="2"/>
  <c r="F19" i="2"/>
  <c r="G18" i="2"/>
  <c r="C17" i="2"/>
  <c r="D16" i="2"/>
  <c r="L18" i="2" l="1"/>
  <c r="M17" i="2"/>
  <c r="I18" i="2"/>
  <c r="J17" i="2"/>
  <c r="F20" i="2"/>
  <c r="G19" i="2"/>
  <c r="C18" i="2"/>
  <c r="D17" i="2"/>
  <c r="L19" i="2" l="1"/>
  <c r="M18" i="2"/>
  <c r="I19" i="2"/>
  <c r="J18" i="2"/>
  <c r="F21" i="2"/>
  <c r="G20" i="2"/>
  <c r="C19" i="2"/>
  <c r="D18" i="2"/>
  <c r="L20" i="2" l="1"/>
  <c r="M19" i="2"/>
  <c r="I20" i="2"/>
  <c r="J19" i="2"/>
  <c r="F22" i="2"/>
  <c r="G21" i="2"/>
  <c r="C20" i="2"/>
  <c r="D19" i="2"/>
  <c r="L21" i="2" l="1"/>
  <c r="M20" i="2"/>
  <c r="I21" i="2"/>
  <c r="J20" i="2"/>
  <c r="F23" i="2"/>
  <c r="G23" i="2" s="1"/>
  <c r="G22" i="2"/>
  <c r="C21" i="2"/>
  <c r="D20" i="2"/>
  <c r="L22" i="2" l="1"/>
  <c r="M21" i="2"/>
  <c r="I22" i="2"/>
  <c r="J21" i="2"/>
  <c r="C22" i="2"/>
  <c r="D21" i="2"/>
  <c r="L23" i="2" l="1"/>
  <c r="M23" i="2" s="1"/>
  <c r="M22" i="2"/>
  <c r="I23" i="2"/>
  <c r="J23" i="2" s="1"/>
  <c r="J22" i="2"/>
  <c r="C23" i="2"/>
  <c r="D23" i="2" s="1"/>
  <c r="D22" i="2"/>
</calcChain>
</file>

<file path=xl/sharedStrings.xml><?xml version="1.0" encoding="utf-8"?>
<sst xmlns="http://schemas.openxmlformats.org/spreadsheetml/2006/main" count="48" uniqueCount="9">
  <si>
    <t>ONGO</t>
  </si>
  <si>
    <t>TSG</t>
  </si>
  <si>
    <t>Soft thresh</t>
  </si>
  <si>
    <t>All_C_alpha</t>
  </si>
  <si>
    <t>`</t>
  </si>
  <si>
    <t>All_together</t>
  </si>
  <si>
    <t>Number of residues in the group</t>
  </si>
  <si>
    <t xml:space="preserve">Cumulative </t>
  </si>
  <si>
    <t>Cumulative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</si>
</sst>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Border="1"/>
    <xf numFmtId="0" fontId="0" fillId="0" borderId="11" xfId="0" applyBorder="1"/>
    <xf numFmtId="0" fontId="0" fillId="0" borderId="0" xfId="0" applyAlignment="1">
      <alignment wrapText="1"/>
    </xf>
    <xf numFmtId="0" fontId="0" fillId="0" borderId="13" xfId="0" applyBorder="1"/>
    <xf numFmtId="0" fontId="0" fillId="0" borderId="2" xfId="0" applyBorder="1"/>
    <xf numFmtId="0" fontId="0" fillId="2" borderId="9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0" xfId="0" applyNumberFormat="1" applyBorder="1"/>
    <xf numFmtId="2" fontId="0" fillId="2" borderId="9" xfId="0" applyNumberFormat="1" applyFill="1" applyBorder="1"/>
    <xf numFmtId="2" fontId="0" fillId="2" borderId="10" xfId="0" applyNumberFormat="1" applyFill="1" applyBorder="1"/>
    <xf numFmtId="2" fontId="0" fillId="2" borderId="0" xfId="0" applyNumberFormat="1" applyFill="1" applyBorder="1"/>
    <xf numFmtId="0" fontId="0" fillId="0" borderId="3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/>
    <xf numFmtId="0" fontId="0" fillId="0" borderId="3" xfId="0" applyNumberFormat="1" applyBorder="1" applyAlignment="1">
      <alignment horizontal="center" wrapText="1"/>
    </xf>
    <xf numFmtId="0" fontId="0" fillId="0" borderId="8" xfId="0" applyNumberFormat="1" applyBorder="1"/>
    <xf numFmtId="0" fontId="0" fillId="0" borderId="10" xfId="0" applyNumberFormat="1" applyBorder="1"/>
    <xf numFmtId="0" fontId="0" fillId="2" borderId="10" xfId="0" applyNumberFormat="1" applyFill="1" applyBorder="1"/>
    <xf numFmtId="0" fontId="0" fillId="0" borderId="13" xfId="0" applyNumberFormat="1" applyBorder="1"/>
    <xf numFmtId="0" fontId="0" fillId="0" borderId="1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2" borderId="10" xfId="0" applyNumberFormat="1" applyFill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2" borderId="0" xfId="0" applyNumberFormat="1" applyFill="1" applyBorder="1" applyAlignment="1">
      <alignment horizontal="center"/>
    </xf>
    <xf numFmtId="0" fontId="0" fillId="0" borderId="8" xfId="0" applyNumberFormat="1" applyBorder="1" applyAlignment="1">
      <alignment horizontal="center" wrapText="1"/>
    </xf>
    <xf numFmtId="2" fontId="0" fillId="0" borderId="3" xfId="0" applyNumberFormat="1" applyBorder="1"/>
    <xf numFmtId="2" fontId="0" fillId="0" borderId="5" xfId="0" applyNumberFormat="1" applyBorder="1"/>
    <xf numFmtId="2" fontId="0" fillId="2" borderId="5" xfId="0" applyNumberFormat="1" applyFill="1" applyBorder="1"/>
    <xf numFmtId="2" fontId="0" fillId="0" borderId="4" xfId="0" applyNumberFormat="1" applyBorder="1"/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</a:t>
            </a:r>
          </a:p>
        </c:rich>
      </c:tx>
      <c:layout>
        <c:manualLayout>
          <c:xMode val="edge"/>
          <c:yMode val="edge"/>
          <c:x val="0.12079545959764092"/>
          <c:y val="0.106641195547501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0487195393825E-2"/>
          <c:y val="1.2202693286865542E-2"/>
          <c:w val="0.954127724989139"/>
          <c:h val="0.8958387849341836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V91_count_stats!$B$1:$B$2</c:f>
              <c:strCache>
                <c:ptCount val="2"/>
                <c:pt idx="0">
                  <c:v>Soft thresh</c:v>
                </c:pt>
                <c:pt idx="1">
                  <c:v>ONGO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V91_count_stats!$B$3:$B$23</c:f>
              <c:numCache>
                <c:formatCode>General</c:formatCode>
                <c:ptCount val="21"/>
                <c:pt idx="0">
                  <c:v>752</c:v>
                </c:pt>
                <c:pt idx="1">
                  <c:v>1114</c:v>
                </c:pt>
                <c:pt idx="2">
                  <c:v>933</c:v>
                </c:pt>
                <c:pt idx="3">
                  <c:v>1367</c:v>
                </c:pt>
                <c:pt idx="4">
                  <c:v>550</c:v>
                </c:pt>
                <c:pt idx="5">
                  <c:v>349</c:v>
                </c:pt>
                <c:pt idx="6">
                  <c:v>243</c:v>
                </c:pt>
                <c:pt idx="7">
                  <c:v>191</c:v>
                </c:pt>
                <c:pt idx="8">
                  <c:v>198</c:v>
                </c:pt>
                <c:pt idx="9">
                  <c:v>211</c:v>
                </c:pt>
                <c:pt idx="10">
                  <c:v>199</c:v>
                </c:pt>
                <c:pt idx="11">
                  <c:v>194</c:v>
                </c:pt>
                <c:pt idx="12">
                  <c:v>196</c:v>
                </c:pt>
                <c:pt idx="13">
                  <c:v>191</c:v>
                </c:pt>
                <c:pt idx="14">
                  <c:v>153</c:v>
                </c:pt>
                <c:pt idx="15">
                  <c:v>136</c:v>
                </c:pt>
                <c:pt idx="16">
                  <c:v>114</c:v>
                </c:pt>
                <c:pt idx="17">
                  <c:v>88</c:v>
                </c:pt>
                <c:pt idx="18">
                  <c:v>99</c:v>
                </c:pt>
                <c:pt idx="19">
                  <c:v>63</c:v>
                </c:pt>
                <c:pt idx="2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0-4249-8CAA-FA66A450CD81}"/>
            </c:ext>
          </c:extLst>
        </c:ser>
        <c:ser>
          <c:idx val="1"/>
          <c:order val="1"/>
          <c:tx>
            <c:strRef>
              <c:f>V91_count_stats!$C$1:$C$2</c:f>
              <c:strCache>
                <c:ptCount val="2"/>
                <c:pt idx="0">
                  <c:v>Soft thresh</c:v>
                </c:pt>
                <c:pt idx="1">
                  <c:v>TSG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V91_count_stats!$C$3:$C$23</c:f>
              <c:numCache>
                <c:formatCode>General</c:formatCode>
                <c:ptCount val="21"/>
                <c:pt idx="0">
                  <c:v>502</c:v>
                </c:pt>
                <c:pt idx="1">
                  <c:v>828</c:v>
                </c:pt>
                <c:pt idx="2">
                  <c:v>1067</c:v>
                </c:pt>
                <c:pt idx="3">
                  <c:v>1208</c:v>
                </c:pt>
                <c:pt idx="4">
                  <c:v>692</c:v>
                </c:pt>
                <c:pt idx="5">
                  <c:v>404</c:v>
                </c:pt>
                <c:pt idx="6">
                  <c:v>196</c:v>
                </c:pt>
                <c:pt idx="7">
                  <c:v>138</c:v>
                </c:pt>
                <c:pt idx="8">
                  <c:v>106</c:v>
                </c:pt>
                <c:pt idx="9">
                  <c:v>93</c:v>
                </c:pt>
                <c:pt idx="10">
                  <c:v>84</c:v>
                </c:pt>
                <c:pt idx="11">
                  <c:v>79</c:v>
                </c:pt>
                <c:pt idx="12">
                  <c:v>37</c:v>
                </c:pt>
                <c:pt idx="13">
                  <c:v>20</c:v>
                </c:pt>
                <c:pt idx="14">
                  <c:v>15</c:v>
                </c:pt>
                <c:pt idx="15">
                  <c:v>12</c:v>
                </c:pt>
                <c:pt idx="16">
                  <c:v>8</c:v>
                </c:pt>
                <c:pt idx="17">
                  <c:v>13</c:v>
                </c:pt>
                <c:pt idx="18">
                  <c:v>8</c:v>
                </c:pt>
                <c:pt idx="19">
                  <c:v>10</c:v>
                </c:pt>
                <c:pt idx="2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10-4249-8CAA-FA66A450CD81}"/>
            </c:ext>
          </c:extLst>
        </c:ser>
        <c:ser>
          <c:idx val="2"/>
          <c:order val="2"/>
          <c:tx>
            <c:strRef>
              <c:f>V91_count_stats!$D$1:$D$2</c:f>
              <c:strCache>
                <c:ptCount val="2"/>
                <c:pt idx="0">
                  <c:v>All_C_alpha</c:v>
                </c:pt>
                <c:pt idx="1">
                  <c:v>ONGO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V91_count_stats!$D$3:$D$23</c:f>
              <c:numCache>
                <c:formatCode>General</c:formatCode>
                <c:ptCount val="21"/>
                <c:pt idx="0">
                  <c:v>648</c:v>
                </c:pt>
                <c:pt idx="1">
                  <c:v>1087</c:v>
                </c:pt>
                <c:pt idx="2">
                  <c:v>949</c:v>
                </c:pt>
                <c:pt idx="3">
                  <c:v>1384</c:v>
                </c:pt>
                <c:pt idx="4">
                  <c:v>564</c:v>
                </c:pt>
                <c:pt idx="5">
                  <c:v>352</c:v>
                </c:pt>
                <c:pt idx="6">
                  <c:v>230</c:v>
                </c:pt>
                <c:pt idx="7">
                  <c:v>186</c:v>
                </c:pt>
                <c:pt idx="8">
                  <c:v>188</c:v>
                </c:pt>
                <c:pt idx="9">
                  <c:v>199</c:v>
                </c:pt>
                <c:pt idx="10">
                  <c:v>185</c:v>
                </c:pt>
                <c:pt idx="11">
                  <c:v>170</c:v>
                </c:pt>
                <c:pt idx="12">
                  <c:v>164</c:v>
                </c:pt>
                <c:pt idx="13">
                  <c:v>181</c:v>
                </c:pt>
                <c:pt idx="14">
                  <c:v>163</c:v>
                </c:pt>
                <c:pt idx="15">
                  <c:v>184</c:v>
                </c:pt>
                <c:pt idx="16">
                  <c:v>189</c:v>
                </c:pt>
                <c:pt idx="17">
                  <c:v>114</c:v>
                </c:pt>
                <c:pt idx="18">
                  <c:v>68</c:v>
                </c:pt>
                <c:pt idx="19">
                  <c:v>88</c:v>
                </c:pt>
                <c:pt idx="20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10-4249-8CAA-FA66A450CD81}"/>
            </c:ext>
          </c:extLst>
        </c:ser>
        <c:ser>
          <c:idx val="3"/>
          <c:order val="3"/>
          <c:tx>
            <c:strRef>
              <c:f>V91_count_stats!$E$1:$E$2</c:f>
              <c:strCache>
                <c:ptCount val="2"/>
                <c:pt idx="0">
                  <c:v>All_C_alpha</c:v>
                </c:pt>
                <c:pt idx="1">
                  <c:v>TSG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V91_count_stats!$E$3:$E$23</c:f>
              <c:numCache>
                <c:formatCode>General</c:formatCode>
                <c:ptCount val="21"/>
                <c:pt idx="0">
                  <c:v>459</c:v>
                </c:pt>
                <c:pt idx="1">
                  <c:v>763</c:v>
                </c:pt>
                <c:pt idx="2">
                  <c:v>1037</c:v>
                </c:pt>
                <c:pt idx="3">
                  <c:v>1171</c:v>
                </c:pt>
                <c:pt idx="4">
                  <c:v>714</c:v>
                </c:pt>
                <c:pt idx="5">
                  <c:v>450</c:v>
                </c:pt>
                <c:pt idx="6">
                  <c:v>230</c:v>
                </c:pt>
                <c:pt idx="7">
                  <c:v>151</c:v>
                </c:pt>
                <c:pt idx="8">
                  <c:v>88</c:v>
                </c:pt>
                <c:pt idx="9">
                  <c:v>109</c:v>
                </c:pt>
                <c:pt idx="10">
                  <c:v>96</c:v>
                </c:pt>
                <c:pt idx="11">
                  <c:v>92</c:v>
                </c:pt>
                <c:pt idx="12">
                  <c:v>59</c:v>
                </c:pt>
                <c:pt idx="13">
                  <c:v>36</c:v>
                </c:pt>
                <c:pt idx="14">
                  <c:v>27</c:v>
                </c:pt>
                <c:pt idx="15">
                  <c:v>23</c:v>
                </c:pt>
                <c:pt idx="16">
                  <c:v>16</c:v>
                </c:pt>
                <c:pt idx="17">
                  <c:v>16</c:v>
                </c:pt>
                <c:pt idx="18">
                  <c:v>8</c:v>
                </c:pt>
                <c:pt idx="19">
                  <c:v>5</c:v>
                </c:pt>
                <c:pt idx="2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10-4249-8CAA-FA66A450C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32537040"/>
        <c:axId val="932540648"/>
        <c:axId val="613236664"/>
      </c:bar3DChart>
      <c:catAx>
        <c:axId val="93253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540648"/>
        <c:crosses val="autoZero"/>
        <c:auto val="1"/>
        <c:lblAlgn val="ctr"/>
        <c:lblOffset val="100"/>
        <c:noMultiLvlLbl val="0"/>
      </c:catAx>
      <c:valAx>
        <c:axId val="93254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537040"/>
        <c:crosses val="autoZero"/>
        <c:crossBetween val="between"/>
      </c:valAx>
      <c:serAx>
        <c:axId val="613236664"/>
        <c:scaling>
          <c:orientation val="minMax"/>
        </c:scaling>
        <c:delete val="1"/>
        <c:axPos val="b"/>
        <c:majorTickMark val="none"/>
        <c:minorTickMark val="none"/>
        <c:tickLblPos val="nextTo"/>
        <c:crossAx val="932540648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065122534496081"/>
          <c:y val="0.80731178470114817"/>
          <c:w val="0.43646622957347858"/>
          <c:h val="3.80070497318931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160566</xdr:colOff>
      <xdr:row>1</xdr:row>
      <xdr:rowOff>371479</xdr:rowOff>
    </xdr:from>
    <xdr:to>
      <xdr:col>23</xdr:col>
      <xdr:colOff>228599</xdr:colOff>
      <xdr:row>32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0C96E4-C656-4794-9BB8-44DEC3DD8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8F6CA-81A0-4F91-A3AE-F0B3A9016054}">
  <dimension ref="A1:H28"/>
  <sheetViews>
    <sheetView workbookViewId="0">
      <selection activeCell="E3" sqref="E3"/>
    </sheetView>
  </sheetViews>
  <sheetFormatPr defaultRowHeight="14.6" x14ac:dyDescent="0.85"/>
  <cols>
    <col min="1" max="1" width="12.69140625" style="1" customWidth="1"/>
    <col min="2" max="5" width="8.921875" style="1"/>
  </cols>
  <sheetData>
    <row r="1" spans="1:8" ht="14.65" customHeight="1" x14ac:dyDescent="0.85">
      <c r="A1" s="62" t="s">
        <v>6</v>
      </c>
      <c r="B1" s="61" t="s">
        <v>2</v>
      </c>
      <c r="C1" s="61"/>
      <c r="D1" s="61" t="s">
        <v>3</v>
      </c>
      <c r="E1" s="61"/>
    </row>
    <row r="2" spans="1:8" ht="43.85" customHeight="1" x14ac:dyDescent="0.85">
      <c r="A2" s="63"/>
      <c r="B2" s="5" t="s">
        <v>0</v>
      </c>
      <c r="C2" s="5" t="s">
        <v>1</v>
      </c>
      <c r="D2" s="5" t="s">
        <v>0</v>
      </c>
      <c r="E2" s="5" t="s">
        <v>1</v>
      </c>
    </row>
    <row r="3" spans="1:8" ht="14.65" customHeight="1" x14ac:dyDescent="0.85">
      <c r="A3" s="5">
        <v>1</v>
      </c>
      <c r="B3" s="59">
        <v>752</v>
      </c>
      <c r="C3" s="57">
        <v>502</v>
      </c>
      <c r="D3" s="57">
        <v>648</v>
      </c>
      <c r="E3" s="58">
        <v>459</v>
      </c>
    </row>
    <row r="4" spans="1:8" ht="14.65" customHeight="1" x14ac:dyDescent="0.85">
      <c r="A4" s="6">
        <v>2</v>
      </c>
      <c r="B4" s="9">
        <v>1114</v>
      </c>
      <c r="C4" s="6">
        <v>828</v>
      </c>
      <c r="D4" s="6">
        <v>1087</v>
      </c>
      <c r="E4" s="10">
        <v>763</v>
      </c>
    </row>
    <row r="5" spans="1:8" ht="14.65" customHeight="1" x14ac:dyDescent="0.85">
      <c r="A5" s="6">
        <v>3</v>
      </c>
      <c r="B5" s="9">
        <v>933</v>
      </c>
      <c r="C5" s="6">
        <v>1067</v>
      </c>
      <c r="D5" s="6">
        <v>949</v>
      </c>
      <c r="E5" s="10">
        <v>1037</v>
      </c>
    </row>
    <row r="6" spans="1:8" ht="14.65" customHeight="1" x14ac:dyDescent="0.85">
      <c r="A6" s="6">
        <v>4</v>
      </c>
      <c r="B6" s="9">
        <v>1367</v>
      </c>
      <c r="C6" s="6">
        <v>1208</v>
      </c>
      <c r="D6" s="6">
        <v>1384</v>
      </c>
      <c r="E6" s="10">
        <v>1171</v>
      </c>
    </row>
    <row r="7" spans="1:8" ht="14.65" customHeight="1" x14ac:dyDescent="0.85">
      <c r="A7" s="6">
        <v>5</v>
      </c>
      <c r="B7" s="9">
        <v>550</v>
      </c>
      <c r="C7" s="6">
        <v>692</v>
      </c>
      <c r="D7" s="6">
        <v>564</v>
      </c>
      <c r="E7" s="10">
        <v>714</v>
      </c>
    </row>
    <row r="8" spans="1:8" ht="14.65" customHeight="1" x14ac:dyDescent="0.85">
      <c r="A8" s="6">
        <v>6</v>
      </c>
      <c r="B8" s="9">
        <v>349</v>
      </c>
      <c r="C8" s="6">
        <v>404</v>
      </c>
      <c r="D8" s="6">
        <v>352</v>
      </c>
      <c r="E8" s="10">
        <v>450</v>
      </c>
    </row>
    <row r="9" spans="1:8" ht="14.65" customHeight="1" x14ac:dyDescent="0.85">
      <c r="A9" s="6">
        <v>7</v>
      </c>
      <c r="B9" s="9">
        <v>243</v>
      </c>
      <c r="C9" s="6">
        <v>196</v>
      </c>
      <c r="D9" s="6">
        <v>230</v>
      </c>
      <c r="E9" s="10">
        <v>230</v>
      </c>
    </row>
    <row r="10" spans="1:8" ht="14.65" customHeight="1" x14ac:dyDescent="0.85">
      <c r="A10" s="6">
        <v>8</v>
      </c>
      <c r="B10" s="9">
        <v>191</v>
      </c>
      <c r="C10" s="6">
        <v>138</v>
      </c>
      <c r="D10" s="6">
        <v>186</v>
      </c>
      <c r="E10" s="10">
        <v>151</v>
      </c>
    </row>
    <row r="11" spans="1:8" ht="14.65" customHeight="1" x14ac:dyDescent="0.85">
      <c r="A11" s="6">
        <v>9</v>
      </c>
      <c r="B11" s="9">
        <v>198</v>
      </c>
      <c r="C11" s="6">
        <v>106</v>
      </c>
      <c r="D11" s="6">
        <v>188</v>
      </c>
      <c r="E11" s="10">
        <v>88</v>
      </c>
    </row>
    <row r="12" spans="1:8" ht="14.65" customHeight="1" x14ac:dyDescent="0.85">
      <c r="A12" s="6">
        <v>10</v>
      </c>
      <c r="B12" s="9">
        <v>211</v>
      </c>
      <c r="C12" s="6">
        <v>93</v>
      </c>
      <c r="D12" s="6">
        <v>199</v>
      </c>
      <c r="E12" s="10">
        <v>109</v>
      </c>
      <c r="H12" t="s">
        <v>4</v>
      </c>
    </row>
    <row r="13" spans="1:8" ht="14.65" customHeight="1" x14ac:dyDescent="0.85">
      <c r="A13" s="6">
        <v>11</v>
      </c>
      <c r="B13" s="9">
        <v>199</v>
      </c>
      <c r="C13" s="6">
        <v>84</v>
      </c>
      <c r="D13" s="6">
        <v>185</v>
      </c>
      <c r="E13" s="10">
        <v>96</v>
      </c>
    </row>
    <row r="14" spans="1:8" ht="14.65" customHeight="1" x14ac:dyDescent="0.85">
      <c r="A14" s="6">
        <v>12</v>
      </c>
      <c r="B14" s="9">
        <v>194</v>
      </c>
      <c r="C14" s="6">
        <v>79</v>
      </c>
      <c r="D14" s="6">
        <v>170</v>
      </c>
      <c r="E14" s="10">
        <v>92</v>
      </c>
    </row>
    <row r="15" spans="1:8" ht="14.65" customHeight="1" x14ac:dyDescent="0.85">
      <c r="A15" s="6">
        <v>13</v>
      </c>
      <c r="B15" s="9">
        <v>196</v>
      </c>
      <c r="C15" s="6">
        <v>37</v>
      </c>
      <c r="D15" s="6">
        <v>164</v>
      </c>
      <c r="E15" s="10">
        <v>59</v>
      </c>
    </row>
    <row r="16" spans="1:8" ht="14.65" customHeight="1" x14ac:dyDescent="0.85">
      <c r="A16" s="6">
        <v>14</v>
      </c>
      <c r="B16" s="9">
        <v>191</v>
      </c>
      <c r="C16" s="6">
        <v>20</v>
      </c>
      <c r="D16" s="6">
        <v>181</v>
      </c>
      <c r="E16" s="10">
        <v>36</v>
      </c>
    </row>
    <row r="17" spans="1:5" ht="14.65" customHeight="1" x14ac:dyDescent="0.85">
      <c r="A17" s="6">
        <v>15</v>
      </c>
      <c r="B17" s="9">
        <v>153</v>
      </c>
      <c r="C17" s="6">
        <v>15</v>
      </c>
      <c r="D17" s="6">
        <v>163</v>
      </c>
      <c r="E17" s="10">
        <v>27</v>
      </c>
    </row>
    <row r="18" spans="1:5" ht="14.65" customHeight="1" x14ac:dyDescent="0.85">
      <c r="A18" s="6">
        <v>16</v>
      </c>
      <c r="B18" s="9">
        <v>136</v>
      </c>
      <c r="C18" s="6">
        <v>12</v>
      </c>
      <c r="D18" s="6">
        <v>184</v>
      </c>
      <c r="E18" s="10">
        <v>23</v>
      </c>
    </row>
    <row r="19" spans="1:5" ht="14.65" customHeight="1" x14ac:dyDescent="0.85">
      <c r="A19" s="6">
        <v>17</v>
      </c>
      <c r="B19" s="9">
        <v>114</v>
      </c>
      <c r="C19" s="6">
        <v>8</v>
      </c>
      <c r="D19" s="6">
        <v>189</v>
      </c>
      <c r="E19" s="10">
        <v>16</v>
      </c>
    </row>
    <row r="20" spans="1:5" ht="14.65" customHeight="1" x14ac:dyDescent="0.85">
      <c r="A20" s="6">
        <v>18</v>
      </c>
      <c r="B20" s="9">
        <v>88</v>
      </c>
      <c r="C20" s="6">
        <v>13</v>
      </c>
      <c r="D20" s="6">
        <v>114</v>
      </c>
      <c r="E20" s="10">
        <v>16</v>
      </c>
    </row>
    <row r="21" spans="1:5" ht="14.65" customHeight="1" x14ac:dyDescent="0.85">
      <c r="A21" s="6">
        <v>19</v>
      </c>
      <c r="B21" s="9">
        <v>99</v>
      </c>
      <c r="C21" s="6">
        <v>8</v>
      </c>
      <c r="D21" s="6">
        <v>68</v>
      </c>
      <c r="E21" s="10">
        <v>8</v>
      </c>
    </row>
    <row r="22" spans="1:5" ht="14.65" customHeight="1" x14ac:dyDescent="0.85">
      <c r="A22" s="6">
        <v>20</v>
      </c>
      <c r="B22" s="9">
        <v>63</v>
      </c>
      <c r="C22" s="6">
        <v>10</v>
      </c>
      <c r="D22" s="6">
        <v>88</v>
      </c>
      <c r="E22" s="10">
        <v>5</v>
      </c>
    </row>
    <row r="23" spans="1:5" ht="14.65" customHeight="1" x14ac:dyDescent="0.85">
      <c r="A23" s="6">
        <v>21</v>
      </c>
      <c r="B23" s="9">
        <v>65</v>
      </c>
      <c r="C23" s="6">
        <v>13</v>
      </c>
      <c r="D23" s="6">
        <v>243</v>
      </c>
      <c r="E23" s="10">
        <v>38</v>
      </c>
    </row>
    <row r="24" spans="1:5" x14ac:dyDescent="0.85">
      <c r="A24" s="2" t="s">
        <v>5</v>
      </c>
      <c r="B24" s="11">
        <f>SUM(B3:B23)</f>
        <v>7406</v>
      </c>
      <c r="C24" s="2">
        <f t="shared" ref="C24:E24" si="0">SUM(C3:C23)</f>
        <v>5533</v>
      </c>
      <c r="D24" s="12">
        <f t="shared" si="0"/>
        <v>7536</v>
      </c>
      <c r="E24" s="2">
        <f t="shared" si="0"/>
        <v>5588</v>
      </c>
    </row>
    <row r="28" spans="1:5" ht="14.65" x14ac:dyDescent="0.85">
      <c r="B28" s="1">
        <f>SUM(B5:C5)</f>
        <v>2000</v>
      </c>
    </row>
  </sheetData>
  <mergeCells count="3">
    <mergeCell ref="B1:C1"/>
    <mergeCell ref="D1:E1"/>
    <mergeCell ref="A1:A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98F6E-81A9-4399-8EDB-4A656C81A8F7}">
  <dimension ref="A1:O44"/>
  <sheetViews>
    <sheetView workbookViewId="0">
      <selection activeCell="K3" sqref="K3:K23"/>
    </sheetView>
  </sheetViews>
  <sheetFormatPr defaultRowHeight="14.6" x14ac:dyDescent="0.85"/>
  <cols>
    <col min="5" max="6" width="8.921875" style="36"/>
    <col min="8" max="9" width="8.921875" style="36"/>
    <col min="10" max="10" width="8.921875" customWidth="1"/>
    <col min="11" max="12" width="8.921875" style="36" customWidth="1"/>
  </cols>
  <sheetData>
    <row r="1" spans="1:13" x14ac:dyDescent="0.85">
      <c r="A1" s="62" t="s">
        <v>6</v>
      </c>
      <c r="B1" s="61" t="s">
        <v>2</v>
      </c>
      <c r="C1" s="61"/>
      <c r="D1" s="61"/>
      <c r="E1" s="61"/>
      <c r="F1" s="61"/>
      <c r="G1" s="61"/>
      <c r="H1" s="42"/>
      <c r="I1" s="42"/>
      <c r="J1" s="61" t="s">
        <v>3</v>
      </c>
      <c r="K1" s="61"/>
      <c r="L1" s="61"/>
      <c r="M1" s="61"/>
    </row>
    <row r="2" spans="1:13" ht="29.15" x14ac:dyDescent="0.85">
      <c r="A2" s="63"/>
      <c r="B2" s="5" t="s">
        <v>0</v>
      </c>
      <c r="C2" s="13" t="s">
        <v>7</v>
      </c>
      <c r="D2" s="18" t="s">
        <v>8</v>
      </c>
      <c r="E2" s="33" t="s">
        <v>1</v>
      </c>
      <c r="F2" s="37" t="s">
        <v>7</v>
      </c>
      <c r="G2" s="18" t="s">
        <v>8</v>
      </c>
      <c r="H2" s="33" t="s">
        <v>0</v>
      </c>
      <c r="I2" s="37" t="s">
        <v>7</v>
      </c>
      <c r="J2" s="18" t="s">
        <v>8</v>
      </c>
      <c r="K2" s="33" t="s">
        <v>1</v>
      </c>
      <c r="L2" s="37" t="s">
        <v>7</v>
      </c>
      <c r="M2" s="14" t="s">
        <v>8</v>
      </c>
    </row>
    <row r="3" spans="1:13" ht="14.65" x14ac:dyDescent="0.85">
      <c r="A3" s="7">
        <v>1</v>
      </c>
      <c r="B3" s="59">
        <v>752</v>
      </c>
      <c r="C3" s="8">
        <f>B3</f>
        <v>752</v>
      </c>
      <c r="D3" s="24">
        <f>100*C3/$B$24</f>
        <v>10.153929246556846</v>
      </c>
      <c r="E3" s="57">
        <v>502</v>
      </c>
      <c r="F3" s="38">
        <f>E3</f>
        <v>502</v>
      </c>
      <c r="G3" s="26">
        <f>100*F3/$E$24</f>
        <v>9.0728357129947579</v>
      </c>
      <c r="H3" s="57">
        <v>648</v>
      </c>
      <c r="I3" s="47">
        <f>H3</f>
        <v>648</v>
      </c>
      <c r="J3" s="24">
        <f>100*I3/$H$24</f>
        <v>8.598726114649681</v>
      </c>
      <c r="K3" s="58">
        <v>459</v>
      </c>
      <c r="L3" s="43">
        <f>K3</f>
        <v>459</v>
      </c>
      <c r="M3" s="25">
        <f>100*L3/$K$24</f>
        <v>8.2140300644237652</v>
      </c>
    </row>
    <row r="4" spans="1:13" ht="14.65" x14ac:dyDescent="0.85">
      <c r="A4" s="9">
        <v>2</v>
      </c>
      <c r="B4" s="9">
        <v>1114</v>
      </c>
      <c r="C4" s="4">
        <f>SUM(C3,B4)</f>
        <v>1866</v>
      </c>
      <c r="D4" s="27">
        <f t="shared" ref="D4:D23" si="0">100*C4/$B$24</f>
        <v>25.195787199567917</v>
      </c>
      <c r="E4" s="6">
        <v>828</v>
      </c>
      <c r="F4" s="39">
        <f>SUM(F3,E4)</f>
        <v>1330</v>
      </c>
      <c r="G4" s="29">
        <f t="shared" ref="G4:G23" si="1">100*F4/$E$24</f>
        <v>24.037592626061812</v>
      </c>
      <c r="H4" s="6">
        <v>1087</v>
      </c>
      <c r="I4" s="48">
        <f>SUM(I3,H4)</f>
        <v>1735</v>
      </c>
      <c r="J4" s="27">
        <f t="shared" ref="J4:J23" si="2">100*I4/$H$24</f>
        <v>23.022823779193207</v>
      </c>
      <c r="K4" s="10">
        <v>763</v>
      </c>
      <c r="L4" s="44">
        <f>SUM(L3,K4)</f>
        <v>1222</v>
      </c>
      <c r="M4" s="28">
        <f t="shared" ref="M4:M23" si="3">100*L4/$K$24</f>
        <v>21.868289191123836</v>
      </c>
    </row>
    <row r="5" spans="1:13" ht="14.65" x14ac:dyDescent="0.85">
      <c r="A5" s="9">
        <v>3</v>
      </c>
      <c r="B5" s="9">
        <v>933</v>
      </c>
      <c r="C5" s="4">
        <f t="shared" ref="C5:C23" si="4">SUM(C4,B5)</f>
        <v>2799</v>
      </c>
      <c r="D5" s="27">
        <f t="shared" si="0"/>
        <v>37.793680799351876</v>
      </c>
      <c r="E5" s="6">
        <v>1067</v>
      </c>
      <c r="F5" s="39">
        <f t="shared" ref="F5:F23" si="5">SUM(F4,E5)</f>
        <v>2397</v>
      </c>
      <c r="G5" s="29">
        <f t="shared" si="1"/>
        <v>43.321886860654253</v>
      </c>
      <c r="H5" s="6">
        <v>949</v>
      </c>
      <c r="I5" s="48">
        <f t="shared" ref="I5:I23" si="6">SUM(I4,H5)</f>
        <v>2684</v>
      </c>
      <c r="J5" s="27">
        <f t="shared" si="2"/>
        <v>35.615711252653931</v>
      </c>
      <c r="K5" s="10">
        <v>1037</v>
      </c>
      <c r="L5" s="44">
        <f t="shared" ref="L5:L23" si="7">SUM(L4,K5)</f>
        <v>2259</v>
      </c>
      <c r="M5" s="28">
        <f t="shared" si="3"/>
        <v>40.425912670007158</v>
      </c>
    </row>
    <row r="6" spans="1:13" ht="14.65" x14ac:dyDescent="0.85">
      <c r="A6" s="9">
        <v>4</v>
      </c>
      <c r="B6" s="9">
        <v>1367</v>
      </c>
      <c r="C6" s="4">
        <f t="shared" si="4"/>
        <v>4166</v>
      </c>
      <c r="D6" s="27">
        <f t="shared" si="0"/>
        <v>56.25168782068593</v>
      </c>
      <c r="E6" s="6">
        <v>1208</v>
      </c>
      <c r="F6" s="39">
        <f t="shared" si="5"/>
        <v>3605</v>
      </c>
      <c r="G6" s="29">
        <f t="shared" si="1"/>
        <v>65.15452738116754</v>
      </c>
      <c r="H6" s="6">
        <v>1384</v>
      </c>
      <c r="I6" s="48">
        <f t="shared" si="6"/>
        <v>4068</v>
      </c>
      <c r="J6" s="27">
        <f t="shared" si="2"/>
        <v>53.980891719745223</v>
      </c>
      <c r="K6" s="10">
        <v>1171</v>
      </c>
      <c r="L6" s="44">
        <f t="shared" si="7"/>
        <v>3430</v>
      </c>
      <c r="M6" s="28">
        <f t="shared" si="3"/>
        <v>61.381531853972795</v>
      </c>
    </row>
    <row r="7" spans="1:13" ht="14.65" x14ac:dyDescent="0.85">
      <c r="A7" s="21">
        <v>5</v>
      </c>
      <c r="B7" s="9">
        <v>550</v>
      </c>
      <c r="C7" s="23">
        <f t="shared" si="4"/>
        <v>4716</v>
      </c>
      <c r="D7" s="30">
        <f t="shared" si="0"/>
        <v>63.67809883877937</v>
      </c>
      <c r="E7" s="6">
        <v>692</v>
      </c>
      <c r="F7" s="40">
        <f t="shared" si="5"/>
        <v>4297</v>
      </c>
      <c r="G7" s="32">
        <f t="shared" si="1"/>
        <v>77.661304897885415</v>
      </c>
      <c r="H7" s="6">
        <v>564</v>
      </c>
      <c r="I7" s="49">
        <f t="shared" si="6"/>
        <v>4632</v>
      </c>
      <c r="J7" s="30">
        <f t="shared" si="2"/>
        <v>61.464968152866241</v>
      </c>
      <c r="K7" s="10">
        <v>714</v>
      </c>
      <c r="L7" s="45">
        <f t="shared" si="7"/>
        <v>4144</v>
      </c>
      <c r="M7" s="31">
        <f t="shared" si="3"/>
        <v>74.158911954187545</v>
      </c>
    </row>
    <row r="8" spans="1:13" ht="14.65" x14ac:dyDescent="0.85">
      <c r="A8" s="9">
        <v>6</v>
      </c>
      <c r="B8" s="9">
        <v>349</v>
      </c>
      <c r="C8" s="4">
        <f t="shared" si="4"/>
        <v>5065</v>
      </c>
      <c r="D8" s="27">
        <f t="shared" si="0"/>
        <v>68.390494193896842</v>
      </c>
      <c r="E8" s="6">
        <v>404</v>
      </c>
      <c r="F8" s="39">
        <f t="shared" si="5"/>
        <v>4701</v>
      </c>
      <c r="G8" s="29">
        <f t="shared" si="1"/>
        <v>84.962949575275616</v>
      </c>
      <c r="H8" s="6">
        <v>352</v>
      </c>
      <c r="I8" s="48">
        <f t="shared" si="6"/>
        <v>4984</v>
      </c>
      <c r="J8" s="27">
        <f t="shared" si="2"/>
        <v>66.13588110403397</v>
      </c>
      <c r="K8" s="10">
        <v>450</v>
      </c>
      <c r="L8" s="44">
        <f t="shared" si="7"/>
        <v>4594</v>
      </c>
      <c r="M8" s="28">
        <f t="shared" si="3"/>
        <v>82.211882605583398</v>
      </c>
    </row>
    <row r="9" spans="1:13" ht="14.65" x14ac:dyDescent="0.85">
      <c r="A9" s="9">
        <v>7</v>
      </c>
      <c r="B9" s="9">
        <v>243</v>
      </c>
      <c r="C9" s="4">
        <f t="shared" si="4"/>
        <v>5308</v>
      </c>
      <c r="D9" s="27">
        <f t="shared" si="0"/>
        <v>71.671617607345397</v>
      </c>
      <c r="E9" s="6">
        <v>196</v>
      </c>
      <c r="F9" s="39">
        <f t="shared" si="5"/>
        <v>4897</v>
      </c>
      <c r="G9" s="29">
        <f t="shared" si="1"/>
        <v>88.505331646484734</v>
      </c>
      <c r="H9" s="6">
        <v>230</v>
      </c>
      <c r="I9" s="48">
        <f t="shared" si="6"/>
        <v>5214</v>
      </c>
      <c r="J9" s="27">
        <f t="shared" si="2"/>
        <v>69.187898089171981</v>
      </c>
      <c r="K9" s="10">
        <v>230</v>
      </c>
      <c r="L9" s="44">
        <f t="shared" si="7"/>
        <v>4824</v>
      </c>
      <c r="M9" s="28">
        <f t="shared" si="3"/>
        <v>86.327845382963488</v>
      </c>
    </row>
    <row r="10" spans="1:13" ht="14.65" x14ac:dyDescent="0.85">
      <c r="A10" s="9">
        <v>8</v>
      </c>
      <c r="B10" s="9">
        <v>191</v>
      </c>
      <c r="C10" s="4">
        <f t="shared" si="4"/>
        <v>5499</v>
      </c>
      <c r="D10" s="27">
        <f t="shared" si="0"/>
        <v>74.250607615446938</v>
      </c>
      <c r="E10" s="6">
        <v>138</v>
      </c>
      <c r="F10" s="39">
        <f t="shared" si="5"/>
        <v>5035</v>
      </c>
      <c r="G10" s="29">
        <f t="shared" si="1"/>
        <v>90.999457798662576</v>
      </c>
      <c r="H10" s="6">
        <v>186</v>
      </c>
      <c r="I10" s="48">
        <f t="shared" si="6"/>
        <v>5400</v>
      </c>
      <c r="J10" s="27">
        <f t="shared" si="2"/>
        <v>71.656050955414017</v>
      </c>
      <c r="K10" s="10">
        <v>151</v>
      </c>
      <c r="L10" s="44">
        <f t="shared" si="7"/>
        <v>4975</v>
      </c>
      <c r="M10" s="28">
        <f t="shared" si="3"/>
        <v>89.030064423765211</v>
      </c>
    </row>
    <row r="11" spans="1:13" ht="14.65" x14ac:dyDescent="0.85">
      <c r="A11" s="9">
        <v>9</v>
      </c>
      <c r="B11" s="9">
        <v>198</v>
      </c>
      <c r="C11" s="4">
        <f t="shared" si="4"/>
        <v>5697</v>
      </c>
      <c r="D11" s="27">
        <f t="shared" si="0"/>
        <v>76.924115581960578</v>
      </c>
      <c r="E11" s="6">
        <v>106</v>
      </c>
      <c r="F11" s="39">
        <f t="shared" si="5"/>
        <v>5141</v>
      </c>
      <c r="G11" s="29">
        <f t="shared" si="1"/>
        <v>92.915235857581777</v>
      </c>
      <c r="H11" s="6">
        <v>188</v>
      </c>
      <c r="I11" s="48">
        <f t="shared" si="6"/>
        <v>5588</v>
      </c>
      <c r="J11" s="27">
        <f t="shared" si="2"/>
        <v>74.15074309978769</v>
      </c>
      <c r="K11" s="10">
        <v>88</v>
      </c>
      <c r="L11" s="44">
        <f t="shared" si="7"/>
        <v>5063</v>
      </c>
      <c r="M11" s="28">
        <f t="shared" si="3"/>
        <v>90.604867573371507</v>
      </c>
    </row>
    <row r="12" spans="1:13" ht="14.65" x14ac:dyDescent="0.85">
      <c r="A12" s="9">
        <v>10</v>
      </c>
      <c r="B12" s="9">
        <v>211</v>
      </c>
      <c r="C12" s="4">
        <f t="shared" si="4"/>
        <v>5908</v>
      </c>
      <c r="D12" s="27">
        <f t="shared" si="0"/>
        <v>79.773156899810971</v>
      </c>
      <c r="E12" s="6">
        <v>93</v>
      </c>
      <c r="F12" s="39">
        <f t="shared" si="5"/>
        <v>5234</v>
      </c>
      <c r="G12" s="29">
        <f t="shared" si="1"/>
        <v>94.596060003614681</v>
      </c>
      <c r="H12" s="6">
        <v>199</v>
      </c>
      <c r="I12" s="48">
        <f t="shared" si="6"/>
        <v>5787</v>
      </c>
      <c r="J12" s="27">
        <f t="shared" si="2"/>
        <v>76.791401273885356</v>
      </c>
      <c r="K12" s="10">
        <v>109</v>
      </c>
      <c r="L12" s="44">
        <f t="shared" si="7"/>
        <v>5172</v>
      </c>
      <c r="M12" s="28">
        <f t="shared" si="3"/>
        <v>92.555476020042946</v>
      </c>
    </row>
    <row r="13" spans="1:13" ht="14.65" x14ac:dyDescent="0.85">
      <c r="A13" s="9">
        <v>11</v>
      </c>
      <c r="B13" s="9">
        <v>199</v>
      </c>
      <c r="C13" s="4">
        <f t="shared" si="4"/>
        <v>6107</v>
      </c>
      <c r="D13" s="27">
        <f t="shared" si="0"/>
        <v>82.460167431812039</v>
      </c>
      <c r="E13" s="6">
        <v>84</v>
      </c>
      <c r="F13" s="39">
        <f t="shared" si="5"/>
        <v>5318</v>
      </c>
      <c r="G13" s="29">
        <f t="shared" si="1"/>
        <v>96.114223748418581</v>
      </c>
      <c r="H13" s="6">
        <v>185</v>
      </c>
      <c r="I13" s="48">
        <f t="shared" si="6"/>
        <v>5972</v>
      </c>
      <c r="J13" s="27">
        <f t="shared" si="2"/>
        <v>79.246284501061567</v>
      </c>
      <c r="K13" s="10">
        <v>96</v>
      </c>
      <c r="L13" s="44">
        <f t="shared" si="7"/>
        <v>5268</v>
      </c>
      <c r="M13" s="28">
        <f t="shared" si="3"/>
        <v>94.273443092340727</v>
      </c>
    </row>
    <row r="14" spans="1:13" ht="14.65" x14ac:dyDescent="0.85">
      <c r="A14" s="9">
        <v>12</v>
      </c>
      <c r="B14" s="9">
        <v>194</v>
      </c>
      <c r="C14" s="4">
        <f t="shared" si="4"/>
        <v>6301</v>
      </c>
      <c r="D14" s="27">
        <f t="shared" si="0"/>
        <v>85.079665136375908</v>
      </c>
      <c r="E14" s="6">
        <v>79</v>
      </c>
      <c r="F14" s="39">
        <f t="shared" si="5"/>
        <v>5397</v>
      </c>
      <c r="G14" s="29">
        <f t="shared" si="1"/>
        <v>97.542020603650826</v>
      </c>
      <c r="H14" s="6">
        <v>170</v>
      </c>
      <c r="I14" s="48">
        <f t="shared" si="6"/>
        <v>6142</v>
      </c>
      <c r="J14" s="27">
        <f t="shared" si="2"/>
        <v>81.502123142250525</v>
      </c>
      <c r="K14" s="10">
        <v>92</v>
      </c>
      <c r="L14" s="44">
        <f t="shared" si="7"/>
        <v>5360</v>
      </c>
      <c r="M14" s="28">
        <f t="shared" si="3"/>
        <v>95.919828203292766</v>
      </c>
    </row>
    <row r="15" spans="1:13" ht="14.65" x14ac:dyDescent="0.85">
      <c r="A15" s="9">
        <v>13</v>
      </c>
      <c r="B15" s="9">
        <v>196</v>
      </c>
      <c r="C15" s="4">
        <f t="shared" si="4"/>
        <v>6497</v>
      </c>
      <c r="D15" s="27">
        <f t="shared" si="0"/>
        <v>87.726167971914663</v>
      </c>
      <c r="E15" s="6">
        <v>37</v>
      </c>
      <c r="F15" s="39">
        <f t="shared" si="5"/>
        <v>5434</v>
      </c>
      <c r="G15" s="29">
        <f t="shared" si="1"/>
        <v>98.210735586481107</v>
      </c>
      <c r="H15" s="6">
        <v>164</v>
      </c>
      <c r="I15" s="48">
        <f t="shared" si="6"/>
        <v>6306</v>
      </c>
      <c r="J15" s="27">
        <f t="shared" si="2"/>
        <v>83.678343949044589</v>
      </c>
      <c r="K15" s="10">
        <v>59</v>
      </c>
      <c r="L15" s="44">
        <f t="shared" si="7"/>
        <v>5419</v>
      </c>
      <c r="M15" s="28">
        <f t="shared" si="3"/>
        <v>96.97566213314245</v>
      </c>
    </row>
    <row r="16" spans="1:13" ht="14.65" x14ac:dyDescent="0.85">
      <c r="A16" s="9">
        <v>14</v>
      </c>
      <c r="B16" s="9">
        <v>191</v>
      </c>
      <c r="C16" s="4">
        <f t="shared" si="4"/>
        <v>6688</v>
      </c>
      <c r="D16" s="27">
        <f t="shared" si="0"/>
        <v>90.305157980016205</v>
      </c>
      <c r="E16" s="6">
        <v>20</v>
      </c>
      <c r="F16" s="39">
        <f t="shared" si="5"/>
        <v>5454</v>
      </c>
      <c r="G16" s="29">
        <f t="shared" si="1"/>
        <v>98.572203144767755</v>
      </c>
      <c r="H16" s="6">
        <v>181</v>
      </c>
      <c r="I16" s="48">
        <f t="shared" si="6"/>
        <v>6487</v>
      </c>
      <c r="J16" s="27">
        <f t="shared" si="2"/>
        <v>86.080148619957541</v>
      </c>
      <c r="K16" s="10">
        <v>36</v>
      </c>
      <c r="L16" s="44">
        <f t="shared" si="7"/>
        <v>5455</v>
      </c>
      <c r="M16" s="28">
        <f t="shared" si="3"/>
        <v>97.61989978525412</v>
      </c>
    </row>
    <row r="17" spans="1:15" ht="14.65" x14ac:dyDescent="0.85">
      <c r="A17" s="9">
        <v>15</v>
      </c>
      <c r="B17" s="9">
        <v>153</v>
      </c>
      <c r="C17" s="4">
        <f t="shared" si="4"/>
        <v>6841</v>
      </c>
      <c r="D17" s="27">
        <f t="shared" si="0"/>
        <v>92.371050499594929</v>
      </c>
      <c r="E17" s="6">
        <v>15</v>
      </c>
      <c r="F17" s="39">
        <f t="shared" si="5"/>
        <v>5469</v>
      </c>
      <c r="G17" s="29">
        <f t="shared" si="1"/>
        <v>98.843303813482734</v>
      </c>
      <c r="H17" s="6">
        <v>163</v>
      </c>
      <c r="I17" s="48">
        <f t="shared" si="6"/>
        <v>6650</v>
      </c>
      <c r="J17" s="27">
        <f t="shared" si="2"/>
        <v>88.243099787685779</v>
      </c>
      <c r="K17" s="10">
        <v>27</v>
      </c>
      <c r="L17" s="44">
        <f t="shared" si="7"/>
        <v>5482</v>
      </c>
      <c r="M17" s="28">
        <f t="shared" si="3"/>
        <v>98.103078024337862</v>
      </c>
    </row>
    <row r="18" spans="1:15" ht="14.65" x14ac:dyDescent="0.85">
      <c r="A18" s="9">
        <v>16</v>
      </c>
      <c r="B18" s="9">
        <v>136</v>
      </c>
      <c r="C18" s="4">
        <f t="shared" si="4"/>
        <v>6977</v>
      </c>
      <c r="D18" s="27">
        <f t="shared" si="0"/>
        <v>94.207399405887116</v>
      </c>
      <c r="E18" s="6">
        <v>12</v>
      </c>
      <c r="F18" s="39">
        <f t="shared" si="5"/>
        <v>5481</v>
      </c>
      <c r="G18" s="29">
        <f t="shared" si="1"/>
        <v>99.060184348454726</v>
      </c>
      <c r="H18" s="6">
        <v>184</v>
      </c>
      <c r="I18" s="48">
        <f t="shared" si="6"/>
        <v>6834</v>
      </c>
      <c r="J18" s="27">
        <f t="shared" si="2"/>
        <v>90.684713375796179</v>
      </c>
      <c r="K18" s="10">
        <v>23</v>
      </c>
      <c r="L18" s="44">
        <f t="shared" si="7"/>
        <v>5505</v>
      </c>
      <c r="M18" s="28">
        <f t="shared" si="3"/>
        <v>98.514674302075875</v>
      </c>
    </row>
    <row r="19" spans="1:15" ht="14.65" x14ac:dyDescent="0.85">
      <c r="A19" s="9">
        <v>17</v>
      </c>
      <c r="B19" s="9">
        <v>114</v>
      </c>
      <c r="C19" s="4">
        <f t="shared" si="4"/>
        <v>7091</v>
      </c>
      <c r="D19" s="27">
        <f t="shared" si="0"/>
        <v>95.746691871455582</v>
      </c>
      <c r="E19" s="6">
        <v>8</v>
      </c>
      <c r="F19" s="39">
        <f t="shared" si="5"/>
        <v>5489</v>
      </c>
      <c r="G19" s="29">
        <f t="shared" si="1"/>
        <v>99.204771371769382</v>
      </c>
      <c r="H19" s="6">
        <v>189</v>
      </c>
      <c r="I19" s="48">
        <f t="shared" si="6"/>
        <v>7023</v>
      </c>
      <c r="J19" s="27">
        <f t="shared" si="2"/>
        <v>93.192675159235662</v>
      </c>
      <c r="K19" s="10">
        <v>16</v>
      </c>
      <c r="L19" s="44">
        <f t="shared" si="7"/>
        <v>5521</v>
      </c>
      <c r="M19" s="28">
        <f t="shared" si="3"/>
        <v>98.801002147458846</v>
      </c>
    </row>
    <row r="20" spans="1:15" ht="14.65" x14ac:dyDescent="0.85">
      <c r="A20" s="9">
        <v>18</v>
      </c>
      <c r="B20" s="9">
        <v>88</v>
      </c>
      <c r="C20" s="4">
        <f t="shared" si="4"/>
        <v>7179</v>
      </c>
      <c r="D20" s="27">
        <f t="shared" si="0"/>
        <v>96.934917634350526</v>
      </c>
      <c r="E20" s="6">
        <v>13</v>
      </c>
      <c r="F20" s="39">
        <f t="shared" si="5"/>
        <v>5502</v>
      </c>
      <c r="G20" s="29">
        <f t="shared" si="1"/>
        <v>99.439725284655708</v>
      </c>
      <c r="H20" s="6">
        <v>114</v>
      </c>
      <c r="I20" s="48">
        <f t="shared" si="6"/>
        <v>7137</v>
      </c>
      <c r="J20" s="27">
        <f t="shared" si="2"/>
        <v>94.705414012738856</v>
      </c>
      <c r="K20" s="10">
        <v>16</v>
      </c>
      <c r="L20" s="44">
        <f t="shared" si="7"/>
        <v>5537</v>
      </c>
      <c r="M20" s="28">
        <f t="shared" si="3"/>
        <v>99.087329992841802</v>
      </c>
    </row>
    <row r="21" spans="1:15" ht="14.65" x14ac:dyDescent="0.85">
      <c r="A21" s="9">
        <v>19</v>
      </c>
      <c r="B21" s="9">
        <v>99</v>
      </c>
      <c r="C21" s="4">
        <f t="shared" si="4"/>
        <v>7278</v>
      </c>
      <c r="D21" s="27">
        <f t="shared" si="0"/>
        <v>98.271671617607339</v>
      </c>
      <c r="E21" s="6">
        <v>8</v>
      </c>
      <c r="F21" s="39">
        <f t="shared" si="5"/>
        <v>5510</v>
      </c>
      <c r="G21" s="29">
        <f t="shared" si="1"/>
        <v>99.584312307970364</v>
      </c>
      <c r="H21" s="6">
        <v>68</v>
      </c>
      <c r="I21" s="48">
        <f t="shared" si="6"/>
        <v>7205</v>
      </c>
      <c r="J21" s="27">
        <f t="shared" si="2"/>
        <v>95.60774946921444</v>
      </c>
      <c r="K21" s="10">
        <v>8</v>
      </c>
      <c r="L21" s="44">
        <f t="shared" si="7"/>
        <v>5545</v>
      </c>
      <c r="M21" s="28">
        <f t="shared" si="3"/>
        <v>99.230493915533287</v>
      </c>
    </row>
    <row r="22" spans="1:15" ht="14.65" x14ac:dyDescent="0.85">
      <c r="A22" s="9">
        <v>20</v>
      </c>
      <c r="B22" s="9">
        <v>63</v>
      </c>
      <c r="C22" s="4">
        <f t="shared" si="4"/>
        <v>7341</v>
      </c>
      <c r="D22" s="27">
        <f t="shared" si="0"/>
        <v>99.122333243316234</v>
      </c>
      <c r="E22" s="6">
        <v>10</v>
      </c>
      <c r="F22" s="39">
        <f t="shared" si="5"/>
        <v>5520</v>
      </c>
      <c r="G22" s="29">
        <f t="shared" si="1"/>
        <v>99.765046087113689</v>
      </c>
      <c r="H22" s="6">
        <v>88</v>
      </c>
      <c r="I22" s="48">
        <f t="shared" si="6"/>
        <v>7293</v>
      </c>
      <c r="J22" s="27">
        <f t="shared" si="2"/>
        <v>96.775477707006374</v>
      </c>
      <c r="K22" s="10">
        <v>5</v>
      </c>
      <c r="L22" s="44">
        <f t="shared" si="7"/>
        <v>5550</v>
      </c>
      <c r="M22" s="28">
        <f t="shared" si="3"/>
        <v>99.319971367215459</v>
      </c>
    </row>
    <row r="23" spans="1:15" ht="14.65" x14ac:dyDescent="0.85">
      <c r="A23" s="9">
        <v>21</v>
      </c>
      <c r="B23" s="9">
        <v>65</v>
      </c>
      <c r="C23" s="4">
        <f t="shared" si="4"/>
        <v>7406</v>
      </c>
      <c r="D23" s="27">
        <f t="shared" si="0"/>
        <v>100</v>
      </c>
      <c r="E23" s="6">
        <v>13</v>
      </c>
      <c r="F23" s="39">
        <f t="shared" si="5"/>
        <v>5533</v>
      </c>
      <c r="G23" s="29">
        <f t="shared" si="1"/>
        <v>100</v>
      </c>
      <c r="H23" s="6">
        <v>243</v>
      </c>
      <c r="I23" s="48">
        <f t="shared" si="6"/>
        <v>7536</v>
      </c>
      <c r="J23" s="27">
        <f t="shared" si="2"/>
        <v>100</v>
      </c>
      <c r="K23" s="10">
        <v>38</v>
      </c>
      <c r="L23" s="44">
        <f t="shared" si="7"/>
        <v>5588</v>
      </c>
      <c r="M23" s="28">
        <f t="shared" si="3"/>
        <v>100</v>
      </c>
    </row>
    <row r="24" spans="1:15" ht="14.65" x14ac:dyDescent="0.85">
      <c r="A24" s="11" t="s">
        <v>5</v>
      </c>
      <c r="B24" s="3">
        <f>SUM(B3:B23)</f>
        <v>7406</v>
      </c>
      <c r="C24" s="12"/>
      <c r="D24" s="12"/>
      <c r="E24" s="34">
        <f>SUM(E3:E23)</f>
        <v>5533</v>
      </c>
      <c r="F24" s="41"/>
      <c r="G24" s="19"/>
      <c r="H24" s="34">
        <f>SUM(H3:H23)</f>
        <v>7536</v>
      </c>
      <c r="I24" s="46"/>
      <c r="J24" s="19"/>
      <c r="K24" s="34">
        <f>SUM(K3:K23)</f>
        <v>5588</v>
      </c>
      <c r="L24" s="46"/>
      <c r="M24" s="20"/>
      <c r="N24" s="16"/>
      <c r="O24" s="16"/>
    </row>
    <row r="25" spans="1:15" ht="14.65" x14ac:dyDescent="0.85">
      <c r="A25" s="16"/>
      <c r="B25" s="4"/>
      <c r="C25" s="16"/>
      <c r="D25" s="16"/>
      <c r="E25" s="35"/>
      <c r="F25" s="35"/>
      <c r="G25" s="16"/>
      <c r="H25" s="35"/>
      <c r="I25" s="35"/>
      <c r="J25" s="16"/>
      <c r="K25" s="35"/>
      <c r="L25" s="35"/>
      <c r="M25" s="16"/>
      <c r="N25" s="16"/>
      <c r="O25" s="16"/>
    </row>
    <row r="26" spans="1:15" ht="14.65" x14ac:dyDescent="0.85">
      <c r="A26" s="16"/>
      <c r="B26" s="4"/>
      <c r="C26" s="16"/>
      <c r="D26" s="16"/>
      <c r="E26" s="35"/>
      <c r="F26" s="35"/>
      <c r="G26" s="16"/>
      <c r="H26" s="35"/>
      <c r="I26" s="35"/>
      <c r="J26" s="16"/>
      <c r="K26" s="35"/>
      <c r="L26" s="35"/>
      <c r="M26" s="16"/>
      <c r="N26" s="16"/>
      <c r="O26" s="16"/>
    </row>
    <row r="27" spans="1:15" ht="14.65" x14ac:dyDescent="0.85">
      <c r="A27" s="16"/>
      <c r="B27" s="4"/>
      <c r="C27" s="16"/>
      <c r="D27" s="16"/>
      <c r="E27" s="35"/>
      <c r="F27" s="35"/>
      <c r="G27" s="16"/>
      <c r="H27" s="35"/>
      <c r="I27" s="35"/>
      <c r="J27" s="16"/>
      <c r="K27" s="35"/>
      <c r="L27" s="35"/>
      <c r="M27" s="16"/>
      <c r="N27" s="16"/>
      <c r="O27" s="16"/>
    </row>
    <row r="28" spans="1:15" ht="14.65" x14ac:dyDescent="0.85">
      <c r="A28" s="16"/>
      <c r="B28" s="4"/>
      <c r="C28" s="16"/>
      <c r="D28" s="16"/>
    </row>
    <row r="29" spans="1:15" ht="14.65" x14ac:dyDescent="0.85">
      <c r="A29" s="16"/>
      <c r="B29" s="4"/>
      <c r="C29" s="16"/>
      <c r="D29" s="16"/>
    </row>
    <row r="30" spans="1:15" ht="14.65" x14ac:dyDescent="0.85">
      <c r="A30" s="16"/>
      <c r="B30" s="4"/>
      <c r="C30" s="16"/>
      <c r="D30" s="16"/>
    </row>
    <row r="31" spans="1:15" ht="14.65" x14ac:dyDescent="0.85">
      <c r="A31" s="16"/>
      <c r="B31" s="4"/>
      <c r="C31" s="16"/>
      <c r="D31" s="16"/>
    </row>
    <row r="32" spans="1:15" ht="14.65" x14ac:dyDescent="0.85">
      <c r="A32" s="16"/>
      <c r="B32" s="4"/>
      <c r="C32" s="16"/>
      <c r="D32" s="16"/>
    </row>
    <row r="33" spans="1:4" ht="14.65" x14ac:dyDescent="0.85">
      <c r="A33" s="16"/>
      <c r="B33" s="4"/>
      <c r="C33" s="16"/>
      <c r="D33" s="16"/>
    </row>
    <row r="34" spans="1:4" ht="14.65" x14ac:dyDescent="0.85">
      <c r="A34" s="16"/>
      <c r="B34" s="4"/>
      <c r="C34" s="16"/>
      <c r="D34" s="16"/>
    </row>
    <row r="35" spans="1:4" ht="14.65" x14ac:dyDescent="0.85">
      <c r="A35" s="16"/>
      <c r="B35" s="4"/>
      <c r="C35" s="16"/>
      <c r="D35" s="16"/>
    </row>
    <row r="36" spans="1:4" ht="14.65" x14ac:dyDescent="0.85">
      <c r="A36" s="16"/>
      <c r="B36" s="4"/>
      <c r="C36" s="16"/>
      <c r="D36" s="16"/>
    </row>
    <row r="37" spans="1:4" ht="14.65" x14ac:dyDescent="0.85">
      <c r="A37" s="16"/>
      <c r="B37" s="4"/>
      <c r="C37" s="16"/>
      <c r="D37" s="16"/>
    </row>
    <row r="38" spans="1:4" ht="14.65" x14ac:dyDescent="0.85">
      <c r="A38" s="16"/>
      <c r="B38" s="4"/>
      <c r="C38" s="16"/>
      <c r="D38" s="16"/>
    </row>
    <row r="39" spans="1:4" ht="14.65" x14ac:dyDescent="0.85">
      <c r="A39" s="16"/>
      <c r="B39" s="4"/>
      <c r="C39" s="16"/>
      <c r="D39" s="16"/>
    </row>
    <row r="40" spans="1:4" ht="14.65" x14ac:dyDescent="0.85">
      <c r="A40" s="16"/>
      <c r="B40" s="4"/>
      <c r="C40" s="16"/>
      <c r="D40" s="16"/>
    </row>
    <row r="41" spans="1:4" ht="14.65" x14ac:dyDescent="0.85">
      <c r="A41" s="16"/>
      <c r="B41" s="16"/>
      <c r="C41" s="16"/>
      <c r="D41" s="16"/>
    </row>
    <row r="42" spans="1:4" ht="14.65" x14ac:dyDescent="0.85">
      <c r="A42" s="16"/>
      <c r="B42" s="16"/>
      <c r="C42" s="16"/>
      <c r="D42" s="16"/>
    </row>
    <row r="43" spans="1:4" ht="14.65" x14ac:dyDescent="0.85">
      <c r="A43" s="16"/>
      <c r="B43" s="16"/>
      <c r="C43" s="16"/>
      <c r="D43" s="16"/>
    </row>
    <row r="44" spans="1:4" ht="14.65" x14ac:dyDescent="0.85">
      <c r="A44" s="16"/>
      <c r="B44" s="16"/>
      <c r="C44" s="16"/>
      <c r="D44" s="16"/>
    </row>
  </sheetData>
  <mergeCells count="3">
    <mergeCell ref="A1:A2"/>
    <mergeCell ref="B1:G1"/>
    <mergeCell ref="J1:M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6B16B-4005-4A53-A360-BDBB598A616E}">
  <dimension ref="A1:O25"/>
  <sheetViews>
    <sheetView tabSelected="1" topLeftCell="A3" workbookViewId="0">
      <selection activeCell="O8" sqref="O8"/>
    </sheetView>
  </sheetViews>
  <sheetFormatPr defaultRowHeight="14.6" x14ac:dyDescent="0.85"/>
  <cols>
    <col min="4" max="4" width="8.921875" customWidth="1"/>
  </cols>
  <sheetData>
    <row r="1" spans="1:15" x14ac:dyDescent="0.85">
      <c r="A1" s="62" t="s">
        <v>6</v>
      </c>
      <c r="B1" s="61" t="s">
        <v>2</v>
      </c>
      <c r="C1" s="61"/>
      <c r="D1" s="61" t="s">
        <v>3</v>
      </c>
      <c r="E1" s="61"/>
      <c r="F1" s="61" t="s">
        <v>2</v>
      </c>
      <c r="G1" s="61"/>
      <c r="H1" s="61"/>
      <c r="I1" s="61"/>
      <c r="J1" s="61" t="s">
        <v>3</v>
      </c>
      <c r="K1" s="61"/>
      <c r="L1" s="61"/>
      <c r="M1" s="61"/>
    </row>
    <row r="2" spans="1:15" x14ac:dyDescent="0.85">
      <c r="A2" s="64"/>
      <c r="B2" s="65" t="s">
        <v>0</v>
      </c>
      <c r="C2" s="65" t="s">
        <v>1</v>
      </c>
      <c r="D2" s="65" t="s">
        <v>0</v>
      </c>
      <c r="E2" s="65" t="s">
        <v>1</v>
      </c>
      <c r="F2" s="67" t="s">
        <v>0</v>
      </c>
      <c r="G2" s="68"/>
      <c r="H2" s="67" t="s">
        <v>1</v>
      </c>
      <c r="I2" s="68"/>
      <c r="J2" s="69" t="s">
        <v>0</v>
      </c>
      <c r="K2" s="70"/>
      <c r="L2" s="67" t="s">
        <v>1</v>
      </c>
      <c r="M2" s="68"/>
    </row>
    <row r="3" spans="1:15" ht="29.15" x14ac:dyDescent="0.85">
      <c r="A3" s="63"/>
      <c r="B3" s="66"/>
      <c r="C3" s="66"/>
      <c r="D3" s="66"/>
      <c r="E3" s="66"/>
      <c r="F3" s="13" t="s">
        <v>7</v>
      </c>
      <c r="G3" s="15" t="s">
        <v>8</v>
      </c>
      <c r="H3" s="50" t="s">
        <v>7</v>
      </c>
      <c r="I3" s="15" t="s">
        <v>8</v>
      </c>
      <c r="J3" s="50" t="s">
        <v>7</v>
      </c>
      <c r="K3" s="14" t="s">
        <v>8</v>
      </c>
      <c r="L3" s="37" t="s">
        <v>7</v>
      </c>
      <c r="M3" s="14" t="s">
        <v>8</v>
      </c>
    </row>
    <row r="4" spans="1:15" ht="14.65" customHeight="1" x14ac:dyDescent="0.85">
      <c r="A4" s="7">
        <v>1</v>
      </c>
      <c r="B4" s="59">
        <v>752</v>
      </c>
      <c r="C4" s="57">
        <v>502</v>
      </c>
      <c r="D4" s="57">
        <v>648</v>
      </c>
      <c r="E4" s="58">
        <v>459</v>
      </c>
      <c r="F4" s="8">
        <v>752</v>
      </c>
      <c r="G4" s="51">
        <v>10.153929246556846</v>
      </c>
      <c r="H4" s="38">
        <v>502</v>
      </c>
      <c r="I4" s="51">
        <v>9.0728357129947579</v>
      </c>
      <c r="J4" s="47">
        <v>648</v>
      </c>
      <c r="K4" s="51">
        <v>8.598726114649681</v>
      </c>
      <c r="L4" s="43">
        <v>459</v>
      </c>
      <c r="M4" s="25">
        <v>8.2140300644237652</v>
      </c>
    </row>
    <row r="5" spans="1:15" ht="14.65" customHeight="1" x14ac:dyDescent="0.85">
      <c r="A5" s="9">
        <v>2</v>
      </c>
      <c r="B5" s="9">
        <v>1114</v>
      </c>
      <c r="C5" s="6">
        <v>828</v>
      </c>
      <c r="D5" s="6">
        <v>1087</v>
      </c>
      <c r="E5" s="10">
        <v>763</v>
      </c>
      <c r="F5" s="4">
        <v>1866</v>
      </c>
      <c r="G5" s="52">
        <v>25.195787199567917</v>
      </c>
      <c r="H5" s="39">
        <v>1330</v>
      </c>
      <c r="I5" s="52">
        <v>24.037592626061812</v>
      </c>
      <c r="J5" s="48">
        <v>1735</v>
      </c>
      <c r="K5" s="52">
        <v>23.022823779193207</v>
      </c>
      <c r="L5" s="44">
        <v>1222</v>
      </c>
      <c r="M5" s="28">
        <v>21.868289191123836</v>
      </c>
    </row>
    <row r="6" spans="1:15" ht="14.65" customHeight="1" x14ac:dyDescent="0.85">
      <c r="A6" s="9">
        <v>3</v>
      </c>
      <c r="B6" s="9">
        <v>933</v>
      </c>
      <c r="C6" s="6">
        <v>1067</v>
      </c>
      <c r="D6" s="6">
        <v>949</v>
      </c>
      <c r="E6" s="10">
        <v>1037</v>
      </c>
      <c r="F6" s="4">
        <v>2799</v>
      </c>
      <c r="G6" s="52">
        <v>37.793680799351876</v>
      </c>
      <c r="H6" s="39">
        <v>2397</v>
      </c>
      <c r="I6" s="52">
        <v>43.321886860654253</v>
      </c>
      <c r="J6" s="48">
        <v>2684</v>
      </c>
      <c r="K6" s="52">
        <v>35.615711252653931</v>
      </c>
      <c r="L6" s="44">
        <v>2259</v>
      </c>
      <c r="M6" s="28">
        <v>40.425912670007158</v>
      </c>
    </row>
    <row r="7" spans="1:15" ht="14.65" customHeight="1" x14ac:dyDescent="0.85">
      <c r="A7" s="9">
        <v>4</v>
      </c>
      <c r="B7" s="9">
        <v>1367</v>
      </c>
      <c r="C7" s="6">
        <v>1208</v>
      </c>
      <c r="D7" s="6">
        <v>1384</v>
      </c>
      <c r="E7" s="10">
        <v>1171</v>
      </c>
      <c r="F7" s="4">
        <v>4166</v>
      </c>
      <c r="G7" s="52">
        <v>56.25168782068593</v>
      </c>
      <c r="H7" s="39">
        <v>3605</v>
      </c>
      <c r="I7" s="52">
        <v>65.15452738116754</v>
      </c>
      <c r="J7" s="48">
        <v>4068</v>
      </c>
      <c r="K7" s="52">
        <v>53.980891719745223</v>
      </c>
      <c r="L7" s="44">
        <v>3430</v>
      </c>
      <c r="M7" s="28">
        <v>61.381531853972795</v>
      </c>
    </row>
    <row r="8" spans="1:15" s="71" customFormat="1" ht="14.65" customHeight="1" x14ac:dyDescent="0.85">
      <c r="A8" s="21">
        <v>5</v>
      </c>
      <c r="B8" s="21">
        <v>550</v>
      </c>
      <c r="C8" s="22">
        <v>692</v>
      </c>
      <c r="D8" s="22">
        <v>564</v>
      </c>
      <c r="E8" s="60">
        <v>714</v>
      </c>
      <c r="F8" s="23">
        <v>4716</v>
      </c>
      <c r="G8" s="53">
        <v>63.67809883877937</v>
      </c>
      <c r="H8" s="40">
        <v>4297</v>
      </c>
      <c r="I8" s="53">
        <v>77.661304897885415</v>
      </c>
      <c r="J8" s="49">
        <v>4632</v>
      </c>
      <c r="K8" s="53">
        <v>61.464968152866241</v>
      </c>
      <c r="L8" s="45">
        <v>4144</v>
      </c>
      <c r="M8" s="31">
        <v>74.158911954187545</v>
      </c>
      <c r="O8" s="71" t="s">
        <v>4</v>
      </c>
    </row>
    <row r="9" spans="1:15" ht="14.65" customHeight="1" x14ac:dyDescent="0.85">
      <c r="A9" s="9">
        <v>6</v>
      </c>
      <c r="B9" s="9">
        <v>349</v>
      </c>
      <c r="C9" s="6">
        <v>404</v>
      </c>
      <c r="D9" s="6">
        <v>352</v>
      </c>
      <c r="E9" s="10">
        <v>450</v>
      </c>
      <c r="F9" s="4">
        <v>5065</v>
      </c>
      <c r="G9" s="52">
        <v>68.390494193896842</v>
      </c>
      <c r="H9" s="39">
        <v>4701</v>
      </c>
      <c r="I9" s="52">
        <v>84.962949575275616</v>
      </c>
      <c r="J9" s="48">
        <v>4984</v>
      </c>
      <c r="K9" s="52">
        <v>66.13588110403397</v>
      </c>
      <c r="L9" s="44">
        <v>4594</v>
      </c>
      <c r="M9" s="28">
        <v>82.211882605583398</v>
      </c>
    </row>
    <row r="10" spans="1:15" ht="14.65" customHeight="1" x14ac:dyDescent="0.85">
      <c r="A10" s="9">
        <v>7</v>
      </c>
      <c r="B10" s="9">
        <v>243</v>
      </c>
      <c r="C10" s="6">
        <v>196</v>
      </c>
      <c r="D10" s="6">
        <v>230</v>
      </c>
      <c r="E10" s="10">
        <v>230</v>
      </c>
      <c r="F10" s="4">
        <v>5308</v>
      </c>
      <c r="G10" s="52">
        <v>71.671617607345397</v>
      </c>
      <c r="H10" s="39">
        <v>4897</v>
      </c>
      <c r="I10" s="52">
        <v>88.505331646484734</v>
      </c>
      <c r="J10" s="48">
        <v>5214</v>
      </c>
      <c r="K10" s="52">
        <v>69.187898089171981</v>
      </c>
      <c r="L10" s="44">
        <v>4824</v>
      </c>
      <c r="M10" s="28">
        <v>86.327845382963488</v>
      </c>
    </row>
    <row r="11" spans="1:15" ht="14.65" customHeight="1" x14ac:dyDescent="0.85">
      <c r="A11" s="9">
        <v>8</v>
      </c>
      <c r="B11" s="9">
        <v>191</v>
      </c>
      <c r="C11" s="6">
        <v>138</v>
      </c>
      <c r="D11" s="6">
        <v>186</v>
      </c>
      <c r="E11" s="10">
        <v>151</v>
      </c>
      <c r="F11" s="4">
        <v>5499</v>
      </c>
      <c r="G11" s="52">
        <v>74.250607615446938</v>
      </c>
      <c r="H11" s="39">
        <v>5035</v>
      </c>
      <c r="I11" s="52">
        <v>90.999457798662576</v>
      </c>
      <c r="J11" s="48">
        <v>5400</v>
      </c>
      <c r="K11" s="52">
        <v>71.656050955414017</v>
      </c>
      <c r="L11" s="44">
        <v>4975</v>
      </c>
      <c r="M11" s="28">
        <v>89.030064423765211</v>
      </c>
    </row>
    <row r="12" spans="1:15" ht="14.65" customHeight="1" x14ac:dyDescent="0.85">
      <c r="A12" s="9">
        <v>9</v>
      </c>
      <c r="B12" s="9">
        <v>198</v>
      </c>
      <c r="C12" s="6">
        <v>106</v>
      </c>
      <c r="D12" s="6">
        <v>188</v>
      </c>
      <c r="E12" s="10">
        <v>88</v>
      </c>
      <c r="F12" s="4">
        <v>5697</v>
      </c>
      <c r="G12" s="52">
        <v>76.924115581960578</v>
      </c>
      <c r="H12" s="39">
        <v>5141</v>
      </c>
      <c r="I12" s="52">
        <v>92.915235857581777</v>
      </c>
      <c r="J12" s="48">
        <v>5588</v>
      </c>
      <c r="K12" s="52">
        <v>74.15074309978769</v>
      </c>
      <c r="L12" s="44">
        <v>5063</v>
      </c>
      <c r="M12" s="28">
        <v>90.604867573371507</v>
      </c>
    </row>
    <row r="13" spans="1:15" ht="14.65" customHeight="1" x14ac:dyDescent="0.85">
      <c r="A13" s="9">
        <v>10</v>
      </c>
      <c r="B13" s="9">
        <v>211</v>
      </c>
      <c r="C13" s="6">
        <v>93</v>
      </c>
      <c r="D13" s="6">
        <v>199</v>
      </c>
      <c r="E13" s="10">
        <v>109</v>
      </c>
      <c r="F13" s="4">
        <v>5908</v>
      </c>
      <c r="G13" s="52">
        <v>79.773156899810971</v>
      </c>
      <c r="H13" s="39">
        <v>5234</v>
      </c>
      <c r="I13" s="52">
        <v>94.596060003614681</v>
      </c>
      <c r="J13" s="48">
        <v>5787</v>
      </c>
      <c r="K13" s="52">
        <v>76.791401273885356</v>
      </c>
      <c r="L13" s="44">
        <v>5172</v>
      </c>
      <c r="M13" s="28">
        <v>92.555476020042946</v>
      </c>
    </row>
    <row r="14" spans="1:15" ht="14.65" customHeight="1" x14ac:dyDescent="0.85">
      <c r="A14" s="9">
        <v>11</v>
      </c>
      <c r="B14" s="9">
        <v>199</v>
      </c>
      <c r="C14" s="6">
        <v>84</v>
      </c>
      <c r="D14" s="6">
        <v>185</v>
      </c>
      <c r="E14" s="10">
        <v>96</v>
      </c>
      <c r="F14" s="4">
        <v>6107</v>
      </c>
      <c r="G14" s="52">
        <v>82.460167431812039</v>
      </c>
      <c r="H14" s="39">
        <v>5318</v>
      </c>
      <c r="I14" s="52">
        <v>96.114223748418581</v>
      </c>
      <c r="J14" s="48">
        <v>5972</v>
      </c>
      <c r="K14" s="52">
        <v>79.246284501061567</v>
      </c>
      <c r="L14" s="44">
        <v>5268</v>
      </c>
      <c r="M14" s="28">
        <v>94.273443092340727</v>
      </c>
    </row>
    <row r="15" spans="1:15" ht="14.65" customHeight="1" x14ac:dyDescent="0.85">
      <c r="A15" s="9">
        <v>12</v>
      </c>
      <c r="B15" s="9">
        <v>194</v>
      </c>
      <c r="C15" s="6">
        <v>79</v>
      </c>
      <c r="D15" s="6">
        <v>170</v>
      </c>
      <c r="E15" s="10">
        <v>92</v>
      </c>
      <c r="F15" s="4">
        <v>6301</v>
      </c>
      <c r="G15" s="52">
        <v>85.079665136375908</v>
      </c>
      <c r="H15" s="39">
        <v>5397</v>
      </c>
      <c r="I15" s="52">
        <v>97.542020603650826</v>
      </c>
      <c r="J15" s="48">
        <v>6142</v>
      </c>
      <c r="K15" s="52">
        <v>81.502123142250525</v>
      </c>
      <c r="L15" s="44">
        <v>5360</v>
      </c>
      <c r="M15" s="28">
        <v>95.919828203292766</v>
      </c>
    </row>
    <row r="16" spans="1:15" ht="14.65" customHeight="1" x14ac:dyDescent="0.85">
      <c r="A16" s="9">
        <v>13</v>
      </c>
      <c r="B16" s="9">
        <v>196</v>
      </c>
      <c r="C16" s="6">
        <v>37</v>
      </c>
      <c r="D16" s="6">
        <v>164</v>
      </c>
      <c r="E16" s="10">
        <v>59</v>
      </c>
      <c r="F16" s="4">
        <v>6497</v>
      </c>
      <c r="G16" s="52">
        <v>87.726167971914663</v>
      </c>
      <c r="H16" s="39">
        <v>5434</v>
      </c>
      <c r="I16" s="52">
        <v>98.210735586481107</v>
      </c>
      <c r="J16" s="48">
        <v>6306</v>
      </c>
      <c r="K16" s="52">
        <v>83.678343949044589</v>
      </c>
      <c r="L16" s="44">
        <v>5419</v>
      </c>
      <c r="M16" s="28">
        <v>96.97566213314245</v>
      </c>
    </row>
    <row r="17" spans="1:13" ht="14.65" customHeight="1" x14ac:dyDescent="0.85">
      <c r="A17" s="9">
        <v>14</v>
      </c>
      <c r="B17" s="9">
        <v>191</v>
      </c>
      <c r="C17" s="6">
        <v>20</v>
      </c>
      <c r="D17" s="6">
        <v>181</v>
      </c>
      <c r="E17" s="10">
        <v>36</v>
      </c>
      <c r="F17" s="4">
        <v>6688</v>
      </c>
      <c r="G17" s="52">
        <v>90.305157980016205</v>
      </c>
      <c r="H17" s="39">
        <v>5454</v>
      </c>
      <c r="I17" s="52">
        <v>98.572203144767755</v>
      </c>
      <c r="J17" s="48">
        <v>6487</v>
      </c>
      <c r="K17" s="52">
        <v>86.080148619957541</v>
      </c>
      <c r="L17" s="44">
        <v>5455</v>
      </c>
      <c r="M17" s="28">
        <v>97.61989978525412</v>
      </c>
    </row>
    <row r="18" spans="1:13" ht="14.65" customHeight="1" x14ac:dyDescent="0.85">
      <c r="A18" s="9">
        <v>15</v>
      </c>
      <c r="B18" s="9">
        <v>153</v>
      </c>
      <c r="C18" s="6">
        <v>15</v>
      </c>
      <c r="D18" s="6">
        <v>163</v>
      </c>
      <c r="E18" s="10">
        <v>27</v>
      </c>
      <c r="F18" s="4">
        <v>6841</v>
      </c>
      <c r="G18" s="52">
        <v>92.371050499594929</v>
      </c>
      <c r="H18" s="39">
        <v>5469</v>
      </c>
      <c r="I18" s="52">
        <v>98.843303813482734</v>
      </c>
      <c r="J18" s="48">
        <v>6650</v>
      </c>
      <c r="K18" s="52">
        <v>88.243099787685779</v>
      </c>
      <c r="L18" s="44">
        <v>5482</v>
      </c>
      <c r="M18" s="28">
        <v>98.103078024337862</v>
      </c>
    </row>
    <row r="19" spans="1:13" ht="14.65" customHeight="1" x14ac:dyDescent="0.85">
      <c r="A19" s="9">
        <v>16</v>
      </c>
      <c r="B19" s="9">
        <v>136</v>
      </c>
      <c r="C19" s="6">
        <v>12</v>
      </c>
      <c r="D19" s="6">
        <v>184</v>
      </c>
      <c r="E19" s="10">
        <v>23</v>
      </c>
      <c r="F19" s="4">
        <v>6977</v>
      </c>
      <c r="G19" s="52">
        <v>94.207399405887116</v>
      </c>
      <c r="H19" s="39">
        <v>5481</v>
      </c>
      <c r="I19" s="52">
        <v>99.060184348454726</v>
      </c>
      <c r="J19" s="48">
        <v>6834</v>
      </c>
      <c r="K19" s="52">
        <v>90.684713375796179</v>
      </c>
      <c r="L19" s="44">
        <v>5505</v>
      </c>
      <c r="M19" s="28">
        <v>98.514674302075875</v>
      </c>
    </row>
    <row r="20" spans="1:13" ht="14.65" customHeight="1" x14ac:dyDescent="0.85">
      <c r="A20" s="9">
        <v>17</v>
      </c>
      <c r="B20" s="9">
        <v>114</v>
      </c>
      <c r="C20" s="6">
        <v>8</v>
      </c>
      <c r="D20" s="6">
        <v>189</v>
      </c>
      <c r="E20" s="10">
        <v>16</v>
      </c>
      <c r="F20" s="4">
        <v>7091</v>
      </c>
      <c r="G20" s="52">
        <v>95.746691871455582</v>
      </c>
      <c r="H20" s="39">
        <v>5489</v>
      </c>
      <c r="I20" s="52">
        <v>99.204771371769382</v>
      </c>
      <c r="J20" s="48">
        <v>7023</v>
      </c>
      <c r="K20" s="52">
        <v>93.192675159235662</v>
      </c>
      <c r="L20" s="44">
        <v>5521</v>
      </c>
      <c r="M20" s="28">
        <v>98.801002147458846</v>
      </c>
    </row>
    <row r="21" spans="1:13" ht="14.65" customHeight="1" x14ac:dyDescent="0.85">
      <c r="A21" s="9">
        <v>18</v>
      </c>
      <c r="B21" s="9">
        <v>88</v>
      </c>
      <c r="C21" s="6">
        <v>13</v>
      </c>
      <c r="D21" s="6">
        <v>114</v>
      </c>
      <c r="E21" s="10">
        <v>16</v>
      </c>
      <c r="F21" s="4">
        <v>7179</v>
      </c>
      <c r="G21" s="52">
        <v>96.934917634350526</v>
      </c>
      <c r="H21" s="39">
        <v>5502</v>
      </c>
      <c r="I21" s="52">
        <v>99.439725284655708</v>
      </c>
      <c r="J21" s="48">
        <v>7137</v>
      </c>
      <c r="K21" s="52">
        <v>94.705414012738856</v>
      </c>
      <c r="L21" s="44">
        <v>5537</v>
      </c>
      <c r="M21" s="28">
        <v>99.087329992841802</v>
      </c>
    </row>
    <row r="22" spans="1:13" ht="14.65" customHeight="1" x14ac:dyDescent="0.85">
      <c r="A22" s="9">
        <v>19</v>
      </c>
      <c r="B22" s="9">
        <v>99</v>
      </c>
      <c r="C22" s="6">
        <v>8</v>
      </c>
      <c r="D22" s="6">
        <v>68</v>
      </c>
      <c r="E22" s="10">
        <v>8</v>
      </c>
      <c r="F22" s="4">
        <v>7278</v>
      </c>
      <c r="G22" s="52">
        <v>98.271671617607339</v>
      </c>
      <c r="H22" s="39">
        <v>5510</v>
      </c>
      <c r="I22" s="52">
        <v>99.584312307970364</v>
      </c>
      <c r="J22" s="48">
        <v>7205</v>
      </c>
      <c r="K22" s="52">
        <v>95.60774946921444</v>
      </c>
      <c r="L22" s="44">
        <v>5545</v>
      </c>
      <c r="M22" s="28">
        <v>99.230493915533287</v>
      </c>
    </row>
    <row r="23" spans="1:13" ht="14.65" customHeight="1" x14ac:dyDescent="0.85">
      <c r="A23" s="9">
        <v>20</v>
      </c>
      <c r="B23" s="9">
        <v>63</v>
      </c>
      <c r="C23" s="6">
        <v>10</v>
      </c>
      <c r="D23" s="6">
        <v>88</v>
      </c>
      <c r="E23" s="10">
        <v>5</v>
      </c>
      <c r="F23" s="4">
        <v>7341</v>
      </c>
      <c r="G23" s="52">
        <v>99.122333243316234</v>
      </c>
      <c r="H23" s="39">
        <v>5520</v>
      </c>
      <c r="I23" s="52">
        <v>99.765046087113689</v>
      </c>
      <c r="J23" s="48">
        <v>7293</v>
      </c>
      <c r="K23" s="52">
        <v>96.775477707006374</v>
      </c>
      <c r="L23" s="44">
        <v>5550</v>
      </c>
      <c r="M23" s="28">
        <v>99.319971367215459</v>
      </c>
    </row>
    <row r="24" spans="1:13" ht="14.65" customHeight="1" x14ac:dyDescent="0.85">
      <c r="A24" s="9">
        <v>21</v>
      </c>
      <c r="B24" s="9">
        <v>65</v>
      </c>
      <c r="C24" s="6">
        <v>13</v>
      </c>
      <c r="D24" s="6">
        <v>243</v>
      </c>
      <c r="E24" s="10">
        <v>38</v>
      </c>
      <c r="F24" s="4">
        <v>7406</v>
      </c>
      <c r="G24" s="52">
        <v>100</v>
      </c>
      <c r="H24" s="39">
        <v>5533</v>
      </c>
      <c r="I24" s="54">
        <v>100</v>
      </c>
      <c r="J24" s="48">
        <v>7536</v>
      </c>
      <c r="K24" s="54">
        <v>100</v>
      </c>
      <c r="L24" s="44">
        <v>5588</v>
      </c>
      <c r="M24" s="28">
        <v>100</v>
      </c>
    </row>
    <row r="25" spans="1:13" ht="14.65" customHeight="1" x14ac:dyDescent="0.85">
      <c r="A25" s="11" t="s">
        <v>5</v>
      </c>
      <c r="B25" s="56">
        <f>SUM(B4:B24)</f>
        <v>7406</v>
      </c>
      <c r="C25" s="55">
        <f t="shared" ref="C25:E25" si="0">SUM(C4:C24)</f>
        <v>5533</v>
      </c>
      <c r="D25" s="12">
        <f t="shared" si="0"/>
        <v>7536</v>
      </c>
      <c r="E25" s="55">
        <f t="shared" si="0"/>
        <v>5588</v>
      </c>
      <c r="F25" s="11"/>
      <c r="G25" s="12"/>
      <c r="H25" s="41"/>
      <c r="I25" s="19"/>
      <c r="J25" s="19"/>
      <c r="K25" s="17"/>
      <c r="L25" s="19"/>
      <c r="M25" s="20"/>
    </row>
  </sheetData>
  <mergeCells count="13">
    <mergeCell ref="F1:I1"/>
    <mergeCell ref="J1:M1"/>
    <mergeCell ref="A1:A3"/>
    <mergeCell ref="B1:C1"/>
    <mergeCell ref="D1:E1"/>
    <mergeCell ref="B2:B3"/>
    <mergeCell ref="C2:C3"/>
    <mergeCell ref="D2:D3"/>
    <mergeCell ref="E2:E3"/>
    <mergeCell ref="F2:G2"/>
    <mergeCell ref="H2:I2"/>
    <mergeCell ref="J2:K2"/>
    <mergeCell ref="L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V91_count_stats</vt:lpstr>
      <vt:lpstr>V_91_cumulative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nishy</dc:creator>
  <cp:lastModifiedBy>nishy</cp:lastModifiedBy>
  <dcterms:created xsi:type="dcterms:W3CDTF">2020-06-29T02:25:12Z</dcterms:created>
  <dcterms:modified xsi:type="dcterms:W3CDTF">2020-10-30T23:36:10Z</dcterms:modified>
</cp:coreProperties>
</file>