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20" yWindow="1200" windowWidth="15255" windowHeight="68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4" i="1"/>
  <c r="L5"/>
  <c r="L6"/>
  <c r="L3"/>
  <c r="I4"/>
  <c r="J4"/>
  <c r="F8" s="1"/>
  <c r="I5"/>
  <c r="J5"/>
  <c r="I6"/>
  <c r="J6"/>
  <c r="F4" s="1"/>
  <c r="J3"/>
  <c r="I3"/>
  <c r="E17"/>
  <c r="C15"/>
  <c r="C16"/>
  <c r="C17"/>
  <c r="C18"/>
  <c r="C19"/>
  <c r="C20"/>
  <c r="C21"/>
  <c r="C22"/>
  <c r="C23"/>
  <c r="C24"/>
  <c r="B16"/>
  <c r="B17"/>
  <c r="B18"/>
  <c r="B19"/>
  <c r="B20"/>
  <c r="B21"/>
  <c r="B22"/>
  <c r="B23"/>
  <c r="B24"/>
  <c r="B15"/>
  <c r="C13"/>
  <c r="B13"/>
  <c r="F3"/>
  <c r="F5"/>
  <c r="F6"/>
  <c r="F7"/>
  <c r="F9"/>
  <c r="F10"/>
  <c r="F11"/>
  <c r="F2"/>
  <c r="E3"/>
  <c r="E4"/>
  <c r="E5"/>
  <c r="E6"/>
  <c r="E7"/>
  <c r="G7" s="1"/>
  <c r="E8"/>
  <c r="E9"/>
  <c r="G9" s="1"/>
  <c r="E10"/>
  <c r="E11"/>
  <c r="G11" s="1"/>
  <c r="E2"/>
  <c r="G2" s="1"/>
  <c r="G10" l="1"/>
  <c r="G6"/>
  <c r="G8"/>
  <c r="G4"/>
  <c r="G3"/>
  <c r="G13" s="1"/>
  <c r="G17" s="1"/>
  <c r="G5"/>
</calcChain>
</file>

<file path=xl/sharedStrings.xml><?xml version="1.0" encoding="utf-8"?>
<sst xmlns="http://schemas.openxmlformats.org/spreadsheetml/2006/main" count="7" uniqueCount="5">
  <si>
    <t>x</t>
  </si>
  <si>
    <t>y</t>
  </si>
  <si>
    <t>kx</t>
  </si>
  <si>
    <t>ky</t>
  </si>
  <si>
    <t>withinss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</si>
</sst>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4"/>
  <sheetViews>
    <sheetView tabSelected="1" workbookViewId="0">
      <selection activeCell="L3" sqref="L3:L6"/>
    </sheetView>
  </sheetViews>
  <sheetFormatPr defaultRowHeight="15"/>
  <sheetData>
    <row r="1" spans="1:12">
      <c r="A1" s="1"/>
      <c r="B1" t="s">
        <v>0</v>
      </c>
      <c r="C1" t="s">
        <v>1</v>
      </c>
      <c r="E1" t="s">
        <v>2</v>
      </c>
      <c r="F1" t="s">
        <v>3</v>
      </c>
      <c r="G1" t="s">
        <v>4</v>
      </c>
    </row>
    <row r="2" spans="1:12">
      <c r="A2" s="1"/>
      <c r="B2">
        <v>0.11835658</v>
      </c>
      <c r="C2">
        <v>0.40144412000000002</v>
      </c>
      <c r="D2">
        <v>1</v>
      </c>
      <c r="E2">
        <f>VLOOKUP(D2,$H$3:$I$6,2,0)</f>
        <v>8.0792566666666676E-2</v>
      </c>
      <c r="F2">
        <f>VLOOKUP(D2,$H$3:$J$6,3,0)</f>
        <v>0.49058403199999995</v>
      </c>
      <c r="G2">
        <f>((B2-E2)^2+(C2-F2)^2)</f>
        <v>9.3569790090745758E-3</v>
      </c>
      <c r="H2" s="1"/>
      <c r="I2" t="s">
        <v>0</v>
      </c>
      <c r="J2" t="s">
        <v>1</v>
      </c>
    </row>
    <row r="3" spans="1:12">
      <c r="A3" s="1"/>
      <c r="B3">
        <v>3.9100059999999999E-2</v>
      </c>
      <c r="C3">
        <v>0.89564629699999998</v>
      </c>
      <c r="D3">
        <v>1</v>
      </c>
      <c r="E3">
        <f t="shared" ref="E3:E11" si="0">VLOOKUP(D3,$H$3:$I$6,2,0)</f>
        <v>8.0792566666666676E-2</v>
      </c>
      <c r="F3">
        <f t="shared" ref="F3:F11" si="1">VLOOKUP(D3,$H$3:$J$6,3,0)</f>
        <v>0.49058403199999995</v>
      </c>
      <c r="G3">
        <f t="shared" ref="G3:G11" si="2">((B3-E3)^2+(C3-F3)^2)</f>
        <v>0.1658137036390803</v>
      </c>
      <c r="H3" s="1">
        <v>1</v>
      </c>
      <c r="I3">
        <f>AVERAGEIF($D$2:$D$11,$H3,B$2:B$11)</f>
        <v>8.0792566666666676E-2</v>
      </c>
      <c r="J3">
        <f>AVERAGEIF($D$2:$D$11,$H3,C$2:C$11)</f>
        <v>0.49058403199999995</v>
      </c>
      <c r="L3">
        <f>SUMIF($D$2:$D$11,H3,$G$2:$G$11)</f>
        <v>0.27499466023041486</v>
      </c>
    </row>
    <row r="4" spans="1:12">
      <c r="A4" s="1"/>
      <c r="B4">
        <v>0.50450503000000002</v>
      </c>
      <c r="C4">
        <v>0.87685841200000003</v>
      </c>
      <c r="D4">
        <v>4</v>
      </c>
      <c r="E4">
        <f t="shared" si="0"/>
        <v>0.67031105666666668</v>
      </c>
      <c r="F4">
        <f t="shared" si="1"/>
        <v>0.8465135949999999</v>
      </c>
      <c r="G4">
        <f t="shared" si="2"/>
        <v>2.8412446397750875E-2</v>
      </c>
      <c r="H4" s="1">
        <v>2</v>
      </c>
      <c r="I4">
        <f t="shared" ref="I4:I6" si="3">AVERAGEIF($D$2:$D$11,$H4,B$2:B$11)</f>
        <v>0.89191612500000006</v>
      </c>
      <c r="J4">
        <f t="shared" ref="J4:J6" si="4">AVERAGEIF($D$2:$D$11,$H4,C$2:C$11)</f>
        <v>6.9159726500000004E-2</v>
      </c>
      <c r="L4">
        <f t="shared" ref="L4:L6" si="5">SUMIF($D$2:$D$11,H4,$G$2:$G$11)</f>
        <v>1.3583374141567787E-2</v>
      </c>
    </row>
    <row r="5" spans="1:12">
      <c r="A5" s="1"/>
      <c r="B5">
        <v>0.57848255999999998</v>
      </c>
      <c r="C5">
        <v>0.29648479799999999</v>
      </c>
      <c r="D5">
        <v>3</v>
      </c>
      <c r="E5">
        <f t="shared" si="0"/>
        <v>0.61646376999999997</v>
      </c>
      <c r="F5">
        <f t="shared" si="1"/>
        <v>0.281197853</v>
      </c>
      <c r="G5">
        <f t="shared" si="2"/>
        <v>1.6762630004971239E-3</v>
      </c>
      <c r="H5" s="1">
        <v>3</v>
      </c>
      <c r="I5">
        <f t="shared" si="3"/>
        <v>0.61646376999999997</v>
      </c>
      <c r="J5">
        <f t="shared" si="4"/>
        <v>0.281197853</v>
      </c>
      <c r="L5">
        <f t="shared" si="5"/>
        <v>3.3525260009942479E-3</v>
      </c>
    </row>
    <row r="6" spans="1:12">
      <c r="A6" s="1"/>
      <c r="B6">
        <v>0.83930391000000004</v>
      </c>
      <c r="C6">
        <v>0.13259191000000001</v>
      </c>
      <c r="D6">
        <v>2</v>
      </c>
      <c r="E6">
        <f t="shared" si="0"/>
        <v>0.89191612500000006</v>
      </c>
      <c r="F6">
        <f t="shared" si="1"/>
        <v>6.9159726500000004E-2</v>
      </c>
      <c r="G6">
        <f t="shared" si="2"/>
        <v>6.791687070783899E-3</v>
      </c>
      <c r="H6" s="1">
        <v>4</v>
      </c>
      <c r="I6">
        <f t="shared" si="3"/>
        <v>0.67031105666666668</v>
      </c>
      <c r="J6">
        <f t="shared" si="4"/>
        <v>0.8465135949999999</v>
      </c>
      <c r="L6">
        <f t="shared" si="5"/>
        <v>0.15959332241225874</v>
      </c>
    </row>
    <row r="7" spans="1:12">
      <c r="A7" s="1"/>
      <c r="B7">
        <v>0.65444497999999995</v>
      </c>
      <c r="C7">
        <v>0.265910908</v>
      </c>
      <c r="D7">
        <v>3</v>
      </c>
      <c r="E7">
        <f t="shared" si="0"/>
        <v>0.61646376999999997</v>
      </c>
      <c r="F7">
        <f t="shared" si="1"/>
        <v>0.281197853</v>
      </c>
      <c r="G7">
        <f t="shared" si="2"/>
        <v>1.6762630004971239E-3</v>
      </c>
    </row>
    <row r="8" spans="1:12">
      <c r="A8" s="1"/>
      <c r="B8">
        <v>0.94452833999999997</v>
      </c>
      <c r="C8">
        <v>5.7275429999999999E-3</v>
      </c>
      <c r="D8">
        <v>2</v>
      </c>
      <c r="E8">
        <f t="shared" si="0"/>
        <v>0.89191612500000006</v>
      </c>
      <c r="F8">
        <f t="shared" si="1"/>
        <v>6.9159726500000004E-2</v>
      </c>
      <c r="G8">
        <f t="shared" si="2"/>
        <v>6.7916870707838877E-3</v>
      </c>
    </row>
    <row r="9" spans="1:12">
      <c r="A9" s="1"/>
      <c r="B9">
        <v>0.51165762999999997</v>
      </c>
      <c r="C9">
        <v>0.81960182100000001</v>
      </c>
      <c r="D9">
        <v>4</v>
      </c>
      <c r="E9">
        <f t="shared" si="0"/>
        <v>0.67031105666666668</v>
      </c>
      <c r="F9">
        <f t="shared" si="1"/>
        <v>0.8465135949999999</v>
      </c>
      <c r="G9">
        <f t="shared" si="2"/>
        <v>2.5895153372902463E-2</v>
      </c>
    </row>
    <row r="10" spans="1:12">
      <c r="A10" s="1"/>
      <c r="B10">
        <v>8.4921060000000007E-2</v>
      </c>
      <c r="C10">
        <v>0.17466167899999999</v>
      </c>
      <c r="D10">
        <v>1</v>
      </c>
      <c r="E10">
        <f t="shared" si="0"/>
        <v>8.0792566666666676E-2</v>
      </c>
      <c r="F10">
        <f t="shared" si="1"/>
        <v>0.49058403199999995</v>
      </c>
      <c r="G10">
        <f t="shared" si="2"/>
        <v>9.9823977582259943E-2</v>
      </c>
    </row>
    <row r="11" spans="1:12">
      <c r="A11" s="1"/>
      <c r="B11">
        <v>0.99477051000000005</v>
      </c>
      <c r="C11">
        <v>0.84308055199999998</v>
      </c>
      <c r="D11">
        <v>4</v>
      </c>
      <c r="E11">
        <f t="shared" si="0"/>
        <v>0.67031105666666668</v>
      </c>
      <c r="F11">
        <f t="shared" si="1"/>
        <v>0.8465135949999999</v>
      </c>
      <c r="G11">
        <f t="shared" si="2"/>
        <v>0.10528572264160539</v>
      </c>
    </row>
    <row r="13" spans="1:12">
      <c r="B13">
        <f>AVERAGE(B2:B11)</f>
        <v>0.52700706600000014</v>
      </c>
      <c r="C13">
        <f>AVERAGE(C2:C11)</f>
        <v>0.47120080399999997</v>
      </c>
      <c r="G13">
        <f>SUM(G2:G11)</f>
        <v>0.45152388278523559</v>
      </c>
    </row>
    <row r="15" spans="1:12">
      <c r="B15">
        <f>(B2-B$13)^2</f>
        <v>0.16699521970803632</v>
      </c>
      <c r="C15">
        <f>(C2-C$13)^2</f>
        <v>4.8659949626758498E-3</v>
      </c>
    </row>
    <row r="16" spans="1:12">
      <c r="B16">
        <f t="shared" ref="B16:C24" si="6">(B3-B$13)^2</f>
        <v>0.23805324650388418</v>
      </c>
      <c r="C16">
        <f t="shared" si="6"/>
        <v>0.18015397652801304</v>
      </c>
    </row>
    <row r="17" spans="2:7">
      <c r="B17">
        <f t="shared" si="6"/>
        <v>5.0634162414530109E-4</v>
      </c>
      <c r="C17">
        <f t="shared" si="6"/>
        <v>0.16455809492828172</v>
      </c>
      <c r="E17">
        <f>SUM(B15:C24)</f>
        <v>2.2119588693355903</v>
      </c>
      <c r="G17">
        <f>E17-G13</f>
        <v>1.7604349865503548</v>
      </c>
    </row>
    <row r="18" spans="2:7">
      <c r="B18">
        <f t="shared" si="6"/>
        <v>2.6497264825440198E-3</v>
      </c>
      <c r="C18">
        <f t="shared" si="6"/>
        <v>3.0525682752592029E-2</v>
      </c>
    </row>
    <row r="19" spans="2:7">
      <c r="B19">
        <f t="shared" si="6"/>
        <v>9.7529318772360277E-2</v>
      </c>
      <c r="C19">
        <f t="shared" si="6"/>
        <v>0.11465598309590319</v>
      </c>
    </row>
    <row r="20" spans="2:7">
      <c r="B20">
        <f t="shared" si="6"/>
        <v>1.6240421924671351E-2</v>
      </c>
      <c r="C20">
        <f t="shared" si="6"/>
        <v>4.2143941399690805E-2</v>
      </c>
    </row>
    <row r="21" spans="2:7">
      <c r="B21">
        <f t="shared" si="6"/>
        <v>0.17432401424258293</v>
      </c>
      <c r="C21">
        <f t="shared" si="6"/>
        <v>0.21666535670597409</v>
      </c>
    </row>
    <row r="22" spans="2:7">
      <c r="B22">
        <f t="shared" si="6"/>
        <v>2.3560518551810094E-4</v>
      </c>
      <c r="C22">
        <f t="shared" si="6"/>
        <v>0.12138326864663432</v>
      </c>
    </row>
    <row r="23" spans="2:7">
      <c r="B23">
        <f t="shared" si="6"/>
        <v>0.19544003670103216</v>
      </c>
      <c r="C23">
        <f t="shared" si="6"/>
        <v>8.7935452655765634E-2</v>
      </c>
    </row>
    <row r="24" spans="2:7">
      <c r="B24">
        <f t="shared" si="6"/>
        <v>0.21880263954274107</v>
      </c>
      <c r="C24">
        <f t="shared" si="6"/>
        <v>0.13829454697254351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2017-02-18T02:16:28Z</dcterms:created>
  <dcterms:modified xsi:type="dcterms:W3CDTF">2017-05-19T14:35:34Z</dcterms:modified>
</cp:coreProperties>
</file>