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"/>
    </mc:Choice>
  </mc:AlternateContent>
  <xr:revisionPtr revIDLastSave="0" documentId="8_{E909C5F6-507A-42FF-8B8B-D38725EA4CC8}" xr6:coauthVersionLast="47" xr6:coauthVersionMax="47" xr10:uidLastSave="{00000000-0000-0000-0000-000000000000}"/>
  <bookViews>
    <workbookView xWindow="-108" yWindow="-108" windowWidth="23256" windowHeight="12456" xr2:uid="{157DD41C-3CDC-490A-B6E6-92AA3409EC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9" i="1"/>
  <c r="E48" i="1"/>
  <c r="E47" i="1"/>
  <c r="C47" i="1"/>
  <c r="C49" i="1" s="1"/>
  <c r="C48" i="1"/>
  <c r="C46" i="1"/>
  <c r="B7" i="1" l="1"/>
  <c r="D7" i="1" s="1"/>
</calcChain>
</file>

<file path=xl/sharedStrings.xml><?xml version="1.0" encoding="utf-8"?>
<sst xmlns="http://schemas.openxmlformats.org/spreadsheetml/2006/main" count="63" uniqueCount="33">
  <si>
    <t>ASSIGNMENT-1</t>
  </si>
  <si>
    <t>OLD TAX REGIME</t>
  </si>
  <si>
    <t xml:space="preserve">INCOME TAX CALCULATOR </t>
  </si>
  <si>
    <t>TOTAL INCOME</t>
  </si>
  <si>
    <t>CHOOSE TAX REGIME</t>
  </si>
  <si>
    <t>NEW</t>
  </si>
  <si>
    <t>BASIC DETAILS</t>
  </si>
  <si>
    <t>AGE GROUP</t>
  </si>
  <si>
    <t>INCOME FROM SALARY</t>
  </si>
  <si>
    <t>HOUSE PROPERTY</t>
  </si>
  <si>
    <t>BUISNESS AND PROFESSION</t>
  </si>
  <si>
    <t>CAPITAL GAINS</t>
  </si>
  <si>
    <t>TAXABLE INCOME</t>
  </si>
  <si>
    <t>INCOME DETAILS</t>
  </si>
  <si>
    <t>OTHER SOURCES</t>
  </si>
  <si>
    <t>0-60</t>
  </si>
  <si>
    <t>DEDUCTIONS</t>
  </si>
  <si>
    <t>Sec 80CCD (1b) (NPS):</t>
  </si>
  <si>
    <t>BASIC DEDUCTION</t>
  </si>
  <si>
    <t>Sec 80D (Medical premium)</t>
  </si>
  <si>
    <t>Sec 80E (Education loan):</t>
  </si>
  <si>
    <t>Sec 80G (Donations):</t>
  </si>
  <si>
    <t>Sec 80TTA</t>
  </si>
  <si>
    <t>Sec 80TTB</t>
  </si>
  <si>
    <t>exemption if any</t>
  </si>
  <si>
    <t>Column1</t>
  </si>
  <si>
    <t>NEW REGIME</t>
  </si>
  <si>
    <t>Tax %</t>
  </si>
  <si>
    <t>Surcharge</t>
  </si>
  <si>
    <t>Tax Amount</t>
  </si>
  <si>
    <t>Income After Tax</t>
  </si>
  <si>
    <t>OLD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</si>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</sst>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FFFF00"/>
      <name val="Calibri"/>
      <family val="2"/>
      <scheme val="minor"/>
    </font>
    <font>
      <sz val="18"/>
      <color theme="5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42141</xdr:colOff>
      <xdr:row>8</xdr:row>
      <xdr:rowOff>9157</xdr:rowOff>
    </xdr:from>
    <xdr:to>
      <xdr:col>6</xdr:col>
      <xdr:colOff>160176</xdr:colOff>
      <xdr:row>13</xdr:row>
      <xdr:rowOff>79059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2985D9-A6F2-0E5D-1EA5-ED087E93E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0685" y="1938271"/>
          <a:ext cx="2312402" cy="994269"/>
        </a:xfrm>
        <a:prstGeom prst="rect">
          <a:avLst/>
        </a:prstGeom>
      </xdr:spPr>
    </xdr:pic>
    <xdr:clientData/>
  </xdr:twoCellAnchor>
  <xdr:twoCellAnchor editAs="oneCell">
    <xdr:from>
      <xdr:col>4</xdr:col>
      <xdr:colOff>22952</xdr:colOff>
      <xdr:row>14</xdr:row>
      <xdr:rowOff>15301</xdr:rowOff>
    </xdr:from>
    <xdr:to>
      <xdr:col>6</xdr:col>
      <xdr:colOff>169143</xdr:colOff>
      <xdr:row>23</xdr:row>
      <xdr:rowOff>39257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77DD7D-1D1F-6220-4E72-8028AC38C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9338" y="3037289"/>
          <a:ext cx="2343270" cy="1676486"/>
        </a:xfrm>
        <a:prstGeom prst="rect">
          <a:avLst/>
        </a:prstGeom>
      </xdr:spPr>
    </xdr:pic>
    <xdr:clientData/>
  </xdr:twoCellAnchor>
  <xdr:twoCellAnchor editAs="oneCell">
    <xdr:from>
      <xdr:col>4</xdr:col>
      <xdr:colOff>7651</xdr:colOff>
      <xdr:row>27</xdr:row>
      <xdr:rowOff>0</xdr:rowOff>
    </xdr:from>
    <xdr:to>
      <xdr:col>7</xdr:col>
      <xdr:colOff>170478</xdr:colOff>
      <xdr:row>32</xdr:row>
      <xdr:rowOff>53528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81290C-EEE9-3DB2-B314-925700F3D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4037" y="5408976"/>
          <a:ext cx="2971953" cy="971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D1E377-526F-4A56-B24E-958ACD0F4B18}" name="Table1" displayName="Table1" ref="B6:D23" totalsRowShown="0">
  <autoFilter ref="B6:D23" xr:uid="{C6D1E377-526F-4A56-B24E-958ACD0F4B18}"/>
  <tableColumns count="3">
    <tableColumn id="1" xr3:uid="{7D5EE304-E7E6-4A5B-B9B6-0A6621E9ED3C}" name="TOTAL INCOME"/>
    <tableColumn id="2" xr3:uid="{F06F95DD-93ED-40A6-A217-12B200927DBA}" name="CHOOSE TAX REGIME"/>
    <tableColumn id="3" xr3:uid="{3BEFC66D-90E8-48EA-9C48-10955A66904E}" name="TAXABLE IN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4F8466-C59E-46B8-B11C-135F54B14C00}" name="Table13" displayName="Table13" ref="B27:D42" totalsRowShown="0">
  <autoFilter ref="B27:D42" xr:uid="{B64F8466-C59E-46B8-B11C-135F54B14C00}"/>
  <tableColumns count="3">
    <tableColumn id="1" xr3:uid="{C336DEC3-6D30-4436-8175-478ED002FCDE}" name="Column1"/>
    <tableColumn id="2" xr3:uid="{D346D445-87D2-403A-A891-FC44A64D6EB7}" name="CHOOSE TAX REGIME"/>
    <tableColumn id="3" xr3:uid="{08A1E934-3215-441E-AFD0-8EFD2999A269}" name="TAXABLE IN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F6C3-1425-46CF-B4BC-E17121979BC3}">
  <dimension ref="B2:I49"/>
  <sheetViews>
    <sheetView tabSelected="1" zoomScale="79" zoomScaleNormal="55" workbookViewId="0">
      <selection activeCell="J44" sqref="J44"/>
    </sheetView>
  </sheetViews>
  <sheetFormatPr defaultRowHeight="14.4" x14ac:dyDescent="0.3"/>
  <cols>
    <col min="2" max="2" width="26.6640625" customWidth="1"/>
    <col min="3" max="3" width="21.21875" customWidth="1"/>
    <col min="4" max="4" width="23.77734375" customWidth="1"/>
    <col min="5" max="5" width="17.77734375" customWidth="1"/>
    <col min="6" max="6" width="13.77734375" customWidth="1"/>
    <col min="10" max="10" width="12.88671875" customWidth="1"/>
  </cols>
  <sheetData>
    <row r="2" spans="2:6" ht="31.2" x14ac:dyDescent="0.6">
      <c r="D2" s="1" t="s">
        <v>0</v>
      </c>
    </row>
    <row r="4" spans="2:6" ht="33.6" x14ac:dyDescent="0.65">
      <c r="D4" s="2" t="s">
        <v>2</v>
      </c>
      <c r="E4" s="3"/>
      <c r="F4" s="3"/>
    </row>
    <row r="6" spans="2:6" x14ac:dyDescent="0.3">
      <c r="B6" t="s">
        <v>3</v>
      </c>
      <c r="C6" t="s">
        <v>4</v>
      </c>
      <c r="D6" t="s">
        <v>12</v>
      </c>
    </row>
    <row r="7" spans="2:6" x14ac:dyDescent="0.3">
      <c r="B7">
        <f>SUM(D11:D15)</f>
        <v>8079000</v>
      </c>
      <c r="C7" t="s">
        <v>5</v>
      </c>
      <c r="D7">
        <f>B7-D23-D16</f>
        <v>8017000</v>
      </c>
    </row>
    <row r="9" spans="2:6" x14ac:dyDescent="0.3">
      <c r="B9" t="s">
        <v>1</v>
      </c>
    </row>
    <row r="10" spans="2:6" x14ac:dyDescent="0.3">
      <c r="B10" t="s">
        <v>6</v>
      </c>
      <c r="C10" t="s">
        <v>7</v>
      </c>
      <c r="D10" t="s">
        <v>15</v>
      </c>
    </row>
    <row r="11" spans="2:6" x14ac:dyDescent="0.3">
      <c r="B11" t="s">
        <v>13</v>
      </c>
      <c r="C11" t="s">
        <v>8</v>
      </c>
      <c r="D11">
        <v>8000000</v>
      </c>
    </row>
    <row r="12" spans="2:6" x14ac:dyDescent="0.3">
      <c r="C12" t="s">
        <v>9</v>
      </c>
      <c r="D12">
        <v>50000</v>
      </c>
    </row>
    <row r="13" spans="2:6" x14ac:dyDescent="0.3">
      <c r="C13" t="s">
        <v>10</v>
      </c>
      <c r="D13">
        <v>0</v>
      </c>
    </row>
    <row r="14" spans="2:6" x14ac:dyDescent="0.3">
      <c r="C14" t="s">
        <v>11</v>
      </c>
      <c r="D14">
        <v>25000</v>
      </c>
    </row>
    <row r="15" spans="2:6" x14ac:dyDescent="0.3">
      <c r="C15" t="s">
        <v>14</v>
      </c>
      <c r="D15">
        <v>4000</v>
      </c>
    </row>
    <row r="16" spans="2:6" x14ac:dyDescent="0.3">
      <c r="B16" t="s">
        <v>16</v>
      </c>
      <c r="C16" t="s">
        <v>18</v>
      </c>
      <c r="D16">
        <v>50000</v>
      </c>
    </row>
    <row r="17" spans="2:4" x14ac:dyDescent="0.3">
      <c r="C17" t="s">
        <v>17</v>
      </c>
      <c r="D17">
        <v>0</v>
      </c>
    </row>
    <row r="18" spans="2:4" x14ac:dyDescent="0.3">
      <c r="C18" t="s">
        <v>19</v>
      </c>
      <c r="D18">
        <v>0</v>
      </c>
    </row>
    <row r="19" spans="2:4" x14ac:dyDescent="0.3">
      <c r="C19" t="s">
        <v>20</v>
      </c>
      <c r="D19">
        <v>0</v>
      </c>
    </row>
    <row r="20" spans="2:4" x14ac:dyDescent="0.3">
      <c r="C20" t="s">
        <v>21</v>
      </c>
      <c r="D20">
        <v>0</v>
      </c>
    </row>
    <row r="21" spans="2:4" x14ac:dyDescent="0.3">
      <c r="C21" t="s">
        <v>22</v>
      </c>
      <c r="D21">
        <v>0</v>
      </c>
    </row>
    <row r="22" spans="2:4" x14ac:dyDescent="0.3">
      <c r="C22" t="s">
        <v>23</v>
      </c>
      <c r="D22">
        <v>0</v>
      </c>
    </row>
    <row r="23" spans="2:4" x14ac:dyDescent="0.3">
      <c r="B23" t="s">
        <v>24</v>
      </c>
      <c r="C23" t="s">
        <v>24</v>
      </c>
      <c r="D23">
        <v>12000</v>
      </c>
    </row>
    <row r="26" spans="2:4" x14ac:dyDescent="0.3">
      <c r="C26" t="s">
        <v>26</v>
      </c>
    </row>
    <row r="27" spans="2:4" x14ac:dyDescent="0.3">
      <c r="B27" t="s">
        <v>25</v>
      </c>
      <c r="C27" t="s">
        <v>4</v>
      </c>
      <c r="D27" t="s">
        <v>12</v>
      </c>
    </row>
    <row r="28" spans="2:4" x14ac:dyDescent="0.3">
      <c r="B28" t="s">
        <v>1</v>
      </c>
    </row>
    <row r="29" spans="2:4" x14ac:dyDescent="0.3">
      <c r="B29" t="s">
        <v>6</v>
      </c>
      <c r="C29" t="s">
        <v>7</v>
      </c>
      <c r="D29" t="s">
        <v>15</v>
      </c>
    </row>
    <row r="30" spans="2:4" x14ac:dyDescent="0.3">
      <c r="B30" t="s">
        <v>13</v>
      </c>
      <c r="C30" t="s">
        <v>8</v>
      </c>
      <c r="D30">
        <v>8000000</v>
      </c>
    </row>
    <row r="31" spans="2:4" x14ac:dyDescent="0.3">
      <c r="C31" t="s">
        <v>9</v>
      </c>
      <c r="D31">
        <v>50000</v>
      </c>
    </row>
    <row r="32" spans="2:4" x14ac:dyDescent="0.3">
      <c r="C32" t="s">
        <v>10</v>
      </c>
      <c r="D32">
        <v>0</v>
      </c>
    </row>
    <row r="33" spans="2:9" x14ac:dyDescent="0.3">
      <c r="C33" t="s">
        <v>11</v>
      </c>
      <c r="D33">
        <v>25000</v>
      </c>
    </row>
    <row r="34" spans="2:9" x14ac:dyDescent="0.3">
      <c r="C34" t="s">
        <v>14</v>
      </c>
      <c r="D34">
        <v>4000</v>
      </c>
    </row>
    <row r="35" spans="2:9" x14ac:dyDescent="0.3">
      <c r="B35" t="s">
        <v>16</v>
      </c>
      <c r="C35" t="s">
        <v>18</v>
      </c>
      <c r="D35">
        <v>50000</v>
      </c>
    </row>
    <row r="36" spans="2:9" x14ac:dyDescent="0.3">
      <c r="C36" t="s">
        <v>17</v>
      </c>
      <c r="D36">
        <v>0</v>
      </c>
    </row>
    <row r="37" spans="2:9" x14ac:dyDescent="0.3">
      <c r="C37" t="s">
        <v>19</v>
      </c>
      <c r="D37">
        <v>0</v>
      </c>
    </row>
    <row r="38" spans="2:9" x14ac:dyDescent="0.3">
      <c r="C38" t="s">
        <v>20</v>
      </c>
      <c r="D38">
        <v>0</v>
      </c>
    </row>
    <row r="39" spans="2:9" x14ac:dyDescent="0.3">
      <c r="C39" t="s">
        <v>21</v>
      </c>
      <c r="D39">
        <v>0</v>
      </c>
    </row>
    <row r="40" spans="2:9" ht="18" x14ac:dyDescent="0.35">
      <c r="C40" t="s">
        <v>22</v>
      </c>
      <c r="D40">
        <v>0</v>
      </c>
      <c r="F40" s="4" t="s">
        <v>5</v>
      </c>
      <c r="I40" t="s">
        <v>5</v>
      </c>
    </row>
    <row r="41" spans="2:9" x14ac:dyDescent="0.3">
      <c r="C41" t="s">
        <v>23</v>
      </c>
      <c r="D41">
        <v>0</v>
      </c>
      <c r="I41" t="s">
        <v>31</v>
      </c>
    </row>
    <row r="42" spans="2:9" x14ac:dyDescent="0.3">
      <c r="B42" t="s">
        <v>24</v>
      </c>
      <c r="C42" t="s">
        <v>24</v>
      </c>
      <c r="D42">
        <v>12000</v>
      </c>
    </row>
    <row r="45" spans="2:9" x14ac:dyDescent="0.3">
      <c r="E45" t="s">
        <v>32</v>
      </c>
      <c r="F45" t="s">
        <v>31</v>
      </c>
    </row>
    <row r="46" spans="2:9" ht="23.4" x14ac:dyDescent="0.3">
      <c r="B46" s="5" t="s">
        <v>27</v>
      </c>
      <c r="C46" s="3" t="b">
        <f>IF(D4="old",IF(D4&lt;250000,0,IF(D4&lt;500000,5,IF(D4&lt;1000000,20,IF(D4&gt;1000000,30)))))</f>
        <v>0</v>
      </c>
      <c r="D46" s="7" t="s">
        <v>27</v>
      </c>
      <c r="E46" s="3">
        <f>IF(F40="NEW",IF(D4&lt;250000,0,IF(D4&lt;500000,5,IF(D4&lt;1000000,20,IF(D4&gt;1000001,30)))),0)</f>
        <v>30</v>
      </c>
      <c r="F46" s="3"/>
    </row>
    <row r="47" spans="2:9" ht="23.4" x14ac:dyDescent="0.45">
      <c r="B47" s="6" t="s">
        <v>28</v>
      </c>
      <c r="C47" s="3">
        <f>IF(AND(B4&gt;5000001,B4&lt;10000001),10,IF(AND(B4&gt;10000000,B4&lt;20000001),15,IF(AND(B4&gt;2000001,B4&lt;50000001),25,IF(B4&gt;50000000,37,0))))</f>
        <v>0</v>
      </c>
      <c r="D47" s="8" t="s">
        <v>28</v>
      </c>
      <c r="E47" s="3">
        <f>IF(F40="NEW",IF(D5&lt;250000,0,IF(D5&lt;500000,5,IF(D5&lt;1000000,20,IF(D5&gt;1000001,30)))),0)</f>
        <v>0</v>
      </c>
      <c r="F47" s="3"/>
    </row>
    <row r="48" spans="2:9" ht="23.4" x14ac:dyDescent="0.3">
      <c r="B48" s="5" t="s">
        <v>29</v>
      </c>
      <c r="C48" s="3">
        <f>D7*C46/100</f>
        <v>0</v>
      </c>
      <c r="D48" s="7" t="s">
        <v>29</v>
      </c>
      <c r="E48" s="3">
        <f>IF(F40="NEW",IF(D6&lt;250000,0,IF(D6&lt;500000,5,IF(D6&lt;1000000,20,IF(D6&gt;1000001,30)))),0)</f>
        <v>30</v>
      </c>
      <c r="F48" s="3"/>
    </row>
    <row r="49" spans="2:6" ht="23.4" x14ac:dyDescent="0.3">
      <c r="B49" s="5" t="s">
        <v>30</v>
      </c>
      <c r="C49" s="3">
        <f>C48-C47</f>
        <v>0</v>
      </c>
      <c r="D49" s="7" t="s">
        <v>30</v>
      </c>
      <c r="E49" s="3">
        <f>IF(F40="NEW",IF(D7&lt;250000,0,IF(D7&lt;500000,5,IF(D7&lt;1000000,20,IF(D7&gt;1000001,30)))),0)</f>
        <v>30</v>
      </c>
      <c r="F49" s="3"/>
    </row>
  </sheetData>
  <dataValidations count="1">
    <dataValidation type="list" allowBlank="1" showInputMessage="1" showErrorMessage="1" sqref="F40" xr:uid="{BE118857-C62F-44D9-82E0-81012FF70C12}">
      <formula1>$I$40:$I$41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Manocha</dc:creator>
  <cp:lastModifiedBy>Nishant Kumar</cp:lastModifiedBy>
  <dcterms:created xsi:type="dcterms:W3CDTF">2024-10-01T05:56:59Z</dcterms:created>
  <dcterms:modified xsi:type="dcterms:W3CDTF">2024-11-05T16:16:07Z</dcterms:modified>
</cp:coreProperties>
</file>