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B38ACA5-9F09-46C9-8EAC-D9A31F71B273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Requirements" sheetId="1" r:id="rId1"/>
    <sheet name="Monthly Fixed EXP" sheetId="2" r:id="rId2"/>
    <sheet name="Monthly Membership Plan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27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S20" i="4"/>
  <c r="O5" i="4"/>
  <c r="O4" i="4"/>
  <c r="C11" i="2"/>
  <c r="E5" i="1"/>
</calcChain>
</file>

<file path=xl/sharedStrings.xml><?xml version="1.0" encoding="utf-8"?>
<sst xmlns="http://schemas.openxmlformats.org/spreadsheetml/2006/main" count="37" uniqueCount="36">
  <si>
    <t>Item</t>
  </si>
  <si>
    <t>Quantity</t>
  </si>
  <si>
    <t>Cost Per Unit</t>
  </si>
  <si>
    <t>Total Cost</t>
  </si>
  <si>
    <t>Badminton flooring</t>
  </si>
  <si>
    <t>Poles &amp; Nets</t>
  </si>
  <si>
    <t>Court Line Markings</t>
  </si>
  <si>
    <t>LED (Professional 200W-300W Floodlights)</t>
  </si>
  <si>
    <t>Benches for sitting</t>
  </si>
  <si>
    <t>Reception Desk &amp; Sitting</t>
  </si>
  <si>
    <t>Changing Room</t>
  </si>
  <si>
    <t>Washroom setup (Plumbing &amp; Fixtures)</t>
  </si>
  <si>
    <t>Drinking Water Dispenser</t>
  </si>
  <si>
    <t>cctv</t>
  </si>
  <si>
    <t>marketing and branding (flyers+hoarding+insta)</t>
  </si>
  <si>
    <t>fridge</t>
  </si>
  <si>
    <t>merchandise showroom setup (furniture)</t>
  </si>
  <si>
    <t>shoes + racquets for rental</t>
  </si>
  <si>
    <t>shuttle + for sale merchandise initial investment</t>
  </si>
  <si>
    <t>TOTAL</t>
  </si>
  <si>
    <t>Iron Structure + Labour + Cement</t>
  </si>
  <si>
    <t>Room for Staff</t>
  </si>
  <si>
    <t>Miscellenious</t>
  </si>
  <si>
    <t>Legal</t>
  </si>
  <si>
    <t>Token</t>
  </si>
  <si>
    <t>Expenses</t>
  </si>
  <si>
    <t xml:space="preserve">Cost </t>
  </si>
  <si>
    <t>Rent(8000 SqFt at Rs 15)</t>
  </si>
  <si>
    <t>Trainer Salary</t>
  </si>
  <si>
    <t>Staff Salary</t>
  </si>
  <si>
    <t>House Keeping</t>
  </si>
  <si>
    <t>Electricity + Water</t>
  </si>
  <si>
    <t>Maintaince+Misc.</t>
  </si>
  <si>
    <t>Marketing (First 6 months)</t>
  </si>
  <si>
    <t>Loan EMI (70 Lakhs at 12% for 5 years)</t>
  </si>
  <si>
    <t>Brokerage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</si>
</sst>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5" xfId="0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7"/>
  <sheetViews>
    <sheetView tabSelected="1" workbookViewId="0">
      <selection activeCell="J15" sqref="J15"/>
    </sheetView>
  </sheetViews>
  <sheetFormatPr defaultRowHeight="14.4" x14ac:dyDescent="0.3"/>
  <cols>
    <col min="2" max="2" width="39.77734375" bestFit="1" customWidth="1"/>
    <col min="3" max="3" width="20.109375" bestFit="1" customWidth="1"/>
    <col min="4" max="4" width="11.6640625" bestFit="1" customWidth="1"/>
    <col min="5" max="5" width="9.33203125" bestFit="1" customWidth="1"/>
  </cols>
  <sheetData>
    <row r="2" spans="2:5" ht="18" x14ac:dyDescent="0.35">
      <c r="C2" s="1"/>
    </row>
    <row r="4" spans="2:5" x14ac:dyDescent="0.3">
      <c r="B4" s="3" t="s">
        <v>0</v>
      </c>
      <c r="C4" s="3" t="s">
        <v>1</v>
      </c>
      <c r="D4" s="3" t="s">
        <v>2</v>
      </c>
      <c r="E4" s="3" t="s">
        <v>3</v>
      </c>
    </row>
    <row r="5" spans="2:5" x14ac:dyDescent="0.3">
      <c r="B5" s="4" t="s">
        <v>4</v>
      </c>
      <c r="C5" s="4">
        <v>4</v>
      </c>
      <c r="D5" s="4">
        <v>250000</v>
      </c>
      <c r="E5" s="4">
        <f>D5*C5</f>
        <v>1000000</v>
      </c>
    </row>
    <row r="6" spans="2:5" x14ac:dyDescent="0.3">
      <c r="B6" s="4" t="s">
        <v>5</v>
      </c>
      <c r="C6" s="4">
        <v>4</v>
      </c>
      <c r="D6" s="4">
        <v>20000</v>
      </c>
      <c r="E6" s="4">
        <f t="shared" ref="E6:E25" si="0">D6*C6</f>
        <v>80000</v>
      </c>
    </row>
    <row r="7" spans="2:5" x14ac:dyDescent="0.3">
      <c r="B7" s="4" t="s">
        <v>6</v>
      </c>
      <c r="C7" s="4">
        <v>4</v>
      </c>
      <c r="D7" s="4">
        <v>5000</v>
      </c>
      <c r="E7" s="4">
        <f t="shared" si="0"/>
        <v>20000</v>
      </c>
    </row>
    <row r="8" spans="2:5" x14ac:dyDescent="0.3">
      <c r="B8" s="4" t="s">
        <v>7</v>
      </c>
      <c r="C8" s="4">
        <v>24</v>
      </c>
      <c r="D8" s="4">
        <v>10000</v>
      </c>
      <c r="E8" s="4">
        <f t="shared" si="0"/>
        <v>240000</v>
      </c>
    </row>
    <row r="9" spans="2:5" x14ac:dyDescent="0.3">
      <c r="B9" s="4" t="s">
        <v>8</v>
      </c>
      <c r="C9" s="4">
        <v>8</v>
      </c>
      <c r="D9" s="4">
        <v>2000</v>
      </c>
      <c r="E9" s="4">
        <f t="shared" si="0"/>
        <v>16000</v>
      </c>
    </row>
    <row r="10" spans="2:5" x14ac:dyDescent="0.3">
      <c r="B10" s="4" t="s">
        <v>9</v>
      </c>
      <c r="C10" s="4">
        <v>1</v>
      </c>
      <c r="D10" s="4">
        <v>30000</v>
      </c>
      <c r="E10" s="4">
        <f t="shared" si="0"/>
        <v>30000</v>
      </c>
    </row>
    <row r="11" spans="2:5" x14ac:dyDescent="0.3">
      <c r="B11" s="4" t="s">
        <v>10</v>
      </c>
      <c r="C11" s="4">
        <v>2</v>
      </c>
      <c r="D11" s="4">
        <v>50000</v>
      </c>
      <c r="E11" s="4">
        <f t="shared" si="0"/>
        <v>100000</v>
      </c>
    </row>
    <row r="12" spans="2:5" x14ac:dyDescent="0.3">
      <c r="B12" s="4" t="s">
        <v>11</v>
      </c>
      <c r="C12" s="4">
        <v>1</v>
      </c>
      <c r="D12" s="4">
        <v>50000</v>
      </c>
      <c r="E12" s="4">
        <f t="shared" si="0"/>
        <v>50000</v>
      </c>
    </row>
    <row r="13" spans="2:5" x14ac:dyDescent="0.3">
      <c r="B13" s="4" t="s">
        <v>12</v>
      </c>
      <c r="C13" s="4">
        <v>1</v>
      </c>
      <c r="D13" s="4">
        <v>10000</v>
      </c>
      <c r="E13" s="4">
        <f t="shared" si="0"/>
        <v>10000</v>
      </c>
    </row>
    <row r="14" spans="2:5" x14ac:dyDescent="0.3">
      <c r="B14" s="4" t="s">
        <v>13</v>
      </c>
      <c r="C14" s="4">
        <v>10</v>
      </c>
      <c r="D14" s="4">
        <v>5000</v>
      </c>
      <c r="E14" s="4">
        <f t="shared" si="0"/>
        <v>50000</v>
      </c>
    </row>
    <row r="15" spans="2:5" x14ac:dyDescent="0.3">
      <c r="B15" s="4" t="s">
        <v>14</v>
      </c>
      <c r="C15" s="4">
        <v>1</v>
      </c>
      <c r="D15" s="4">
        <v>100000</v>
      </c>
      <c r="E15" s="4">
        <f t="shared" si="0"/>
        <v>100000</v>
      </c>
    </row>
    <row r="16" spans="2:5" x14ac:dyDescent="0.3">
      <c r="B16" s="4" t="s">
        <v>15</v>
      </c>
      <c r="C16" s="4">
        <v>1</v>
      </c>
      <c r="D16" s="4">
        <v>35000</v>
      </c>
      <c r="E16" s="4">
        <f t="shared" si="0"/>
        <v>35000</v>
      </c>
    </row>
    <row r="17" spans="2:5" x14ac:dyDescent="0.3">
      <c r="B17" s="4" t="s">
        <v>16</v>
      </c>
      <c r="C17" s="4">
        <v>1</v>
      </c>
      <c r="D17" s="4">
        <v>10000</v>
      </c>
      <c r="E17" s="4">
        <f t="shared" si="0"/>
        <v>10000</v>
      </c>
    </row>
    <row r="18" spans="2:5" x14ac:dyDescent="0.3">
      <c r="B18" s="4" t="s">
        <v>17</v>
      </c>
      <c r="C18" s="4">
        <v>1</v>
      </c>
      <c r="D18" s="4">
        <v>200000</v>
      </c>
      <c r="E18" s="4">
        <f t="shared" si="0"/>
        <v>200000</v>
      </c>
    </row>
    <row r="19" spans="2:5" x14ac:dyDescent="0.3">
      <c r="B19" s="4" t="s">
        <v>18</v>
      </c>
      <c r="C19" s="4">
        <v>1</v>
      </c>
      <c r="D19" s="4">
        <v>100000</v>
      </c>
      <c r="E19" s="4">
        <f t="shared" si="0"/>
        <v>100000</v>
      </c>
    </row>
    <row r="20" spans="2:5" x14ac:dyDescent="0.3">
      <c r="B20" s="4" t="s">
        <v>20</v>
      </c>
      <c r="C20" s="4">
        <v>1</v>
      </c>
      <c r="D20" s="4">
        <v>4000000</v>
      </c>
      <c r="E20" s="4">
        <f t="shared" si="0"/>
        <v>4000000</v>
      </c>
    </row>
    <row r="21" spans="2:5" x14ac:dyDescent="0.3">
      <c r="B21" s="4" t="s">
        <v>21</v>
      </c>
      <c r="C21" s="4">
        <v>1</v>
      </c>
      <c r="D21" s="4">
        <v>15000</v>
      </c>
      <c r="E21" s="4">
        <f t="shared" si="0"/>
        <v>15000</v>
      </c>
    </row>
    <row r="22" spans="2:5" x14ac:dyDescent="0.3">
      <c r="B22" s="4" t="s">
        <v>22</v>
      </c>
      <c r="C22" s="4">
        <v>1</v>
      </c>
      <c r="D22" s="4">
        <v>100000</v>
      </c>
      <c r="E22" s="4">
        <f t="shared" si="0"/>
        <v>100000</v>
      </c>
    </row>
    <row r="23" spans="2:5" x14ac:dyDescent="0.3">
      <c r="B23" s="4" t="s">
        <v>24</v>
      </c>
      <c r="C23" s="4">
        <v>1</v>
      </c>
      <c r="D23" s="4">
        <v>200000</v>
      </c>
      <c r="E23" s="4">
        <f t="shared" si="0"/>
        <v>200000</v>
      </c>
    </row>
    <row r="24" spans="2:5" x14ac:dyDescent="0.3">
      <c r="B24" s="4" t="s">
        <v>35</v>
      </c>
      <c r="C24" s="4">
        <v>1</v>
      </c>
      <c r="D24" s="4">
        <v>120000</v>
      </c>
      <c r="E24" s="4">
        <f t="shared" si="0"/>
        <v>120000</v>
      </c>
    </row>
    <row r="25" spans="2:5" x14ac:dyDescent="0.3">
      <c r="B25" s="4" t="s">
        <v>23</v>
      </c>
      <c r="C25" s="4">
        <v>1</v>
      </c>
      <c r="D25" s="4">
        <v>200000</v>
      </c>
      <c r="E25" s="4">
        <f t="shared" si="0"/>
        <v>200000</v>
      </c>
    </row>
    <row r="26" spans="2:5" x14ac:dyDescent="0.3">
      <c r="B26" s="3" t="s">
        <v>19</v>
      </c>
      <c r="C26" s="3"/>
      <c r="D26" s="3"/>
      <c r="E26" s="3">
        <f>E5+E6+E7+E8+E9+E10+E11+E12+E13+E14+E15+E16+E17+E18+E19+E20+E21+E22+E23+E24+E25</f>
        <v>6676000</v>
      </c>
    </row>
    <row r="27" spans="2:5" x14ac:dyDescent="0.3">
      <c r="E27" s="11">
        <f>SUM(E5:E25)</f>
        <v>6676000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189B9-D9B0-45C1-AED7-F7873D51A449}">
  <dimension ref="B1:C11"/>
  <sheetViews>
    <sheetView workbookViewId="0">
      <selection activeCell="B16" sqref="B16"/>
    </sheetView>
  </sheetViews>
  <sheetFormatPr defaultRowHeight="14.4" x14ac:dyDescent="0.3"/>
  <cols>
    <col min="2" max="2" width="32.88671875" bestFit="1" customWidth="1"/>
    <col min="3" max="3" width="7" bestFit="1" customWidth="1"/>
  </cols>
  <sheetData>
    <row r="1" spans="2:3" ht="15" thickBot="1" x14ac:dyDescent="0.35"/>
    <row r="2" spans="2:3" x14ac:dyDescent="0.3">
      <c r="B2" s="5" t="s">
        <v>25</v>
      </c>
      <c r="C2" s="6" t="s">
        <v>26</v>
      </c>
    </row>
    <row r="3" spans="2:3" x14ac:dyDescent="0.3">
      <c r="B3" s="7" t="s">
        <v>27</v>
      </c>
      <c r="C3" s="8">
        <v>120000</v>
      </c>
    </row>
    <row r="4" spans="2:3" x14ac:dyDescent="0.3">
      <c r="B4" s="7" t="s">
        <v>28</v>
      </c>
      <c r="C4" s="8">
        <v>50000</v>
      </c>
    </row>
    <row r="5" spans="2:3" x14ac:dyDescent="0.3">
      <c r="B5" s="7" t="s">
        <v>29</v>
      </c>
      <c r="C5" s="8">
        <v>30000</v>
      </c>
    </row>
    <row r="6" spans="2:3" x14ac:dyDescent="0.3">
      <c r="B6" s="7" t="s">
        <v>30</v>
      </c>
      <c r="C6" s="8">
        <v>12000</v>
      </c>
    </row>
    <row r="7" spans="2:3" x14ac:dyDescent="0.3">
      <c r="B7" s="7" t="s">
        <v>31</v>
      </c>
      <c r="C7" s="8">
        <v>40000</v>
      </c>
    </row>
    <row r="8" spans="2:3" x14ac:dyDescent="0.3">
      <c r="B8" s="7" t="s">
        <v>32</v>
      </c>
      <c r="C8" s="8">
        <v>5000</v>
      </c>
    </row>
    <row r="9" spans="2:3" x14ac:dyDescent="0.3">
      <c r="B9" s="7" t="s">
        <v>33</v>
      </c>
      <c r="C9" s="8">
        <v>15000</v>
      </c>
    </row>
    <row r="10" spans="2:3" x14ac:dyDescent="0.3">
      <c r="B10" s="7" t="s">
        <v>34</v>
      </c>
      <c r="C10" s="8">
        <v>155000</v>
      </c>
    </row>
    <row r="11" spans="2:3" s="2" customFormat="1" ht="15" thickBot="1" x14ac:dyDescent="0.35">
      <c r="B11" s="9" t="s">
        <v>19</v>
      </c>
      <c r="C11" s="10">
        <f>(C3+C4+C5+C6+C7+C8+C9+C10)</f>
        <v>427000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D1788-AD19-4ED7-B093-0830B74BBCF4}">
  <dimension ref="O4:S20"/>
  <sheetViews>
    <sheetView workbookViewId="0">
      <selection activeCell="S21" sqref="S21"/>
    </sheetView>
  </sheetViews>
  <sheetFormatPr defaultRowHeight="14.4" x14ac:dyDescent="0.3"/>
  <sheetData>
    <row r="4" spans="15:15" x14ac:dyDescent="0.3">
      <c r="O4">
        <f>350/5</f>
        <v>70</v>
      </c>
    </row>
    <row r="5" spans="15:15" x14ac:dyDescent="0.3">
      <c r="O5">
        <f>O4*15</f>
        <v>1050</v>
      </c>
    </row>
    <row r="20" spans="19:19" x14ac:dyDescent="0.3">
      <c r="S20">
        <f>1550+160</f>
        <v>1710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</vt:lpstr>
      <vt:lpstr>Monthly Fixed EXP</vt:lpstr>
      <vt:lpstr>Monthly Membership Plans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2025-04-04T08:35:36Z</dcterms:modified>
</cp:coreProperties>
</file>