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1/"/>
    </mc:Choice>
  </mc:AlternateContent>
  <bookViews>
    <workbookView xWindow="0" yWindow="460" windowWidth="25600" windowHeight="14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<sst xmlns="http://schemas.openxmlformats.org/spreadsheetml/2006/main" count="91" uniqueCount="30">
  <si>
    <t>Decision Tree</t>
  </si>
  <si>
    <t>Pruned?</t>
  </si>
  <si>
    <t>Confidence Factor</t>
  </si>
  <si>
    <t>Leaves</t>
  </si>
  <si>
    <t>Tree Size</t>
  </si>
  <si>
    <t>Cross Validation (10 fold)</t>
  </si>
  <si>
    <t>Training time (s)</t>
  </si>
  <si>
    <t>Yes</t>
  </si>
  <si>
    <t>No</t>
  </si>
  <si>
    <t>n.a.</t>
  </si>
  <si>
    <t>Decision Tree (Boosting)</t>
  </si>
  <si>
    <t># iterations</t>
  </si>
  <si>
    <t>Actual iterations</t>
  </si>
  <si>
    <t>Training Error</t>
  </si>
  <si>
    <t>k-NN</t>
  </si>
  <si>
    <t>k</t>
  </si>
  <si>
    <t>Training error</t>
  </si>
  <si>
    <t>Training Time</t>
  </si>
  <si>
    <t>Learning Rate</t>
  </si>
  <si>
    <t>Momentum</t>
  </si>
  <si>
    <t># Epochs</t>
  </si>
  <si>
    <t>Neural Nets (5 nodes/layer, 1 layer)</t>
  </si>
  <si>
    <t>SVM</t>
  </si>
  <si>
    <t>Kernel</t>
  </si>
  <si>
    <t>C</t>
  </si>
  <si>
    <t>Cross-Validation</t>
  </si>
  <si>
    <t>PolyKernel</t>
  </si>
  <si>
    <t>Exponent/Gamma</t>
  </si>
  <si>
    <t>RBFKernel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</si>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</sst>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optical digits (Decision tree)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Cross Validation (10 fold)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Sheet1!$H$7:$H$11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</c:numCache>
            </c:numRef>
          </c:xVal>
          <c:yVal>
            <c:numRef>
              <c:f>Sheet1!$K$7:$K$11</c:f>
              <c:numCache>
                <c:formatCode>General</c:formatCode>
                <c:ptCount val="5"/>
                <c:pt idx="0">
                  <c:v>10.1932</c:v>
                </c:pt>
                <c:pt idx="1">
                  <c:v>10.2186</c:v>
                </c:pt>
                <c:pt idx="2">
                  <c:v>10.244</c:v>
                </c:pt>
                <c:pt idx="3">
                  <c:v>10.244</c:v>
                </c:pt>
                <c:pt idx="4">
                  <c:v>10.2694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Sheet1!$H$7:$H$11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</c:numCache>
            </c:numRef>
          </c:xVal>
          <c:yVal>
            <c:numRef>
              <c:f>Sheet1!$L$7:$L$11</c:f>
              <c:numCache>
                <c:formatCode>General</c:formatCode>
                <c:ptCount val="5"/>
                <c:pt idx="0">
                  <c:v>2.389399999999995</c:v>
                </c:pt>
                <c:pt idx="1">
                  <c:v>2.3386</c:v>
                </c:pt>
                <c:pt idx="2">
                  <c:v>2.211500000000001</c:v>
                </c:pt>
                <c:pt idx="3">
                  <c:v>2.211500000000001</c:v>
                </c:pt>
                <c:pt idx="4">
                  <c:v>2.135199999999998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099552"/>
        <c:axId val="-240963296"/>
      </c:scatterChart>
      <c:valAx>
        <c:axId val="-1850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963296"/>
        <c:crosses val="autoZero"/>
        <c:crossBetween val="midCat"/>
      </c:valAx>
      <c:valAx>
        <c:axId val="-2409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9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optical digits (k-NN)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Cross Validation (10 fold)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Sheet1!$G$37:$G$46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  <c:pt idx="9">
                  <c:v>500.0</c:v>
                </c:pt>
              </c:numCache>
            </c:numRef>
          </c:xVal>
          <c:yVal>
            <c:numRef>
              <c:f>Sheet1!$H$37:$H$46</c:f>
              <c:numCache>
                <c:formatCode>General</c:formatCode>
                <c:ptCount val="10"/>
                <c:pt idx="0">
                  <c:v>1.5506</c:v>
                </c:pt>
                <c:pt idx="1">
                  <c:v>2.0844</c:v>
                </c:pt>
                <c:pt idx="2">
                  <c:v>1.4743</c:v>
                </c:pt>
                <c:pt idx="3">
                  <c:v>1.576</c:v>
                </c:pt>
                <c:pt idx="4">
                  <c:v>1.7539</c:v>
                </c:pt>
                <c:pt idx="5">
                  <c:v>2.2115</c:v>
                </c:pt>
                <c:pt idx="6">
                  <c:v>3.0503</c:v>
                </c:pt>
                <c:pt idx="7">
                  <c:v>4.7789</c:v>
                </c:pt>
                <c:pt idx="8">
                  <c:v>5.8719</c:v>
                </c:pt>
                <c:pt idx="9">
                  <c:v>10.2949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Sheet1!$G$37:$G$46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  <c:pt idx="9">
                  <c:v>500.0</c:v>
                </c:pt>
              </c:numCache>
            </c:numRef>
          </c:xVal>
          <c:yVal>
            <c:numRef>
              <c:f>Sheet1!$I$37:$I$46</c:f>
              <c:numCache>
                <c:formatCode>General</c:formatCode>
                <c:ptCount val="10"/>
                <c:pt idx="0">
                  <c:v>0.0</c:v>
                </c:pt>
                <c:pt idx="1">
                  <c:v>1.0168</c:v>
                </c:pt>
                <c:pt idx="2">
                  <c:v>0.8388</c:v>
                </c:pt>
                <c:pt idx="3">
                  <c:v>1.0422</c:v>
                </c:pt>
                <c:pt idx="4">
                  <c:v>1.3218</c:v>
                </c:pt>
                <c:pt idx="5">
                  <c:v>1.8302</c:v>
                </c:pt>
                <c:pt idx="6">
                  <c:v>2.6945</c:v>
                </c:pt>
                <c:pt idx="7">
                  <c:v>4.3976</c:v>
                </c:pt>
                <c:pt idx="8">
                  <c:v>5.5923</c:v>
                </c:pt>
                <c:pt idx="9">
                  <c:v>9.761100000000001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605424"/>
        <c:axId val="-202240464"/>
      </c:scatterChart>
      <c:valAx>
        <c:axId val="-2346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40464"/>
        <c:crosses val="autoZero"/>
        <c:crossBetween val="midCat"/>
      </c:valAx>
      <c:valAx>
        <c:axId val="-2022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60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Optical Digits (BOOSTING)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iterations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Sheet1!$R$7:$R$11</c:f>
              <c:numCache>
                <c:formatCode>General</c:formatCode>
                <c:ptCount val="5"/>
                <c:pt idx="0">
                  <c:v>0.01</c:v>
                </c:pt>
                <c:pt idx="1">
                  <c:v>0.015</c:v>
                </c:pt>
                <c:pt idx="2">
                  <c:v>0.03</c:v>
                </c:pt>
                <c:pt idx="3">
                  <c:v>0.05</c:v>
                </c:pt>
                <c:pt idx="4">
                  <c:v>0.075</c:v>
                </c:pt>
              </c:numCache>
            </c:numRef>
          </c:xVal>
          <c:yVal>
            <c:numRef>
              <c:f>Sheet1!$T$7:$T$11</c:f>
              <c:numCache>
                <c:formatCode>General</c:formatCode>
                <c:ptCount val="5"/>
                <c:pt idx="0">
                  <c:v>3.3554</c:v>
                </c:pt>
                <c:pt idx="1">
                  <c:v>2.8978</c:v>
                </c:pt>
                <c:pt idx="2">
                  <c:v>2.9487</c:v>
                </c:pt>
                <c:pt idx="3">
                  <c:v>3.0503</c:v>
                </c:pt>
                <c:pt idx="4">
                  <c:v>3.2283</c:v>
                </c:pt>
              </c:numCache>
            </c:numRef>
          </c:yVal>
          <c:smooth val="1"/>
        </c:ser>
        <c:ser>
          <c:idx val="1"/>
          <c:order val="1"/>
          <c:tx>
            <c:v>20 iterations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Sheet1!$R$17:$R$21</c:f>
              <c:numCache>
                <c:formatCode>General</c:formatCode>
                <c:ptCount val="5"/>
                <c:pt idx="0">
                  <c:v>0.01</c:v>
                </c:pt>
                <c:pt idx="1">
                  <c:v>0.015</c:v>
                </c:pt>
                <c:pt idx="2">
                  <c:v>0.03</c:v>
                </c:pt>
                <c:pt idx="3">
                  <c:v>0.05</c:v>
                </c:pt>
                <c:pt idx="4">
                  <c:v>0.075</c:v>
                </c:pt>
              </c:numCache>
            </c:numRef>
          </c:xVal>
          <c:yVal>
            <c:numRef>
              <c:f>Sheet1!$T$17:$T$21</c:f>
              <c:numCache>
                <c:formatCode>General</c:formatCode>
                <c:ptCount val="5"/>
                <c:pt idx="0">
                  <c:v>2.6182</c:v>
                </c:pt>
                <c:pt idx="1">
                  <c:v>2.3386</c:v>
                </c:pt>
                <c:pt idx="2">
                  <c:v>2.1861</c:v>
                </c:pt>
                <c:pt idx="3">
                  <c:v>2.2877</c:v>
                </c:pt>
                <c:pt idx="4">
                  <c:v>2.3132</c:v>
                </c:pt>
              </c:numCache>
            </c:numRef>
          </c:yVal>
          <c:smooth val="1"/>
        </c:ser>
        <c:ser>
          <c:idx val="2"/>
          <c:order val="2"/>
          <c:tx>
            <c:v>30 iterations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Sheet1!$R$27:$R$31</c:f>
              <c:numCache>
                <c:formatCode>General</c:formatCode>
                <c:ptCount val="5"/>
                <c:pt idx="0">
                  <c:v>0.01</c:v>
                </c:pt>
                <c:pt idx="1">
                  <c:v>0.015</c:v>
                </c:pt>
                <c:pt idx="2">
                  <c:v>0.03</c:v>
                </c:pt>
                <c:pt idx="3">
                  <c:v>0.05</c:v>
                </c:pt>
                <c:pt idx="4">
                  <c:v>0.075</c:v>
                </c:pt>
              </c:numCache>
            </c:numRef>
          </c:xVal>
          <c:yVal>
            <c:numRef>
              <c:f>Sheet1!$T$27:$T$31</c:f>
              <c:numCache>
                <c:formatCode>General</c:formatCode>
                <c:ptCount val="5"/>
                <c:pt idx="0">
                  <c:v>2.0336</c:v>
                </c:pt>
                <c:pt idx="1">
                  <c:v>1.9319</c:v>
                </c:pt>
                <c:pt idx="2">
                  <c:v>1.8556</c:v>
                </c:pt>
                <c:pt idx="3">
                  <c:v>2.059</c:v>
                </c:pt>
                <c:pt idx="4">
                  <c:v>1.8048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1132160"/>
        <c:axId val="-292293712"/>
      </c:scatterChart>
      <c:valAx>
        <c:axId val="-2911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293712"/>
        <c:crosses val="autoZero"/>
        <c:crossBetween val="midCat"/>
      </c:valAx>
      <c:valAx>
        <c:axId val="-2922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113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OPTICAL DIGITS (NEURAL NETS)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 = 0.2, M = 0.3, Cross Validation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Sheet1!$R$39:$R$43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Sheet1!$S$39:$S$43</c:f>
              <c:numCache>
                <c:formatCode>General</c:formatCode>
                <c:ptCount val="5"/>
                <c:pt idx="0">
                  <c:v>8.4392</c:v>
                </c:pt>
                <c:pt idx="1">
                  <c:v>8.7189</c:v>
                </c:pt>
                <c:pt idx="2">
                  <c:v>8.7697</c:v>
                </c:pt>
                <c:pt idx="3">
                  <c:v>8.7951</c:v>
                </c:pt>
                <c:pt idx="4">
                  <c:v>8.6934</c:v>
                </c:pt>
              </c:numCache>
            </c:numRef>
          </c:yVal>
          <c:smooth val="1"/>
        </c:ser>
        <c:ser>
          <c:idx val="1"/>
          <c:order val="1"/>
          <c:tx>
            <c:v>L = 0.2, M = 0.3, Training Set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Sheet1!$R$39:$R$43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Sheet1!$T$39:$T$43</c:f>
              <c:numCache>
                <c:formatCode>General</c:formatCode>
                <c:ptCount val="5"/>
                <c:pt idx="0">
                  <c:v>3.3299</c:v>
                </c:pt>
                <c:pt idx="1">
                  <c:v>2.7453</c:v>
                </c:pt>
                <c:pt idx="2">
                  <c:v>2.847</c:v>
                </c:pt>
                <c:pt idx="3">
                  <c:v>2.5419</c:v>
                </c:pt>
                <c:pt idx="4">
                  <c:v>2.7453</c:v>
                </c:pt>
              </c:numCache>
            </c:numRef>
          </c:yVal>
          <c:smooth val="1"/>
        </c:ser>
        <c:ser>
          <c:idx val="2"/>
          <c:order val="2"/>
          <c:tx>
            <c:v>L = 0.4, M = 0.5, Cross Validation</c:v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  <a:round/>
              </a:ln>
              <a:effectLst/>
            </c:spPr>
          </c:marker>
          <c:xVal>
            <c:numRef>
              <c:f>Sheet1!$R$44:$R$48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Sheet1!$S$44:$S$48</c:f>
              <c:numCache>
                <c:formatCode>General</c:formatCode>
                <c:ptCount val="5"/>
                <c:pt idx="0">
                  <c:v>8.235900000000001</c:v>
                </c:pt>
                <c:pt idx="1">
                  <c:v>7.9309</c:v>
                </c:pt>
                <c:pt idx="2">
                  <c:v>8.1851</c:v>
                </c:pt>
                <c:pt idx="3">
                  <c:v>8.363</c:v>
                </c:pt>
                <c:pt idx="4">
                  <c:v>8.2867</c:v>
                </c:pt>
              </c:numCache>
            </c:numRef>
          </c:yVal>
          <c:smooth val="1"/>
        </c:ser>
        <c:ser>
          <c:idx val="3"/>
          <c:order val="3"/>
          <c:tx>
            <c:v>L = 0.4, M = 0.5, Training Set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Sheet1!$R$44:$R$48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Sheet1!$T$44:$T$48</c:f>
              <c:numCache>
                <c:formatCode>General</c:formatCode>
                <c:ptCount val="5"/>
                <c:pt idx="0">
                  <c:v>2.669</c:v>
                </c:pt>
                <c:pt idx="1">
                  <c:v>2.3132</c:v>
                </c:pt>
                <c:pt idx="2">
                  <c:v>2.3386</c:v>
                </c:pt>
                <c:pt idx="3">
                  <c:v>2.2877</c:v>
                </c:pt>
                <c:pt idx="4">
                  <c:v>2.3132</c:v>
                </c:pt>
              </c:numCache>
            </c:numRef>
          </c:yVal>
          <c:smooth val="1"/>
        </c:ser>
        <c:ser>
          <c:idx val="4"/>
          <c:order val="4"/>
          <c:tx>
            <c:v>L = 0.6, M = 0.75, Cross Validation</c:v>
          </c:tx>
          <c:spPr>
            <a:ln w="2222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Sheet1!$R$49:$R$53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Sheet1!$S$49:$S$53</c:f>
              <c:numCache>
                <c:formatCode>General</c:formatCode>
                <c:ptCount val="5"/>
                <c:pt idx="0">
                  <c:v>8.5155</c:v>
                </c:pt>
                <c:pt idx="1">
                  <c:v>8.2105</c:v>
                </c:pt>
                <c:pt idx="2">
                  <c:v>8.1088</c:v>
                </c:pt>
                <c:pt idx="3">
                  <c:v>8.058</c:v>
                </c:pt>
                <c:pt idx="4">
                  <c:v>8.2105</c:v>
                </c:pt>
              </c:numCache>
            </c:numRef>
          </c:yVal>
          <c:smooth val="1"/>
        </c:ser>
        <c:ser>
          <c:idx val="5"/>
          <c:order val="5"/>
          <c:tx>
            <c:v>L = 0.6, M = 0.75, Training Set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Sheet1!$R$49:$R$53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Sheet1!$T$49:$T$53</c:f>
              <c:numCache>
                <c:formatCode>General</c:formatCode>
                <c:ptCount val="5"/>
                <c:pt idx="0">
                  <c:v>5.211</c:v>
                </c:pt>
                <c:pt idx="1">
                  <c:v>4.8043</c:v>
                </c:pt>
                <c:pt idx="2">
                  <c:v>4.6772</c:v>
                </c:pt>
                <c:pt idx="3">
                  <c:v>4.2959</c:v>
                </c:pt>
                <c:pt idx="4">
                  <c:v>4.1179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69392"/>
        <c:axId val="-192197888"/>
      </c:scatterChart>
      <c:valAx>
        <c:axId val="-192569392"/>
        <c:scaling>
          <c:orientation val="minMax"/>
          <c:max val="2000.0"/>
          <c:min val="4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97888"/>
        <c:crosses val="autoZero"/>
        <c:crossBetween val="midCat"/>
        <c:majorUnit val="400.0"/>
      </c:valAx>
      <c:valAx>
        <c:axId val="-192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optical digits (svm)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Polykernel, exp = 1, Cross Validation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Sheet1!$J$76:$J$81</c:f>
              <c:numCache>
                <c:formatCode>General</c:formatCode>
                <c:ptCount val="6"/>
                <c:pt idx="0">
                  <c:v>0.005</c:v>
                </c:pt>
                <c:pt idx="1">
                  <c:v>0.05</c:v>
                </c:pt>
                <c:pt idx="2">
                  <c:v>0.25</c:v>
                </c:pt>
                <c:pt idx="3">
                  <c:v>0.5</c:v>
                </c:pt>
                <c:pt idx="4">
                  <c:v>10.0</c:v>
                </c:pt>
                <c:pt idx="5">
                  <c:v>100.0</c:v>
                </c:pt>
              </c:numCache>
            </c:numRef>
          </c:xVal>
          <c:yVal>
            <c:numRef>
              <c:f>Sheet1!$K$76:$K$81</c:f>
              <c:numCache>
                <c:formatCode>General</c:formatCode>
                <c:ptCount val="6"/>
                <c:pt idx="0">
                  <c:v>5.5414</c:v>
                </c:pt>
                <c:pt idx="1">
                  <c:v>2.5928</c:v>
                </c:pt>
                <c:pt idx="2">
                  <c:v>1.8556</c:v>
                </c:pt>
                <c:pt idx="3">
                  <c:v>1.881</c:v>
                </c:pt>
                <c:pt idx="4">
                  <c:v>2.364</c:v>
                </c:pt>
                <c:pt idx="5">
                  <c:v>2.3894</c:v>
                </c:pt>
              </c:numCache>
            </c:numRef>
          </c:yVal>
          <c:smooth val="1"/>
        </c:ser>
        <c:ser>
          <c:idx val="1"/>
          <c:order val="1"/>
          <c:tx>
            <c:v>Polykernel, exp = 1, Training Set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Sheet1!$J$76:$J$81</c:f>
              <c:numCache>
                <c:formatCode>General</c:formatCode>
                <c:ptCount val="6"/>
                <c:pt idx="0">
                  <c:v>0.005</c:v>
                </c:pt>
                <c:pt idx="1">
                  <c:v>0.05</c:v>
                </c:pt>
                <c:pt idx="2">
                  <c:v>0.25</c:v>
                </c:pt>
                <c:pt idx="3">
                  <c:v>0.5</c:v>
                </c:pt>
                <c:pt idx="4">
                  <c:v>10.0</c:v>
                </c:pt>
                <c:pt idx="5">
                  <c:v>100.0</c:v>
                </c:pt>
              </c:numCache>
            </c:numRef>
          </c:xVal>
          <c:yVal>
            <c:numRef>
              <c:f>Sheet1!$L$76:$L$81</c:f>
              <c:numCache>
                <c:formatCode>General</c:formatCode>
                <c:ptCount val="6"/>
                <c:pt idx="0">
                  <c:v>4.8551</c:v>
                </c:pt>
                <c:pt idx="1">
                  <c:v>2.2115</c:v>
                </c:pt>
                <c:pt idx="2">
                  <c:v>1.093</c:v>
                </c:pt>
                <c:pt idx="3">
                  <c:v>0.9405</c:v>
                </c:pt>
                <c:pt idx="4">
                  <c:v>0.0508</c:v>
                </c:pt>
                <c:pt idx="5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RBFkernel, gamma = 0.01, Cross Validation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Sheet1!$J$82:$J$86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Sheet1!$K$82:$K$86</c:f>
              <c:numCache>
                <c:formatCode>General</c:formatCode>
                <c:ptCount val="5"/>
                <c:pt idx="0">
                  <c:v>4.0163</c:v>
                </c:pt>
                <c:pt idx="1">
                  <c:v>3.3299</c:v>
                </c:pt>
                <c:pt idx="2">
                  <c:v>1.881</c:v>
                </c:pt>
                <c:pt idx="3">
                  <c:v>1.6523</c:v>
                </c:pt>
                <c:pt idx="4">
                  <c:v>1.7794</c:v>
                </c:pt>
              </c:numCache>
            </c:numRef>
          </c:yVal>
          <c:smooth val="1"/>
        </c:ser>
        <c:ser>
          <c:idx val="3"/>
          <c:order val="3"/>
          <c:tx>
            <c:v>RBFkernel, gamma = 0.01, Training Set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Sheet1!$J$82:$J$86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Sheet1!$L$82:$L$86</c:f>
              <c:numCache>
                <c:formatCode>General</c:formatCode>
                <c:ptCount val="5"/>
                <c:pt idx="0">
                  <c:v>3.635</c:v>
                </c:pt>
                <c:pt idx="1">
                  <c:v>2.7199</c:v>
                </c:pt>
                <c:pt idx="2">
                  <c:v>1.093</c:v>
                </c:pt>
                <c:pt idx="3">
                  <c:v>0.3813</c:v>
                </c:pt>
                <c:pt idx="4">
                  <c:v>0.2542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367680"/>
        <c:axId val="-303124816"/>
      </c:scatterChart>
      <c:valAx>
        <c:axId val="-142367680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124816"/>
        <c:crosses val="autoZero"/>
        <c:crossBetween val="midCat"/>
      </c:valAx>
      <c:valAx>
        <c:axId val="-303124816"/>
        <c:scaling>
          <c:orientation val="minMax"/>
          <c:max val="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6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13</xdr:row>
      <xdr:rowOff>12700</xdr:rowOff>
    </xdr:from>
    <xdr:to>
      <xdr:col>12</xdr:col>
      <xdr:colOff>38100</xdr:colOff>
      <xdr:row>32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47</xdr:row>
      <xdr:rowOff>0</xdr:rowOff>
    </xdr:from>
    <xdr:to>
      <xdr:col>12</xdr:col>
      <xdr:colOff>520700</xdr:colOff>
      <xdr:row>67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279400</xdr:colOff>
      <xdr:row>2</xdr:row>
      <xdr:rowOff>50800</xdr:rowOff>
    </xdr:from>
    <xdr:to>
      <xdr:col>34</xdr:col>
      <xdr:colOff>292100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54</xdr:row>
      <xdr:rowOff>0</xdr:rowOff>
    </xdr:from>
    <xdr:to>
      <xdr:col>20</xdr:col>
      <xdr:colOff>1028700</xdr:colOff>
      <xdr:row>76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87</xdr:row>
      <xdr:rowOff>38100</xdr:rowOff>
    </xdr:from>
    <xdr:to>
      <xdr:col>12</xdr:col>
      <xdr:colOff>1016000</xdr:colOff>
      <xdr:row>105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86"/>
  <sheetViews>
    <sheetView tabSelected="1" topLeftCell="K7" zoomScale="88" workbookViewId="0">
      <selection activeCell="O25" sqref="O25"/>
    </sheetView>
  </sheetViews>
  <sheetFormatPr baseColWidth="10" defaultRowHeight="16" x14ac:dyDescent="0.2"/>
  <cols>
    <col min="1" max="6" width="10.83203125" style="4"/>
    <col min="7" max="7" width="8" style="4" bestFit="1" customWidth="1"/>
    <col min="8" max="8" width="21.5" style="4" bestFit="1" customWidth="1"/>
    <col min="9" max="9" width="16.33203125" style="4" bestFit="1" customWidth="1"/>
    <col min="10" max="10" width="14.33203125" style="4" bestFit="1" customWidth="1"/>
    <col min="11" max="11" width="22" style="4" bestFit="1" customWidth="1"/>
    <col min="12" max="13" width="14.6640625" style="4" bestFit="1" customWidth="1"/>
    <col min="14" max="15" width="10.83203125" style="4"/>
    <col min="16" max="16" width="12.5" style="4" bestFit="1" customWidth="1"/>
    <col min="17" max="17" width="11" style="4" bestFit="1" customWidth="1"/>
    <col min="18" max="18" width="16.1640625" style="4" bestFit="1" customWidth="1"/>
    <col min="19" max="20" width="22" style="4" bestFit="1" customWidth="1"/>
    <col min="21" max="22" width="14.6640625" style="4" bestFit="1" customWidth="1"/>
    <col min="23" max="16384" width="10.83203125" style="4"/>
  </cols>
  <sheetData>
    <row r="4" spans="4:22" x14ac:dyDescent="0.2">
      <c r="G4" s="32" t="s">
        <v>0</v>
      </c>
      <c r="H4" s="32"/>
      <c r="I4" s="32"/>
      <c r="J4" s="32"/>
      <c r="K4" s="32"/>
      <c r="L4" s="32"/>
      <c r="M4" s="32"/>
      <c r="P4" s="32" t="s">
        <v>10</v>
      </c>
      <c r="Q4" s="32"/>
      <c r="R4" s="32"/>
      <c r="S4" s="32"/>
      <c r="T4" s="32"/>
      <c r="U4" s="32"/>
      <c r="V4" s="32"/>
    </row>
    <row r="5" spans="4:22" ht="16" customHeight="1" x14ac:dyDescent="0.2">
      <c r="G5" s="32"/>
      <c r="H5" s="32"/>
      <c r="I5" s="32"/>
      <c r="J5" s="32"/>
      <c r="K5" s="32"/>
      <c r="L5" s="32"/>
      <c r="M5" s="32"/>
      <c r="P5" s="32"/>
      <c r="Q5" s="32"/>
      <c r="R5" s="32"/>
      <c r="S5" s="32"/>
      <c r="T5" s="32"/>
      <c r="U5" s="32"/>
      <c r="V5" s="32"/>
    </row>
    <row r="6" spans="4:22" ht="16" customHeight="1" x14ac:dyDescent="0.2"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13</v>
      </c>
      <c r="M6" s="1" t="s">
        <v>6</v>
      </c>
      <c r="P6" s="1" t="s">
        <v>1</v>
      </c>
      <c r="Q6" s="1" t="s">
        <v>11</v>
      </c>
      <c r="R6" s="1" t="s">
        <v>2</v>
      </c>
      <c r="S6" s="1" t="s">
        <v>12</v>
      </c>
      <c r="T6" s="1" t="s">
        <v>5</v>
      </c>
      <c r="U6" s="1" t="s">
        <v>13</v>
      </c>
      <c r="V6" s="1" t="s">
        <v>6</v>
      </c>
    </row>
    <row r="7" spans="4:22" x14ac:dyDescent="0.2">
      <c r="G7" s="30" t="s">
        <v>7</v>
      </c>
      <c r="H7" s="30">
        <v>0.1</v>
      </c>
      <c r="I7" s="30">
        <v>159</v>
      </c>
      <c r="J7" s="30">
        <v>317</v>
      </c>
      <c r="K7" s="30">
        <f xml:space="preserve"> 100 - 89.8068</f>
        <v>10.193200000000004</v>
      </c>
      <c r="L7" s="30">
        <f xml:space="preserve"> 100 - 97.6106</f>
        <v>2.3893999999999949</v>
      </c>
      <c r="M7" s="30">
        <v>0.3</v>
      </c>
      <c r="P7" s="2" t="s">
        <v>7</v>
      </c>
      <c r="Q7" s="2">
        <v>10</v>
      </c>
      <c r="R7" s="2">
        <v>0.01</v>
      </c>
      <c r="S7" s="2">
        <v>10</v>
      </c>
      <c r="T7" s="2">
        <v>3.3553999999999999</v>
      </c>
      <c r="U7" s="2">
        <v>0</v>
      </c>
      <c r="V7" s="2">
        <v>2.77</v>
      </c>
    </row>
    <row r="8" spans="4:22" x14ac:dyDescent="0.2">
      <c r="G8" s="2" t="s">
        <v>7</v>
      </c>
      <c r="H8" s="2">
        <v>0.15</v>
      </c>
      <c r="I8" s="2">
        <v>161</v>
      </c>
      <c r="J8" s="2">
        <v>321</v>
      </c>
      <c r="K8" s="2">
        <f xml:space="preserve"> 100 - 89.7814</f>
        <v>10.218599999999995</v>
      </c>
      <c r="L8" s="2">
        <f xml:space="preserve"> 100 - 97.6614</f>
        <v>2.3385999999999996</v>
      </c>
      <c r="M8" s="2">
        <v>0.34</v>
      </c>
      <c r="P8" s="2" t="s">
        <v>7</v>
      </c>
      <c r="Q8" s="2">
        <v>10</v>
      </c>
      <c r="R8" s="2">
        <v>1.4999999999999999E-2</v>
      </c>
      <c r="S8" s="2">
        <v>10</v>
      </c>
      <c r="T8" s="2">
        <v>2.8978000000000002</v>
      </c>
      <c r="U8" s="2">
        <v>0</v>
      </c>
      <c r="V8" s="2">
        <v>2.93</v>
      </c>
    </row>
    <row r="9" spans="4:22" x14ac:dyDescent="0.2">
      <c r="G9" s="3" t="s">
        <v>7</v>
      </c>
      <c r="H9" s="3">
        <v>0.3</v>
      </c>
      <c r="I9" s="3">
        <v>166</v>
      </c>
      <c r="J9" s="3">
        <v>331</v>
      </c>
      <c r="K9" s="3">
        <f xml:space="preserve"> 100 - 89.756</f>
        <v>10.244</v>
      </c>
      <c r="L9" s="3">
        <f xml:space="preserve"> 100 - 97.7885</f>
        <v>2.2115000000000009</v>
      </c>
      <c r="M9" s="3">
        <v>0.22</v>
      </c>
      <c r="P9" s="3" t="s">
        <v>7</v>
      </c>
      <c r="Q9" s="3">
        <v>10</v>
      </c>
      <c r="R9" s="3">
        <v>0.03</v>
      </c>
      <c r="S9" s="3">
        <v>10</v>
      </c>
      <c r="T9" s="3">
        <v>2.9487000000000001</v>
      </c>
      <c r="U9" s="3">
        <v>0</v>
      </c>
      <c r="V9" s="3">
        <v>2.72</v>
      </c>
    </row>
    <row r="10" spans="4:22" x14ac:dyDescent="0.2">
      <c r="G10" s="3" t="s">
        <v>7</v>
      </c>
      <c r="H10" s="3">
        <v>0.5</v>
      </c>
      <c r="I10" s="3">
        <v>166</v>
      </c>
      <c r="J10" s="3">
        <v>331</v>
      </c>
      <c r="K10" s="3">
        <f xml:space="preserve"> 100 - 89.756</f>
        <v>10.244</v>
      </c>
      <c r="L10" s="3">
        <f xml:space="preserve"> 100 - 97.7885</f>
        <v>2.2115000000000009</v>
      </c>
      <c r="M10" s="3">
        <v>0.01</v>
      </c>
      <c r="P10" s="3" t="s">
        <v>7</v>
      </c>
      <c r="Q10" s="3">
        <v>10</v>
      </c>
      <c r="R10" s="3">
        <v>0.05</v>
      </c>
      <c r="S10" s="3">
        <v>10</v>
      </c>
      <c r="T10" s="3">
        <v>3.0503</v>
      </c>
      <c r="U10" s="3">
        <v>0</v>
      </c>
      <c r="V10" s="3">
        <v>2.83</v>
      </c>
    </row>
    <row r="11" spans="4:22" x14ac:dyDescent="0.2">
      <c r="D11" s="4" t="s">
        <v>29</v>
      </c>
      <c r="G11" s="3" t="s">
        <v>7</v>
      </c>
      <c r="H11" s="3">
        <v>0.75</v>
      </c>
      <c r="I11" s="3">
        <v>173</v>
      </c>
      <c r="J11" s="3">
        <v>345</v>
      </c>
      <c r="K11" s="3">
        <f xml:space="preserve"> 100 - 89.7306</f>
        <v>10.269400000000005</v>
      </c>
      <c r="L11" s="3">
        <f xml:space="preserve"> 100 - 97.8648</f>
        <v>2.1351999999999975</v>
      </c>
      <c r="M11" s="3">
        <v>23.5</v>
      </c>
      <c r="P11" s="3" t="s">
        <v>7</v>
      </c>
      <c r="Q11" s="3">
        <v>10</v>
      </c>
      <c r="R11" s="3">
        <v>7.4999999999999997E-2</v>
      </c>
      <c r="S11" s="3">
        <v>10</v>
      </c>
      <c r="T11" s="3">
        <v>3.2282999999999999</v>
      </c>
      <c r="U11" s="3">
        <v>0</v>
      </c>
      <c r="V11" s="3">
        <v>2.59</v>
      </c>
    </row>
    <row r="12" spans="4:22" x14ac:dyDescent="0.2">
      <c r="G12" s="3" t="s">
        <v>8</v>
      </c>
      <c r="H12" s="3" t="s">
        <v>9</v>
      </c>
      <c r="I12" s="3">
        <v>174</v>
      </c>
      <c r="J12" s="3">
        <v>347</v>
      </c>
      <c r="K12" s="3">
        <f xml:space="preserve"> 100 - 89.578</f>
        <v>10.421999999999997</v>
      </c>
      <c r="L12" s="3">
        <f xml:space="preserve"> 100 - 97.8648</f>
        <v>2.1351999999999975</v>
      </c>
      <c r="M12" s="3">
        <v>0.21</v>
      </c>
      <c r="P12" s="3" t="s">
        <v>8</v>
      </c>
      <c r="Q12" s="3">
        <v>10</v>
      </c>
      <c r="R12" s="3" t="s">
        <v>9</v>
      </c>
      <c r="S12" s="3">
        <v>10</v>
      </c>
      <c r="T12" s="3">
        <v>3.1774</v>
      </c>
      <c r="U12" s="3">
        <v>0</v>
      </c>
      <c r="V12" s="3">
        <v>2.5299999999999998</v>
      </c>
    </row>
    <row r="13" spans="4:22" x14ac:dyDescent="0.2">
      <c r="P13" s="39"/>
      <c r="Q13" s="39"/>
      <c r="R13" s="39"/>
      <c r="S13" s="39"/>
      <c r="T13" s="39"/>
      <c r="U13" s="39"/>
      <c r="V13" s="39"/>
    </row>
    <row r="14" spans="4:22" ht="16" customHeight="1" x14ac:dyDescent="0.2">
      <c r="P14" s="32" t="s">
        <v>10</v>
      </c>
      <c r="Q14" s="32"/>
      <c r="R14" s="32"/>
      <c r="S14" s="32"/>
      <c r="T14" s="32"/>
      <c r="U14" s="32"/>
      <c r="V14" s="32"/>
    </row>
    <row r="15" spans="4:22" ht="16" customHeight="1" x14ac:dyDescent="0.2">
      <c r="P15" s="32"/>
      <c r="Q15" s="32"/>
      <c r="R15" s="32"/>
      <c r="S15" s="32"/>
      <c r="T15" s="32"/>
      <c r="U15" s="32"/>
      <c r="V15" s="32"/>
    </row>
    <row r="16" spans="4:22" x14ac:dyDescent="0.2">
      <c r="P16" s="1" t="s">
        <v>1</v>
      </c>
      <c r="Q16" s="1" t="s">
        <v>11</v>
      </c>
      <c r="R16" s="1" t="s">
        <v>2</v>
      </c>
      <c r="S16" s="1" t="s">
        <v>12</v>
      </c>
      <c r="T16" s="1" t="s">
        <v>5</v>
      </c>
      <c r="U16" s="1" t="s">
        <v>13</v>
      </c>
      <c r="V16" s="1" t="s">
        <v>6</v>
      </c>
    </row>
    <row r="17" spans="16:22" x14ac:dyDescent="0.2">
      <c r="P17" s="2" t="s">
        <v>7</v>
      </c>
      <c r="Q17" s="2">
        <v>20</v>
      </c>
      <c r="R17" s="2">
        <v>0.01</v>
      </c>
      <c r="S17" s="2">
        <v>20</v>
      </c>
      <c r="T17" s="2">
        <v>2.6181999999999999</v>
      </c>
      <c r="U17" s="2">
        <v>0</v>
      </c>
      <c r="V17" s="2">
        <v>5.26</v>
      </c>
    </row>
    <row r="18" spans="16:22" x14ac:dyDescent="0.2">
      <c r="P18" s="2" t="s">
        <v>7</v>
      </c>
      <c r="Q18" s="2">
        <v>20</v>
      </c>
      <c r="R18" s="2">
        <v>1.4999999999999999E-2</v>
      </c>
      <c r="S18" s="2">
        <v>20</v>
      </c>
      <c r="T18" s="2">
        <v>2.3386</v>
      </c>
      <c r="U18" s="2">
        <v>0</v>
      </c>
      <c r="V18" s="2">
        <v>5.39</v>
      </c>
    </row>
    <row r="19" spans="16:22" x14ac:dyDescent="0.2">
      <c r="P19" s="3" t="s">
        <v>7</v>
      </c>
      <c r="Q19" s="3">
        <v>20</v>
      </c>
      <c r="R19" s="3">
        <v>0.03</v>
      </c>
      <c r="S19" s="3">
        <v>20</v>
      </c>
      <c r="T19" s="3">
        <v>2.1861000000000002</v>
      </c>
      <c r="U19" s="3">
        <v>0</v>
      </c>
      <c r="V19" s="3">
        <v>5.4</v>
      </c>
    </row>
    <row r="20" spans="16:22" x14ac:dyDescent="0.2">
      <c r="P20" s="3" t="s">
        <v>7</v>
      </c>
      <c r="Q20" s="3">
        <v>20</v>
      </c>
      <c r="R20" s="3">
        <v>0.05</v>
      </c>
      <c r="S20" s="3">
        <v>20</v>
      </c>
      <c r="T20" s="3">
        <v>2.2877000000000001</v>
      </c>
      <c r="U20" s="3">
        <v>0</v>
      </c>
      <c r="V20" s="3">
        <v>5.81</v>
      </c>
    </row>
    <row r="21" spans="16:22" x14ac:dyDescent="0.2">
      <c r="P21" s="3" t="s">
        <v>7</v>
      </c>
      <c r="Q21" s="3">
        <v>20</v>
      </c>
      <c r="R21" s="3">
        <v>7.4999999999999997E-2</v>
      </c>
      <c r="S21" s="3">
        <v>20</v>
      </c>
      <c r="T21" s="3">
        <v>2.3132000000000001</v>
      </c>
      <c r="U21" s="3">
        <v>0</v>
      </c>
      <c r="V21" s="3">
        <v>5.33</v>
      </c>
    </row>
    <row r="22" spans="16:22" x14ac:dyDescent="0.2">
      <c r="P22" s="3" t="s">
        <v>8</v>
      </c>
      <c r="Q22" s="3">
        <v>20</v>
      </c>
      <c r="R22" s="3" t="s">
        <v>9</v>
      </c>
      <c r="S22" s="3">
        <v>20</v>
      </c>
      <c r="T22" s="2">
        <v>2.2115</v>
      </c>
      <c r="U22" s="3">
        <v>0</v>
      </c>
      <c r="V22" s="3">
        <v>5.26</v>
      </c>
    </row>
    <row r="23" spans="16:22" x14ac:dyDescent="0.2">
      <c r="P23" s="39"/>
      <c r="Q23" s="39"/>
      <c r="R23" s="39"/>
      <c r="S23" s="39"/>
      <c r="T23" s="39"/>
      <c r="U23" s="39"/>
      <c r="V23" s="39"/>
    </row>
    <row r="24" spans="16:22" ht="16" customHeight="1" x14ac:dyDescent="0.2">
      <c r="P24" s="32" t="s">
        <v>10</v>
      </c>
      <c r="Q24" s="32"/>
      <c r="R24" s="32"/>
      <c r="S24" s="32"/>
      <c r="T24" s="32"/>
      <c r="U24" s="32"/>
      <c r="V24" s="32"/>
    </row>
    <row r="25" spans="16:22" ht="16" customHeight="1" x14ac:dyDescent="0.2">
      <c r="P25" s="32"/>
      <c r="Q25" s="32"/>
      <c r="R25" s="32"/>
      <c r="S25" s="32"/>
      <c r="T25" s="32"/>
      <c r="U25" s="32"/>
      <c r="V25" s="32"/>
    </row>
    <row r="26" spans="16:22" x14ac:dyDescent="0.2">
      <c r="P26" s="1" t="s">
        <v>1</v>
      </c>
      <c r="Q26" s="1" t="s">
        <v>11</v>
      </c>
      <c r="R26" s="1" t="s">
        <v>2</v>
      </c>
      <c r="S26" s="1" t="s">
        <v>12</v>
      </c>
      <c r="T26" s="1" t="s">
        <v>5</v>
      </c>
      <c r="U26" s="1" t="s">
        <v>13</v>
      </c>
      <c r="V26" s="1" t="s">
        <v>6</v>
      </c>
    </row>
    <row r="27" spans="16:22" x14ac:dyDescent="0.2">
      <c r="P27" s="2" t="s">
        <v>7</v>
      </c>
      <c r="Q27" s="2">
        <v>45</v>
      </c>
      <c r="R27" s="2">
        <v>0.01</v>
      </c>
      <c r="S27" s="2">
        <v>45</v>
      </c>
      <c r="T27" s="2">
        <v>2.0335999999999999</v>
      </c>
      <c r="U27" s="2">
        <v>0</v>
      </c>
      <c r="V27" s="2">
        <v>12.61</v>
      </c>
    </row>
    <row r="28" spans="16:22" x14ac:dyDescent="0.2">
      <c r="P28" s="2" t="s">
        <v>7</v>
      </c>
      <c r="Q28" s="2">
        <v>45</v>
      </c>
      <c r="R28" s="2">
        <v>1.4999999999999999E-2</v>
      </c>
      <c r="S28" s="2">
        <v>45</v>
      </c>
      <c r="T28" s="2">
        <v>1.9319</v>
      </c>
      <c r="U28" s="2">
        <v>0</v>
      </c>
      <c r="V28" s="2">
        <v>12.59</v>
      </c>
    </row>
    <row r="29" spans="16:22" x14ac:dyDescent="0.2">
      <c r="P29" s="3" t="s">
        <v>7</v>
      </c>
      <c r="Q29" s="3">
        <v>45</v>
      </c>
      <c r="R29" s="3">
        <v>0.03</v>
      </c>
      <c r="S29" s="3">
        <v>45</v>
      </c>
      <c r="T29" s="3">
        <v>1.8555999999999999</v>
      </c>
      <c r="U29" s="3">
        <v>0</v>
      </c>
      <c r="V29" s="3">
        <v>13.32</v>
      </c>
    </row>
    <row r="30" spans="16:22" x14ac:dyDescent="0.2">
      <c r="P30" s="3" t="s">
        <v>7</v>
      </c>
      <c r="Q30" s="3">
        <v>45</v>
      </c>
      <c r="R30" s="3">
        <v>0.05</v>
      </c>
      <c r="S30" s="3">
        <v>45</v>
      </c>
      <c r="T30" s="3">
        <v>2.0590000000000002</v>
      </c>
      <c r="U30" s="3">
        <v>0</v>
      </c>
      <c r="V30" s="3">
        <v>13.61</v>
      </c>
    </row>
    <row r="31" spans="16:22" x14ac:dyDescent="0.2">
      <c r="P31" s="31" t="s">
        <v>7</v>
      </c>
      <c r="Q31" s="31">
        <v>45</v>
      </c>
      <c r="R31" s="31">
        <v>7.4999999999999997E-2</v>
      </c>
      <c r="S31" s="31">
        <v>45</v>
      </c>
      <c r="T31" s="31">
        <v>1.8048</v>
      </c>
      <c r="U31" s="31">
        <v>0</v>
      </c>
      <c r="V31" s="31">
        <v>14.08</v>
      </c>
    </row>
    <row r="32" spans="16:22" x14ac:dyDescent="0.2">
      <c r="P32" s="3" t="s">
        <v>8</v>
      </c>
      <c r="Q32" s="3">
        <v>45</v>
      </c>
      <c r="R32" s="3" t="s">
        <v>9</v>
      </c>
      <c r="S32" s="3">
        <v>45</v>
      </c>
      <c r="T32" s="3">
        <v>1.9573</v>
      </c>
      <c r="U32" s="3">
        <v>0</v>
      </c>
      <c r="V32" s="3">
        <v>13</v>
      </c>
    </row>
    <row r="34" spans="7:22" x14ac:dyDescent="0.2">
      <c r="G34" s="32" t="s">
        <v>14</v>
      </c>
      <c r="H34" s="32"/>
      <c r="I34" s="32"/>
      <c r="J34" s="32"/>
    </row>
    <row r="35" spans="7:22" ht="17" thickBot="1" x14ac:dyDescent="0.25">
      <c r="G35" s="32"/>
      <c r="H35" s="32"/>
      <c r="I35" s="32"/>
      <c r="J35" s="32"/>
    </row>
    <row r="36" spans="7:22" ht="16" customHeight="1" x14ac:dyDescent="0.2">
      <c r="G36" s="1" t="s">
        <v>15</v>
      </c>
      <c r="H36" s="1" t="s">
        <v>5</v>
      </c>
      <c r="I36" s="1" t="s">
        <v>16</v>
      </c>
      <c r="J36" s="1" t="s">
        <v>17</v>
      </c>
      <c r="P36" s="33" t="s">
        <v>21</v>
      </c>
      <c r="Q36" s="34"/>
      <c r="R36" s="34"/>
      <c r="S36" s="34"/>
      <c r="T36" s="34"/>
      <c r="U36" s="35"/>
      <c r="V36" s="5"/>
    </row>
    <row r="37" spans="7:22" ht="16" customHeight="1" thickBot="1" x14ac:dyDescent="0.25">
      <c r="G37" s="3">
        <v>1</v>
      </c>
      <c r="H37" s="3">
        <v>1.5506</v>
      </c>
      <c r="I37" s="3">
        <v>0</v>
      </c>
      <c r="J37" s="3">
        <v>0</v>
      </c>
      <c r="P37" s="36"/>
      <c r="Q37" s="37"/>
      <c r="R37" s="37"/>
      <c r="S37" s="37"/>
      <c r="T37" s="37"/>
      <c r="U37" s="38"/>
      <c r="V37" s="5"/>
    </row>
    <row r="38" spans="7:22" ht="17" thickBot="1" x14ac:dyDescent="0.25">
      <c r="G38" s="3">
        <v>2</v>
      </c>
      <c r="H38" s="3">
        <v>2.0844</v>
      </c>
      <c r="I38" s="3">
        <v>1.0167999999999999</v>
      </c>
      <c r="J38" s="3">
        <v>0</v>
      </c>
      <c r="P38" s="14" t="s">
        <v>18</v>
      </c>
      <c r="Q38" s="15" t="s">
        <v>19</v>
      </c>
      <c r="R38" s="15" t="s">
        <v>20</v>
      </c>
      <c r="S38" s="15" t="s">
        <v>5</v>
      </c>
      <c r="T38" s="15" t="s">
        <v>13</v>
      </c>
      <c r="U38" s="16" t="s">
        <v>6</v>
      </c>
      <c r="V38" s="6"/>
    </row>
    <row r="39" spans="7:22" x14ac:dyDescent="0.2">
      <c r="G39" s="40">
        <v>3</v>
      </c>
      <c r="H39" s="40">
        <v>1.4742999999999999</v>
      </c>
      <c r="I39" s="40">
        <v>0.83879999999999999</v>
      </c>
      <c r="J39" s="40">
        <v>0</v>
      </c>
      <c r="P39" s="9">
        <v>0.2</v>
      </c>
      <c r="Q39" s="10">
        <v>0.3</v>
      </c>
      <c r="R39" s="9">
        <v>400</v>
      </c>
      <c r="S39" s="17">
        <v>8.4391999999999996</v>
      </c>
      <c r="T39" s="17">
        <v>3.3298999999999999</v>
      </c>
      <c r="U39" s="10">
        <v>19.52</v>
      </c>
      <c r="V39" s="7"/>
    </row>
    <row r="40" spans="7:22" x14ac:dyDescent="0.2">
      <c r="G40" s="3">
        <v>5</v>
      </c>
      <c r="H40" s="3">
        <v>1.5760000000000001</v>
      </c>
      <c r="I40" s="3">
        <v>1.0422</v>
      </c>
      <c r="J40" s="3">
        <v>0</v>
      </c>
      <c r="P40" s="11">
        <v>0.2</v>
      </c>
      <c r="Q40" s="12">
        <v>0.3</v>
      </c>
      <c r="R40" s="11">
        <v>800</v>
      </c>
      <c r="S40" s="2">
        <v>8.7188999999999997</v>
      </c>
      <c r="T40" s="2">
        <v>2.7452999999999999</v>
      </c>
      <c r="U40" s="12">
        <v>39.229999999999997</v>
      </c>
      <c r="V40" s="7"/>
    </row>
    <row r="41" spans="7:22" x14ac:dyDescent="0.2">
      <c r="G41" s="3">
        <v>10</v>
      </c>
      <c r="H41" s="3">
        <v>1.7539</v>
      </c>
      <c r="I41" s="3">
        <v>1.3218000000000001</v>
      </c>
      <c r="J41" s="3">
        <v>0</v>
      </c>
      <c r="P41" s="11">
        <v>0.2</v>
      </c>
      <c r="Q41" s="12">
        <v>0.3</v>
      </c>
      <c r="R41" s="11">
        <v>1200</v>
      </c>
      <c r="S41" s="3">
        <v>8.7697000000000003</v>
      </c>
      <c r="T41" s="2">
        <v>2.847</v>
      </c>
      <c r="U41" s="12">
        <v>75.27</v>
      </c>
      <c r="V41" s="8"/>
    </row>
    <row r="42" spans="7:22" x14ac:dyDescent="0.2">
      <c r="G42" s="3">
        <v>20</v>
      </c>
      <c r="H42" s="3">
        <v>2.2115</v>
      </c>
      <c r="I42" s="3">
        <v>1.8302</v>
      </c>
      <c r="J42" s="3">
        <v>0</v>
      </c>
      <c r="P42" s="11">
        <v>0.2</v>
      </c>
      <c r="Q42" s="12">
        <v>0.3</v>
      </c>
      <c r="R42" s="11">
        <v>1600</v>
      </c>
      <c r="S42" s="3">
        <v>8.7950999999999997</v>
      </c>
      <c r="T42" s="3">
        <v>2.5419</v>
      </c>
      <c r="U42" s="18">
        <v>80.33</v>
      </c>
      <c r="V42" s="8"/>
    </row>
    <row r="43" spans="7:22" ht="17" thickBot="1" x14ac:dyDescent="0.25">
      <c r="G43" s="3">
        <v>50</v>
      </c>
      <c r="H43" s="3">
        <v>3.0503</v>
      </c>
      <c r="I43" s="3">
        <v>2.6945000000000001</v>
      </c>
      <c r="J43" s="3">
        <v>0</v>
      </c>
      <c r="P43" s="41">
        <v>0.2</v>
      </c>
      <c r="Q43" s="42">
        <v>0.3</v>
      </c>
      <c r="R43" s="41">
        <v>2000</v>
      </c>
      <c r="S43" s="43">
        <v>8.6934000000000005</v>
      </c>
      <c r="T43" s="43">
        <v>2.7452999999999999</v>
      </c>
      <c r="U43" s="44">
        <v>102.84</v>
      </c>
      <c r="V43" s="8"/>
    </row>
    <row r="44" spans="7:22" x14ac:dyDescent="0.2">
      <c r="G44" s="3">
        <v>100</v>
      </c>
      <c r="H44" s="3">
        <v>4.7789000000000001</v>
      </c>
      <c r="I44" s="3">
        <v>4.3975999999999997</v>
      </c>
      <c r="J44" s="3">
        <v>0</v>
      </c>
      <c r="P44" s="21">
        <v>0.4</v>
      </c>
      <c r="Q44" s="24">
        <v>0.5</v>
      </c>
      <c r="R44" s="9">
        <v>400</v>
      </c>
      <c r="S44" s="25">
        <v>8.2359000000000009</v>
      </c>
      <c r="T44" s="25">
        <v>2.669</v>
      </c>
      <c r="U44" s="26">
        <v>10.82</v>
      </c>
      <c r="V44" s="8"/>
    </row>
    <row r="45" spans="7:22" x14ac:dyDescent="0.2">
      <c r="G45" s="3">
        <v>200</v>
      </c>
      <c r="H45" s="3">
        <v>5.8719000000000001</v>
      </c>
      <c r="I45" s="3">
        <v>5.5922999999999998</v>
      </c>
      <c r="J45" s="3">
        <v>0</v>
      </c>
      <c r="P45" s="45">
        <v>0.4</v>
      </c>
      <c r="Q45" s="46">
        <v>0.5</v>
      </c>
      <c r="R45" s="47">
        <v>800</v>
      </c>
      <c r="S45" s="48">
        <v>7.9309000000000003</v>
      </c>
      <c r="T45" s="48">
        <v>2.3132000000000001</v>
      </c>
      <c r="U45" s="49">
        <v>30.77</v>
      </c>
      <c r="V45" s="8"/>
    </row>
    <row r="46" spans="7:22" x14ac:dyDescent="0.2">
      <c r="G46" s="3">
        <v>500</v>
      </c>
      <c r="H46" s="3">
        <v>10.2949</v>
      </c>
      <c r="I46" s="3">
        <v>9.7611000000000008</v>
      </c>
      <c r="J46" s="3">
        <v>0</v>
      </c>
      <c r="P46" s="22">
        <v>0.4</v>
      </c>
      <c r="Q46" s="27">
        <v>0.5</v>
      </c>
      <c r="R46" s="11">
        <v>1200</v>
      </c>
      <c r="S46" s="2">
        <v>8.1851000000000003</v>
      </c>
      <c r="T46" s="2">
        <v>2.3386</v>
      </c>
      <c r="U46" s="12">
        <v>70.17</v>
      </c>
    </row>
    <row r="47" spans="7:22" x14ac:dyDescent="0.2">
      <c r="P47" s="22">
        <v>0.4</v>
      </c>
      <c r="Q47" s="27">
        <v>0.5</v>
      </c>
      <c r="R47" s="11">
        <v>1600</v>
      </c>
      <c r="S47" s="3">
        <v>8.3629999999999995</v>
      </c>
      <c r="T47" s="3">
        <v>2.2877000000000001</v>
      </c>
      <c r="U47" s="18">
        <v>45.57</v>
      </c>
    </row>
    <row r="48" spans="7:22" ht="17" thickBot="1" x14ac:dyDescent="0.25">
      <c r="P48" s="23">
        <v>0.4</v>
      </c>
      <c r="Q48" s="28">
        <v>0.5</v>
      </c>
      <c r="R48" s="13">
        <v>2000</v>
      </c>
      <c r="S48" s="19">
        <v>8.2866999999999997</v>
      </c>
      <c r="T48" s="19">
        <v>2.3132000000000001</v>
      </c>
      <c r="U48" s="20">
        <v>115.05</v>
      </c>
    </row>
    <row r="49" spans="16:21" x14ac:dyDescent="0.2">
      <c r="P49" s="29">
        <v>0.6</v>
      </c>
      <c r="Q49" s="24">
        <v>0.75</v>
      </c>
      <c r="R49" s="9">
        <v>400</v>
      </c>
      <c r="S49" s="25">
        <v>8.5154999999999994</v>
      </c>
      <c r="T49" s="25">
        <v>5.2110000000000003</v>
      </c>
      <c r="U49" s="26">
        <v>22.85</v>
      </c>
    </row>
    <row r="50" spans="16:21" x14ac:dyDescent="0.2">
      <c r="P50" s="22">
        <v>0.6</v>
      </c>
      <c r="Q50" s="27">
        <v>0.75</v>
      </c>
      <c r="R50" s="11">
        <v>800</v>
      </c>
      <c r="S50" s="2">
        <v>8.2104999999999997</v>
      </c>
      <c r="T50" s="2">
        <v>4.8042999999999996</v>
      </c>
      <c r="U50" s="12">
        <v>35.08</v>
      </c>
    </row>
    <row r="51" spans="16:21" x14ac:dyDescent="0.2">
      <c r="P51" s="22">
        <v>0.6</v>
      </c>
      <c r="Q51" s="27">
        <v>0.75</v>
      </c>
      <c r="R51" s="11">
        <v>1200</v>
      </c>
      <c r="S51" s="2">
        <v>8.1088000000000005</v>
      </c>
      <c r="T51" s="2">
        <v>4.6772</v>
      </c>
      <c r="U51" s="12">
        <v>55.27</v>
      </c>
    </row>
    <row r="52" spans="16:21" x14ac:dyDescent="0.2">
      <c r="P52" s="45">
        <v>0.6</v>
      </c>
      <c r="Q52" s="46">
        <v>0.75</v>
      </c>
      <c r="R52" s="47">
        <v>1600</v>
      </c>
      <c r="S52" s="40">
        <v>8.0579999999999998</v>
      </c>
      <c r="T52" s="40">
        <v>4.2958999999999996</v>
      </c>
      <c r="U52" s="50">
        <v>75.75</v>
      </c>
    </row>
    <row r="53" spans="16:21" ht="17" thickBot="1" x14ac:dyDescent="0.25">
      <c r="P53" s="23">
        <v>0.6</v>
      </c>
      <c r="Q53" s="28">
        <v>0.75</v>
      </c>
      <c r="R53" s="13">
        <v>2000</v>
      </c>
      <c r="S53" s="19">
        <v>8.2104999999999997</v>
      </c>
      <c r="T53" s="19">
        <v>4.1178999999999997</v>
      </c>
      <c r="U53" s="20">
        <v>101.15</v>
      </c>
    </row>
    <row r="73" spans="8:13" ht="16" customHeight="1" x14ac:dyDescent="0.2">
      <c r="H73" s="32" t="s">
        <v>22</v>
      </c>
      <c r="I73" s="32"/>
      <c r="J73" s="32"/>
      <c r="K73" s="32"/>
      <c r="L73" s="32"/>
      <c r="M73" s="32"/>
    </row>
    <row r="74" spans="8:13" ht="16" customHeight="1" x14ac:dyDescent="0.2">
      <c r="H74" s="32"/>
      <c r="I74" s="32"/>
      <c r="J74" s="32"/>
      <c r="K74" s="32"/>
      <c r="L74" s="32"/>
      <c r="M74" s="32"/>
    </row>
    <row r="75" spans="8:13" x14ac:dyDescent="0.2">
      <c r="H75" s="1" t="s">
        <v>23</v>
      </c>
      <c r="I75" s="1" t="s">
        <v>27</v>
      </c>
      <c r="J75" s="1" t="s">
        <v>24</v>
      </c>
      <c r="K75" s="1" t="s">
        <v>25</v>
      </c>
      <c r="L75" s="1" t="s">
        <v>13</v>
      </c>
      <c r="M75" s="1" t="s">
        <v>17</v>
      </c>
    </row>
    <row r="76" spans="8:13" x14ac:dyDescent="0.2">
      <c r="H76" s="3" t="s">
        <v>26</v>
      </c>
      <c r="I76" s="3">
        <v>1</v>
      </c>
      <c r="J76" s="3">
        <v>5.0000000000000001E-3</v>
      </c>
      <c r="K76" s="3">
        <v>5.5414000000000003</v>
      </c>
      <c r="L76" s="3">
        <v>4.8551000000000002</v>
      </c>
      <c r="M76" s="3">
        <v>0.35</v>
      </c>
    </row>
    <row r="77" spans="8:13" x14ac:dyDescent="0.2">
      <c r="H77" s="3" t="s">
        <v>26</v>
      </c>
      <c r="I77" s="3">
        <v>1</v>
      </c>
      <c r="J77" s="3">
        <v>0.05</v>
      </c>
      <c r="K77" s="3">
        <v>2.5928</v>
      </c>
      <c r="L77" s="3">
        <v>2.2115</v>
      </c>
      <c r="M77" s="3">
        <v>0.31</v>
      </c>
    </row>
    <row r="78" spans="8:13" x14ac:dyDescent="0.2">
      <c r="H78" s="31" t="s">
        <v>26</v>
      </c>
      <c r="I78" s="31">
        <v>1</v>
      </c>
      <c r="J78" s="31">
        <v>0.25</v>
      </c>
      <c r="K78" s="31">
        <v>1.8555999999999999</v>
      </c>
      <c r="L78" s="31">
        <v>1.093</v>
      </c>
      <c r="M78" s="31">
        <v>0.37</v>
      </c>
    </row>
    <row r="79" spans="8:13" x14ac:dyDescent="0.2">
      <c r="H79" s="3" t="s">
        <v>26</v>
      </c>
      <c r="I79" s="3">
        <v>1</v>
      </c>
      <c r="J79" s="3">
        <v>0.5</v>
      </c>
      <c r="K79" s="3">
        <v>1.881</v>
      </c>
      <c r="L79" s="3">
        <v>0.9405</v>
      </c>
      <c r="M79" s="3">
        <v>0.4</v>
      </c>
    </row>
    <row r="80" spans="8:13" x14ac:dyDescent="0.2">
      <c r="H80" s="3" t="s">
        <v>26</v>
      </c>
      <c r="I80" s="3">
        <v>1</v>
      </c>
      <c r="J80" s="3">
        <v>10</v>
      </c>
      <c r="K80" s="3">
        <v>2.3639999999999999</v>
      </c>
      <c r="L80" s="3">
        <v>5.0799999999999998E-2</v>
      </c>
      <c r="M80" s="3">
        <v>0.49</v>
      </c>
    </row>
    <row r="81" spans="8:13" x14ac:dyDescent="0.2">
      <c r="H81" s="3" t="s">
        <v>26</v>
      </c>
      <c r="I81" s="3">
        <v>1</v>
      </c>
      <c r="J81" s="3">
        <v>100</v>
      </c>
      <c r="K81" s="3">
        <v>2.3894000000000002</v>
      </c>
      <c r="L81" s="3">
        <v>0</v>
      </c>
      <c r="M81" s="3">
        <v>0.52</v>
      </c>
    </row>
    <row r="82" spans="8:13" x14ac:dyDescent="0.2">
      <c r="H82" s="3" t="s">
        <v>28</v>
      </c>
      <c r="I82" s="3">
        <v>0.01</v>
      </c>
      <c r="J82" s="3">
        <v>0.5</v>
      </c>
      <c r="K82" s="3">
        <v>4.0163000000000002</v>
      </c>
      <c r="L82" s="3">
        <v>3.6349999999999998</v>
      </c>
      <c r="M82" s="3">
        <v>4.0199999999999996</v>
      </c>
    </row>
    <row r="83" spans="8:13" x14ac:dyDescent="0.2">
      <c r="H83" s="3" t="s">
        <v>28</v>
      </c>
      <c r="I83" s="3">
        <v>0.01</v>
      </c>
      <c r="J83" s="3">
        <v>1</v>
      </c>
      <c r="K83" s="3">
        <v>3.3298999999999999</v>
      </c>
      <c r="L83" s="3">
        <v>2.7199</v>
      </c>
      <c r="M83" s="3">
        <v>3.19</v>
      </c>
    </row>
    <row r="84" spans="8:13" x14ac:dyDescent="0.2">
      <c r="H84" s="3" t="s">
        <v>28</v>
      </c>
      <c r="I84" s="3">
        <v>0.01</v>
      </c>
      <c r="J84" s="3">
        <v>10</v>
      </c>
      <c r="K84" s="3">
        <v>1.881</v>
      </c>
      <c r="L84" s="3">
        <v>1.093</v>
      </c>
      <c r="M84" s="3">
        <v>1.19</v>
      </c>
    </row>
    <row r="85" spans="8:13" x14ac:dyDescent="0.2">
      <c r="H85" s="31" t="s">
        <v>28</v>
      </c>
      <c r="I85" s="31">
        <v>0.01</v>
      </c>
      <c r="J85" s="31">
        <v>50</v>
      </c>
      <c r="K85" s="31">
        <v>1.6523000000000001</v>
      </c>
      <c r="L85" s="31">
        <v>0.38129999999999997</v>
      </c>
      <c r="M85" s="31">
        <v>1.6</v>
      </c>
    </row>
    <row r="86" spans="8:13" x14ac:dyDescent="0.2">
      <c r="H86" s="3" t="s">
        <v>28</v>
      </c>
      <c r="I86" s="3">
        <v>0.01</v>
      </c>
      <c r="J86" s="3">
        <v>100</v>
      </c>
      <c r="K86" s="3">
        <v>1.7794000000000001</v>
      </c>
      <c r="L86" s="3">
        <v>0.25419999999999998</v>
      </c>
      <c r="M86" s="3">
        <v>1.43</v>
      </c>
    </row>
  </sheetData>
  <mergeCells count="9">
    <mergeCell ref="G34:J35"/>
    <mergeCell ref="P36:U37"/>
    <mergeCell ref="H73:M74"/>
    <mergeCell ref="G4:M5"/>
    <mergeCell ref="P4:V5"/>
    <mergeCell ref="P14:V15"/>
    <mergeCell ref="P24:V25"/>
    <mergeCell ref="P13:V13"/>
    <mergeCell ref="P23:V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2017-02-03T22:36:05Z</dcterms:created>
  <dcterms:modified xsi:type="dcterms:W3CDTF">2017-02-06T07:41:40Z</dcterms:modified>
</cp:coreProperties>
</file>