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T:\excel task\"/>
    </mc:Choice>
  </mc:AlternateContent>
  <xr:revisionPtr revIDLastSave="0" documentId="13_ncr:1_{AA3FC967-85A6-4D50-8991-094C5E6B94AB}" xr6:coauthVersionLast="47" xr6:coauthVersionMax="47" xr10:uidLastSave="{00000000-0000-0000-0000-000000000000}"/>
  <bookViews>
    <workbookView xWindow="-110" yWindow="-110" windowWidth="19420" windowHeight="10300" activeTab="9" xr2:uid="{00000000-000D-0000-FFFF-FFFF00000000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7" r:id="rId6"/>
    <sheet name="Q7" sheetId="9" r:id="rId7"/>
    <sheet name="Q8" sheetId="10" r:id="rId8"/>
    <sheet name="Q9" sheetId="11" r:id="rId9"/>
    <sheet name="Q10" sheetId="12" r:id="rId10"/>
  </sheets>
  <definedNames>
    <definedName name="_xlnm._FilterDatabase" localSheetId="6" hidden="1">'Q7'!$A$1:$B$19</definedName>
  </definedNames>
  <calcPr calcId="191029"/>
  <pivotCaches>
    <pivotCache cacheId="0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3" l="1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A10" i="3"/>
  <c r="D3" i="2" a="1"/>
  <c r="D3" i="2" s="1"/>
  <c r="H5" i="7"/>
  <c r="G4" i="10"/>
  <c r="G3" i="10"/>
  <c r="F3" i="12" a="1"/>
  <c r="F3" i="12" s="1"/>
  <c r="F4" i="12" a="1"/>
  <c r="F4" i="12" s="1"/>
  <c r="F5" i="12" a="1"/>
  <c r="F5" i="12"/>
  <c r="F6" i="12" a="1"/>
  <c r="F6" i="12"/>
  <c r="F7" i="12" a="1"/>
  <c r="F7" i="12" s="1"/>
  <c r="F8" i="12" a="1"/>
  <c r="F8" i="12" s="1"/>
  <c r="F9" i="12" a="1"/>
  <c r="F9" i="12" s="1"/>
  <c r="F10" i="12" a="1"/>
  <c r="F10" i="12" s="1"/>
  <c r="F11" i="12" a="1"/>
  <c r="F11" i="12" s="1"/>
  <c r="F12" i="12" a="1"/>
  <c r="F12" i="12" s="1"/>
  <c r="F13" i="12" a="1"/>
  <c r="F13" i="12" s="1"/>
  <c r="F2" i="12" a="1"/>
  <c r="F2" i="12" s="1"/>
  <c r="E4" i="10" a="1"/>
  <c r="E4" i="10" s="1"/>
  <c r="E3" i="10" a="1"/>
  <c r="E3" i="10" s="1"/>
  <c r="D3" i="9"/>
  <c r="H2" i="7" a="1"/>
  <c r="H2" i="7" s="1"/>
  <c r="D1" i="2"/>
  <c r="C1" i="1"/>
  <c r="B2" i="11" a="1"/>
  <c r="B4" i="11" a="1"/>
  <c r="B3" i="11" a="1"/>
  <c r="B1" i="11" a="1"/>
  <c r="B3" i="11" l="1"/>
  <c r="B4" i="11"/>
  <c r="B2" i="11"/>
  <c r="B1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<sst xmlns="http://schemas.openxmlformats.org/spreadsheetml/2006/main" count="127" uniqueCount="63">
  <si>
    <t>Find the average of the no. excluding 0</t>
  </si>
  <si>
    <t>Find the sum of top 5 sales</t>
  </si>
  <si>
    <t>VISUALBASICAPPLICATION</t>
  </si>
  <si>
    <t>V</t>
  </si>
  <si>
    <t>I</t>
  </si>
  <si>
    <t>S</t>
  </si>
  <si>
    <t>U</t>
  </si>
  <si>
    <t>A</t>
  </si>
  <si>
    <t>L</t>
  </si>
  <si>
    <t>B</t>
  </si>
  <si>
    <t>C</t>
  </si>
  <si>
    <t>P</t>
  </si>
  <si>
    <t>T</t>
  </si>
  <si>
    <t>O</t>
  </si>
  <si>
    <t>N</t>
  </si>
  <si>
    <t>Separate the above text string in each cell as per the below example:-</t>
  </si>
  <si>
    <t>Product</t>
  </si>
  <si>
    <t>D</t>
  </si>
  <si>
    <t>E</t>
  </si>
  <si>
    <t>F</t>
  </si>
  <si>
    <t>G</t>
  </si>
  <si>
    <t>H</t>
  </si>
  <si>
    <t>Revenue</t>
  </si>
  <si>
    <t>Expense</t>
  </si>
  <si>
    <t>Q4. Create a pivot table in an existing sheet and calculate profit by adding a calculated field in a pivot</t>
  </si>
  <si>
    <t>Item</t>
  </si>
  <si>
    <t>Sales</t>
  </si>
  <si>
    <t>Profit</t>
  </si>
  <si>
    <t>Create a graph which shows sales in primary axis and profit in secondary axis</t>
  </si>
  <si>
    <t>Product 1</t>
  </si>
  <si>
    <t>Product 2</t>
  </si>
  <si>
    <t>Product 3</t>
  </si>
  <si>
    <t>Product 4</t>
  </si>
  <si>
    <t>Product 5</t>
  </si>
  <si>
    <t>Q1</t>
  </si>
  <si>
    <t>Q2</t>
  </si>
  <si>
    <t>Q3</t>
  </si>
  <si>
    <t>Q4</t>
  </si>
  <si>
    <t>Find  ths sales as per the given validation i.e. for a particular product and quarter</t>
  </si>
  <si>
    <t>Find the sum of latest 11 days</t>
  </si>
  <si>
    <t>Date</t>
  </si>
  <si>
    <t>Description</t>
  </si>
  <si>
    <t>Cash</t>
  </si>
  <si>
    <t>Cheque</t>
  </si>
  <si>
    <t>X</t>
  </si>
  <si>
    <t>Y</t>
  </si>
  <si>
    <t>Z</t>
  </si>
  <si>
    <t>Amount</t>
  </si>
  <si>
    <t>Find the sum of cash in cash and all other in others using sum product</t>
  </si>
  <si>
    <t>Others</t>
  </si>
  <si>
    <t>Rohi123</t>
  </si>
  <si>
    <t>5Abhi</t>
  </si>
  <si>
    <t>6A4F</t>
  </si>
  <si>
    <t>REE21</t>
  </si>
  <si>
    <t>Separate all non numeric characters</t>
  </si>
  <si>
    <t>Find the sum of amount against the given month</t>
  </si>
  <si>
    <t>CYTD</t>
  </si>
  <si>
    <t>FYTD</t>
  </si>
  <si>
    <t>Row Labels</t>
  </si>
  <si>
    <t>Grand Total</t>
  </si>
  <si>
    <t>Sum of Revenue</t>
  </si>
  <si>
    <t>Sum of Expense</t>
  </si>
  <si>
    <t>Sum of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</si>
</sst>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Font="0" applyBorder="0" applyAlignment="0" applyProtection="0"/>
    <xf numFmtId="0" fontId="1" fillId="3" borderId="0" applyNumberFormat="0" applyFont="0" applyBorder="0" applyAlignment="0" applyProtection="0"/>
  </cellStyleXfs>
  <cellXfs count="15">
    <xf numFmtId="0" fontId="0" fillId="0" borderId="0" xfId="0"/>
    <xf numFmtId="0" fontId="0" fillId="4" borderId="0" xfId="0" applyFill="1"/>
    <xf numFmtId="0" fontId="0" fillId="4" borderId="1" xfId="0" applyFill="1" applyBorder="1"/>
    <xf numFmtId="0" fontId="2" fillId="0" borderId="0" xfId="0" applyFont="1"/>
    <xf numFmtId="14" fontId="0" fillId="0" borderId="0" xfId="0" applyNumberFormat="1"/>
    <xf numFmtId="15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3" fillId="5" borderId="1" xfId="0" applyFont="1" applyFill="1" applyBorder="1"/>
    <xf numFmtId="0" fontId="4" fillId="5" borderId="1" xfId="0" applyFont="1" applyFill="1" applyBorder="1"/>
    <xf numFmtId="3" fontId="0" fillId="4" borderId="0" xfId="0" applyNumberFormat="1" applyFill="1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0" borderId="2" xfId="0" applyFont="1" applyBorder="1" applyAlignment="1">
      <alignment horizontal="center"/>
    </xf>
  </cellXfs>
  <cellStyles count="3">
    <cellStyle name="GreyOrWhite" xfId="1" xr:uid="{00000000-0005-0000-0000-000000000000}"/>
    <cellStyle name="Normal" xfId="0" builtinId="0"/>
    <cellStyle name="Yellow" xfId="2" xr:uid="{00000000-0005-0000-0000-000002000000}"/>
  </cellStyles>
  <dxfs count="0"/>
  <tableStyles count="1" defaultTableStyle="TableStyleMedium9" defaultPivotStyle="PivotStyleLight16">
    <tableStyle name="Invisible" pivot="0" table="0" count="0" xr9:uid="{410C9B62-E388-4726-9B83-C0F0F34C53A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'Q5'!$B$1</c:f>
              <c:strCache>
                <c:ptCount val="1"/>
                <c:pt idx="0">
                  <c:v>CYTD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'Q5'!$A$2:$A$10</c:f>
              <c:strCache>
                <c:ptCount val="9"/>
                <c:pt idx="0">
                  <c:v>Item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G</c:v>
                </c:pt>
                <c:pt idx="8">
                  <c:v>H</c:v>
                </c:pt>
              </c:strCache>
            </c:strRef>
          </c:cat>
          <c:val>
            <c:numRef>
              <c:f>'Q5'!$B$2:$B$10</c:f>
              <c:numCache>
                <c:formatCode>General</c:formatCode>
                <c:ptCount val="9"/>
                <c:pt idx="0">
                  <c:v>0</c:v>
                </c:pt>
                <c:pt idx="1">
                  <c:v>4700</c:v>
                </c:pt>
                <c:pt idx="2">
                  <c:v>2640</c:v>
                </c:pt>
                <c:pt idx="3">
                  <c:v>2187</c:v>
                </c:pt>
                <c:pt idx="4">
                  <c:v>3004</c:v>
                </c:pt>
                <c:pt idx="5">
                  <c:v>2489</c:v>
                </c:pt>
                <c:pt idx="6">
                  <c:v>3122</c:v>
                </c:pt>
                <c:pt idx="7">
                  <c:v>2012</c:v>
                </c:pt>
                <c:pt idx="8">
                  <c:v>3714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4A-4F6A-BB6E-5DEFEA5F8191}"/>
            </c:ext>
          </c:extLst>
        </c:ser>
        <c:ser>
          <c:idx val="2"/>
          <c:order val="2"/>
          <c:tx>
            <c:strRef>
              <c:f>'Q5'!$D$1</c:f>
              <c:strCache>
                <c:ptCount val="1"/>
                <c:pt idx="0">
                  <c:v>FYTD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'Q5'!$A$2:$A$10</c:f>
              <c:strCache>
                <c:ptCount val="9"/>
                <c:pt idx="0">
                  <c:v>Item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G</c:v>
                </c:pt>
                <c:pt idx="8">
                  <c:v>H</c:v>
                </c:pt>
              </c:strCache>
            </c:strRef>
          </c:cat>
          <c:val>
            <c:numRef>
              <c:f>'Q5'!$D$2:$D$10</c:f>
              <c:numCache>
                <c:formatCode>General</c:formatCode>
                <c:ptCount val="9"/>
                <c:pt idx="0">
                  <c:v>0</c:v>
                </c:pt>
                <c:pt idx="1">
                  <c:v>2677</c:v>
                </c:pt>
                <c:pt idx="2">
                  <c:v>2843</c:v>
                </c:pt>
                <c:pt idx="3">
                  <c:v>3476</c:v>
                </c:pt>
                <c:pt idx="4">
                  <c:v>3468</c:v>
                </c:pt>
                <c:pt idx="5">
                  <c:v>3303</c:v>
                </c:pt>
                <c:pt idx="6">
                  <c:v>4245</c:v>
                </c:pt>
                <c:pt idx="7">
                  <c:v>2217</c:v>
                </c:pt>
                <c:pt idx="8">
                  <c:v>1450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4A-4F6A-BB6E-5DEFEA5F819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17"/>
        <c:axId val="2049876415"/>
        <c:axId val="2049881695"/>
      </c:barChart>
      <c:lineChart>
        <c:grouping val="standard"/>
        <c:varyColors val="0"/>
        <c:ser>
          <c:idx val="1"/>
          <c:order val="1"/>
          <c:tx>
            <c:strRef>
              <c:f>'Q5'!$C$2</c:f>
              <c:strCache>
                <c:ptCount val="1"/>
                <c:pt idx="0">
                  <c:v>Profit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'Q5'!$A$2:$A$10</c:f>
              <c:strCache>
                <c:ptCount val="9"/>
                <c:pt idx="0">
                  <c:v>Item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G</c:v>
                </c:pt>
                <c:pt idx="8">
                  <c:v>H</c:v>
                </c:pt>
              </c:strCache>
            </c:strRef>
          </c:cat>
          <c:val>
            <c:numRef>
              <c:f>'Q5'!$C$3:$C$10</c:f>
              <c:numCache>
                <c:formatCode>General</c:formatCode>
                <c:ptCount val="8"/>
                <c:pt idx="0">
                  <c:v>2842</c:v>
                </c:pt>
                <c:pt idx="1">
                  <c:v>1249</c:v>
                </c:pt>
                <c:pt idx="2">
                  <c:v>1587</c:v>
                </c:pt>
                <c:pt idx="3">
                  <c:v>2371</c:v>
                </c:pt>
                <c:pt idx="4">
                  <c:v>2738</c:v>
                </c:pt>
                <c:pt idx="5">
                  <c:v>3863</c:v>
                </c:pt>
                <c:pt idx="6">
                  <c:v>3459</c:v>
                </c:pt>
                <c:pt idx="7">
                  <c:v>3419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4A-4F6A-BB6E-5DEFEA5F8191}"/>
            </c:ext>
          </c:extLst>
        </c:ser>
        <c:ser>
          <c:idx val="3"/>
          <c:order val="3"/>
          <c:tx>
            <c:strRef>
              <c:f>'Q5'!$E$2</c:f>
              <c:strCache>
                <c:ptCount val="1"/>
                <c:pt idx="0">
                  <c:v>Profit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'Q5'!$A$2:$A$10</c:f>
              <c:strCache>
                <c:ptCount val="9"/>
                <c:pt idx="0">
                  <c:v>Item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G</c:v>
                </c:pt>
                <c:pt idx="8">
                  <c:v>H</c:v>
                </c:pt>
              </c:strCache>
            </c:strRef>
          </c:cat>
          <c:val>
            <c:numRef>
              <c:f>'Q5'!$E$3:$E$10</c:f>
              <c:numCache>
                <c:formatCode>General</c:formatCode>
                <c:ptCount val="8"/>
                <c:pt idx="0">
                  <c:v>3636</c:v>
                </c:pt>
                <c:pt idx="1">
                  <c:v>2877</c:v>
                </c:pt>
                <c:pt idx="2">
                  <c:v>3492</c:v>
                </c:pt>
                <c:pt idx="3">
                  <c:v>2333</c:v>
                </c:pt>
                <c:pt idx="4">
                  <c:v>2623</c:v>
                </c:pt>
                <c:pt idx="5">
                  <c:v>2058</c:v>
                </c:pt>
                <c:pt idx="6">
                  <c:v>4209</c:v>
                </c:pt>
                <c:pt idx="7">
                  <c:v>2690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4A-4F6A-BB6E-5DEFEA5F8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9885535"/>
        <c:axId val="2049880735"/>
      </c:lineChart>
      <c:catAx>
        <c:axId val="2049876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881695"/>
        <c:crosses val="autoZero"/>
        <c:auto val="1"/>
        <c:lblAlgn val="ctr"/>
        <c:lblOffset val="100"/>
        <c:noMultiLvlLbl val="0"/>
      </c:catAx>
      <c:valAx>
        <c:axId val="204988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876415"/>
        <c:crosses val="autoZero"/>
        <c:crossBetween val="between"/>
      </c:valAx>
      <c:valAx>
        <c:axId val="204988073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885535"/>
        <c:crosses val="max"/>
        <c:crossBetween val="between"/>
      </c:valAx>
      <c:catAx>
        <c:axId val="204988553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988073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'Q5'!$B$2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'Q5'!$A$3:$A$10</c:f>
              <c:strCache>
                <c:ptCount val="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</c:strCache>
            </c:strRef>
          </c:cat>
          <c:val>
            <c:numRef>
              <c:f>'Q5'!$B$3:$B$10</c:f>
              <c:numCache>
                <c:formatCode>General</c:formatCode>
                <c:ptCount val="8"/>
                <c:pt idx="0">
                  <c:v>4700</c:v>
                </c:pt>
                <c:pt idx="1">
                  <c:v>2640</c:v>
                </c:pt>
                <c:pt idx="2">
                  <c:v>2187</c:v>
                </c:pt>
                <c:pt idx="3">
                  <c:v>3004</c:v>
                </c:pt>
                <c:pt idx="4">
                  <c:v>2489</c:v>
                </c:pt>
                <c:pt idx="5">
                  <c:v>3122</c:v>
                </c:pt>
                <c:pt idx="6">
                  <c:v>2012</c:v>
                </c:pt>
                <c:pt idx="7">
                  <c:v>3714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4F-41E7-9AE0-5A7567DC41A5}"/>
            </c:ext>
          </c:extLst>
        </c:ser>
        <c:ser>
          <c:idx val="2"/>
          <c:order val="2"/>
          <c:tx>
            <c:strRef>
              <c:f>'Q5'!$D$2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'Q5'!$A$3:$A$10</c:f>
              <c:strCache>
                <c:ptCount val="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</c:strCache>
            </c:strRef>
          </c:cat>
          <c:val>
            <c:numRef>
              <c:f>'Q5'!$D$3:$D$10</c:f>
              <c:numCache>
                <c:formatCode>General</c:formatCode>
                <c:ptCount val="8"/>
                <c:pt idx="0">
                  <c:v>2677</c:v>
                </c:pt>
                <c:pt idx="1">
                  <c:v>2843</c:v>
                </c:pt>
                <c:pt idx="2">
                  <c:v>3476</c:v>
                </c:pt>
                <c:pt idx="3">
                  <c:v>3468</c:v>
                </c:pt>
                <c:pt idx="4">
                  <c:v>3303</c:v>
                </c:pt>
                <c:pt idx="5">
                  <c:v>4245</c:v>
                </c:pt>
                <c:pt idx="6">
                  <c:v>2217</c:v>
                </c:pt>
                <c:pt idx="7">
                  <c:v>1450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4F-41E7-9AE0-5A7567DC41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85906223"/>
        <c:axId val="1185914863"/>
      </c:barChart>
      <c:lineChart>
        <c:grouping val="standard"/>
        <c:varyColors val="0"/>
        <c:ser>
          <c:idx val="1"/>
          <c:order val="1"/>
          <c:tx>
            <c:strRef>
              <c:f>'Q5'!$C$2</c:f>
              <c:strCache>
                <c:ptCount val="1"/>
                <c:pt idx="0">
                  <c:v>Profit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'Q5'!$A$3:$A$10</c:f>
              <c:strCache>
                <c:ptCount val="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</c:strCache>
            </c:strRef>
          </c:cat>
          <c:val>
            <c:numRef>
              <c:f>'Q5'!$C$3:$C$10</c:f>
              <c:numCache>
                <c:formatCode>General</c:formatCode>
                <c:ptCount val="8"/>
                <c:pt idx="0">
                  <c:v>2842</c:v>
                </c:pt>
                <c:pt idx="1">
                  <c:v>1249</c:v>
                </c:pt>
                <c:pt idx="2">
                  <c:v>1587</c:v>
                </c:pt>
                <c:pt idx="3">
                  <c:v>2371</c:v>
                </c:pt>
                <c:pt idx="4">
                  <c:v>2738</c:v>
                </c:pt>
                <c:pt idx="5">
                  <c:v>3863</c:v>
                </c:pt>
                <c:pt idx="6">
                  <c:v>3459</c:v>
                </c:pt>
                <c:pt idx="7">
                  <c:v>3419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4F-41E7-9AE0-5A7567DC41A5}"/>
            </c:ext>
          </c:extLst>
        </c:ser>
        <c:ser>
          <c:idx val="3"/>
          <c:order val="3"/>
          <c:tx>
            <c:strRef>
              <c:f>'Q5'!$E$2</c:f>
              <c:strCache>
                <c:ptCount val="1"/>
                <c:pt idx="0">
                  <c:v>Profit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'Q5'!$A$3:$A$10</c:f>
              <c:strCache>
                <c:ptCount val="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</c:strCache>
            </c:strRef>
          </c:cat>
          <c:val>
            <c:numRef>
              <c:f>'Q5'!$E$3:$E$10</c:f>
              <c:numCache>
                <c:formatCode>General</c:formatCode>
                <c:ptCount val="8"/>
                <c:pt idx="0">
                  <c:v>3636</c:v>
                </c:pt>
                <c:pt idx="1">
                  <c:v>2877</c:v>
                </c:pt>
                <c:pt idx="2">
                  <c:v>3492</c:v>
                </c:pt>
                <c:pt idx="3">
                  <c:v>2333</c:v>
                </c:pt>
                <c:pt idx="4">
                  <c:v>2623</c:v>
                </c:pt>
                <c:pt idx="5">
                  <c:v>2058</c:v>
                </c:pt>
                <c:pt idx="6">
                  <c:v>4209</c:v>
                </c:pt>
                <c:pt idx="7">
                  <c:v>2690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4F-41E7-9AE0-5A7567DC41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5906703"/>
        <c:axId val="1185907663"/>
      </c:lineChart>
      <c:catAx>
        <c:axId val="1185906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914863"/>
        <c:crosses val="autoZero"/>
        <c:auto val="1"/>
        <c:lblAlgn val="ctr"/>
        <c:lblOffset val="100"/>
        <c:noMultiLvlLbl val="0"/>
      </c:catAx>
      <c:valAx>
        <c:axId val="1185914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906223"/>
        <c:crosses val="autoZero"/>
        <c:crossBetween val="between"/>
      </c:valAx>
      <c:valAx>
        <c:axId val="118590766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906703"/>
        <c:crosses val="max"/>
        <c:crossBetween val="between"/>
      </c:valAx>
      <c:catAx>
        <c:axId val="118590670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859076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524548</xdr:colOff>
      <xdr:row>4</xdr:row>
      <xdr:rowOff>129540</xdr:rowOff>
    </xdr:from>
    <xdr:to>
      <xdr:col>30</xdr:col>
      <xdr:colOff>26223</xdr:colOff>
      <xdr:row>35</xdr:row>
      <xdr:rowOff>171898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555C36-0F4C-2537-DCC3-AE7E397B23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327660</xdr:colOff>
      <xdr:row>11</xdr:row>
      <xdr:rowOff>80010</xdr:rowOff>
    </xdr:from>
    <xdr:to>
      <xdr:col>8</xdr:col>
      <xdr:colOff>22860</xdr:colOff>
      <xdr:row>26</xdr:row>
      <xdr:rowOff>80010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FCCA4D-9A72-28CD-0964-528441E2C2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ushar thaokar" refreshedDate="45704.689318750003" createdVersion="8" refreshedVersion="8" minRefreshableVersion="3" recordCount="9" xr:uid="{FD1A7058-6542-4140-9DB9-DD875FF43FC9}">
  <cacheSource type="worksheet">
    <worksheetSource ref="A1:C10" sheet="Q4"/>
  </cacheSource>
  <cacheFields count="4">
    <cacheField name="Product" numFmtId="0">
      <sharedItems count="9">
        <s v="A"/>
        <s v="B"/>
        <s v="C"/>
        <s v="D"/>
        <s v="E"/>
        <s v="F"/>
        <s v="G"/>
        <s v="H"/>
        <s v="I"/>
      </sharedItems>
    </cacheField>
    <cacheField name="Revenue" numFmtId="0">
      <sharedItems containsSemiMixedTypes="0" containsString="0" containsNumber="1" containsInteger="1" minValue="2352" maxValue="11090"/>
    </cacheField>
    <cacheField name="Expense" numFmtId="0">
      <sharedItems containsSemiMixedTypes="0" containsString="0" containsNumber="1" containsInteger="1" minValue="738" maxValue="2961"/>
    </cacheField>
    <cacheField name="Profit" numFmtId="0" formula="Revenue-Expense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n v="11090"/>
    <n v="2102"/>
  </r>
  <r>
    <x v="1"/>
    <n v="9189"/>
    <n v="1899"/>
  </r>
  <r>
    <x v="2"/>
    <n v="4426"/>
    <n v="1157"/>
  </r>
  <r>
    <x v="3"/>
    <n v="8415"/>
    <n v="738"/>
  </r>
  <r>
    <x v="4"/>
    <n v="4123"/>
    <n v="1886"/>
  </r>
  <r>
    <x v="5"/>
    <n v="3474"/>
    <n v="1425"/>
  </r>
  <r>
    <x v="6"/>
    <n v="10722"/>
    <n v="1465"/>
  </r>
  <r>
    <x v="7"/>
    <n v="2352"/>
    <n v="2961"/>
  </r>
  <r>
    <x v="8"/>
    <n v="7841"/>
    <n v="255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E0FDC7-0806-4118-A0EC-C6025843A60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14:I24" firstHeaderRow="0" firstDataRow="1" firstDataCol="1"/>
  <pivotFields count="4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dataField="1" showAll="0"/>
    <pivotField dataField="1" dragToRow="0" dragToCol="0" dragToPage="0" showAll="0" defaultSubtota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Revenue" fld="1" baseField="0" baseItem="0"/>
    <dataField name="Sum of Expense" fld="2" baseField="0" baseItem="0"/>
    <dataField name="Sum of Profi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7"/>
  <sheetViews>
    <sheetView showGridLines="0" workbookViewId="0">
      <selection activeCell="C1" sqref="C1"/>
    </sheetView>
  </sheetViews>
  <sheetFormatPr defaultRowHeight="14.5" x14ac:dyDescent="0.35"/>
  <sheetData>
    <row r="1" spans="1:5" x14ac:dyDescent="0.35">
      <c r="A1">
        <v>1</v>
      </c>
      <c r="C1" s="2">
        <f>AVERAGEIF(A1:A7,"&lt;&gt;0")</f>
        <v>4.2</v>
      </c>
      <c r="E1" t="s">
        <v>0</v>
      </c>
    </row>
    <row r="2" spans="1:5" x14ac:dyDescent="0.35">
      <c r="A2">
        <v>2</v>
      </c>
    </row>
    <row r="3" spans="1:5" x14ac:dyDescent="0.35">
      <c r="A3">
        <v>3</v>
      </c>
    </row>
    <row r="4" spans="1:5" x14ac:dyDescent="0.35">
      <c r="A4">
        <v>0</v>
      </c>
    </row>
    <row r="5" spans="1:5" x14ac:dyDescent="0.35">
      <c r="A5">
        <v>12</v>
      </c>
    </row>
    <row r="6" spans="1:5" x14ac:dyDescent="0.35">
      <c r="A6">
        <v>3</v>
      </c>
    </row>
    <row r="7" spans="1:5" x14ac:dyDescent="0.35">
      <c r="A7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22"/>
  <sheetViews>
    <sheetView showGridLines="0" workbookViewId="0">
      <selection activeCell="D3" sqref="D3"/>
    </sheetView>
  </sheetViews>
  <sheetFormatPr defaultRowHeight="14.5" x14ac:dyDescent="0.35"/>
  <sheetData>
    <row r="1" spans="1:6" x14ac:dyDescent="0.35">
      <c r="A1">
        <v>90</v>
      </c>
      <c r="D1" s="2">
        <f>SUM($A$1:$A$5)</f>
        <v>437</v>
      </c>
      <c r="F1" t="s">
        <v>1</v>
      </c>
    </row>
    <row r="2" spans="1:6" x14ac:dyDescent="0.35">
      <c r="A2">
        <v>88</v>
      </c>
    </row>
    <row r="3" spans="1:6" x14ac:dyDescent="0.35">
      <c r="A3">
        <v>87</v>
      </c>
      <c r="D3" cm="1">
        <f t="array" ref="D3">SUM(LARGE(A1:A22,{1,2,3,4,5}))</f>
        <v>437</v>
      </c>
    </row>
    <row r="4" spans="1:6" x14ac:dyDescent="0.35">
      <c r="A4">
        <v>86</v>
      </c>
    </row>
    <row r="5" spans="1:6" x14ac:dyDescent="0.35">
      <c r="A5">
        <v>86</v>
      </c>
    </row>
    <row r="6" spans="1:6" x14ac:dyDescent="0.35">
      <c r="A6">
        <v>80</v>
      </c>
    </row>
    <row r="7" spans="1:6" x14ac:dyDescent="0.35">
      <c r="A7">
        <v>78</v>
      </c>
    </row>
    <row r="8" spans="1:6" x14ac:dyDescent="0.35">
      <c r="A8">
        <v>71</v>
      </c>
    </row>
    <row r="9" spans="1:6" x14ac:dyDescent="0.35">
      <c r="A9">
        <v>68</v>
      </c>
    </row>
    <row r="10" spans="1:6" x14ac:dyDescent="0.35">
      <c r="A10">
        <v>66</v>
      </c>
    </row>
    <row r="11" spans="1:6" x14ac:dyDescent="0.35">
      <c r="A11">
        <v>62</v>
      </c>
    </row>
    <row r="12" spans="1:6" x14ac:dyDescent="0.35">
      <c r="A12">
        <v>62</v>
      </c>
    </row>
    <row r="13" spans="1:6" x14ac:dyDescent="0.35">
      <c r="A13">
        <v>56</v>
      </c>
    </row>
    <row r="14" spans="1:6" x14ac:dyDescent="0.35">
      <c r="A14">
        <v>54</v>
      </c>
    </row>
    <row r="15" spans="1:6" x14ac:dyDescent="0.35">
      <c r="A15">
        <v>52</v>
      </c>
    </row>
    <row r="16" spans="1:6" x14ac:dyDescent="0.35">
      <c r="A16">
        <v>52</v>
      </c>
    </row>
    <row r="17" spans="1:1" x14ac:dyDescent="0.35">
      <c r="A17">
        <v>49</v>
      </c>
    </row>
    <row r="18" spans="1:1" x14ac:dyDescent="0.35">
      <c r="A18">
        <v>47</v>
      </c>
    </row>
    <row r="19" spans="1:1" x14ac:dyDescent="0.35">
      <c r="A19">
        <v>47</v>
      </c>
    </row>
    <row r="20" spans="1:1" x14ac:dyDescent="0.35">
      <c r="A20">
        <v>36</v>
      </c>
    </row>
    <row r="21" spans="1:1" x14ac:dyDescent="0.35">
      <c r="A21">
        <v>22</v>
      </c>
    </row>
    <row r="22" spans="1:1" x14ac:dyDescent="0.35">
      <c r="A22">
        <v>15</v>
      </c>
    </row>
  </sheetData>
  <sortState xmlns:xlrd2="http://schemas.microsoft.com/office/spreadsheetml/2017/richdata2" ref="A1:A22">
    <sortCondition descending="1" ref="A1:A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V10"/>
  <sheetViews>
    <sheetView showGridLines="0" zoomScale="59" workbookViewId="0">
      <selection activeCell="J20" sqref="J20"/>
    </sheetView>
  </sheetViews>
  <sheetFormatPr defaultRowHeight="14.5" x14ac:dyDescent="0.35"/>
  <sheetData>
    <row r="1" spans="1:22" x14ac:dyDescent="0.35">
      <c r="A1" t="s">
        <v>2</v>
      </c>
    </row>
    <row r="3" spans="1:22" x14ac:dyDescent="0.35">
      <c r="A3" t="s">
        <v>15</v>
      </c>
    </row>
    <row r="4" spans="1:22" x14ac:dyDescent="0.3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7</v>
      </c>
      <c r="I4" t="s">
        <v>5</v>
      </c>
      <c r="J4" t="s">
        <v>4</v>
      </c>
      <c r="K4" t="s">
        <v>10</v>
      </c>
      <c r="L4" t="s">
        <v>7</v>
      </c>
      <c r="M4" t="s">
        <v>11</v>
      </c>
      <c r="N4" t="s">
        <v>11</v>
      </c>
      <c r="O4" t="s">
        <v>8</v>
      </c>
      <c r="P4" t="s">
        <v>4</v>
      </c>
      <c r="Q4" t="s">
        <v>10</v>
      </c>
      <c r="R4" t="s">
        <v>7</v>
      </c>
      <c r="S4" t="s">
        <v>12</v>
      </c>
      <c r="T4" t="s">
        <v>4</v>
      </c>
      <c r="U4" t="s">
        <v>13</v>
      </c>
      <c r="V4" t="s">
        <v>14</v>
      </c>
    </row>
    <row r="7" spans="1:22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s="1" t="s">
        <v>7</v>
      </c>
      <c r="I7" s="1" t="s">
        <v>5</v>
      </c>
      <c r="J7" s="1" t="s">
        <v>4</v>
      </c>
      <c r="K7" s="1" t="s">
        <v>10</v>
      </c>
      <c r="L7" s="1" t="s">
        <v>7</v>
      </c>
      <c r="M7" s="1" t="s">
        <v>11</v>
      </c>
      <c r="N7" s="1" t="s">
        <v>11</v>
      </c>
      <c r="O7" s="1" t="s">
        <v>8</v>
      </c>
      <c r="P7" s="1" t="s">
        <v>4</v>
      </c>
      <c r="Q7" s="1" t="s">
        <v>10</v>
      </c>
      <c r="R7" s="1" t="s">
        <v>7</v>
      </c>
      <c r="S7" s="1" t="s">
        <v>12</v>
      </c>
      <c r="T7" s="1" t="s">
        <v>4</v>
      </c>
      <c r="U7" s="1" t="s">
        <v>13</v>
      </c>
      <c r="V7" s="1" t="s">
        <v>14</v>
      </c>
    </row>
    <row r="10" spans="1:22" x14ac:dyDescent="0.35">
      <c r="A10" t="str">
        <f>MID($A$1,COLUMN(A1),1)</f>
        <v>V</v>
      </c>
      <c r="B10" t="str">
        <f t="shared" ref="B10:V10" si="0">MID($A$1,COLUMN(B1),1)</f>
        <v>I</v>
      </c>
      <c r="C10" t="str">
        <f t="shared" si="0"/>
        <v>S</v>
      </c>
      <c r="D10" t="str">
        <f t="shared" si="0"/>
        <v>U</v>
      </c>
      <c r="E10" t="str">
        <f t="shared" si="0"/>
        <v>A</v>
      </c>
      <c r="F10" t="str">
        <f t="shared" si="0"/>
        <v>L</v>
      </c>
      <c r="G10" t="str">
        <f t="shared" si="0"/>
        <v>B</v>
      </c>
      <c r="H10" t="str">
        <f t="shared" si="0"/>
        <v>A</v>
      </c>
      <c r="I10" t="str">
        <f t="shared" si="0"/>
        <v>S</v>
      </c>
      <c r="J10" t="str">
        <f t="shared" si="0"/>
        <v>I</v>
      </c>
      <c r="K10" t="str">
        <f t="shared" si="0"/>
        <v>C</v>
      </c>
      <c r="L10" t="str">
        <f t="shared" si="0"/>
        <v>A</v>
      </c>
      <c r="M10" t="str">
        <f t="shared" si="0"/>
        <v>P</v>
      </c>
      <c r="N10" t="str">
        <f t="shared" si="0"/>
        <v>P</v>
      </c>
      <c r="O10" t="str">
        <f t="shared" si="0"/>
        <v>L</v>
      </c>
      <c r="P10" t="str">
        <f t="shared" si="0"/>
        <v>I</v>
      </c>
      <c r="Q10" t="str">
        <f t="shared" si="0"/>
        <v>C</v>
      </c>
      <c r="R10" t="str">
        <f t="shared" si="0"/>
        <v>A</v>
      </c>
      <c r="S10" t="str">
        <f t="shared" si="0"/>
        <v>T</v>
      </c>
      <c r="T10" t="str">
        <f t="shared" si="0"/>
        <v>I</v>
      </c>
      <c r="U10" t="str">
        <f t="shared" si="0"/>
        <v>O</v>
      </c>
      <c r="V10" t="str">
        <f t="shared" si="0"/>
        <v>N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24"/>
  <sheetViews>
    <sheetView showGridLines="0" topLeftCell="A5" workbookViewId="0">
      <selection activeCell="L29" sqref="L29"/>
    </sheetView>
  </sheetViews>
  <sheetFormatPr defaultRowHeight="14.5" x14ac:dyDescent="0.35"/>
  <cols>
    <col min="2" max="3" width="11" customWidth="1"/>
    <col min="6" max="6" width="12.81640625" bestFit="1" customWidth="1"/>
    <col min="7" max="7" width="15.08984375" bestFit="1" customWidth="1"/>
    <col min="8" max="8" width="14.6328125" bestFit="1" customWidth="1"/>
    <col min="9" max="9" width="12.1796875" bestFit="1" customWidth="1"/>
    <col min="10" max="14" width="15.81640625" bestFit="1" customWidth="1"/>
    <col min="15" max="15" width="11" bestFit="1" customWidth="1"/>
  </cols>
  <sheetData>
    <row r="1" spans="1:9" x14ac:dyDescent="0.35">
      <c r="A1" s="8" t="s">
        <v>16</v>
      </c>
      <c r="B1" s="8" t="s">
        <v>22</v>
      </c>
      <c r="C1" s="8" t="s">
        <v>23</v>
      </c>
      <c r="E1" s="3" t="s">
        <v>24</v>
      </c>
    </row>
    <row r="2" spans="1:9" x14ac:dyDescent="0.35">
      <c r="A2" s="6" t="s">
        <v>7</v>
      </c>
      <c r="B2" s="6">
        <v>11090</v>
      </c>
      <c r="C2" s="6">
        <v>2102</v>
      </c>
    </row>
    <row r="3" spans="1:9" x14ac:dyDescent="0.35">
      <c r="A3" s="6" t="s">
        <v>9</v>
      </c>
      <c r="B3" s="6">
        <v>9189</v>
      </c>
      <c r="C3" s="6">
        <v>1899</v>
      </c>
    </row>
    <row r="4" spans="1:9" x14ac:dyDescent="0.35">
      <c r="A4" s="6" t="s">
        <v>10</v>
      </c>
      <c r="B4" s="6">
        <v>4426</v>
      </c>
      <c r="C4" s="6">
        <v>1157</v>
      </c>
    </row>
    <row r="5" spans="1:9" x14ac:dyDescent="0.35">
      <c r="A5" s="6" t="s">
        <v>17</v>
      </c>
      <c r="B5" s="6">
        <v>8415</v>
      </c>
      <c r="C5" s="6">
        <v>738</v>
      </c>
    </row>
    <row r="6" spans="1:9" x14ac:dyDescent="0.35">
      <c r="A6" s="6" t="s">
        <v>18</v>
      </c>
      <c r="B6" s="6">
        <v>4123</v>
      </c>
      <c r="C6" s="6">
        <v>1886</v>
      </c>
    </row>
    <row r="7" spans="1:9" x14ac:dyDescent="0.35">
      <c r="A7" s="6" t="s">
        <v>19</v>
      </c>
      <c r="B7" s="6">
        <v>3474</v>
      </c>
      <c r="C7" s="6">
        <v>1425</v>
      </c>
    </row>
    <row r="8" spans="1:9" x14ac:dyDescent="0.35">
      <c r="A8" s="6" t="s">
        <v>20</v>
      </c>
      <c r="B8" s="6">
        <v>10722</v>
      </c>
      <c r="C8" s="6">
        <v>1465</v>
      </c>
    </row>
    <row r="9" spans="1:9" x14ac:dyDescent="0.35">
      <c r="A9" s="6" t="s">
        <v>21</v>
      </c>
      <c r="B9" s="6">
        <v>2352</v>
      </c>
      <c r="C9" s="6">
        <v>2961</v>
      </c>
    </row>
    <row r="10" spans="1:9" x14ac:dyDescent="0.35">
      <c r="A10" s="6" t="s">
        <v>4</v>
      </c>
      <c r="B10" s="6">
        <v>7841</v>
      </c>
      <c r="C10" s="6">
        <v>2556</v>
      </c>
    </row>
    <row r="14" spans="1:9" x14ac:dyDescent="0.35">
      <c r="F14" s="12" t="s">
        <v>58</v>
      </c>
      <c r="G14" t="s">
        <v>60</v>
      </c>
      <c r="H14" t="s">
        <v>61</v>
      </c>
      <c r="I14" t="s">
        <v>62</v>
      </c>
    </row>
    <row r="15" spans="1:9" x14ac:dyDescent="0.35">
      <c r="F15" s="13" t="s">
        <v>7</v>
      </c>
      <c r="G15">
        <v>11090</v>
      </c>
      <c r="H15">
        <v>2102</v>
      </c>
      <c r="I15">
        <v>8988</v>
      </c>
    </row>
    <row r="16" spans="1:9" x14ac:dyDescent="0.35">
      <c r="F16" s="13" t="s">
        <v>9</v>
      </c>
      <c r="G16">
        <v>9189</v>
      </c>
      <c r="H16">
        <v>1899</v>
      </c>
      <c r="I16">
        <v>7290</v>
      </c>
    </row>
    <row r="17" spans="6:9" x14ac:dyDescent="0.35">
      <c r="F17" s="13" t="s">
        <v>10</v>
      </c>
      <c r="G17">
        <v>4426</v>
      </c>
      <c r="H17">
        <v>1157</v>
      </c>
      <c r="I17">
        <v>3269</v>
      </c>
    </row>
    <row r="18" spans="6:9" x14ac:dyDescent="0.35">
      <c r="F18" s="13" t="s">
        <v>17</v>
      </c>
      <c r="G18">
        <v>8415</v>
      </c>
      <c r="H18">
        <v>738</v>
      </c>
      <c r="I18">
        <v>7677</v>
      </c>
    </row>
    <row r="19" spans="6:9" x14ac:dyDescent="0.35">
      <c r="F19" s="13" t="s">
        <v>18</v>
      </c>
      <c r="G19">
        <v>4123</v>
      </c>
      <c r="H19">
        <v>1886</v>
      </c>
      <c r="I19">
        <v>2237</v>
      </c>
    </row>
    <row r="20" spans="6:9" x14ac:dyDescent="0.35">
      <c r="F20" s="13" t="s">
        <v>19</v>
      </c>
      <c r="G20">
        <v>3474</v>
      </c>
      <c r="H20">
        <v>1425</v>
      </c>
      <c r="I20">
        <v>2049</v>
      </c>
    </row>
    <row r="21" spans="6:9" x14ac:dyDescent="0.35">
      <c r="F21" s="13" t="s">
        <v>20</v>
      </c>
      <c r="G21">
        <v>10722</v>
      </c>
      <c r="H21">
        <v>1465</v>
      </c>
      <c r="I21">
        <v>9257</v>
      </c>
    </row>
    <row r="22" spans="6:9" x14ac:dyDescent="0.35">
      <c r="F22" s="13" t="s">
        <v>21</v>
      </c>
      <c r="G22">
        <v>2352</v>
      </c>
      <c r="H22">
        <v>2961</v>
      </c>
      <c r="I22">
        <v>-609</v>
      </c>
    </row>
    <row r="23" spans="6:9" x14ac:dyDescent="0.35">
      <c r="F23" s="13" t="s">
        <v>4</v>
      </c>
      <c r="G23">
        <v>7841</v>
      </c>
      <c r="H23">
        <v>2556</v>
      </c>
      <c r="I23">
        <v>5285</v>
      </c>
    </row>
    <row r="24" spans="6:9" x14ac:dyDescent="0.35">
      <c r="F24" s="13" t="s">
        <v>59</v>
      </c>
      <c r="G24">
        <v>61632</v>
      </c>
      <c r="H24">
        <v>16189</v>
      </c>
      <c r="I24">
        <v>45443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0"/>
  <sheetViews>
    <sheetView showGridLines="0" zoomScale="55" zoomScaleNormal="100" workbookViewId="0">
      <selection activeCell="I8" sqref="I8"/>
    </sheetView>
  </sheetViews>
  <sheetFormatPr defaultRowHeight="14.5" x14ac:dyDescent="0.35"/>
  <sheetData>
    <row r="1" spans="1:7" x14ac:dyDescent="0.35">
      <c r="B1" s="14" t="s">
        <v>56</v>
      </c>
      <c r="C1" s="14"/>
      <c r="D1" s="14" t="s">
        <v>57</v>
      </c>
      <c r="E1" s="14"/>
    </row>
    <row r="2" spans="1:7" x14ac:dyDescent="0.35">
      <c r="A2" s="8" t="s">
        <v>25</v>
      </c>
      <c r="B2" s="8" t="s">
        <v>26</v>
      </c>
      <c r="C2" s="8" t="s">
        <v>27</v>
      </c>
      <c r="D2" s="8" t="s">
        <v>26</v>
      </c>
      <c r="E2" s="8" t="s">
        <v>27</v>
      </c>
      <c r="G2" t="s">
        <v>28</v>
      </c>
    </row>
    <row r="3" spans="1:7" x14ac:dyDescent="0.35">
      <c r="A3" s="6" t="s">
        <v>7</v>
      </c>
      <c r="B3" s="6">
        <v>4700</v>
      </c>
      <c r="C3" s="6">
        <v>2842</v>
      </c>
      <c r="D3" s="6">
        <v>2677</v>
      </c>
      <c r="E3" s="6">
        <v>3636</v>
      </c>
    </row>
    <row r="4" spans="1:7" x14ac:dyDescent="0.35">
      <c r="A4" s="6" t="s">
        <v>9</v>
      </c>
      <c r="B4" s="6">
        <v>2640</v>
      </c>
      <c r="C4" s="6">
        <v>1249</v>
      </c>
      <c r="D4" s="6">
        <v>2843</v>
      </c>
      <c r="E4" s="6">
        <v>2877</v>
      </c>
    </row>
    <row r="5" spans="1:7" x14ac:dyDescent="0.35">
      <c r="A5" s="6" t="s">
        <v>10</v>
      </c>
      <c r="B5" s="6">
        <v>2187</v>
      </c>
      <c r="C5" s="6">
        <v>1587</v>
      </c>
      <c r="D5" s="6">
        <v>3476</v>
      </c>
      <c r="E5" s="6">
        <v>3492</v>
      </c>
    </row>
    <row r="6" spans="1:7" x14ac:dyDescent="0.35">
      <c r="A6" s="6" t="s">
        <v>17</v>
      </c>
      <c r="B6" s="6">
        <v>3004</v>
      </c>
      <c r="C6" s="6">
        <v>2371</v>
      </c>
      <c r="D6" s="6">
        <v>3468</v>
      </c>
      <c r="E6" s="6">
        <v>2333</v>
      </c>
    </row>
    <row r="7" spans="1:7" x14ac:dyDescent="0.35">
      <c r="A7" s="6" t="s">
        <v>18</v>
      </c>
      <c r="B7" s="6">
        <v>2489</v>
      </c>
      <c r="C7" s="6">
        <v>2738</v>
      </c>
      <c r="D7" s="6">
        <v>3303</v>
      </c>
      <c r="E7" s="6">
        <v>2623</v>
      </c>
    </row>
    <row r="8" spans="1:7" x14ac:dyDescent="0.35">
      <c r="A8" s="6" t="s">
        <v>19</v>
      </c>
      <c r="B8" s="6">
        <v>3122</v>
      </c>
      <c r="C8" s="6">
        <v>3863</v>
      </c>
      <c r="D8" s="6">
        <v>4245</v>
      </c>
      <c r="E8" s="6">
        <v>2058</v>
      </c>
    </row>
    <row r="9" spans="1:7" x14ac:dyDescent="0.35">
      <c r="A9" s="6" t="s">
        <v>20</v>
      </c>
      <c r="B9" s="6">
        <v>2012</v>
      </c>
      <c r="C9" s="6">
        <v>3459</v>
      </c>
      <c r="D9" s="6">
        <v>2217</v>
      </c>
      <c r="E9" s="6">
        <v>4209</v>
      </c>
    </row>
    <row r="10" spans="1:7" x14ac:dyDescent="0.35">
      <c r="A10" s="6" t="s">
        <v>21</v>
      </c>
      <c r="B10" s="6">
        <v>3714</v>
      </c>
      <c r="C10" s="6">
        <v>3419</v>
      </c>
      <c r="D10" s="6">
        <v>1450</v>
      </c>
      <c r="E10" s="6">
        <v>2690</v>
      </c>
    </row>
  </sheetData>
  <mergeCells count="2">
    <mergeCell ref="B1:C1"/>
    <mergeCell ref="D1:E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J6"/>
  <sheetViews>
    <sheetView showGridLines="0" workbookViewId="0">
      <selection activeCell="J13" sqref="J13"/>
    </sheetView>
  </sheetViews>
  <sheetFormatPr defaultRowHeight="14.5" x14ac:dyDescent="0.35"/>
  <sheetData>
    <row r="1" spans="1:10" x14ac:dyDescent="0.35">
      <c r="A1" s="9"/>
      <c r="B1" s="8" t="s">
        <v>34</v>
      </c>
      <c r="C1" s="8" t="s">
        <v>35</v>
      </c>
      <c r="D1" s="8" t="s">
        <v>36</v>
      </c>
      <c r="E1" s="8" t="s">
        <v>37</v>
      </c>
      <c r="J1" t="s">
        <v>38</v>
      </c>
    </row>
    <row r="2" spans="1:10" x14ac:dyDescent="0.35">
      <c r="A2" s="8" t="s">
        <v>29</v>
      </c>
      <c r="B2" s="6">
        <v>962</v>
      </c>
      <c r="C2" s="6">
        <v>861</v>
      </c>
      <c r="D2" s="6">
        <v>867</v>
      </c>
      <c r="E2" s="6">
        <v>883</v>
      </c>
      <c r="G2" s="3" t="s">
        <v>31</v>
      </c>
      <c r="H2" s="1" cm="1">
        <f t="array" ref="H2">SUMPRODUCT((A2:A6=G2)*(B1:E1=G3)*B2:E6)</f>
        <v>568</v>
      </c>
    </row>
    <row r="3" spans="1:10" x14ac:dyDescent="0.35">
      <c r="A3" s="8" t="s">
        <v>30</v>
      </c>
      <c r="B3" s="6">
        <v>651</v>
      </c>
      <c r="C3" s="6">
        <v>630</v>
      </c>
      <c r="D3" s="6">
        <v>960</v>
      </c>
      <c r="E3" s="6">
        <v>714</v>
      </c>
      <c r="G3" s="3" t="s">
        <v>35</v>
      </c>
    </row>
    <row r="4" spans="1:10" x14ac:dyDescent="0.35">
      <c r="A4" s="8" t="s">
        <v>31</v>
      </c>
      <c r="B4" s="6">
        <v>772</v>
      </c>
      <c r="C4" s="6">
        <v>568</v>
      </c>
      <c r="D4" s="6">
        <v>558</v>
      </c>
      <c r="E4" s="6">
        <v>549</v>
      </c>
    </row>
    <row r="5" spans="1:10" x14ac:dyDescent="0.35">
      <c r="A5" s="8" t="s">
        <v>32</v>
      </c>
      <c r="B5" s="6">
        <v>571</v>
      </c>
      <c r="C5" s="6">
        <v>837</v>
      </c>
      <c r="D5" s="6">
        <v>934</v>
      </c>
      <c r="E5" s="6">
        <v>675</v>
      </c>
      <c r="H5">
        <f>INDEX(A1:E6,MATCH(G2,A1:A6,0),MATCH(G3,A1:E1,0))</f>
        <v>568</v>
      </c>
    </row>
    <row r="6" spans="1:10" x14ac:dyDescent="0.35">
      <c r="A6" s="8" t="s">
        <v>33</v>
      </c>
      <c r="B6" s="6">
        <v>990</v>
      </c>
      <c r="C6" s="6">
        <v>832</v>
      </c>
      <c r="D6" s="6">
        <v>932</v>
      </c>
      <c r="E6" s="6">
        <v>941</v>
      </c>
    </row>
  </sheetData>
  <dataValidations count="2">
    <dataValidation type="list" allowBlank="1" showInputMessage="1" showErrorMessage="1" sqref="G2" xr:uid="{00000000-0002-0000-0500-000000000000}">
      <formula1>$A$2:$A$6</formula1>
    </dataValidation>
    <dataValidation type="list" allowBlank="1" showInputMessage="1" showErrorMessage="1" sqref="G3" xr:uid="{00000000-0002-0000-0500-000001000000}">
      <formula1>$B$1:$E$1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G19"/>
  <sheetViews>
    <sheetView showGridLines="0" zoomScale="64" workbookViewId="0">
      <selection activeCell="D19" sqref="D19"/>
    </sheetView>
  </sheetViews>
  <sheetFormatPr defaultRowHeight="14.5" x14ac:dyDescent="0.35"/>
  <cols>
    <col min="1" max="1" width="12" customWidth="1"/>
    <col min="4" max="4" width="10.453125" bestFit="1" customWidth="1"/>
    <col min="7" max="7" width="10.1796875" bestFit="1" customWidth="1"/>
  </cols>
  <sheetData>
    <row r="1" spans="1:7" x14ac:dyDescent="0.35">
      <c r="A1" s="8" t="s">
        <v>40</v>
      </c>
      <c r="B1" s="8" t="s">
        <v>26</v>
      </c>
      <c r="D1" s="4" t="s">
        <v>39</v>
      </c>
    </row>
    <row r="2" spans="1:7" x14ac:dyDescent="0.35">
      <c r="A2" s="7">
        <v>42339</v>
      </c>
      <c r="B2" s="6">
        <v>19</v>
      </c>
      <c r="D2" s="4"/>
    </row>
    <row r="3" spans="1:7" x14ac:dyDescent="0.35">
      <c r="A3" s="7">
        <v>42239</v>
      </c>
      <c r="B3" s="6">
        <v>14</v>
      </c>
      <c r="D3" s="10">
        <f>SUM(B2:B12)</f>
        <v>182</v>
      </c>
      <c r="G3" s="5"/>
    </row>
    <row r="4" spans="1:7" x14ac:dyDescent="0.35">
      <c r="A4" s="7">
        <v>42139</v>
      </c>
      <c r="B4" s="6">
        <v>13</v>
      </c>
      <c r="G4" s="5"/>
    </row>
    <row r="5" spans="1:7" x14ac:dyDescent="0.35">
      <c r="A5" s="7">
        <v>42039</v>
      </c>
      <c r="B5" s="6">
        <v>19</v>
      </c>
      <c r="G5" s="5"/>
    </row>
    <row r="6" spans="1:7" x14ac:dyDescent="0.35">
      <c r="A6" s="7">
        <v>41939</v>
      </c>
      <c r="B6" s="6">
        <v>11</v>
      </c>
      <c r="G6" s="5"/>
    </row>
    <row r="7" spans="1:7" x14ac:dyDescent="0.35">
      <c r="A7" s="7">
        <v>41839</v>
      </c>
      <c r="B7" s="6">
        <v>20</v>
      </c>
      <c r="G7" s="5"/>
    </row>
    <row r="8" spans="1:7" x14ac:dyDescent="0.35">
      <c r="A8" s="7">
        <v>41739</v>
      </c>
      <c r="B8" s="6">
        <v>20</v>
      </c>
      <c r="G8" s="5"/>
    </row>
    <row r="9" spans="1:7" x14ac:dyDescent="0.35">
      <c r="A9" s="7">
        <v>41639</v>
      </c>
      <c r="B9" s="6">
        <v>17</v>
      </c>
      <c r="G9" s="5"/>
    </row>
    <row r="10" spans="1:7" x14ac:dyDescent="0.35">
      <c r="A10" s="7">
        <v>41539</v>
      </c>
      <c r="B10" s="6">
        <v>12</v>
      </c>
      <c r="G10" s="5"/>
    </row>
    <row r="11" spans="1:7" x14ac:dyDescent="0.35">
      <c r="A11" s="7">
        <v>41439</v>
      </c>
      <c r="B11" s="6">
        <v>19</v>
      </c>
      <c r="G11" s="5"/>
    </row>
    <row r="12" spans="1:7" x14ac:dyDescent="0.35">
      <c r="A12" s="7">
        <v>41339</v>
      </c>
      <c r="B12" s="6">
        <v>18</v>
      </c>
      <c r="G12" s="5"/>
    </row>
    <row r="13" spans="1:7" x14ac:dyDescent="0.35">
      <c r="A13" s="7">
        <v>41239</v>
      </c>
      <c r="B13" s="6">
        <v>14</v>
      </c>
      <c r="G13" s="5"/>
    </row>
    <row r="14" spans="1:7" x14ac:dyDescent="0.35">
      <c r="A14" s="7">
        <v>41139</v>
      </c>
      <c r="B14" s="6">
        <v>20</v>
      </c>
    </row>
    <row r="15" spans="1:7" x14ac:dyDescent="0.35">
      <c r="A15" s="7">
        <v>41039</v>
      </c>
      <c r="B15" s="6">
        <v>15</v>
      </c>
    </row>
    <row r="16" spans="1:7" x14ac:dyDescent="0.35">
      <c r="A16" s="7">
        <v>40939</v>
      </c>
      <c r="B16" s="6">
        <v>16</v>
      </c>
    </row>
    <row r="17" spans="1:2" x14ac:dyDescent="0.35">
      <c r="A17" s="7">
        <v>40839</v>
      </c>
      <c r="B17" s="6">
        <v>19</v>
      </c>
    </row>
    <row r="18" spans="1:2" x14ac:dyDescent="0.35">
      <c r="A18" s="7">
        <v>40739</v>
      </c>
      <c r="B18" s="6">
        <v>20</v>
      </c>
    </row>
    <row r="19" spans="1:2" x14ac:dyDescent="0.35">
      <c r="A19" s="7">
        <v>40639</v>
      </c>
      <c r="B19" s="6">
        <v>16</v>
      </c>
    </row>
  </sheetData>
  <sortState xmlns:xlrd2="http://schemas.microsoft.com/office/spreadsheetml/2017/richdata2" ref="A2:B20">
    <sortCondition descending="1" ref="A1:A2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G9"/>
  <sheetViews>
    <sheetView showGridLines="0" zoomScaleNormal="100" workbookViewId="0">
      <selection activeCell="E13" sqref="E13"/>
    </sheetView>
  </sheetViews>
  <sheetFormatPr defaultRowHeight="14.5" x14ac:dyDescent="0.35"/>
  <cols>
    <col min="1" max="1" width="13.1796875" customWidth="1"/>
  </cols>
  <sheetData>
    <row r="1" spans="1:7" x14ac:dyDescent="0.35">
      <c r="A1" s="8" t="s">
        <v>41</v>
      </c>
      <c r="B1" s="8" t="s">
        <v>47</v>
      </c>
      <c r="D1" t="s">
        <v>48</v>
      </c>
    </row>
    <row r="2" spans="1:7" x14ac:dyDescent="0.35">
      <c r="A2" s="6" t="s">
        <v>42</v>
      </c>
      <c r="B2" s="6">
        <v>65</v>
      </c>
    </row>
    <row r="3" spans="1:7" x14ac:dyDescent="0.35">
      <c r="A3" s="6" t="s">
        <v>43</v>
      </c>
      <c r="B3" s="6">
        <v>70</v>
      </c>
      <c r="D3" t="s">
        <v>42</v>
      </c>
      <c r="E3" cm="1">
        <f t="array" ref="E3">SUMPRODUCT((A2:A9="Cash")*(B2:B9))</f>
        <v>215</v>
      </c>
      <c r="G3">
        <f>SUMIFS(B2:B9,A2:A9,"Cash")</f>
        <v>215</v>
      </c>
    </row>
    <row r="4" spans="1:7" x14ac:dyDescent="0.35">
      <c r="A4" s="6" t="s">
        <v>44</v>
      </c>
      <c r="B4" s="6">
        <v>34</v>
      </c>
      <c r="D4" t="s">
        <v>49</v>
      </c>
      <c r="E4" cm="1">
        <f t="array" ref="E4">SUMPRODUCT((A2:A9&lt;&gt;"Cash")*(B2:B9))</f>
        <v>321</v>
      </c>
      <c r="G4">
        <f>SUMIFS(B2:B9,A2:A9,"&lt;&gt;Cash")</f>
        <v>321</v>
      </c>
    </row>
    <row r="5" spans="1:7" x14ac:dyDescent="0.35">
      <c r="A5" s="6" t="s">
        <v>45</v>
      </c>
      <c r="B5" s="6">
        <v>58</v>
      </c>
    </row>
    <row r="6" spans="1:7" x14ac:dyDescent="0.35">
      <c r="A6" s="6" t="s">
        <v>46</v>
      </c>
      <c r="B6" s="6">
        <v>64</v>
      </c>
    </row>
    <row r="7" spans="1:7" x14ac:dyDescent="0.35">
      <c r="A7" s="6" t="s">
        <v>42</v>
      </c>
      <c r="B7" s="6">
        <v>89</v>
      </c>
    </row>
    <row r="8" spans="1:7" x14ac:dyDescent="0.35">
      <c r="A8" s="6" t="s">
        <v>43</v>
      </c>
      <c r="B8" s="6">
        <v>95</v>
      </c>
    </row>
    <row r="9" spans="1:7" x14ac:dyDescent="0.35">
      <c r="A9" s="6" t="s">
        <v>42</v>
      </c>
      <c r="B9" s="6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D4"/>
  <sheetViews>
    <sheetView showGridLines="0" workbookViewId="0">
      <selection activeCell="D12" sqref="D12"/>
    </sheetView>
  </sheetViews>
  <sheetFormatPr defaultRowHeight="14.5" x14ac:dyDescent="0.35"/>
  <sheetData>
    <row r="1" spans="1:4" x14ac:dyDescent="0.35">
      <c r="A1" s="11" t="s">
        <v>50</v>
      </c>
      <c r="B1" t="str" cm="1">
        <f t="array" ref="B1">ExtractNumbers(A1)</f>
        <v>123</v>
      </c>
      <c r="D1" t="s">
        <v>54</v>
      </c>
    </row>
    <row r="2" spans="1:4" x14ac:dyDescent="0.35">
      <c r="A2" s="11" t="s">
        <v>51</v>
      </c>
      <c r="B2" t="str" cm="1">
        <f t="array" ref="B2">ExtractNumbers(A2)</f>
        <v>5</v>
      </c>
    </row>
    <row r="3" spans="1:4" x14ac:dyDescent="0.35">
      <c r="A3" s="11" t="s">
        <v>52</v>
      </c>
      <c r="B3" t="str" cm="1">
        <f t="array" ref="B3">ExtractNumbers(A3)</f>
        <v>64</v>
      </c>
    </row>
    <row r="4" spans="1:4" x14ac:dyDescent="0.35">
      <c r="A4" s="11" t="s">
        <v>53</v>
      </c>
      <c r="B4" t="str" cm="1">
        <f t="array" ref="B4">ExtractNumbers(A4)</f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I19"/>
  <sheetViews>
    <sheetView showGridLines="0" tabSelected="1" workbookViewId="0">
      <selection activeCell="F2" sqref="F2"/>
    </sheetView>
  </sheetViews>
  <sheetFormatPr defaultRowHeight="14.5" x14ac:dyDescent="0.35"/>
  <cols>
    <col min="1" max="1" width="10.453125" bestFit="1" customWidth="1"/>
  </cols>
  <sheetData>
    <row r="1" spans="1:9" x14ac:dyDescent="0.35">
      <c r="A1" s="8" t="s">
        <v>40</v>
      </c>
      <c r="B1" s="8" t="s">
        <v>47</v>
      </c>
      <c r="I1" t="s">
        <v>55</v>
      </c>
    </row>
    <row r="2" spans="1:9" x14ac:dyDescent="0.35">
      <c r="A2" s="7">
        <v>42340</v>
      </c>
      <c r="B2" s="6">
        <v>30</v>
      </c>
      <c r="E2">
        <v>1</v>
      </c>
      <c r="F2" s="1" cm="1">
        <f t="array" ref="F2">SUMPRODUCT(--(MONTH($A$2:$A$19)=E2)*($B$2:$B$19))</f>
        <v>71</v>
      </c>
    </row>
    <row r="3" spans="1:9" x14ac:dyDescent="0.35">
      <c r="A3" s="7">
        <v>42310</v>
      </c>
      <c r="B3" s="6">
        <v>58</v>
      </c>
      <c r="E3">
        <v>2</v>
      </c>
      <c r="F3" s="1" cm="1">
        <f t="array" ref="F3">SUMPRODUCT(--(MONTH($A$2:$A$19)=E3)*($B$2:$B$19))</f>
        <v>21</v>
      </c>
    </row>
    <row r="4" spans="1:9" x14ac:dyDescent="0.35">
      <c r="A4" s="7">
        <v>42280</v>
      </c>
      <c r="B4" s="6">
        <v>94</v>
      </c>
      <c r="E4">
        <v>3</v>
      </c>
      <c r="F4" s="1" cm="1">
        <f t="array" ref="F4">SUMPRODUCT(--(MONTH($A$2:$A$19)=E4)*($B$2:$B$19))</f>
        <v>70</v>
      </c>
    </row>
    <row r="5" spans="1:9" x14ac:dyDescent="0.35">
      <c r="A5" s="7">
        <v>42250</v>
      </c>
      <c r="B5" s="6">
        <v>35</v>
      </c>
      <c r="E5">
        <v>4</v>
      </c>
      <c r="F5" s="1" cm="1">
        <f t="array" ref="F5">SUMPRODUCT(--(MONTH($A$2:$A$19)=E5)*($B$2:$B$19))</f>
        <v>64</v>
      </c>
    </row>
    <row r="6" spans="1:9" x14ac:dyDescent="0.35">
      <c r="A6" s="7">
        <v>42220</v>
      </c>
      <c r="B6" s="6">
        <v>80</v>
      </c>
      <c r="E6">
        <v>5</v>
      </c>
      <c r="F6" s="1" cm="1">
        <f t="array" ref="F6">SUMPRODUCT(--(MONTH($A$2:$A$19)=E6)*($B$2:$B$19))</f>
        <v>58</v>
      </c>
    </row>
    <row r="7" spans="1:9" x14ac:dyDescent="0.35">
      <c r="A7" s="7">
        <v>42190</v>
      </c>
      <c r="B7" s="6">
        <v>62</v>
      </c>
      <c r="E7">
        <v>6</v>
      </c>
      <c r="F7" s="1" cm="1">
        <f t="array" ref="F7">SUMPRODUCT(--(MONTH($A$2:$A$19)=E7)*($B$2:$B$19))</f>
        <v>81</v>
      </c>
    </row>
    <row r="8" spans="1:9" x14ac:dyDescent="0.35">
      <c r="A8" s="7">
        <v>42160</v>
      </c>
      <c r="B8" s="6">
        <v>81</v>
      </c>
      <c r="E8">
        <v>7</v>
      </c>
      <c r="F8" s="1" cm="1">
        <f t="array" ref="F8">SUMPRODUCT(--(MONTH($A$2:$A$19)=E8)*($B$2:$B$19))</f>
        <v>127</v>
      </c>
    </row>
    <row r="9" spans="1:9" x14ac:dyDescent="0.35">
      <c r="A9" s="7">
        <v>42130</v>
      </c>
      <c r="B9" s="6">
        <v>58</v>
      </c>
      <c r="E9">
        <v>8</v>
      </c>
      <c r="F9" s="1" cm="1">
        <f t="array" ref="F9">SUMPRODUCT(--(MONTH($A$2:$A$19)=E9)*($B$2:$B$19))</f>
        <v>95</v>
      </c>
    </row>
    <row r="10" spans="1:9" x14ac:dyDescent="0.35">
      <c r="A10" s="7">
        <v>42100</v>
      </c>
      <c r="B10" s="6">
        <v>64</v>
      </c>
      <c r="E10">
        <v>9</v>
      </c>
      <c r="F10" s="1" cm="1">
        <f t="array" ref="F10">SUMPRODUCT(--(MONTH($A$2:$A$19)=E10)*($B$2:$B$19))</f>
        <v>126</v>
      </c>
    </row>
    <row r="11" spans="1:9" x14ac:dyDescent="0.35">
      <c r="A11" s="7">
        <v>42070</v>
      </c>
      <c r="B11" s="6">
        <v>70</v>
      </c>
      <c r="E11">
        <v>10</v>
      </c>
      <c r="F11" s="1" cm="1">
        <f t="array" ref="F11">SUMPRODUCT(--(MONTH($A$2:$A$19)=E11)*($B$2:$B$19))</f>
        <v>190</v>
      </c>
    </row>
    <row r="12" spans="1:9" x14ac:dyDescent="0.35">
      <c r="A12" s="7">
        <v>42040</v>
      </c>
      <c r="B12" s="6">
        <v>21</v>
      </c>
      <c r="E12">
        <v>11</v>
      </c>
      <c r="F12" s="1" cm="1">
        <f t="array" ref="F12">SUMPRODUCT(--(MONTH($A$2:$A$19)=E12)*($B$2:$B$19))</f>
        <v>132</v>
      </c>
    </row>
    <row r="13" spans="1:9" x14ac:dyDescent="0.35">
      <c r="A13" s="7">
        <v>42010</v>
      </c>
      <c r="B13" s="6">
        <v>71</v>
      </c>
      <c r="E13">
        <v>12</v>
      </c>
      <c r="F13" s="1" cm="1">
        <f t="array" ref="F13">SUMPRODUCT(--(MONTH($A$2:$A$19)=E13)*($B$2:$B$19))</f>
        <v>42</v>
      </c>
    </row>
    <row r="14" spans="1:9" x14ac:dyDescent="0.35">
      <c r="A14" s="7">
        <v>41980</v>
      </c>
      <c r="B14" s="6">
        <v>12</v>
      </c>
    </row>
    <row r="15" spans="1:9" x14ac:dyDescent="0.35">
      <c r="A15" s="7">
        <v>41950</v>
      </c>
      <c r="B15" s="6">
        <v>74</v>
      </c>
    </row>
    <row r="16" spans="1:9" x14ac:dyDescent="0.35">
      <c r="A16" s="7">
        <v>41920</v>
      </c>
      <c r="B16" s="6">
        <v>96</v>
      </c>
    </row>
    <row r="17" spans="1:2" x14ac:dyDescent="0.35">
      <c r="A17" s="7">
        <v>41890</v>
      </c>
      <c r="B17" s="6">
        <v>91</v>
      </c>
    </row>
    <row r="18" spans="1:2" x14ac:dyDescent="0.35">
      <c r="A18" s="7">
        <v>41860</v>
      </c>
      <c r="B18" s="6">
        <v>15</v>
      </c>
    </row>
    <row r="19" spans="1:2" x14ac:dyDescent="0.35">
      <c r="A19" s="7">
        <v>41830</v>
      </c>
      <c r="B19" s="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Test</dc:title>
  <dc:creator>Vipul Paighan</dc:creator>
  <cp:lastModifiedBy>nishanttelrandhe@outlook.com</cp:lastModifiedBy>
  <dcterms:created xsi:type="dcterms:W3CDTF">2011-07-16T23:54:23Z</dcterms:created>
  <dcterms:modified xsi:type="dcterms:W3CDTF">2025-04-26T11:11:16Z</dcterms:modified>
</cp:coreProperties>
</file>