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D6B25D71-83DE-4C76-8372-D054339909E5}" xr6:coauthVersionLast="47" xr6:coauthVersionMax="47" xr10:uidLastSave="{00000000-0000-0000-0000-000000000000}"/>
  <bookViews>
    <workbookView xWindow="-108" yWindow="-108" windowWidth="23256" windowHeight="12456" activeTab="1" xr2:uid="{F8420BDF-C08E-4FBB-891B-F574F63AC6D0}"/>
  </bookViews>
  <sheets>
    <sheet name="Sheets Design" sheetId="6" r:id="rId1"/>
    <sheet name="Dashboard" sheetId="7" r:id="rId2"/>
    <sheet name="Raw Data" sheetId="1" r:id="rId3"/>
  </sheets>
  <definedNames>
    <definedName name="_xlchart.v2.0" hidden="1">'Sheets Design'!$D$85:$D$87</definedName>
    <definedName name="_xlchart.v2.1" hidden="1">'Sheets Design'!$E$84</definedName>
    <definedName name="_xlchart.v2.2" hidden="1">'Sheets Design'!$E$85:$E$87</definedName>
    <definedName name="_xlchart.v2.3" hidden="1">'Sheets Design'!$D$85:$D$87</definedName>
    <definedName name="_xlchart.v2.4" hidden="1">'Sheets Design'!$E$84</definedName>
    <definedName name="_xlchart.v2.5" hidden="1">'Sheets Design'!$E$85:$E$87</definedName>
    <definedName name="_xlchart.v2.6" hidden="1">'Sheets Design'!$D$85:$D$87</definedName>
    <definedName name="_xlchart.v2.7" hidden="1">'Sheets Design'!$E$84</definedName>
    <definedName name="_xlchart.v2.8" hidden="1">'Sheets Design'!$E$85:$E$87</definedName>
    <definedName name="Slicer_Item_Type">#N/A</definedName>
    <definedName name="Slicer_Outlet_Location_Type">#N/A</definedName>
    <definedName name="Slicer_Outlet_Size">#N/A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6" i="6" l="1"/>
  <c r="D85" i="6"/>
  <c r="D87" i="6"/>
  <c r="E85" i="6"/>
  <c r="E86" i="6"/>
  <c r="E87" i="6"/>
  <c r="D8" i="6"/>
  <c r="C8" i="6"/>
  <c r="B8" i="6"/>
  <c r="A8" i="6"/>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<sst xmlns="http://schemas.openxmlformats.org/spreadsheetml/2006/main" count="59752" uniqueCount="1632">
  <si>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</si>
  <si>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</si>
  <si>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</si>
  <si>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</si>
  <si>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</si>
  <si>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</si>
  <si>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</si>
  <si>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</si>
  <si>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</si>
  <si>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</si>
  <si>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</si>
  <si>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</si>
  <si>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</si>
  <si>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</si>
  <si>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</si>
  <si>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</si>
  <si>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</si>
  <si>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</si>
  <si>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</si>
  <si>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</si>
  <si>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</si>
  <si>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</si>
  <si>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</si>
  <si>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</si>
  <si>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</si>
  <si>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</si>
  <si>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</si>
  <si>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</si>
  <si>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</si>
  <si>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</si>
  <si>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</si>
  <si>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</si>
  <si>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</si>
  <si>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</si>
  <si>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</si>
  <si>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</si>
  <si>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</si>
  <si>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</si>
  <si>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</si>
  <si>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</si>
  <si>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</si>
  <si>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</si>
  <si>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</si>
  <si>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</si>
  <si>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</si>
  <si>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</si>
  <si>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</si>
  <si>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</si>
  <si>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</si>
  <si>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</si>
  <si>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</si>
  <si>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</si>
  <si>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</si>
  <si>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</si>
  <si>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</si>
  <si>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</si>
  <si>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</si>
  <si>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</si>
  <si>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</si>
  <si>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</si>
  <si>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</si>
  <si>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</si>
  <si>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</si>
  <si>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</si>
  <si>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</si>
  <si>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</si>
  <si>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</si>
  <si>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</si>
  <si>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</si>
  <si>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</si>
  <si>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</si>
  <si>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</si>
  <si>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</si>
  <si>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</si>
  <si>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</si>
  <si>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</si>
  <si>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</si>
  <si>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</si>
  <si>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</si>
  <si>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</si>
  <si>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</si>
  <si>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</si>
  <si>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</si>
  <si>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</si>
  <si>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</si>
  <si>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</si>
  <si>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</si>
  <si>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</si>
  <si>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</si>
  <si>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</si>
  <si>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</si>
  <si>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</si>
  <si>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</si>
  <si>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</si>
  <si>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</si>
  <si>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</si>
  <si>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</si>
  <si>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</si>
  <si>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</si>
  <si>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</si>
  <si>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</si>
  <si>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</si>
  <si>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</si>
  <si>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</si>
  <si>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</si>
  <si>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</si>
  <si>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</si>
  <si>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</si>
  <si>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</si>
  <si>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</si>
  <si>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</si>
  <si>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</si>
  <si>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</si>
  <si>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</si>
  <si>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</si>
  <si>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</si>
  <si>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</si>
  <si>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</si>
  <si>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</si>
  <si>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</si>
  <si>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</si>
  <si>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</si>
  <si>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</si>
  <si>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</si>
  <si>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</si>
  <si>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</si>
  <si>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</si>
  <si>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</si>
  <si>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</si>
  <si>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</si>
  <si>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</si>
  <si>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</si>
  <si>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</si>
  <si>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</si>
  <si>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</si>
  <si>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</si>
  <si>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</si>
  <si>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</si>
  <si>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</si>
  <si>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</si>
  <si>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</si>
  <si>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</si>
  <si>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</si>
  <si>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</si>
  <si>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</si>
  <si>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</si>
  <si>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</si>
  <si>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</si>
  <si>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</si>
  <si>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</si>
  <si>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</si>
  <si>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</si>
  <si>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</si>
  <si>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</si>
  <si>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</si>
  <si>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</si>
  <si>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</si>
  <si>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</si>
  <si>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</si>
  <si>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</si>
  <si>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</si>
  <si>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</si>
  <si>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</si>
  <si>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</si>
  <si>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</si>
  <si>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</si>
  <si>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</si>
  <si>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</si>
  <si>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</si>
  <si>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</si>
  <si>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</si>
  <si>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</si>
  <si>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</si>
  <si>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</si>
  <si>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</si>
  <si>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</si>
  <si>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</si>
  <si>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</si>
  <si>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</si>
  <si>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</si>
  <si>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</si>
  <si>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</si>
  <si>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</si>
  <si>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</si>
  <si>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</si>
  <si>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</si>
  <si>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</si>
  <si>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</si>
  <si>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</si>
  <si>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</si>
  <si>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</si>
  <si>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</si>
  <si>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</si>
  <si>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</si>
  <si>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</si>
  <si>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</si>
  <si>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</si>
  <si>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</si>
  <si>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</si>
  <si>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</si>
  <si>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</si>
  <si>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</si>
  <si>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</si>
  <si>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</si>
  <si>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</si>
  <si>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</si>
  <si>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</si>
  <si>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</si>
  <si>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</si>
  <si>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</si>
  <si>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</si>
  <si>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</si>
  <si>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</si>
  <si>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</si>
  <si>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</si>
  <si>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</si>
  <si>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</si>
  <si>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</si>
  <si>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</si>
  <si>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</si>
  <si>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</si>
  <si>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</si>
  <si>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</si>
  <si>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</si>
  <si>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</si>
  <si>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</si>
  <si>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</si>
  <si>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</si>
  <si>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</si>
  <si>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</si>
  <si>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</si>
  <si>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</si>
  <si>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</si>
  <si>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</si>
  <si>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</si>
  <si>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</si>
  <si>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</si>
  <si>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</si>
  <si>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</si>
  <si>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</si>
  <si>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</si>
  <si>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</si>
  <si>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</si>
  <si>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</si>
  <si>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</si>
  <si>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</si>
  <si>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</si>
  <si>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</si>
  <si>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</si>
  <si>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</si>
  <si>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</si>
  <si>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</si>
  <si>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</si>
  <si>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</si>
  <si>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</si>
  <si>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</si>
  <si>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</si>
  <si>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</si>
  <si>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</si>
  <si>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</si>
  <si>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</si>
  <si>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</si>
  <si>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</si>
  <si>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</si>
  <si>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</si>
  <si>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</si>
  <si>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</si>
  <si>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</si>
  <si>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</si>
  <si>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</si>
  <si>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</si>
  <si>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</si>
  <si>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</si>
  <si>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</si>
  <si>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</si>
  <si>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</si>
  <si>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</si>
  <si>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</si>
  <si>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</si>
  <si>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</si>
  <si>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</si>
  <si>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</si>
  <si>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</si>
  <si>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</si>
  <si>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</si>
  <si>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</si>
  <si>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</si>
  <si>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</si>
  <si>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</si>
  <si>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</si>
  <si>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</si>
  <si>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</si>
  <si>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</si>
  <si>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</si>
  <si>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</si>
  <si>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</si>
  <si>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</si>
  <si>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</si>
  <si>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</si>
  <si>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</si>
  <si>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</si>
  <si>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</si>
  <si>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</si>
  <si>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</si>
  <si>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</si>
  <si>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</si>
  <si>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</si>
  <si>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</si>
  <si>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</si>
  <si>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</si>
  <si>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</si>
  <si>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</si>
  <si>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</si>
  <si>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</si>
  <si>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</si>
  <si>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</si>
  <si>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</si>
  <si>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</si>
  <si>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</si>
  <si>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</si>
  <si>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</si>
  <si>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</si>
  <si>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</si>
  <si>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</si>
  <si>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</si>
  <si>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</si>
  <si>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</si>
  <si>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</si>
  <si>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</si>
  <si>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</si>
  <si>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</si>
  <si>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</si>
  <si>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</si>
  <si>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</si>
  <si>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</si>
  <si>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</si>
  <si>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</si>
  <si>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</si>
  <si>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</si>
  <si>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</si>
  <si>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</si>
  <si>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</si>
  <si>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</si>
  <si>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</si>
  <si>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</si>
  <si>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</si>
  <si>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</si>
  <si>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</si>
  <si>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</si>
  <si>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</si>
  <si>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</si>
  <si>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</si>
  <si>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</si>
  <si>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</si>
  <si>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</si>
  <si>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</si>
  <si>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</si>
  <si>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</si>
  <si>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</si>
  <si>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</si>
  <si>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</si>
  <si>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</si>
  <si>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</si>
  <si>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</si>
  <si>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</si>
  <si>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</si>
  <si>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</si>
  <si>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</si>
  <si>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</si>
  <si>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</si>
  <si>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</si>
  <si>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</si>
  <si>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</si>
  <si>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</si>
  <si>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</si>
  <si>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</si>
  <si>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</si>
  <si>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</si>
  <si>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</si>
  <si>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</si>
  <si>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</si>
  <si>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</si>
  <si>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</si>
  <si>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</si>
  <si>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</si>
  <si>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</si>
  <si>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</si>
  <si>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</si>
  <si>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</si>
  <si>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</si>
  <si>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</si>
  <si>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</si>
  <si>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</si>
  <si>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</si>
  <si>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</si>
  <si>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</si>
  <si>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</si>
  <si>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</si>
  <si>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</si>
  <si>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</si>
  <si>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</si>
  <si>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</si>
  <si>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</si>
  <si>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</si>
  <si>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</si>
  <si>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</si>
  <si>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</si>
  <si>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</si>
  <si>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</si>
  <si>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</si>
  <si>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</si>
  <si>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</si>
  <si>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</si>
  <si>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</si>
  <si>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</si>
  <si>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</si>
  <si>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</si>
  <si>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</si>
  <si>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</si>
  <si>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</si>
  <si>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</si>
  <si>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</si>
  <si>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</si>
  <si>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</si>
  <si>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</si>
  <si>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</si>
  <si>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</si>
  <si>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</si>
  <si>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</si>
  <si>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</si>
  <si>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</si>
  <si>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</si>
  <si>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</si>
  <si>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</si>
  <si>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</si>
  <si>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</si>
  <si>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</si>
  <si>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</si>
  <si>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</si>
  <si>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</si>
  <si>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</si>
  <si>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</si>
  <si>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</si>
  <si>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</si>
  <si>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</si>
  <si>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</si>
  <si>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</si>
  <si>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</si>
  <si>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</si>
  <si>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</si>
  <si>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</si>
  <si>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</si>
  <si>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</si>
  <si>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</si>
  <si>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</si>
  <si>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</si>
  <si>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</si>
  <si>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</si>
  <si>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</si>
  <si>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</si>
  <si>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</si>
  <si>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</si>
  <si>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</si>
  <si>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</si>
  <si>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</si>
  <si>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</si>
  <si>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</si>
  <si>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</si>
  <si>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</si>
  <si>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</si>
  <si>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</si>
  <si>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</si>
  <si>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</si>
  <si>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</si>
  <si>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</si>
  <si>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</si>
  <si>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</si>
  <si>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</si>
  <si>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</si>
  <si>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</si>
  <si>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</si>
  <si>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</si>
  <si>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</si>
  <si>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</si>
  <si>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</si>
  <si>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</si>
  <si>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</si>
  <si>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</si>
  <si>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</si>
  <si>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</si>
  <si>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</si>
  <si>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</si>
  <si>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</si>
  <si>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</si>
  <si>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</si>
  <si>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</si>
  <si>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</si>
  <si>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</si>
  <si>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</si>
  <si>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</si>
  <si>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</si>
  <si>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</si>
  <si>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</si>
  <si>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</si>
  <si>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</si>
  <si>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</si>
  <si>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</si>
  <si>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</si>
  <si>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</si>
  <si>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</si>
  <si>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</si>
  <si>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</si>
  <si>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</si>
  <si>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</si>
  <si>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</si>
  <si>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</si>
  <si>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</si>
  <si>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</si>
  <si>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</si>
  <si>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</si>
  <si>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</si>
  <si>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</si>
  <si>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</si>
  <si>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</si>
  <si>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</si>
  <si>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</si>
  <si>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</si>
  <si>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</si>
  <si>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</si>
  <si>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</si>
  <si>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</si>
  <si>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</si>
  <si>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</si>
  <si>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</si>
  <si>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</si>
  <si>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</si>
  <si>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</si>
  <si>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</si>
  <si>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</si>
  <si>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</si>
  <si>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</si>
  <si>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</si>
  <si>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</si>
  <si>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</si>
  <si>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</si>
  <si>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</si>
  <si>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</si>
  <si>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</si>
  <si>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</si>
  <si>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</si>
  <si>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</si>
  <si>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</si>
  <si>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</si>
  <si>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</si>
  <si>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</si>
  <si>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</si>
  <si>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</si>
  <si>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</si>
  <si>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</si>
  <si>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</si>
  <si>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</si>
  <si>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</si>
  <si>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</si>
  <si>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</si>
  <si>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</si>
  <si>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</si>
  <si>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</si>
  <si>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</si>
  <si>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</si>
  <si>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</si>
  <si>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</si>
  <si>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</si>
  <si>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</si>
  <si>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</si>
  <si>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</si>
  <si>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</si>
  <si>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</si>
  <si>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</si>
  <si>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</si>
  <si>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</si>
  <si>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</si>
  <si>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</si>
  <si>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</si>
  <si>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</si>
  <si>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</si>
  <si>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</si>
  <si>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</si>
  <si>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</si>
  <si>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</si>
  <si>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</si>
  <si>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</si>
  <si>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</si>
  <si>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</si>
  <si>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</si>
  <si>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</si>
  <si>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</si>
  <si>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</si>
  <si>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</si>
  <si>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</si>
  <si>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</si>
  <si>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</si>
  <si>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</si>
  <si>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</si>
  <si>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</si>
  <si>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</si>
  <si>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</si>
  <si>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</si>
  <si>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</si>
  <si>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</si>
  <si>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</si>
  <si>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</si>
  <si>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</si>
  <si>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</si>
  <si>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</si>
  <si>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</si>
  <si>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</si>
  <si>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</si>
  <si>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</si>
  <si>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</si>
  <si>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</si>
  <si>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</si>
  <si>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</si>
  <si>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</si>
  <si>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</si>
  <si>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</si>
  <si>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</si>
  <si>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</si>
  <si>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</si>
  <si>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</si>
  <si>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</si>
  <si>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</si>
  <si>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</si>
  <si>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</si>
  <si>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</si>
  <si>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</si>
  <si>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</si>
  <si>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</si>
  <si>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</si>
  <si>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</si>
  <si>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</si>
  <si>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</si>
  <si>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</si>
  <si>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</si>
  <si>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</si>
  <si>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</si>
  <si>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</si>
  <si>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</si>
  <si>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</si>
  <si>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</si>
  <si>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</si>
  <si>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</si>
  <si>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</si>
  <si>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</si>
  <si>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</si>
  <si>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</si>
  <si>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</si>
  <si>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</si>
  <si>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</si>
  <si>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</si>
  <si>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</si>
  <si>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</si>
  <si>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</si>
  <si>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</si>
  <si>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</si>
  <si>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</si>
  <si>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</si>
  <si>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</si>
  <si>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</si>
  <si>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</si>
  <si>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</si>
  <si>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</si>
  <si>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</si>
  <si>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</si>
  <si>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</si>
  <si>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</si>
  <si>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</si>
  <si>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</si>
  <si>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</si>
  <si>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</si>
  <si>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</si>
  <si>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</si>
  <si>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</si>
  <si>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</si>
  <si>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</si>
  <si>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</si>
  <si>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</si>
  <si>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</si>
  <si>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</si>
  <si>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</si>
  <si>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</si>
  <si>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</si>
  <si>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</si>
  <si>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</si>
  <si>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</si>
  <si>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</si>
  <si>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</si>
  <si>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</si>
  <si>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</si>
  <si>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</si>
  <si>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</si>
  <si>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</si>
  <si>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</si>
  <si>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</si>
  <si>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</si>
  <si>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</si>
  <si>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</si>
  <si>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</si>
  <si>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</si>
  <si>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</si>
  <si>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</si>
  <si>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</si>
  <si>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</si>
  <si>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</si>
  <si>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</si>
  <si>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</si>
  <si>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</si>
  <si>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</si>
  <si>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</si>
  <si>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</si>
  <si>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</si>
  <si>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</si>
  <si>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</si>
  <si>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</si>
  <si>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</si>
  <si>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</si>
  <si>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</si>
  <si>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</si>
  <si>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</si>
  <si>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</si>
  <si>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</si>
  <si>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</si>
  <si>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</si>
  <si>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</si>
  <si>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</si>
  <si>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</si>
  <si>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</si>
  <si>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</si>
  <si>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</si>
  <si>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</si>
  <si>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</si>
  <si>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</si>
  <si>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</si>
  <si>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</si>
  <si>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</si>
  <si>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</si>
  <si>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</si>
  <si>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</si>
  <si>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</si>
  <si>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</si>
  <si>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</si>
  <si>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</si>
  <si>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</si>
  <si>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</si>
  <si>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</si>
  <si>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</si>
  <si>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</si>
  <si>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</si>
  <si>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</si>
  <si>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</si>
  <si>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</si>
  <si>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</si>
  <si>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</si>
  <si>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</si>
  <si>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</si>
  <si>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</si>
  <si>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</si>
  <si>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</si>
  <si>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</si>
  <si>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</si>
  <si>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</si>
  <si>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</si>
  <si>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</si>
  <si>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</si>
  <si>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</si>
  <si>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</si>
  <si>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</si>
  <si>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</si>
  <si>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</si>
  <si>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</si>
  <si>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</si>
  <si>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</si>
  <si>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</si>
  <si>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</si>
  <si>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</si>
  <si>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</si>
  <si>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</si>
  <si>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</si>
  <si>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</si>
  <si>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</si>
  <si>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</si>
  <si>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</si>
  <si>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</si>
  <si>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</si>
  <si>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</si>
  <si>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</si>
  <si>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</si>
  <si>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</si>
  <si>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</si>
  <si>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</si>
  <si>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</si>
  <si>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</si>
  <si>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</si>
  <si>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</si>
  <si>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</si>
  <si>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</si>
  <si>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</si>
  <si>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</si>
  <si>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</si>
  <si>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</si>
  <si>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</si>
  <si>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</si>
  <si>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</si>
  <si>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</si>
  <si>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</si>
  <si>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</si>
  <si>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</si>
  <si>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</si>
  <si>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</si>
  <si>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</si>
  <si>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</si>
  <si>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</si>
  <si>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</si>
  <si>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</si>
  <si>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</si>
  <si>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</si>
  <si>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</si>
  <si>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</si>
  <si>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</si>
  <si>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</si>
  <si>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</si>
  <si>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</si>
  <si>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</si>
  <si>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</si>
  <si>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</si>
  <si>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</si>
  <si>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</si>
  <si>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</si>
  <si>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</si>
  <si>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</si>
  <si>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</si>
  <si>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</si>
  <si>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</si>
  <si>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</si>
  <si>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</si>
  <si>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</si>
  <si>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</si>
  <si>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</si>
  <si>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</si>
  <si>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</si>
  <si>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</si>
  <si>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</si>
  <si>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</si>
  <si>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</si>
  <si>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</si>
  <si>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</si>
  <si>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</si>
  <si>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</si>
  <si>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</si>
  <si>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</si>
  <si>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</si>
  <si>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</si>
  <si>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</si>
  <si>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</si>
  <si>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</si>
  <si>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</si>
  <si>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</si>
  <si>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</si>
  <si>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</si>
  <si>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</si>
  <si>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</si>
  <si>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</si>
  <si>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</si>
  <si>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</si>
  <si>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</si>
  <si>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</si>
  <si>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</si>
  <si>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</si>
  <si>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</si>
  <si>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</si>
  <si>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</si>
  <si>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</si>
  <si>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</si>
  <si>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</si>
  <si>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</si>
  <si>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</si>
  <si>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</si>
  <si>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</si>
  <si>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</si>
  <si>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</si>
  <si>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</si>
  <si>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</si>
  <si>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</si>
  <si>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</si>
  <si>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</si>
  <si>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</si>
  <si>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</si>
  <si>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</si>
  <si>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</si>
  <si>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</si>
  <si>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</si>
  <si>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</si>
  <si>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</si>
  <si>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</si>
  <si>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</si>
  <si>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</si>
  <si>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</si>
  <si>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</si>
  <si>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</si>
  <si>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</si>
  <si>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</si>
  <si>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</si>
  <si>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</si>
  <si>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</si>
  <si>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</si>
  <si>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</si>
  <si>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</si>
  <si>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</si>
  <si>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</si>
  <si>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</si>
  <si>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</si>
  <si>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</si>
  <si>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</si>
  <si>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</si>
  <si>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</si>
  <si>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</si>
  <si>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</si>
  <si>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</si>
  <si>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</si>
  <si>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</si>
  <si>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</si>
  <si>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</si>
  <si>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</si>
  <si>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</si>
  <si>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</si>
  <si>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</si>
  <si>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</si>
  <si>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</si>
  <si>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</si>
  <si>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</si>
  <si>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</si>
  <si>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</si>
  <si>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</si>
  <si>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</si>
  <si>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</si>
  <si>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</si>
  <si>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</si>
  <si>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</si>
  <si>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</si>
  <si>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</si>
  <si>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</si>
  <si>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</si>
  <si>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</si>
  <si>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</si>
  <si>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</si>
  <si>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</si>
  <si>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</si>
  <si>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</si>
  <si>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</si>
  <si>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</si>
  <si>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</si>
  <si>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</si>
  <si>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</si>
  <si>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</si>
  <si>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</si>
  <si>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</si>
  <si>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</si>
  <si>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</si>
  <si>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</si>
  <si>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</si>
  <si>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</si>
  <si>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</si>
  <si>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</si>
  <si>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</si>
  <si>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</si>
  <si>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</si>
  <si>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</si>
  <si>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</si>
  <si>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</si>
  <si>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</si>
  <si>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</si>
  <si>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</si>
  <si>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</si>
  <si>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</si>
  <si>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</si>
  <si>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</si>
  <si>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</si>
  <si>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</si>
  <si>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</si>
  <si>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</si>
  <si>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</si>
  <si>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</si>
  <si>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</si>
  <si>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</si>
  <si>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</si>
  <si>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</si>
  <si>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</si>
  <si>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</si>
  <si>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</si>
  <si>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</si>
  <si>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</si>
  <si>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</si>
  <si>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</si>
  <si>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</si>
  <si>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</si>
  <si>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</si>
  <si>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</si>
  <si>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</si>
  <si>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</si>
  <si>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</si>
  <si>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</si>
  <si>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</si>
  <si>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</si>
  <si>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</si>
  <si>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</si>
  <si>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</si>
  <si>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</si>
  <si>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</si>
  <si>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</si>
  <si>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</si>
  <si>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</si>
  <si>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</si>
  <si>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</si>
  <si>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</si>
  <si>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</si>
  <si>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</si>
  <si>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</si>
  <si>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</si>
  <si>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</si>
  <si>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</si>
  <si>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</si>
  <si>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</si>
  <si>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</si>
  <si>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</si>
  <si>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</si>
  <si>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</si>
  <si>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</si>
  <si>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</si>
  <si>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</si>
  <si>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</si>
  <si>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</si>
  <si>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</si>
  <si>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</si>
  <si>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</si>
  <si>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</si>
  <si>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</si>
  <si>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</si>
  <si>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</si>
  <si>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</si>
  <si>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</si>
  <si>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</si>
  <si>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</si>
  <si>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</si>
  <si>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</si>
  <si>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</si>
  <si>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</si>
  <si>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</si>
  <si>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</si>
  <si>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</si>
  <si>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</si>
  <si>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</si>
  <si>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</si>
  <si>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</si>
  <si>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</si>
  <si>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</si>
  <si>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</si>
  <si>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</si>
  <si>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</si>
  <si>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</si>
  <si>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</si>
  <si>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</si>
  <si>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</si>
  <si>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</si>
  <si>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</si>
  <si>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</si>
  <si>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</si>
  <si>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</si>
  <si>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</si>
  <si>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</si>
  <si>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</si>
  <si>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</si>
  <si>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</si>
  <si>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</si>
  <si>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</si>
  <si>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</si>
  <si>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</si>
  <si>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</si>
  <si>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</si>
  <si>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</si>
  <si>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</si>
  <si>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</si>
  <si>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</si>
  <si>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</si>
  <si>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</si>
  <si>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</si>
  <si>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</si>
  <si>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</si>
  <si>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</si>
  <si>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</si>
  <si>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</si>
  <si>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</si>
  <si>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</si>
  <si>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</si>
  <si>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</si>
  <si>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</si>
  <si>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</si>
  <si>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</si>
  <si>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</si>
  <si>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</si>
  <si>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</si>
  <si>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</si>
  <si>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</si>
  <si>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</si>
  <si>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</si>
  <si>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</si>
  <si>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</si>
  <si>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</si>
  <si>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</si>
  <si>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</si>
  <si>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</si>
  <si>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</si>
  <si>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</si>
  <si>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</si>
  <si>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</si>
  <si>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</si>
  <si>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</si>
  <si>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</si>
  <si>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</si>
  <si>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</si>
  <si>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</si>
  <si>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</si>
  <si>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</si>
  <si>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</si>
  <si>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</si>
  <si>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</si>
  <si>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</si>
  <si>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</si>
  <si>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</si>
  <si>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</si>
  <si>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</si>
  <si>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</si>
  <si>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</si>
  <si>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</si>
  <si>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</si>
  <si>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</si>
  <si>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</si>
  <si>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</si>
  <si>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</si>
  <si>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</si>
  <si>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</si>
  <si>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</si>
  <si>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</si>
  <si>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</si>
  <si>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</si>
  <si>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</si>
  <si>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</si>
  <si>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</si>
  <si>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</si>
  <si>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</si>
  <si>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</si>
  <si>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</si>
  <si>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</si>
  <si>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</si>
  <si>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</si>
  <si>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</si>
  <si>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</si>
  <si>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</si>
  <si>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</si>
  <si>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</si>
  <si>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</si>
  <si>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</si>
  <si>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</si>
  <si>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</si>
  <si>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</si>
  <si>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</si>
  <si>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</si>
  <si>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</si>
  <si>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</si>
  <si>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</si>
  <si>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</si>
  <si>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</si>
  <si>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</si>
  <si>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</si>
  <si>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</si>
  <si>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</si>
  <si>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</si>
  <si>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</si>
  <si>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</si>
  <si>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</si>
  <si>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</si>
  <si>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</si>
  <si>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</si>
  <si>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</si>
  <si>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</si>
  <si>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</si>
  <si>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</si>
  <si>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</si>
  <si>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</si>
  <si>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</si>
  <si>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</si>
  <si>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</si>
  <si>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</si>
  <si>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</si>
  <si>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</si>
  <si>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</si>
  <si>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</si>
  <si>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</si>
  <si>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</si>
  <si>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</si>
  <si>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</si>
  <si>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</si>
  <si>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</si>
  <si>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</si>
  <si>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</si>
  <si>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</si>
  <si>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</si>
  <si>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</si>
  <si>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</si>
  <si>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</si>
  <si>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</si>
  <si>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</si>
  <si>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</si>
  <si>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</si>
  <si>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</si>
  <si>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</si>
  <si>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</si>
  <si>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</si>
  <si>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</si>
  <si>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</si>
  <si>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</si>
  <si>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</si>
  <si>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</si>
  <si>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</si>
  <si>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</si>
  <si>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</si>
  <si>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</si>
  <si>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</si>
  <si>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</si>
  <si>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</si>
  <si>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</si>
  <si>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</si>
  <si>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</si>
  <si>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</si>
  <si>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</si>
  <si>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</si>
  <si>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</si>
  <si>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</si>
  <si>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</si>
  <si>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</si>
  <si>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</si>
  <si>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</si>
  <si>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</si>
  <si>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</si>
  <si>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</si>
  <si>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</si>
  <si>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</si>
  <si>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</si>
  <si>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</si>
  <si>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</si>
  <si>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</si>
  <si>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</si>
  <si>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</si>
  <si>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</si>
  <si>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</si>
  <si>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</si>
  <si>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</si>
  <si>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</si>
  <si>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</si>
  <si>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</si>
  <si>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</si>
  <si>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</si>
  <si>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</si>
  <si>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</si>
  <si>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</si>
  <si>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</si>
  <si>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</si>
  <si>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</si>
  <si>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</si>
  <si>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</si>
  <si>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</si>
  <si>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</si>
  <si>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</si>
  <si>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</si>
  <si>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</si>
  <si>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</si>
  <si>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</si>
  <si>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</si>
  <si>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</si>
  <si>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</si>
  <si>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</si>
  <si>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</si>
  <si>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</si>
  <si>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</si>
  <si>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</si>
  <si>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</si>
  <si>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</si>
  <si>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</si>
  <si>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</si>
  <si>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</si>
  <si>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</si>
  <si>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</si>
  <si>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</si>
  <si>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</si>
  <si>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</si>
  <si>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</si>
  <si>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</si>
  <si>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</si>
  <si>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</si>
  <si>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</si>
  <si>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</si>
  <si>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</si>
  <si>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</si>
  <si>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</si>
  <si>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</si>
  <si>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</si>
  <si>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</si>
  <si>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</si>
  <si>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</si>
  <si>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</si>
  <si>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</si>
  <si>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</si>
  <si>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</si>
  <si>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</si>
  <si>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</si>
  <si>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</si>
  <si>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</si>
  <si>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</si>
  <si>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</si>
  <si>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</si>
  <si>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</si>
  <si>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</si>
  <si>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</si>
  <si>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</si>
  <si>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</si>
  <si>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</si>
  <si>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</si>
  <si>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</si>
  <si>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</si>
  <si>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</si>
  <si>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</si>
  <si>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</si>
  <si>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</si>
  <si>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</si>
  <si>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</si>
  <si>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</si>
  <si>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</si>
  <si>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</si>
  <si>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</si>
  <si>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</si>
  <si>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</si>
  <si>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</si>
  <si>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</si>
  <si>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</si>
  <si>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</si>
  <si>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</si>
  <si>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</si>
  <si>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</si>
  <si>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</si>
  <si>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</si>
  <si>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</si>
  <si>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</si>
  <si>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</si>
  <si>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</si>
  <si>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</si>
  <si>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</si>
  <si>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</si>
  <si>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</si>
  <si>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</si>
  <si>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</si>
  <si>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</si>
  <si>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</si>
  <si>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</si>
  <si>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</si>
  <si>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</si>
  <si>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</si>
  <si>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</si>
  <si>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</si>
  <si>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</si>
  <si>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</si>
  <si>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</si>
  <si>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</si>
  <si>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</si>
  <si>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</si>
  <si>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</si>
  <si>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</si>
  <si>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</si>
  <si>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</si>
  <si>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</si>
  <si>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</si>
  <si>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</si>
  <si>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</si>
  <si>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</si>
  <si>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</si>
  <si>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</si>
  <si>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</si>
  <si>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</si>
  <si>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</si>
  <si>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</si>
  <si>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</si>
  <si>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</si>
  <si>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</si>
  <si>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</si>
  <si>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</si>
  <si>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</si>
  <si>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</si>
  <si>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</si>
  <si>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</si>
  <si>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</si>
  <si>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</si>
  <si>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</si>
  <si>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</si>
  <si>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</si>
  <si>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</si>
  <si>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</si>
  <si>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</si>
  <si>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</si>
  <si>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</si>
  <si>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</si>
  <si>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</si>
  <si>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</si>
  <si>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</si>
  <si>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</si>
  <si>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</si>
  <si>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</si>
  <si>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</si>
  <si>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</si>
  <si>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</si>
  <si>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</si>
  <si>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</si>
  <si>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</si>
  <si>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</si>
  <si>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</si>
  <si>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</si>
  <si>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</si>
  <si>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</si>
  <si>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</si>
  <si>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</si>
  <si>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</si>
  <si>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</si>
  <si>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</si>
  <si>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</si>
  <si>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</si>
  <si>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</si>
  <si>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</si>
  <si>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</si>
  <si>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</si>
  <si>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</si>
  <si>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</si>
  <si>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</si>
  <si>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</si>
  <si>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</si>
  <si>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</si>
  <si>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</si>
  <si>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</si>
  <si>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</si>
  <si>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</si>
  <si>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</si>
  <si>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</si>
  <si>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</si>
  <si>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</si>
  <si>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</si>
  <si>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</si>
  <si>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</si>
  <si>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</si>
  <si>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</si>
  <si>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</si>
  <si>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</si>
  <si>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</si>
  <si>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</si>
  <si>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</si>
  <si>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</si>
  <si>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</si>
  <si>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</si>
  <si>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</si>
  <si>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</si>
  <si>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</si>
  <si>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</si>
  <si>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</si>
  <si>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</si>
  <si>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</si>
  <si>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</si>
  <si>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</si>
  <si>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</si>
  <si>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</si>
  <si>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</si>
  <si>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</si>
  <si>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</si>
  <si>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</si>
  <si>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</si>
  <si>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</si>
  <si>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</si>
  <si>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</si>
  <si>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</si>
  <si>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</si>
  <si>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</si>
  <si>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</si>
  <si>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</si>
  <si>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</si>
  <si>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</si>
  <si>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</si>
  <si>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</si>
  <si>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</si>
  <si>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</si>
  <si>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</si>
  <si>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</si>
  <si>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</si>
  <si>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</si>
  <si>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</si>
  <si>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</si>
  <si>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</si>
  <si>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</si>
  <si>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</si>
  <si>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</si>
  <si>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</si>
  <si>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</si>
  <si>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</si>
  <si>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</si>
  <si>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</si>
  <si>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</si>
  <si>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</si>
  <si>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</si>
  <si>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</si>
  <si>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</si>
  <si>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</si>
  <si>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</si>
  <si>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</si>
  <si>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</si>
  <si>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</si>
  <si>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</si>
  <si>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</si>
  <si>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</si>
  <si>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</si>
  <si>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</si>
  <si>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</si>
  <si>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</si>
  <si>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</si>
  <si>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</si>
  <si>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</si>
  <si>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</si>
  <si>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</si>
  <si>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</si>
  <si>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</si>
  <si>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</si>
  <si>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</si>
  <si>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</si>
  <si>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</si>
  <si>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</si>
  <si>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</si>
  <si>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</si>
  <si>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</si>
  <si>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</si>
  <si>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</si>
  <si>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</si>
  <si>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</si>
  <si>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</si>
  <si>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</si>
  <si>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</si>
  <si>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</si>
  <si>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</si>
  <si>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</si>
  <si>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</si>
  <si>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</si>
  <si>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</si>
  <si>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</si>
  <si>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</si>
  <si>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</si>
  <si>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</si>
  <si>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</si>
  <si>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</si>
  <si>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</si>
  <si>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</si>
  <si>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</si>
  <si>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</si>
  <si>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</si>
  <si>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</si>
  <si>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</si>
  <si>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</si>
  <si>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</si>
  <si>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</si>
  <si>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</si>
  <si>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</si>
  <si>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</si>
  <si>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</si>
  <si>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</si>
  <si>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</si>
  <si>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</si>
  <si>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</si>
  <si>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</si>
  <si>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</si>
  <si>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</si>
  <si>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</si>
  <si>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</si>
  <si>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</si>
  <si>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</si>
  <si>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</si>
  <si>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</si>
  <si>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</si>
  <si>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</si>
  <si>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</si>
  <si>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</si>
  <si>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</si>
  <si>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</si>
  <si>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</si>
  <si>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</si>
  <si>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</si>
  <si>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</si>
  <si>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</si>
  <si>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</si>
  <si>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</si>
  <si>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</si>
  <si>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</si>
  <si>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</si>
  <si>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Sum of Total Sales</t>
  </si>
  <si>
    <t>Average Sales</t>
  </si>
  <si>
    <t>Sr. No</t>
  </si>
  <si>
    <t>Number of Items</t>
  </si>
  <si>
    <t>Average of Rating</t>
  </si>
  <si>
    <t>Avg Sales</t>
  </si>
  <si>
    <t>No of Items</t>
  </si>
  <si>
    <t>Avg Rating</t>
  </si>
  <si>
    <t>KPI's Requrements</t>
  </si>
  <si>
    <t>Row Labels</t>
  </si>
  <si>
    <t>Total Sales by Fat Content</t>
  </si>
  <si>
    <t>Total Sales by Item Type',</t>
  </si>
  <si>
    <t>Column Labels</t>
  </si>
  <si>
    <t>Total Sales by Item Type</t>
  </si>
  <si>
    <t>Total Sales by Outlet Establishment</t>
  </si>
  <si>
    <t xml:space="preserve">Sales by Outlet Size </t>
  </si>
  <si>
    <t>Outlet Location</t>
  </si>
  <si>
    <t>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</si>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</sst>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9" formatCode="&quot;$&quot;0.00,,&quot;M&quot;"/>
    <numFmt numFmtId="174" formatCode="&quot;$&quot;0.0,&quot;K&quot;"/>
    <numFmt numFmtId="175"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tint="4.9989318521683403E-2"/>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18" fillId="0" borderId="0" xfId="0" applyFont="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4" xfId="0" applyNumberFormat="1" applyBorder="1"/>
    <xf numFmtId="0" fontId="0" fillId="0" borderId="0" xfId="0" applyNumberFormat="1" applyBorder="1"/>
    <xf numFmtId="0" fontId="0" fillId="0" borderId="16" xfId="0" applyBorder="1"/>
    <xf numFmtId="0" fontId="0" fillId="0" borderId="17" xfId="0" applyBorder="1"/>
    <xf numFmtId="0" fontId="0" fillId="0" borderId="18" xfId="0" applyBorder="1"/>
    <xf numFmtId="165" fontId="0" fillId="0" borderId="17" xfId="0" applyNumberFormat="1" applyBorder="1"/>
    <xf numFmtId="1" fontId="0" fillId="0" borderId="17" xfId="0" applyNumberFormat="1" applyBorder="1"/>
    <xf numFmtId="166" fontId="0" fillId="0" borderId="17" xfId="0" applyNumberFormat="1" applyBorder="1"/>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0" xfId="0" applyAlignment="1">
      <alignment horizontal="center" vertical="center"/>
    </xf>
    <xf numFmtId="169"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33" borderId="12" xfId="0" applyFill="1" applyBorder="1" applyAlignment="1">
      <alignment horizontal="center"/>
    </xf>
    <xf numFmtId="0" fontId="0" fillId="33" borderId="13" xfId="0" applyFill="1" applyBorder="1" applyAlignment="1">
      <alignment horizontal="center"/>
    </xf>
    <xf numFmtId="0" fontId="0" fillId="0" borderId="10" xfId="0" pivotButton="1" applyBorder="1"/>
    <xf numFmtId="0" fontId="0" fillId="0" borderId="22" xfId="0" applyBorder="1" applyAlignment="1">
      <alignment horizontal="left"/>
    </xf>
    <xf numFmtId="0" fontId="0" fillId="0" borderId="10" xfId="0" applyBorder="1"/>
    <xf numFmtId="174" fontId="0" fillId="0" borderId="22" xfId="0" applyNumberFormat="1" applyBorder="1"/>
    <xf numFmtId="174" fontId="0" fillId="0" borderId="23" xfId="0" applyNumberFormat="1" applyBorder="1"/>
    <xf numFmtId="174" fontId="0" fillId="0" borderId="15" xfId="0" applyNumberFormat="1" applyBorder="1"/>
    <xf numFmtId="174" fontId="0" fillId="0" borderId="18" xfId="0" applyNumberFormat="1" applyBorder="1"/>
    <xf numFmtId="174" fontId="0" fillId="0" borderId="24" xfId="0" applyNumberFormat="1" applyBorder="1"/>
    <xf numFmtId="174" fontId="0" fillId="0" borderId="0" xfId="0" applyNumberFormat="1" applyBorder="1"/>
    <xf numFmtId="174" fontId="0" fillId="0" borderId="11" xfId="0" applyNumberFormat="1" applyBorder="1"/>
    <xf numFmtId="174" fontId="0" fillId="0" borderId="13" xfId="0" applyNumberFormat="1" applyBorder="1"/>
    <xf numFmtId="174" fontId="0" fillId="0" borderId="14" xfId="0" applyNumberFormat="1" applyBorder="1"/>
    <xf numFmtId="174" fontId="0" fillId="0" borderId="16"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175" fontId="0" fillId="0" borderId="22" xfId="0" applyNumberFormat="1" applyBorder="1"/>
    <xf numFmtId="175" fontId="0" fillId="0" borderId="24" xfId="0" applyNumberFormat="1" applyBorder="1"/>
    <xf numFmtId="17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 fontId="0" fillId="0" borderId="22" xfId="0" applyNumberFormat="1" applyBorder="1" applyAlignment="1">
      <alignment horizontal="left"/>
    </xf>
    <xf numFmtId="1" fontId="0" fillId="0" borderId="23" xfId="0" applyNumberFormat="1" applyBorder="1" applyAlignment="1">
      <alignment horizontal="left"/>
    </xf>
    <xf numFmtId="1" fontId="0" fillId="0" borderId="24" xfId="0" applyNumberForma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9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5"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4" formatCode="&quot;$&quot;0.0,&quot;K&quot;"/>
    </dxf>
    <dxf>
      <numFmt numFmtId="174"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Blinkit Analysis" pivot="0" table="0" count="10" xr9:uid="{BCA7DC81-4853-48D8-A042-8CD450F750B9}">
      <tableStyleElement type="wholeTable" dxfId="2269"/>
      <tableStyleElement type="headerRow" dxfId="2268"/>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6C64-473D-ABC8-3EBDF2DA7D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Design'!$B$25:$B$26</c:f>
              <c:strCache>
                <c:ptCount val="1"/>
                <c:pt idx="0">
                  <c:v>Regular</c:v>
                </c:pt>
              </c:strCache>
            </c:strRef>
          </c:tx>
          <c:spPr>
            <a:solidFill>
              <a:schemeClr val="accent1"/>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A70-4A85-990F-F9DCA505C347}"/>
            </c:ext>
          </c:extLst>
        </c:ser>
        <c:ser>
          <c:idx val="1"/>
          <c:order val="1"/>
          <c:tx>
            <c:strRef>
              <c:f>'Sheets Design'!$C$25:$C$26</c:f>
              <c:strCache>
                <c:ptCount val="1"/>
                <c:pt idx="0">
                  <c:v>Low Fat</c:v>
                </c:pt>
              </c:strCache>
            </c:strRef>
          </c:tx>
          <c:spPr>
            <a:solidFill>
              <a:schemeClr val="accent2"/>
            </a:solidFill>
            <a:ln>
              <a:noFill/>
            </a:ln>
            <a:effectLst/>
          </c:spPr>
          <c:invertIfNegative val="0"/>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A70-4A85-990F-F9DCA505C347}"/>
            </c:ext>
          </c:extLst>
        </c:ser>
        <c:dLbls>
          <c:showLegendKey val="0"/>
          <c:showVal val="0"/>
          <c:showCatName val="0"/>
          <c:showSerName val="0"/>
          <c:showPercent val="0"/>
          <c:showBubbleSize val="0"/>
        </c:dLbls>
        <c:gapWidth val="182"/>
        <c:axId val="871845328"/>
        <c:axId val="871842448"/>
      </c:barChart>
      <c:catAx>
        <c:axId val="87184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42448"/>
        <c:crosses val="autoZero"/>
        <c:auto val="1"/>
        <c:lblAlgn val="ctr"/>
        <c:lblOffset val="100"/>
        <c:noMultiLvlLbl val="0"/>
      </c:catAx>
      <c:valAx>
        <c:axId val="871842448"/>
        <c:scaling>
          <c:orientation val="minMax"/>
        </c:scaling>
        <c:delete val="1"/>
        <c:axPos val="b"/>
        <c:numFmt formatCode="&quot;$&quot;0.0,&quot;K&quot;" sourceLinked="1"/>
        <c:majorTickMark val="none"/>
        <c:minorTickMark val="none"/>
        <c:tickLblPos val="nextTo"/>
        <c:crossAx val="87184532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4024496937883"/>
          <c:y val="1.4338097602747426E-2"/>
          <c:w val="0.70912642169728779"/>
          <c:h val="0.91025640202048363"/>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468-4F64-83C2-3122297FBC73}"/>
            </c:ext>
          </c:extLst>
        </c:ser>
        <c:dLbls>
          <c:showLegendKey val="0"/>
          <c:showVal val="0"/>
          <c:showCatName val="0"/>
          <c:showSerName val="0"/>
          <c:showPercent val="0"/>
          <c:showBubbleSize val="0"/>
        </c:dLbls>
        <c:gapWidth val="182"/>
        <c:axId val="1493877568"/>
        <c:axId val="1493878528"/>
      </c:barChart>
      <c:catAx>
        <c:axId val="149387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878528"/>
        <c:crosses val="autoZero"/>
        <c:auto val="1"/>
        <c:lblAlgn val="ctr"/>
        <c:lblOffset val="100"/>
        <c:noMultiLvlLbl val="0"/>
      </c:catAx>
      <c:valAx>
        <c:axId val="1493878528"/>
        <c:scaling>
          <c:orientation val="minMax"/>
        </c:scaling>
        <c:delete val="1"/>
        <c:axPos val="b"/>
        <c:numFmt formatCode="&quot;$&quot;0.0,&quot;K&quot;" sourceLinked="1"/>
        <c:majorTickMark val="none"/>
        <c:minorTickMark val="none"/>
        <c:tickLblPos val="nextTo"/>
        <c:crossAx val="149387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Design'!$B$56</c:f>
              <c:strCache>
                <c:ptCount val="1"/>
                <c:pt idx="0">
                  <c:v>Total</c:v>
                </c:pt>
              </c:strCache>
            </c:strRef>
          </c:tx>
          <c:spPr>
            <a:solidFill>
              <a:schemeClr val="accent1"/>
            </a:solidFill>
            <a:ln>
              <a:noFill/>
            </a:ln>
            <a:effectLst/>
          </c:spPr>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F07-4A3C-86C6-7A4868B57B39}"/>
            </c:ext>
          </c:extLst>
        </c:ser>
        <c:dLbls>
          <c:showLegendKey val="0"/>
          <c:showVal val="0"/>
          <c:showCatName val="0"/>
          <c:showSerName val="0"/>
          <c:showPercent val="0"/>
          <c:showBubbleSize val="0"/>
        </c:dLbls>
        <c:axId val="785736208"/>
        <c:axId val="785736688"/>
      </c:areaChart>
      <c:catAx>
        <c:axId val="785736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736688"/>
        <c:crosses val="autoZero"/>
        <c:auto val="1"/>
        <c:lblAlgn val="ctr"/>
        <c:lblOffset val="100"/>
        <c:noMultiLvlLbl val="0"/>
      </c:catAx>
      <c:valAx>
        <c:axId val="78573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736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'Sheets Design'!$B$71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81-4E9F-9275-1C7BBF7161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81-4E9F-9275-1C7BBF7161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81-4E9F-9275-1C7BBF7161A4}"/>
              </c:ext>
            </c:extLst>
          </c:dPt>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381-4E9F-9275-1C7BBF7161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1"/>
            </a:solidFill>
            <a:ln>
              <a:noFill/>
            </a:ln>
            <a:effectLst/>
          </c:spPr>
          <c:invertIfNegative val="0"/>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DDF-4DC2-82A2-DF9069D78C71}"/>
            </c:ext>
          </c:extLst>
        </c:ser>
        <c:dLbls>
          <c:showLegendKey val="0"/>
          <c:showVal val="0"/>
          <c:showCatName val="0"/>
          <c:showSerName val="0"/>
          <c:showPercent val="0"/>
          <c:showBubbleSize val="0"/>
        </c:dLbls>
        <c:gapWidth val="182"/>
        <c:axId val="1677127184"/>
        <c:axId val="1677127664"/>
      </c:barChart>
      <c:catAx>
        <c:axId val="167712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27664"/>
        <c:crosses val="autoZero"/>
        <c:auto val="1"/>
        <c:lblAlgn val="ctr"/>
        <c:lblOffset val="100"/>
        <c:noMultiLvlLbl val="0"/>
      </c:catAx>
      <c:valAx>
        <c:axId val="1677127664"/>
        <c:scaling>
          <c:orientation val="minMax"/>
        </c:scaling>
        <c:delete val="1"/>
        <c:axPos val="b"/>
        <c:numFmt formatCode="&quot;$&quot;0.0,&quot;K&quot;" sourceLinked="1"/>
        <c:majorTickMark val="none"/>
        <c:minorTickMark val="none"/>
        <c:tickLblPos val="nextTo"/>
        <c:crossAx val="167712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Design!PivotTable14</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76A-4E57-89E3-E6DD84FDCDB7}"/>
            </c:ext>
          </c:extLst>
        </c:ser>
        <c:dLbls>
          <c:showLegendKey val="0"/>
          <c:showVal val="0"/>
          <c:showCatName val="0"/>
          <c:showSerName val="0"/>
          <c:showPercent val="0"/>
          <c:showBubbleSize val="0"/>
        </c:dLbls>
        <c:gapWidth val="182"/>
        <c:axId val="1703055200"/>
        <c:axId val="1703052800"/>
      </c:barChart>
      <c:catAx>
        <c:axId val="170305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052800"/>
        <c:crosses val="autoZero"/>
        <c:auto val="1"/>
        <c:lblAlgn val="ctr"/>
        <c:lblOffset val="100"/>
        <c:noMultiLvlLbl val="0"/>
      </c:catAx>
      <c:valAx>
        <c:axId val="1703052800"/>
        <c:scaling>
          <c:orientation val="minMax"/>
        </c:scaling>
        <c:delete val="1"/>
        <c:axPos val="b"/>
        <c:numFmt formatCode="\$0" sourceLinked="1"/>
        <c:majorTickMark val="none"/>
        <c:minorTickMark val="none"/>
        <c:tickLblPos val="nextTo"/>
        <c:crossAx val="170305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Design!PivotTable15</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Design'!$B$117</c:f>
              <c:strCache>
                <c:ptCount val="1"/>
                <c:pt idx="0">
                  <c:v>Total</c:v>
                </c:pt>
              </c:strCache>
            </c:strRef>
          </c:tx>
          <c:spPr>
            <a:solidFill>
              <a:schemeClr val="accent1"/>
            </a:solidFill>
            <a:ln>
              <a:noFill/>
            </a:ln>
            <a:effectLst/>
          </c:spPr>
          <c:invertIfNegative val="0"/>
          <c:cat>
            <c:strRef>
              <c:f>'Sheets Design'!$A$118:$A$121</c:f>
              <c:strCache>
                <c:ptCount val="4"/>
                <c:pt idx="0">
                  <c:v>Grocery Store</c:v>
                </c:pt>
                <c:pt idx="1">
                  <c:v>Supermarket Type3</c:v>
                </c:pt>
                <c:pt idx="2">
                  <c:v>Supermarket Type2</c:v>
                </c:pt>
                <c:pt idx="3">
                  <c:v>Supermarket Type1</c:v>
                </c:pt>
              </c:strCache>
            </c:strRef>
          </c:cat>
          <c:val>
            <c:numRef>
              <c:f>'Sheets Design'!$B$118:$B$121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7A2-43AE-9983-04677A08B7FA}"/>
            </c:ext>
          </c:extLst>
        </c:ser>
        <c:dLbls>
          <c:showLegendKey val="0"/>
          <c:showVal val="0"/>
          <c:showCatName val="0"/>
          <c:showSerName val="0"/>
          <c:showPercent val="0"/>
          <c:showBubbleSize val="0"/>
        </c:dLbls>
        <c:gapWidth val="182"/>
        <c:axId val="871600112"/>
        <c:axId val="871600592"/>
      </c:barChart>
      <c:catAx>
        <c:axId val="87160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600592"/>
        <c:crosses val="autoZero"/>
        <c:auto val="1"/>
        <c:lblAlgn val="ctr"/>
        <c:lblOffset val="100"/>
        <c:noMultiLvlLbl val="0"/>
      </c:catAx>
      <c:valAx>
        <c:axId val="871600592"/>
        <c:scaling>
          <c:orientation val="minMax"/>
        </c:scaling>
        <c:delete val="1"/>
        <c:axPos val="b"/>
        <c:numFmt formatCode="0" sourceLinked="1"/>
        <c:majorTickMark val="none"/>
        <c:minorTickMark val="none"/>
        <c:tickLblPos val="nextTo"/>
        <c:crossAx val="8716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5047309027777773E-2"/>
              <c:y val="0.19347958561852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82421874999999"/>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0.12126736111111111"/>
              <c:y val="-9.6739792809262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85677083333333"/>
                  <c:h val="0.17374466788543572"/>
                </c:manualLayout>
              </c15:layout>
            </c:ext>
          </c:extLst>
        </c:dLbl>
      </c:pivotFmt>
    </c:pivotFmts>
    <c:plotArea>
      <c:layout>
        <c:manualLayout>
          <c:layoutTarget val="inner"/>
          <c:xMode val="edge"/>
          <c:yMode val="edge"/>
          <c:x val="0.1977751736111111"/>
          <c:y val="0.16211202518789355"/>
          <c:w val="0.67610763888888892"/>
          <c:h val="0.79105829778590286"/>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F59A-4876-88A0-D9068F5D7BC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59A-4876-88A0-D9068F5D7BC9}"/>
              </c:ext>
            </c:extLst>
          </c:dPt>
          <c:dLbls>
            <c:dLbl>
              <c:idx val="0"/>
              <c:layout>
                <c:manualLayout>
                  <c:x val="7.5047309027777773E-2"/>
                  <c:y val="0.19347958561852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82421874999999"/>
                      <c:h val="0.17374466788543572"/>
                    </c:manualLayout>
                  </c15:layout>
                </c:ext>
                <c:ext xmlns:c16="http://schemas.microsoft.com/office/drawing/2014/chart" uri="{C3380CC4-5D6E-409C-BE32-E72D297353CC}">
                  <c16:uniqueId val="{00000001-F59A-4876-88A0-D9068F5D7BC9}"/>
                </c:ext>
              </c:extLst>
            </c:dLbl>
            <c:dLbl>
              <c:idx val="1"/>
              <c:layout>
                <c:manualLayout>
                  <c:x val="-0.12126736111111111"/>
                  <c:y val="-9.673979280926262E-2"/>
                </c:manualLayout>
              </c:layout>
              <c:showLegendKey val="0"/>
              <c:showVal val="1"/>
              <c:showCatName val="0"/>
              <c:showSerName val="0"/>
              <c:showPercent val="1"/>
              <c:showBubbleSize val="0"/>
              <c:extLst>
                <c:ext xmlns:c15="http://schemas.microsoft.com/office/drawing/2012/chart" uri="{CE6537A1-D6FC-4f65-9D91-7224C49458BB}">
                  <c15:layout>
                    <c:manualLayout>
                      <c:w val="0.22985677083333333"/>
                      <c:h val="0.17374466788543572"/>
                    </c:manualLayout>
                  </c15:layout>
                </c:ext>
                <c:ext xmlns:c16="http://schemas.microsoft.com/office/drawing/2014/chart" uri="{C3380CC4-5D6E-409C-BE32-E72D297353CC}">
                  <c16:uniqueId val="{00000003-F59A-4876-88A0-D9068F5D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F59A-4876-88A0-D9068F5D7BC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069214885275"/>
          <c:y val="0.16013794888180602"/>
          <c:w val="0.75978557097441346"/>
          <c:h val="0.76608158102516299"/>
        </c:manualLayout>
      </c:layout>
      <c:barChart>
        <c:barDir val="bar"/>
        <c:grouping val="clustered"/>
        <c:varyColors val="0"/>
        <c:ser>
          <c:idx val="0"/>
          <c:order val="0"/>
          <c:tx>
            <c:strRef>
              <c:f>'Sheets Design'!$B$25:$B$26</c:f>
              <c:strCache>
                <c:ptCount val="1"/>
                <c:pt idx="0">
                  <c:v>Regular</c:v>
                </c:pt>
              </c:strCache>
            </c:strRef>
          </c:tx>
          <c:spPr>
            <a:solidFill>
              <a:srgbClr val="D09E00"/>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ABF-4913-B984-74BE809D2F6C}"/>
            </c:ext>
          </c:extLst>
        </c:ser>
        <c:ser>
          <c:idx val="1"/>
          <c:order val="1"/>
          <c:tx>
            <c:strRef>
              <c:f>'Sheets Design'!$C$25:$C$26</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DABF-4913-B984-74BE809D2F6C}"/>
            </c:ext>
          </c:extLst>
        </c:ser>
        <c:dLbls>
          <c:showLegendKey val="0"/>
          <c:showVal val="0"/>
          <c:showCatName val="0"/>
          <c:showSerName val="0"/>
          <c:showPercent val="0"/>
          <c:showBubbleSize val="0"/>
        </c:dLbls>
        <c:gapWidth val="60"/>
        <c:axId val="871845328"/>
        <c:axId val="871842448"/>
      </c:barChart>
      <c:catAx>
        <c:axId val="87184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42448"/>
        <c:crosses val="autoZero"/>
        <c:auto val="1"/>
        <c:lblAlgn val="ctr"/>
        <c:lblOffset val="100"/>
        <c:noMultiLvlLbl val="0"/>
      </c:catAx>
      <c:valAx>
        <c:axId val="871842448"/>
        <c:scaling>
          <c:orientation val="minMax"/>
        </c:scaling>
        <c:delete val="1"/>
        <c:axPos val="b"/>
        <c:numFmt formatCode="&quot;$&quot;0.0,&quot;K&quot;" sourceLinked="1"/>
        <c:majorTickMark val="none"/>
        <c:minorTickMark val="none"/>
        <c:tickLblPos val="nextTo"/>
        <c:crossAx val="87184532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4024496937883"/>
          <c:y val="1.4338097602747426E-2"/>
          <c:w val="0.70912642169728779"/>
          <c:h val="0.91025640202048363"/>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109-4416-8DBE-A24F4F37A37C}"/>
            </c:ext>
          </c:extLst>
        </c:ser>
        <c:dLbls>
          <c:showLegendKey val="0"/>
          <c:showVal val="0"/>
          <c:showCatName val="0"/>
          <c:showSerName val="0"/>
          <c:showPercent val="0"/>
          <c:showBubbleSize val="0"/>
        </c:dLbls>
        <c:gapWidth val="50"/>
        <c:axId val="1493877568"/>
        <c:axId val="1493878528"/>
      </c:barChart>
      <c:catAx>
        <c:axId val="149387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93878528"/>
        <c:crosses val="autoZero"/>
        <c:auto val="1"/>
        <c:lblAlgn val="ctr"/>
        <c:lblOffset val="100"/>
        <c:noMultiLvlLbl val="0"/>
      </c:catAx>
      <c:valAx>
        <c:axId val="1493878528"/>
        <c:scaling>
          <c:orientation val="minMax"/>
        </c:scaling>
        <c:delete val="1"/>
        <c:axPos val="b"/>
        <c:numFmt formatCode="&quot;$&quot;0.0,&quot;K&quot;" sourceLinked="1"/>
        <c:majorTickMark val="none"/>
        <c:minorTickMark val="none"/>
        <c:tickLblPos val="nextTo"/>
        <c:crossAx val="149387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1229080629301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707109978423969E-2"/>
                  <c:h val="9.3470501474926235E-2"/>
                </c:manualLayout>
              </c15:layout>
            </c:ext>
          </c:extLst>
        </c:dLbl>
      </c:pivotFmt>
      <c:pivotFmt>
        <c:idx val="4"/>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4202330696264106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2840466139252743E-2"/>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1400776898754442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4202330696264895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57974670916716E-2"/>
          <c:y val="6.8682399213372658E-2"/>
          <c:w val="0.93528405065816655"/>
          <c:h val="0.78647099311701085"/>
        </c:manualLayout>
      </c:layout>
      <c:areaChart>
        <c:grouping val="standard"/>
        <c:varyColors val="0"/>
        <c:ser>
          <c:idx val="0"/>
          <c:order val="0"/>
          <c:tx>
            <c:strRef>
              <c:f>'Sheets Design'!$B$56</c:f>
              <c:strCache>
                <c:ptCount val="1"/>
                <c:pt idx="0">
                  <c:v>Total</c:v>
                </c:pt>
              </c:strCache>
            </c:strRef>
          </c:tx>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s>
            <c:dLbl>
              <c:idx val="0"/>
              <c:layout>
                <c:manualLayout>
                  <c:x val="0"/>
                  <c:y val="-0.21229080629301869"/>
                </c:manualLayout>
              </c:layout>
              <c:showLegendKey val="0"/>
              <c:showVal val="1"/>
              <c:showCatName val="0"/>
              <c:showSerName val="0"/>
              <c:showPercent val="0"/>
              <c:showBubbleSize val="0"/>
              <c:extLst>
                <c:ext xmlns:c15="http://schemas.microsoft.com/office/drawing/2012/chart" uri="{CE6537A1-D6FC-4f65-9D91-7224C49458BB}">
                  <c15:layout>
                    <c:manualLayout>
                      <c:w val="6.8707109978423969E-2"/>
                      <c:h val="9.3470501474926235E-2"/>
                    </c:manualLayout>
                  </c15:layout>
                </c:ext>
                <c:ext xmlns:c16="http://schemas.microsoft.com/office/drawing/2014/chart" uri="{C3380CC4-5D6E-409C-BE32-E72D297353CC}">
                  <c16:uniqueId val="{00000001-60C9-452B-B413-335208616575}"/>
                </c:ext>
              </c:extLst>
            </c:dLbl>
            <c:dLbl>
              <c:idx val="1"/>
              <c:layout>
                <c:manualLayout>
                  <c:x val="0"/>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C9-452B-B413-335208616575}"/>
                </c:ext>
              </c:extLst>
            </c:dLbl>
            <c:dLbl>
              <c:idx val="2"/>
              <c:layout>
                <c:manualLayout>
                  <c:x val="0"/>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C9-452B-B413-335208616575}"/>
                </c:ext>
              </c:extLst>
            </c:dLbl>
            <c:dLbl>
              <c:idx val="3"/>
              <c:layout>
                <c:manualLayout>
                  <c:x val="0"/>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C9-452B-B413-335208616575}"/>
                </c:ext>
              </c:extLst>
            </c:dLbl>
            <c:dLbl>
              <c:idx val="4"/>
              <c:layout>
                <c:manualLayout>
                  <c:x val="-6.4202330696264106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C9-452B-B413-335208616575}"/>
                </c:ext>
              </c:extLst>
            </c:dLbl>
            <c:dLbl>
              <c:idx val="5"/>
              <c:layout>
                <c:manualLayout>
                  <c:x val="-1.2840466139252743E-2"/>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C9-452B-B413-335208616575}"/>
                </c:ext>
              </c:extLst>
            </c:dLbl>
            <c:dLbl>
              <c:idx val="6"/>
              <c:layout>
                <c:manualLayout>
                  <c:x val="0"/>
                  <c:y val="-0.37463126843657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C9-452B-B413-335208616575}"/>
                </c:ext>
              </c:extLst>
            </c:dLbl>
            <c:dLbl>
              <c:idx val="7"/>
              <c:layout>
                <c:manualLayout>
                  <c:x val="2.1400776898754442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C9-452B-B413-335208616575}"/>
                </c:ext>
              </c:extLst>
            </c:dLbl>
            <c:dLbl>
              <c:idx val="8"/>
              <c:layout>
                <c:manualLayout>
                  <c:x val="-6.4202330696264895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C9-452B-B413-3352086165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0C9-452B-B413-335208616575}"/>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785736208"/>
        <c:axId val="785736688"/>
      </c:areaChart>
      <c:catAx>
        <c:axId val="7857362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85736688"/>
        <c:crosses val="autoZero"/>
        <c:auto val="1"/>
        <c:lblAlgn val="ctr"/>
        <c:lblOffset val="100"/>
        <c:noMultiLvlLbl val="0"/>
      </c:catAx>
      <c:valAx>
        <c:axId val="785736688"/>
        <c:scaling>
          <c:orientation val="minMax"/>
        </c:scaling>
        <c:delete val="1"/>
        <c:axPos val="l"/>
        <c:numFmt formatCode="&quot;$&quot;0.0,&quot;K&quot;" sourceLinked="1"/>
        <c:majorTickMark val="out"/>
        <c:minorTickMark val="none"/>
        <c:tickLblPos val="nextTo"/>
        <c:crossAx val="785736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lt1"/>
            </a:solidFill>
          </a:ln>
          <a:effectLst/>
        </c:spPr>
        <c:dLbl>
          <c:idx val="0"/>
          <c:layout>
            <c:manualLayout>
              <c:x val="0.16826956837808213"/>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0146063093497"/>
                  <c:h val="0.14094177777777778"/>
                </c:manualLayout>
              </c15:layout>
            </c:ext>
          </c:extLst>
        </c:dLbl>
      </c:pivotFmt>
      <c:pivotFmt>
        <c:idx val="15"/>
        <c:spPr>
          <a:solidFill>
            <a:schemeClr val="accent6">
              <a:lumMod val="75000"/>
            </a:schemeClr>
          </a:solidFill>
          <a:ln w="19050">
            <a:solidFill>
              <a:schemeClr val="lt1"/>
            </a:solidFill>
          </a:ln>
          <a:effectLst/>
        </c:spPr>
        <c:dLbl>
          <c:idx val="0"/>
          <c:layout>
            <c:manualLayout>
              <c:x val="0.2131411735660778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40562805761086"/>
                  <c:h val="0.14094177777777778"/>
                </c:manualLayout>
              </c15:layout>
            </c:ext>
          </c:extLst>
        </c:dLbl>
      </c:pivotFmt>
      <c:pivotFmt>
        <c:idx val="16"/>
        <c:spPr>
          <a:solidFill>
            <a:srgbClr val="D0AC2C"/>
          </a:solidFill>
          <a:ln w="19050">
            <a:solidFill>
              <a:schemeClr val="lt1"/>
            </a:solidFill>
          </a:ln>
          <a:effectLst/>
        </c:spPr>
        <c:dLbl>
          <c:idx val="0"/>
          <c:layout>
            <c:manualLayout>
              <c:x val="-2.2435913006955584E-2"/>
              <c:y val="-0.18626666666666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279664980587191"/>
                  <c:h val="0.14094177777777778"/>
                </c:manualLayout>
              </c15:layout>
            </c:ext>
          </c:extLst>
        </c:dLbl>
      </c:pivotFmt>
    </c:pivotFmts>
    <c:plotArea>
      <c:layout>
        <c:manualLayout>
          <c:layoutTarget val="inner"/>
          <c:xMode val="edge"/>
          <c:yMode val="edge"/>
          <c:x val="7.9051702854881598E-2"/>
          <c:y val="0.14355200000000001"/>
          <c:w val="0.80924350782849952"/>
          <c:h val="0.81436044444444444"/>
        </c:manualLayout>
      </c:layout>
      <c:doughnutChart>
        <c:varyColors val="1"/>
        <c:ser>
          <c:idx val="0"/>
          <c:order val="0"/>
          <c:tx>
            <c:strRef>
              <c:f>'Sheets Design'!$B$71</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783-4D5B-9BD2-849604FB47E0}"/>
              </c:ext>
            </c:extLst>
          </c:dPt>
          <c:dPt>
            <c:idx val="1"/>
            <c:bubble3D val="0"/>
            <c:explosion val="2"/>
            <c:spPr>
              <a:solidFill>
                <a:schemeClr val="accent6">
                  <a:lumMod val="75000"/>
                </a:schemeClr>
              </a:solidFill>
              <a:ln w="19050">
                <a:solidFill>
                  <a:schemeClr val="lt1"/>
                </a:solidFill>
              </a:ln>
              <a:effectLst/>
            </c:spPr>
            <c:extLst>
              <c:ext xmlns:c16="http://schemas.microsoft.com/office/drawing/2014/chart" uri="{C3380CC4-5D6E-409C-BE32-E72D297353CC}">
                <c16:uniqueId val="{00000003-0783-4D5B-9BD2-849604FB47E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0783-4D5B-9BD2-849604FB47E0}"/>
              </c:ext>
            </c:extLst>
          </c:dPt>
          <c:dLbls>
            <c:dLbl>
              <c:idx val="0"/>
              <c:layout>
                <c:manualLayout>
                  <c:x val="0.16826956837808213"/>
                  <c:y val="-3.9511111111111108E-2"/>
                </c:manualLayout>
              </c:layout>
              <c:showLegendKey val="0"/>
              <c:showVal val="1"/>
              <c:showCatName val="0"/>
              <c:showSerName val="0"/>
              <c:showPercent val="0"/>
              <c:showBubbleSize val="0"/>
              <c:extLst>
                <c:ext xmlns:c15="http://schemas.microsoft.com/office/drawing/2012/chart" uri="{CE6537A1-D6FC-4f65-9D91-7224C49458BB}">
                  <c15:layout>
                    <c:manualLayout>
                      <c:w val="0.2640146063093497"/>
                      <c:h val="0.14094177777777778"/>
                    </c:manualLayout>
                  </c15:layout>
                </c:ext>
                <c:ext xmlns:c16="http://schemas.microsoft.com/office/drawing/2014/chart" uri="{C3380CC4-5D6E-409C-BE32-E72D297353CC}">
                  <c16:uniqueId val="{00000001-0783-4D5B-9BD2-849604FB47E0}"/>
                </c:ext>
              </c:extLst>
            </c:dLbl>
            <c:dLbl>
              <c:idx val="1"/>
              <c:layout>
                <c:manualLayout>
                  <c:x val="0.21314117356607787"/>
                  <c:y val="0"/>
                </c:manualLayout>
              </c:layout>
              <c:showLegendKey val="0"/>
              <c:showVal val="1"/>
              <c:showCatName val="0"/>
              <c:showSerName val="0"/>
              <c:showPercent val="0"/>
              <c:showBubbleSize val="0"/>
              <c:extLst>
                <c:ext xmlns:c15="http://schemas.microsoft.com/office/drawing/2012/chart" uri="{CE6537A1-D6FC-4f65-9D91-7224C49458BB}">
                  <c15:layout>
                    <c:manualLayout>
                      <c:w val="0.25840562805761086"/>
                      <c:h val="0.14094177777777778"/>
                    </c:manualLayout>
                  </c15:layout>
                </c:ext>
                <c:ext xmlns:c16="http://schemas.microsoft.com/office/drawing/2014/chart" uri="{C3380CC4-5D6E-409C-BE32-E72D297353CC}">
                  <c16:uniqueId val="{00000003-0783-4D5B-9BD2-849604FB47E0}"/>
                </c:ext>
              </c:extLst>
            </c:dLbl>
            <c:dLbl>
              <c:idx val="2"/>
              <c:layout>
                <c:manualLayout>
                  <c:x val="-2.2435913006955584E-2"/>
                  <c:y val="-0.18626666666666672"/>
                </c:manualLayout>
              </c:layout>
              <c:showLegendKey val="0"/>
              <c:showVal val="1"/>
              <c:showCatName val="0"/>
              <c:showSerName val="0"/>
              <c:showPercent val="0"/>
              <c:showBubbleSize val="0"/>
              <c:extLst>
                <c:ext xmlns:c15="http://schemas.microsoft.com/office/drawing/2012/chart" uri="{CE6537A1-D6FC-4f65-9D91-7224C49458BB}">
                  <c15:layout>
                    <c:manualLayout>
                      <c:w val="0.25279664980587191"/>
                      <c:h val="0.14094177777777778"/>
                    </c:manualLayout>
                  </c15:layout>
                </c:ext>
                <c:ext xmlns:c16="http://schemas.microsoft.com/office/drawing/2014/chart" uri="{C3380CC4-5D6E-409C-BE32-E72D297353CC}">
                  <c16:uniqueId val="{00000005-0783-4D5B-9BD2-849604FB47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783-4D5B-9BD2-849604FB47E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577-4A7E-8E58-79EE787BFEFF}"/>
            </c:ext>
          </c:extLst>
        </c:ser>
        <c:dLbls>
          <c:showLegendKey val="0"/>
          <c:showVal val="0"/>
          <c:showCatName val="0"/>
          <c:showSerName val="0"/>
          <c:showPercent val="0"/>
          <c:showBubbleSize val="0"/>
        </c:dLbls>
        <c:gapWidth val="60"/>
        <c:axId val="1677127184"/>
        <c:axId val="1677127664"/>
      </c:barChart>
      <c:catAx>
        <c:axId val="167712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27664"/>
        <c:crosses val="autoZero"/>
        <c:auto val="1"/>
        <c:lblAlgn val="ctr"/>
        <c:lblOffset val="100"/>
        <c:noMultiLvlLbl val="0"/>
      </c:catAx>
      <c:valAx>
        <c:axId val="1677127664"/>
        <c:scaling>
          <c:orientation val="minMax"/>
        </c:scaling>
        <c:delete val="1"/>
        <c:axPos val="b"/>
        <c:numFmt formatCode="&quot;$&quot;0.0,&quot;K&quot;" sourceLinked="1"/>
        <c:majorTickMark val="none"/>
        <c:minorTickMark val="none"/>
        <c:tickLblPos val="nextTo"/>
        <c:crossAx val="167712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Design!PivotTable14</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57F-41DC-968E-4499F11615C8}"/>
            </c:ext>
          </c:extLst>
        </c:ser>
        <c:dLbls>
          <c:showLegendKey val="0"/>
          <c:showVal val="0"/>
          <c:showCatName val="0"/>
          <c:showSerName val="0"/>
          <c:showPercent val="0"/>
          <c:showBubbleSize val="0"/>
        </c:dLbls>
        <c:gapWidth val="60"/>
        <c:axId val="1703055200"/>
        <c:axId val="1703052800"/>
      </c:barChart>
      <c:catAx>
        <c:axId val="1703055200"/>
        <c:scaling>
          <c:orientation val="minMax"/>
        </c:scaling>
        <c:delete val="1"/>
        <c:axPos val="l"/>
        <c:numFmt formatCode="General" sourceLinked="1"/>
        <c:majorTickMark val="none"/>
        <c:minorTickMark val="none"/>
        <c:tickLblPos val="nextTo"/>
        <c:crossAx val="1703052800"/>
        <c:crosses val="autoZero"/>
        <c:auto val="1"/>
        <c:lblAlgn val="ctr"/>
        <c:lblOffset val="100"/>
        <c:noMultiLvlLbl val="0"/>
      </c:catAx>
      <c:valAx>
        <c:axId val="1703052800"/>
        <c:scaling>
          <c:orientation val="minMax"/>
        </c:scaling>
        <c:delete val="1"/>
        <c:axPos val="b"/>
        <c:numFmt formatCode="\$0" sourceLinked="1"/>
        <c:majorTickMark val="none"/>
        <c:minorTickMark val="none"/>
        <c:tickLblPos val="nextTo"/>
        <c:crossAx val="170305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Design!PivotTable15</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Design'!$A$118:$A$121</c:f>
              <c:strCache>
                <c:ptCount val="4"/>
                <c:pt idx="0">
                  <c:v>Grocery Store</c:v>
                </c:pt>
                <c:pt idx="1">
                  <c:v>Supermarket Type3</c:v>
                </c:pt>
                <c:pt idx="2">
                  <c:v>Supermarket Type2</c:v>
                </c:pt>
                <c:pt idx="3">
                  <c:v>Supermarket Type1</c:v>
                </c:pt>
              </c:strCache>
            </c:strRef>
          </c:cat>
          <c:val>
            <c:numRef>
              <c:f>'Sheets Design'!$B$118:$B$121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A56-4C49-90B4-C07DEFDD7EA1}"/>
            </c:ext>
          </c:extLst>
        </c:ser>
        <c:dLbls>
          <c:showLegendKey val="0"/>
          <c:showVal val="0"/>
          <c:showCatName val="0"/>
          <c:showSerName val="0"/>
          <c:showPercent val="0"/>
          <c:showBubbleSize val="0"/>
        </c:dLbls>
        <c:gapWidth val="60"/>
        <c:axId val="871600112"/>
        <c:axId val="871600592"/>
      </c:barChart>
      <c:catAx>
        <c:axId val="871600112"/>
        <c:scaling>
          <c:orientation val="minMax"/>
        </c:scaling>
        <c:delete val="1"/>
        <c:axPos val="l"/>
        <c:numFmt formatCode="General" sourceLinked="1"/>
        <c:majorTickMark val="none"/>
        <c:minorTickMark val="none"/>
        <c:tickLblPos val="nextTo"/>
        <c:crossAx val="871600592"/>
        <c:crosses val="autoZero"/>
        <c:auto val="1"/>
        <c:lblAlgn val="ctr"/>
        <c:lblOffset val="100"/>
        <c:noMultiLvlLbl val="0"/>
      </c:catAx>
      <c:valAx>
        <c:axId val="871600592"/>
        <c:scaling>
          <c:orientation val="minMax"/>
        </c:scaling>
        <c:delete val="1"/>
        <c:axPos val="b"/>
        <c:numFmt formatCode="0" sourceLinked="1"/>
        <c:majorTickMark val="none"/>
        <c:minorTickMark val="none"/>
        <c:tickLblPos val="nextTo"/>
        <c:crossAx val="8716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9EB3AC7-BF93-4EFF-A454-DBB86B78EF87}">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99EB3AC7-BF93-4EFF-A454-DBB86B78EF87}">
          <cx:tx>
            <cx:txData>
              <cx:f>_xlchart.v2.7</cx:f>
              <cx:v>Sales</cx:v>
            </cx:txData>
          </cx:tx>
          <cx:spPr>
            <a:solidFill>
              <a:srgbClr val="D09E00"/>
            </a:solidFill>
          </cx:spPr>
          <cx:dataPt idx="0">
            <cx:spPr>
              <a:solidFill>
                <a:srgbClr val="D09E00"/>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213360</xdr:colOff>
      <xdr:row>1</xdr:row>
      <xdr:rowOff>15241</xdr:rowOff>
    </xdr:from>
    <xdr:to>
      <xdr:col>7</xdr:col>
      <xdr:colOff>541019</xdr:colOff>
      <xdr:row>7</xdr:row>
      <xdr:rowOff>144781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A741DF09-820A-7468-558F-3EB6E9CE3C2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937760" y="276498"/>
              <a:ext cx="1677488" cy="1305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326571</xdr:colOff>
      <xdr:row>11</xdr:row>
      <xdr:rowOff>32656</xdr:rowOff>
    </xdr:from>
    <xdr:to>
      <xdr:col>4</xdr:col>
      <xdr:colOff>631372</xdr:colOff>
      <xdr:row>19</xdr:row>
      <xdr:rowOff>130626</xdr:rowOff>
    </xdr:to>
    <xdr:graphicFrame macro="">
      <xdr:nvGraphicFramePr>
        <xdr:cNvPr id="3" name="Chart 2">
          <a:extLst>
            <a:ext uri="{FF2B5EF4-FFF2-40B4-BE49-F238E27FC236}">
              <a16:creationId xmlns:a16="http://schemas.microsoft.com/office/drawing/2014/main" id="{E49473CC-4D27-B175-995E-D1C861F23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87086</xdr:colOff>
      <xdr:row>23</xdr:row>
      <xdr:rowOff>32657</xdr:rowOff>
    </xdr:from>
    <xdr:to>
      <xdr:col>8</xdr:col>
      <xdr:colOff>533400</xdr:colOff>
      <xdr:row>30</xdr:row>
      <xdr:rowOff>152400</xdr:rowOff>
    </xdr:to>
    <xdr:graphicFrame macro="">
      <xdr:nvGraphicFramePr>
        <xdr:cNvPr id="4" name="Chart 3">
          <a:extLst>
            <a:ext uri="{FF2B5EF4-FFF2-40B4-BE49-F238E27FC236}">
              <a16:creationId xmlns:a16="http://schemas.microsoft.com/office/drawing/2014/main" id="{D25769C1-E2C3-A851-4221-1E87D004E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206828</xdr:colOff>
      <xdr:row>36</xdr:row>
      <xdr:rowOff>10886</xdr:rowOff>
    </xdr:from>
    <xdr:to>
      <xdr:col>8</xdr:col>
      <xdr:colOff>664028</xdr:colOff>
      <xdr:row>51</xdr:row>
      <xdr:rowOff>185057</xdr:rowOff>
    </xdr:to>
    <xdr:graphicFrame macro="">
      <xdr:nvGraphicFramePr>
        <xdr:cNvPr id="5" name="Chart 4">
          <a:extLst>
            <a:ext uri="{FF2B5EF4-FFF2-40B4-BE49-F238E27FC236}">
              <a16:creationId xmlns:a16="http://schemas.microsoft.com/office/drawing/2014/main" id="{501C850F-C3E6-0541-883D-BDA30CD4D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10885</xdr:colOff>
      <xdr:row>55</xdr:row>
      <xdr:rowOff>21771</xdr:rowOff>
    </xdr:from>
    <xdr:to>
      <xdr:col>6</xdr:col>
      <xdr:colOff>413657</xdr:colOff>
      <xdr:row>65</xdr:row>
      <xdr:rowOff>76199</xdr:rowOff>
    </xdr:to>
    <xdr:graphicFrame macro="">
      <xdr:nvGraphicFramePr>
        <xdr:cNvPr id="7" name="Chart 6">
          <a:extLst>
            <a:ext uri="{FF2B5EF4-FFF2-40B4-BE49-F238E27FC236}">
              <a16:creationId xmlns:a16="http://schemas.microsoft.com/office/drawing/2014/main" id="{591DB169-74E4-B543-DC92-491237AA2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163285</xdr:colOff>
      <xdr:row>70</xdr:row>
      <xdr:rowOff>108857</xdr:rowOff>
    </xdr:from>
    <xdr:to>
      <xdr:col>4</xdr:col>
      <xdr:colOff>631369</xdr:colOff>
      <xdr:row>78</xdr:row>
      <xdr:rowOff>119742</xdr:rowOff>
    </xdr:to>
    <xdr:graphicFrame macro="">
      <xdr:nvGraphicFramePr>
        <xdr:cNvPr id="9" name="Chart 8">
          <a:extLst>
            <a:ext uri="{FF2B5EF4-FFF2-40B4-BE49-F238E27FC236}">
              <a16:creationId xmlns:a16="http://schemas.microsoft.com/office/drawing/2014/main" id="{34D189CA-ACC8-41BD-9FB7-3808B0AA5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119742</xdr:colOff>
      <xdr:row>83</xdr:row>
      <xdr:rowOff>10886</xdr:rowOff>
    </xdr:from>
    <xdr:to>
      <xdr:col>9</xdr:col>
      <xdr:colOff>272142</xdr:colOff>
      <xdr:row>91</xdr:row>
      <xdr:rowOff>70756</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9A2B3392-FC11-EB7C-E1E9-CF8ACE34BE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44142" y="16339457"/>
              <a:ext cx="2852057" cy="16274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96</xdr:row>
      <xdr:rowOff>21772</xdr:rowOff>
    </xdr:from>
    <xdr:to>
      <xdr:col>5</xdr:col>
      <xdr:colOff>402771</xdr:colOff>
      <xdr:row>104</xdr:row>
      <xdr:rowOff>43543</xdr:rowOff>
    </xdr:to>
    <xdr:graphicFrame macro="">
      <xdr:nvGraphicFramePr>
        <xdr:cNvPr id="12" name="Chart 11">
          <a:extLst>
            <a:ext uri="{FF2B5EF4-FFF2-40B4-BE49-F238E27FC236}">
              <a16:creationId xmlns:a16="http://schemas.microsoft.com/office/drawing/2014/main" id="{77253367-FE7D-4A0A-04FA-E9AFAE146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65314</xdr:colOff>
      <xdr:row>107</xdr:row>
      <xdr:rowOff>32657</xdr:rowOff>
    </xdr:from>
    <xdr:to>
      <xdr:col>5</xdr:col>
      <xdr:colOff>522514</xdr:colOff>
      <xdr:row>114</xdr:row>
      <xdr:rowOff>54428</xdr:rowOff>
    </xdr:to>
    <xdr:graphicFrame macro="">
      <xdr:nvGraphicFramePr>
        <xdr:cNvPr id="13" name="Chart 12">
          <a:extLst>
            <a:ext uri="{FF2B5EF4-FFF2-40B4-BE49-F238E27FC236}">
              <a16:creationId xmlns:a16="http://schemas.microsoft.com/office/drawing/2014/main" id="{F660FD39-39FE-B2E2-B09D-A4CA8069E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228600</xdr:colOff>
      <xdr:row>116</xdr:row>
      <xdr:rowOff>32656</xdr:rowOff>
    </xdr:from>
    <xdr:to>
      <xdr:col>5</xdr:col>
      <xdr:colOff>239485</xdr:colOff>
      <xdr:row>125</xdr:row>
      <xdr:rowOff>10883</xdr:rowOff>
    </xdr:to>
    <xdr:graphicFrame macro="">
      <xdr:nvGraphicFramePr>
        <xdr:cNvPr id="14" name="Chart 13">
          <a:extLst>
            <a:ext uri="{FF2B5EF4-FFF2-40B4-BE49-F238E27FC236}">
              <a16:creationId xmlns:a16="http://schemas.microsoft.com/office/drawing/2014/main" id="{62D40B01-0316-6863-CF84-625744293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247106</xdr:colOff>
      <xdr:row>10</xdr:row>
      <xdr:rowOff>192677</xdr:rowOff>
    </xdr:from>
    <xdr:to>
      <xdr:col>14</xdr:col>
      <xdr:colOff>51163</xdr:colOff>
      <xdr:row>20</xdr:row>
      <xdr:rowOff>76200</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F2994C62-F691-9F2A-7F65-37C8E922BD9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020992" y="2217420"/>
              <a:ext cx="1828800" cy="1842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382088</xdr:colOff>
      <xdr:row>11</xdr:row>
      <xdr:rowOff>1088</xdr:rowOff>
    </xdr:from>
    <xdr:to>
      <xdr:col>10</xdr:col>
      <xdr:colOff>186146</xdr:colOff>
      <xdr:row>24</xdr:row>
      <xdr:rowOff>149406</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586B74A4-F171-A5B7-C9CF-3FABC66501A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456317" y="222177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621369</xdr:colOff>
      <xdr:row>0</xdr:row>
      <xdr:rowOff>14424</xdr:rowOff>
    </xdr:from>
    <xdr:to>
      <xdr:col>27</xdr:col>
      <xdr:colOff>629050</xdr:colOff>
      <xdr:row>39</xdr:row>
      <xdr:rowOff>122767</xdr:rowOff>
    </xdr:to>
    <xdr:sp macro="" textlink="">
      <xdr:nvSpPr>
        <xdr:cNvPr id="2" name="Rectangle 1">
          <a:extLst>
            <a:ext uri="{FF2B5EF4-FFF2-40B4-BE49-F238E27FC236}">
              <a16:creationId xmlns:a16="http://schemas.microsoft.com/office/drawing/2014/main" id="{2316A271-3FBB-3133-5487-C78A1279DAE6}"/>
            </a:ext>
          </a:extLst>
        </xdr:cNvPr>
        <xdr:cNvSpPr/>
      </xdr:nvSpPr>
      <xdr:spPr>
        <a:xfrm>
          <a:off x="3955119" y="14424"/>
          <a:ext cx="14676181" cy="8002187"/>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274545</xdr:colOff>
      <xdr:row>1</xdr:row>
      <xdr:rowOff>99121</xdr:rowOff>
    </xdr:from>
    <xdr:to>
      <xdr:col>9</xdr:col>
      <xdr:colOff>470295</xdr:colOff>
      <xdr:row>38</xdr:row>
      <xdr:rowOff>134089</xdr:rowOff>
    </xdr:to>
    <xdr:sp macro="" textlink="">
      <xdr:nvSpPr>
        <xdr:cNvPr id="3" name="Rectangle: Top Corners Rounded 2">
          <a:extLst>
            <a:ext uri="{FF2B5EF4-FFF2-40B4-BE49-F238E27FC236}">
              <a16:creationId xmlns:a16="http://schemas.microsoft.com/office/drawing/2014/main" id="{6BD93468-A00E-0131-5ACF-FBDFB887A64D}"/>
            </a:ext>
          </a:extLst>
        </xdr:cNvPr>
        <xdr:cNvSpPr/>
      </xdr:nvSpPr>
      <xdr:spPr>
        <a:xfrm rot="5400000">
          <a:off x="1746163" y="2841594"/>
          <a:ext cx="7297059" cy="220465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297656</xdr:colOff>
      <xdr:row>1</xdr:row>
      <xdr:rowOff>107156</xdr:rowOff>
    </xdr:from>
    <xdr:ext cx="2059782" cy="547688"/>
    <xdr:sp macro="" textlink="">
      <xdr:nvSpPr>
        <xdr:cNvPr id="4" name="TextBox 3">
          <a:extLst>
            <a:ext uri="{FF2B5EF4-FFF2-40B4-BE49-F238E27FC236}">
              <a16:creationId xmlns:a16="http://schemas.microsoft.com/office/drawing/2014/main" id="{D0CA3539-CEF1-B41B-001D-F8A98AB546C4}"/>
            </a:ext>
          </a:extLst>
        </xdr:cNvPr>
        <xdr:cNvSpPr txBox="1"/>
      </xdr:nvSpPr>
      <xdr:spPr>
        <a:xfrm>
          <a:off x="4298156" y="309562"/>
          <a:ext cx="2059782" cy="547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b="1">
              <a:latin typeface="Segoe UI Black" panose="020B0A02040204020203" pitchFamily="34" charset="0"/>
              <a:ea typeface="Segoe UI Black" panose="020B0A02040204020203" pitchFamily="34" charset="0"/>
            </a:rPr>
            <a:t>blink</a:t>
          </a:r>
          <a:r>
            <a:rPr lang="en-IN" sz="4000" b="1">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6</xdr:col>
      <xdr:colOff>321469</xdr:colOff>
      <xdr:row>3</xdr:row>
      <xdr:rowOff>178593</xdr:rowOff>
    </xdr:from>
    <xdr:ext cx="1988344" cy="226219"/>
    <xdr:sp macro="" textlink="">
      <xdr:nvSpPr>
        <xdr:cNvPr id="5" name="TextBox 4">
          <a:extLst>
            <a:ext uri="{FF2B5EF4-FFF2-40B4-BE49-F238E27FC236}">
              <a16:creationId xmlns:a16="http://schemas.microsoft.com/office/drawing/2014/main" id="{D454AB56-ADD2-4B64-807B-DB6D3505F1C8}"/>
            </a:ext>
          </a:extLst>
        </xdr:cNvPr>
        <xdr:cNvSpPr txBox="1"/>
      </xdr:nvSpPr>
      <xdr:spPr>
        <a:xfrm>
          <a:off x="4321969" y="785812"/>
          <a:ext cx="1988344" cy="226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lumMod val="95000"/>
                  <a:lumOff val="5000"/>
                </a:schemeClr>
              </a:solidFill>
              <a:latin typeface="Aptos Display" panose="020B0004020202020204" pitchFamily="34" charset="0"/>
              <a:ea typeface="Segoe UI Black" panose="020B0A02040204020203" pitchFamily="34" charset="0"/>
            </a:rPr>
            <a:t>India's</a:t>
          </a:r>
          <a:r>
            <a:rPr lang="en-IN" sz="1200" b="1" baseline="0">
              <a:solidFill>
                <a:schemeClr val="tx1">
                  <a:lumMod val="95000"/>
                  <a:lumOff val="5000"/>
                </a:schemeClr>
              </a:solidFill>
              <a:latin typeface="Aptos Display" panose="020B0004020202020204" pitchFamily="34" charset="0"/>
              <a:ea typeface="Segoe UI Black" panose="020B0A02040204020203" pitchFamily="34" charset="0"/>
            </a:rPr>
            <a:t> Last Minute App</a:t>
          </a:r>
          <a:endParaRPr lang="en-IN" sz="1200" b="1">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oneCellAnchor>
  <xdr:twoCellAnchor>
    <xdr:from>
      <xdr:col>9</xdr:col>
      <xdr:colOff>660794</xdr:colOff>
      <xdr:row>1</xdr:row>
      <xdr:rowOff>83345</xdr:rowOff>
    </xdr:from>
    <xdr:to>
      <xdr:col>18</xdr:col>
      <xdr:colOff>307123</xdr:colOff>
      <xdr:row>12</xdr:row>
      <xdr:rowOff>123198</xdr:rowOff>
    </xdr:to>
    <xdr:grpSp>
      <xdr:nvGrpSpPr>
        <xdr:cNvPr id="15" name="Group 14">
          <a:extLst>
            <a:ext uri="{FF2B5EF4-FFF2-40B4-BE49-F238E27FC236}">
              <a16:creationId xmlns:a16="http://schemas.microsoft.com/office/drawing/2014/main" id="{64687ABC-6374-D663-929E-8666C2B694C9}"/>
            </a:ext>
          </a:extLst>
        </xdr:cNvPr>
        <xdr:cNvGrpSpPr/>
      </xdr:nvGrpSpPr>
      <xdr:grpSpPr>
        <a:xfrm>
          <a:off x="6687521" y="279618"/>
          <a:ext cx="5673057" cy="2198853"/>
          <a:chOff x="6697263" y="297657"/>
          <a:chExt cx="5647079" cy="2266322"/>
        </a:xfrm>
      </xdr:grpSpPr>
      <xdr:sp macro="" textlink="">
        <xdr:nvSpPr>
          <xdr:cNvPr id="6" name="Rectangle: Rounded Corners 5">
            <a:extLst>
              <a:ext uri="{FF2B5EF4-FFF2-40B4-BE49-F238E27FC236}">
                <a16:creationId xmlns:a16="http://schemas.microsoft.com/office/drawing/2014/main" id="{F67C2166-535C-B9E4-40F7-89BBC27D2592}"/>
              </a:ext>
            </a:extLst>
          </xdr:cNvPr>
          <xdr:cNvSpPr/>
        </xdr:nvSpPr>
        <xdr:spPr>
          <a:xfrm>
            <a:off x="6697263" y="297657"/>
            <a:ext cx="2736000" cy="1047600"/>
          </a:xfrm>
          <a:prstGeom prst="roundRect">
            <a:avLst/>
          </a:prstGeom>
          <a:gradFill flip="none" rotWithShape="1">
            <a:gsLst>
              <a:gs pos="0">
                <a:srgbClr val="FFD200">
                  <a:alpha val="60000"/>
                </a:srgbClr>
              </a:gs>
              <a:gs pos="40000">
                <a:schemeClr val="accent6">
                  <a:lumMod val="75000"/>
                  <a:alpha val="45000"/>
                </a:schemeClr>
              </a:gs>
              <a:gs pos="100000">
                <a:schemeClr val="accent6">
                  <a:lumMod val="75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3B024727-EA13-43BD-B152-C5E66AFD6727}"/>
              </a:ext>
            </a:extLst>
          </xdr:cNvPr>
          <xdr:cNvSpPr/>
        </xdr:nvSpPr>
        <xdr:spPr>
          <a:xfrm>
            <a:off x="9608342" y="29765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5B45949-1EEA-C0EB-A5FD-59D07C75B965}"/>
              </a:ext>
            </a:extLst>
          </xdr:cNvPr>
          <xdr:cNvSpPr/>
        </xdr:nvSpPr>
        <xdr:spPr>
          <a:xfrm>
            <a:off x="6697263" y="1523999"/>
            <a:ext cx="2736000" cy="10399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AC3B28C-F970-93E6-FB85-094C9DE7AE61}"/>
              </a:ext>
            </a:extLst>
          </xdr:cNvPr>
          <xdr:cNvSpPr/>
        </xdr:nvSpPr>
        <xdr:spPr>
          <a:xfrm>
            <a:off x="9608342" y="1523999"/>
            <a:ext cx="2736000" cy="10399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226219</xdr:colOff>
      <xdr:row>2</xdr:row>
      <xdr:rowOff>65484</xdr:rowOff>
    </xdr:from>
    <xdr:to>
      <xdr:col>12</xdr:col>
      <xdr:colOff>178594</xdr:colOff>
      <xdr:row>4</xdr:row>
      <xdr:rowOff>29766</xdr:rowOff>
    </xdr:to>
    <xdr:sp macro="" textlink="'Sheets Design'!A8">
      <xdr:nvSpPr>
        <xdr:cNvPr id="16" name="TextBox 15">
          <a:extLst>
            <a:ext uri="{FF2B5EF4-FFF2-40B4-BE49-F238E27FC236}">
              <a16:creationId xmlns:a16="http://schemas.microsoft.com/office/drawing/2014/main" id="{77030089-21DC-902D-B450-7D98592AE5CE}"/>
            </a:ext>
          </a:extLst>
        </xdr:cNvPr>
        <xdr:cNvSpPr txBox="1"/>
      </xdr:nvSpPr>
      <xdr:spPr>
        <a:xfrm>
          <a:off x="6893719" y="470297"/>
          <a:ext cx="1285875" cy="36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ADF511-AC6B-4CDE-8587-236A74DE7ED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editAs="oneCell">
    <xdr:from>
      <xdr:col>6</xdr:col>
      <xdr:colOff>378113</xdr:colOff>
      <xdr:row>8</xdr:row>
      <xdr:rowOff>11545</xdr:rowOff>
    </xdr:from>
    <xdr:to>
      <xdr:col>9</xdr:col>
      <xdr:colOff>300182</xdr:colOff>
      <xdr:row>15</xdr:row>
      <xdr:rowOff>0</xdr:rowOff>
    </xdr:to>
    <mc:AlternateContent xmlns:mc="http://schemas.openxmlformats.org/markup-compatibility/2006">
      <mc:Choice xmlns:a14="http://schemas.microsoft.com/office/drawing/2010/main" Requires="a14">
        <xdr:graphicFrame macro="">
          <xdr:nvGraphicFramePr>
            <xdr:cNvPr id="17" name="Outlet Size 1">
              <a:extLst>
                <a:ext uri="{FF2B5EF4-FFF2-40B4-BE49-F238E27FC236}">
                  <a16:creationId xmlns:a16="http://schemas.microsoft.com/office/drawing/2014/main" id="{4E0A33AA-D8D9-4864-8DF4-7F796B92AD6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395931" y="1581727"/>
              <a:ext cx="1930978" cy="1362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357187</xdr:colOff>
      <xdr:row>4</xdr:row>
      <xdr:rowOff>74415</xdr:rowOff>
    </xdr:from>
    <xdr:to>
      <xdr:col>12</xdr:col>
      <xdr:colOff>107155</xdr:colOff>
      <xdr:row>5</xdr:row>
      <xdr:rowOff>62508</xdr:rowOff>
    </xdr:to>
    <xdr:sp macro="" textlink="'Sheets Design'!A8">
      <xdr:nvSpPr>
        <xdr:cNvPr id="18" name="TextBox 17">
          <a:extLst>
            <a:ext uri="{FF2B5EF4-FFF2-40B4-BE49-F238E27FC236}">
              <a16:creationId xmlns:a16="http://schemas.microsoft.com/office/drawing/2014/main" id="{9F1F52A8-FE02-42E1-9A97-B623580104D9}"/>
            </a:ext>
          </a:extLst>
        </xdr:cNvPr>
        <xdr:cNvSpPr txBox="1"/>
      </xdr:nvSpPr>
      <xdr:spPr>
        <a:xfrm>
          <a:off x="7024687" y="884040"/>
          <a:ext cx="108346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220263</xdr:colOff>
      <xdr:row>2</xdr:row>
      <xdr:rowOff>65484</xdr:rowOff>
    </xdr:from>
    <xdr:to>
      <xdr:col>16</xdr:col>
      <xdr:colOff>172638</xdr:colOff>
      <xdr:row>4</xdr:row>
      <xdr:rowOff>29766</xdr:rowOff>
    </xdr:to>
    <xdr:sp macro="" textlink="'Sheets Design'!B8">
      <xdr:nvSpPr>
        <xdr:cNvPr id="20" name="TextBox 19">
          <a:extLst>
            <a:ext uri="{FF2B5EF4-FFF2-40B4-BE49-F238E27FC236}">
              <a16:creationId xmlns:a16="http://schemas.microsoft.com/office/drawing/2014/main" id="{EF67CBD9-2B81-4EB2-B411-887CE9609FAB}"/>
            </a:ext>
          </a:extLst>
        </xdr:cNvPr>
        <xdr:cNvSpPr txBox="1"/>
      </xdr:nvSpPr>
      <xdr:spPr>
        <a:xfrm>
          <a:off x="9554763" y="470297"/>
          <a:ext cx="1285875" cy="36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B29D14-17AD-4425-91EB-B317D5AB04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464343</xdr:colOff>
      <xdr:row>4</xdr:row>
      <xdr:rowOff>71438</xdr:rowOff>
    </xdr:from>
    <xdr:to>
      <xdr:col>16</xdr:col>
      <xdr:colOff>65480</xdr:colOff>
      <xdr:row>5</xdr:row>
      <xdr:rowOff>65485</xdr:rowOff>
    </xdr:to>
    <xdr:sp macro="" textlink="'Sheets Design'!A8">
      <xdr:nvSpPr>
        <xdr:cNvPr id="24" name="TextBox 23">
          <a:extLst>
            <a:ext uri="{FF2B5EF4-FFF2-40B4-BE49-F238E27FC236}">
              <a16:creationId xmlns:a16="http://schemas.microsoft.com/office/drawing/2014/main" id="{5F0CD0D1-3596-4AC0-8C6D-046D7AB13110}"/>
            </a:ext>
          </a:extLst>
        </xdr:cNvPr>
        <xdr:cNvSpPr txBox="1"/>
      </xdr:nvSpPr>
      <xdr:spPr>
        <a:xfrm>
          <a:off x="9798843" y="881063"/>
          <a:ext cx="934637" cy="196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291701</xdr:colOff>
      <xdr:row>7</xdr:row>
      <xdr:rowOff>190500</xdr:rowOff>
    </xdr:from>
    <xdr:to>
      <xdr:col>12</xdr:col>
      <xdr:colOff>244076</xdr:colOff>
      <xdr:row>10</xdr:row>
      <xdr:rowOff>47624</xdr:rowOff>
    </xdr:to>
    <xdr:sp macro="" textlink="'Sheets Design'!C8">
      <xdr:nvSpPr>
        <xdr:cNvPr id="25" name="TextBox 24">
          <a:extLst>
            <a:ext uri="{FF2B5EF4-FFF2-40B4-BE49-F238E27FC236}">
              <a16:creationId xmlns:a16="http://schemas.microsoft.com/office/drawing/2014/main" id="{11D707CF-9CC4-4B13-9B8B-024070F4FC49}"/>
            </a:ext>
          </a:extLst>
        </xdr:cNvPr>
        <xdr:cNvSpPr txBox="1"/>
      </xdr:nvSpPr>
      <xdr:spPr>
        <a:xfrm>
          <a:off x="6959201" y="1607344"/>
          <a:ext cx="1285875" cy="464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5F7910-4C64-4B8C-A46C-01B22C8BC04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410764</xdr:colOff>
      <xdr:row>10</xdr:row>
      <xdr:rowOff>23814</xdr:rowOff>
    </xdr:from>
    <xdr:to>
      <xdr:col>12</xdr:col>
      <xdr:colOff>226219</xdr:colOff>
      <xdr:row>10</xdr:row>
      <xdr:rowOff>178596</xdr:rowOff>
    </xdr:to>
    <xdr:sp macro="" textlink="'Sheets Design'!A8">
      <xdr:nvSpPr>
        <xdr:cNvPr id="26" name="TextBox 25">
          <a:extLst>
            <a:ext uri="{FF2B5EF4-FFF2-40B4-BE49-F238E27FC236}">
              <a16:creationId xmlns:a16="http://schemas.microsoft.com/office/drawing/2014/main" id="{848A1EE7-3C5D-4973-95AA-78F01042B943}"/>
            </a:ext>
          </a:extLst>
        </xdr:cNvPr>
        <xdr:cNvSpPr txBox="1"/>
      </xdr:nvSpPr>
      <xdr:spPr>
        <a:xfrm>
          <a:off x="7078264" y="2047877"/>
          <a:ext cx="1148955" cy="15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NO</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244075</xdr:colOff>
      <xdr:row>8</xdr:row>
      <xdr:rowOff>47625</xdr:rowOff>
    </xdr:from>
    <xdr:to>
      <xdr:col>16</xdr:col>
      <xdr:colOff>196450</xdr:colOff>
      <xdr:row>10</xdr:row>
      <xdr:rowOff>11906</xdr:rowOff>
    </xdr:to>
    <xdr:sp macro="" textlink="'Sheets Design'!D8">
      <xdr:nvSpPr>
        <xdr:cNvPr id="27" name="TextBox 26">
          <a:extLst>
            <a:ext uri="{FF2B5EF4-FFF2-40B4-BE49-F238E27FC236}">
              <a16:creationId xmlns:a16="http://schemas.microsoft.com/office/drawing/2014/main" id="{B2D8EE48-2F2B-4AFF-91D9-C7FBEA3AC57B}"/>
            </a:ext>
          </a:extLst>
        </xdr:cNvPr>
        <xdr:cNvSpPr txBox="1"/>
      </xdr:nvSpPr>
      <xdr:spPr>
        <a:xfrm>
          <a:off x="9578575" y="1666875"/>
          <a:ext cx="1285875" cy="36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CEE4BD-C35E-4259-AFED-534B73BDF2C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351230</xdr:colOff>
      <xdr:row>10</xdr:row>
      <xdr:rowOff>59530</xdr:rowOff>
    </xdr:from>
    <xdr:to>
      <xdr:col>16</xdr:col>
      <xdr:colOff>166685</xdr:colOff>
      <xdr:row>11</xdr:row>
      <xdr:rowOff>11906</xdr:rowOff>
    </xdr:to>
    <xdr:sp macro="" textlink="'Sheets Design'!A8">
      <xdr:nvSpPr>
        <xdr:cNvPr id="28" name="TextBox 27">
          <a:extLst>
            <a:ext uri="{FF2B5EF4-FFF2-40B4-BE49-F238E27FC236}">
              <a16:creationId xmlns:a16="http://schemas.microsoft.com/office/drawing/2014/main" id="{3CBC50B6-53F4-47F7-B161-178C707982D5}"/>
            </a:ext>
          </a:extLst>
        </xdr:cNvPr>
        <xdr:cNvSpPr txBox="1"/>
      </xdr:nvSpPr>
      <xdr:spPr>
        <a:xfrm>
          <a:off x="9685730" y="2083593"/>
          <a:ext cx="1148955" cy="15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17</xdr:col>
      <xdr:colOff>571500</xdr:colOff>
      <xdr:row>1</xdr:row>
      <xdr:rowOff>147196</xdr:rowOff>
    </xdr:from>
    <xdr:to>
      <xdr:col>18</xdr:col>
      <xdr:colOff>135254</xdr:colOff>
      <xdr:row>2</xdr:row>
      <xdr:rowOff>181449</xdr:rowOff>
    </xdr:to>
    <xdr:pic>
      <xdr:nvPicPr>
        <xdr:cNvPr id="29" name="Picture 28">
          <a:extLst>
            <a:ext uri="{FF2B5EF4-FFF2-40B4-BE49-F238E27FC236}">
              <a16:creationId xmlns:a16="http://schemas.microsoft.com/office/drawing/2014/main" id="{A88F6801-9967-834A-F54F-573F616D4F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250" y="349602"/>
          <a:ext cx="230504" cy="236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273844</xdr:colOff>
      <xdr:row>7</xdr:row>
      <xdr:rowOff>182280</xdr:rowOff>
    </xdr:from>
    <xdr:to>
      <xdr:col>13</xdr:col>
      <xdr:colOff>528160</xdr:colOff>
      <xdr:row>9</xdr:row>
      <xdr:rowOff>38576</xdr:rowOff>
    </xdr:to>
    <xdr:pic>
      <xdr:nvPicPr>
        <xdr:cNvPr id="30" name="Picture 29">
          <a:extLst>
            <a:ext uri="{FF2B5EF4-FFF2-40B4-BE49-F238E27FC236}">
              <a16:creationId xmlns:a16="http://schemas.microsoft.com/office/drawing/2014/main" id="{7145B837-303E-171B-4383-0EA2748B16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41594" y="1599124"/>
          <a:ext cx="254316" cy="261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595312</xdr:colOff>
      <xdr:row>7</xdr:row>
      <xdr:rowOff>146562</xdr:rowOff>
    </xdr:from>
    <xdr:to>
      <xdr:col>18</xdr:col>
      <xdr:colOff>182878</xdr:colOff>
      <xdr:row>9</xdr:row>
      <xdr:rowOff>2858</xdr:rowOff>
    </xdr:to>
    <xdr:pic>
      <xdr:nvPicPr>
        <xdr:cNvPr id="31" name="Picture 30">
          <a:extLst>
            <a:ext uri="{FF2B5EF4-FFF2-40B4-BE49-F238E27FC236}">
              <a16:creationId xmlns:a16="http://schemas.microsoft.com/office/drawing/2014/main" id="{0324B268-CD37-DC26-5BBA-2B96F5F188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930062" y="1563406"/>
          <a:ext cx="254316" cy="261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369094</xdr:colOff>
      <xdr:row>1</xdr:row>
      <xdr:rowOff>130968</xdr:rowOff>
    </xdr:from>
    <xdr:to>
      <xdr:col>13</xdr:col>
      <xdr:colOff>592211</xdr:colOff>
      <xdr:row>2</xdr:row>
      <xdr:rowOff>157637</xdr:rowOff>
    </xdr:to>
    <xdr:pic>
      <xdr:nvPicPr>
        <xdr:cNvPr id="32" name="Picture 31">
          <a:extLst>
            <a:ext uri="{FF2B5EF4-FFF2-40B4-BE49-F238E27FC236}">
              <a16:creationId xmlns:a16="http://schemas.microsoft.com/office/drawing/2014/main" id="{966FCB5B-1DD1-8B2E-86EB-B566976DF9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036844" y="333374"/>
          <a:ext cx="223117" cy="22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581389</xdr:colOff>
      <xdr:row>13</xdr:row>
      <xdr:rowOff>183383</xdr:rowOff>
    </xdr:from>
    <xdr:to>
      <xdr:col>18</xdr:col>
      <xdr:colOff>309421</xdr:colOff>
      <xdr:row>38</xdr:row>
      <xdr:rowOff>157017</xdr:rowOff>
    </xdr:to>
    <xdr:sp macro="" textlink="">
      <xdr:nvSpPr>
        <xdr:cNvPr id="36" name="Rectangle: Rounded Corners 35">
          <a:extLst>
            <a:ext uri="{FF2B5EF4-FFF2-40B4-BE49-F238E27FC236}">
              <a16:creationId xmlns:a16="http://schemas.microsoft.com/office/drawing/2014/main" id="{1E9F8262-7E5C-4A85-A90E-BBE2DA67074A}"/>
            </a:ext>
          </a:extLst>
        </xdr:cNvPr>
        <xdr:cNvSpPr/>
      </xdr:nvSpPr>
      <xdr:spPr>
        <a:xfrm>
          <a:off x="6608116" y="2734928"/>
          <a:ext cx="5754760" cy="4880453"/>
        </a:xfrm>
        <a:prstGeom prst="roundRect">
          <a:avLst/>
        </a:prstGeom>
        <a:solidFill>
          <a:srgbClr val="FAFAFA"/>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27205</xdr:colOff>
      <xdr:row>15</xdr:row>
      <xdr:rowOff>95636</xdr:rowOff>
    </xdr:from>
    <xdr:to>
      <xdr:col>13</xdr:col>
      <xdr:colOff>322296</xdr:colOff>
      <xdr:row>25</xdr:row>
      <xdr:rowOff>102109</xdr:rowOff>
    </xdr:to>
    <xdr:graphicFrame macro="">
      <xdr:nvGraphicFramePr>
        <xdr:cNvPr id="38" name="Chart 37">
          <a:extLst>
            <a:ext uri="{FF2B5EF4-FFF2-40B4-BE49-F238E27FC236}">
              <a16:creationId xmlns:a16="http://schemas.microsoft.com/office/drawing/2014/main" id="{93CE923B-81C8-46A0-BFE1-FAFE3911C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211932</xdr:colOff>
      <xdr:row>14</xdr:row>
      <xdr:rowOff>141820</xdr:rowOff>
    </xdr:from>
    <xdr:to>
      <xdr:col>12</xdr:col>
      <xdr:colOff>27387</xdr:colOff>
      <xdr:row>15</xdr:row>
      <xdr:rowOff>100329</xdr:rowOff>
    </xdr:to>
    <xdr:sp macro="" textlink="'Sheets Design'!A8">
      <xdr:nvSpPr>
        <xdr:cNvPr id="39" name="TextBox 38">
          <a:extLst>
            <a:ext uri="{FF2B5EF4-FFF2-40B4-BE49-F238E27FC236}">
              <a16:creationId xmlns:a16="http://schemas.microsoft.com/office/drawing/2014/main" id="{D39D162A-9DF7-4B0C-8412-A4C729C18323}"/>
            </a:ext>
          </a:extLst>
        </xdr:cNvPr>
        <xdr:cNvSpPr txBox="1"/>
      </xdr:nvSpPr>
      <xdr:spPr>
        <a:xfrm>
          <a:off x="6908296" y="2889638"/>
          <a:ext cx="1154727" cy="15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646545</xdr:colOff>
      <xdr:row>14</xdr:row>
      <xdr:rowOff>173183</xdr:rowOff>
    </xdr:from>
    <xdr:to>
      <xdr:col>13</xdr:col>
      <xdr:colOff>646546</xdr:colOff>
      <xdr:row>38</xdr:row>
      <xdr:rowOff>80818</xdr:rowOff>
    </xdr:to>
    <xdr:cxnSp macro="">
      <xdr:nvCxnSpPr>
        <xdr:cNvPr id="41" name="Straight Connector 40">
          <a:extLst>
            <a:ext uri="{FF2B5EF4-FFF2-40B4-BE49-F238E27FC236}">
              <a16:creationId xmlns:a16="http://schemas.microsoft.com/office/drawing/2014/main" id="{EBE45543-E420-834F-CCDD-E466217A3B38}"/>
            </a:ext>
          </a:extLst>
        </xdr:cNvPr>
        <xdr:cNvCxnSpPr/>
      </xdr:nvCxnSpPr>
      <xdr:spPr>
        <a:xfrm flipH="1">
          <a:off x="9351818" y="2921001"/>
          <a:ext cx="1" cy="461818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581389</xdr:colOff>
      <xdr:row>26</xdr:row>
      <xdr:rowOff>69272</xdr:rowOff>
    </xdr:from>
    <xdr:to>
      <xdr:col>13</xdr:col>
      <xdr:colOff>496456</xdr:colOff>
      <xdr:row>26</xdr:row>
      <xdr:rowOff>72064</xdr:rowOff>
    </xdr:to>
    <xdr:cxnSp macro="">
      <xdr:nvCxnSpPr>
        <xdr:cNvPr id="47" name="Straight Connector 46">
          <a:extLst>
            <a:ext uri="{FF2B5EF4-FFF2-40B4-BE49-F238E27FC236}">
              <a16:creationId xmlns:a16="http://schemas.microsoft.com/office/drawing/2014/main" id="{609F8313-EEA6-4990-9D58-5CA69289C346}"/>
            </a:ext>
          </a:extLst>
        </xdr:cNvPr>
        <xdr:cNvCxnSpPr>
          <a:endCxn id="36" idx="1"/>
        </xdr:cNvCxnSpPr>
      </xdr:nvCxnSpPr>
      <xdr:spPr>
        <a:xfrm flipH="1">
          <a:off x="6608116" y="5172363"/>
          <a:ext cx="2593613" cy="279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161636</xdr:colOff>
      <xdr:row>27</xdr:row>
      <xdr:rowOff>173181</xdr:rowOff>
    </xdr:from>
    <xdr:to>
      <xdr:col>13</xdr:col>
      <xdr:colOff>611909</xdr:colOff>
      <xdr:row>37</xdr:row>
      <xdr:rowOff>103909</xdr:rowOff>
    </xdr:to>
    <xdr:graphicFrame macro="">
      <xdr:nvGraphicFramePr>
        <xdr:cNvPr id="52" name="Chart 51">
          <a:extLst>
            <a:ext uri="{FF2B5EF4-FFF2-40B4-BE49-F238E27FC236}">
              <a16:creationId xmlns:a16="http://schemas.microsoft.com/office/drawing/2014/main" id="{DBEF2B7B-B3A7-412F-B98E-B300A9220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662206</xdr:colOff>
      <xdr:row>26</xdr:row>
      <xdr:rowOff>69273</xdr:rowOff>
    </xdr:from>
    <xdr:to>
      <xdr:col>11</xdr:col>
      <xdr:colOff>600364</xdr:colOff>
      <xdr:row>27</xdr:row>
      <xdr:rowOff>49528</xdr:rowOff>
    </xdr:to>
    <xdr:sp macro="" textlink="'Sheets Design'!A8">
      <xdr:nvSpPr>
        <xdr:cNvPr id="53" name="TextBox 52">
          <a:extLst>
            <a:ext uri="{FF2B5EF4-FFF2-40B4-BE49-F238E27FC236}">
              <a16:creationId xmlns:a16="http://schemas.microsoft.com/office/drawing/2014/main" id="{B475E8F1-3E8B-41C8-B298-5408AFAB6570}"/>
            </a:ext>
          </a:extLst>
        </xdr:cNvPr>
        <xdr:cNvSpPr txBox="1"/>
      </xdr:nvSpPr>
      <xdr:spPr>
        <a:xfrm>
          <a:off x="6688933" y="5172364"/>
          <a:ext cx="1277431" cy="17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500568</xdr:colOff>
      <xdr:row>14</xdr:row>
      <xdr:rowOff>102566</xdr:rowOff>
    </xdr:from>
    <xdr:to>
      <xdr:col>15</xdr:col>
      <xdr:colOff>316023</xdr:colOff>
      <xdr:row>15</xdr:row>
      <xdr:rowOff>61075</xdr:rowOff>
    </xdr:to>
    <xdr:sp macro="" textlink="'Sheets Design'!A8">
      <xdr:nvSpPr>
        <xdr:cNvPr id="54" name="TextBox 53">
          <a:extLst>
            <a:ext uri="{FF2B5EF4-FFF2-40B4-BE49-F238E27FC236}">
              <a16:creationId xmlns:a16="http://schemas.microsoft.com/office/drawing/2014/main" id="{4EA42DAB-426F-4EB5-B615-2A94883ABBDF}"/>
            </a:ext>
          </a:extLst>
        </xdr:cNvPr>
        <xdr:cNvSpPr txBox="1"/>
      </xdr:nvSpPr>
      <xdr:spPr>
        <a:xfrm>
          <a:off x="9205841" y="2850384"/>
          <a:ext cx="1154727" cy="15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450273</xdr:colOff>
      <xdr:row>0</xdr:row>
      <xdr:rowOff>0</xdr:rowOff>
    </xdr:from>
    <xdr:to>
      <xdr:col>27</xdr:col>
      <xdr:colOff>438728</xdr:colOff>
      <xdr:row>38</xdr:row>
      <xdr:rowOff>115454</xdr:rowOff>
    </xdr:to>
    <xdr:sp macro="" textlink="">
      <xdr:nvSpPr>
        <xdr:cNvPr id="57" name="Rectangle: Rounded Corners 56">
          <a:extLst>
            <a:ext uri="{FF2B5EF4-FFF2-40B4-BE49-F238E27FC236}">
              <a16:creationId xmlns:a16="http://schemas.microsoft.com/office/drawing/2014/main" id="{2B0B6109-991C-4F29-B5C7-7845B7090CCE}"/>
            </a:ext>
          </a:extLst>
        </xdr:cNvPr>
        <xdr:cNvSpPr/>
      </xdr:nvSpPr>
      <xdr:spPr>
        <a:xfrm>
          <a:off x="12503728" y="0"/>
          <a:ext cx="6015182" cy="757381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23091</xdr:colOff>
      <xdr:row>15</xdr:row>
      <xdr:rowOff>57727</xdr:rowOff>
    </xdr:from>
    <xdr:to>
      <xdr:col>18</xdr:col>
      <xdr:colOff>265545</xdr:colOff>
      <xdr:row>38</xdr:row>
      <xdr:rowOff>150091</xdr:rowOff>
    </xdr:to>
    <xdr:graphicFrame macro="">
      <xdr:nvGraphicFramePr>
        <xdr:cNvPr id="55" name="Chart 54">
          <a:extLst>
            <a:ext uri="{FF2B5EF4-FFF2-40B4-BE49-F238E27FC236}">
              <a16:creationId xmlns:a16="http://schemas.microsoft.com/office/drawing/2014/main" id="{840D0245-1201-48EE-9E4D-050A43901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415636</xdr:colOff>
      <xdr:row>2</xdr:row>
      <xdr:rowOff>92363</xdr:rowOff>
    </xdr:from>
    <xdr:to>
      <xdr:col>27</xdr:col>
      <xdr:colOff>323273</xdr:colOff>
      <xdr:row>12</xdr:row>
      <xdr:rowOff>163635</xdr:rowOff>
    </xdr:to>
    <xdr:graphicFrame macro="">
      <xdr:nvGraphicFramePr>
        <xdr:cNvPr id="56" name="Chart 55">
          <a:extLst>
            <a:ext uri="{FF2B5EF4-FFF2-40B4-BE49-F238E27FC236}">
              <a16:creationId xmlns:a16="http://schemas.microsoft.com/office/drawing/2014/main" id="{7DD3F700-5131-4710-A6CB-C729C0F35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588819</xdr:colOff>
      <xdr:row>1</xdr:row>
      <xdr:rowOff>34636</xdr:rowOff>
    </xdr:from>
    <xdr:to>
      <xdr:col>22</xdr:col>
      <xdr:colOff>80819</xdr:colOff>
      <xdr:row>1</xdr:row>
      <xdr:rowOff>184727</xdr:rowOff>
    </xdr:to>
    <xdr:sp macro="" textlink="'Sheets Design'!A8">
      <xdr:nvSpPr>
        <xdr:cNvPr id="58" name="TextBox 57">
          <a:extLst>
            <a:ext uri="{FF2B5EF4-FFF2-40B4-BE49-F238E27FC236}">
              <a16:creationId xmlns:a16="http://schemas.microsoft.com/office/drawing/2014/main" id="{B7050B74-BA92-41A4-9022-144A00ED3915}"/>
            </a:ext>
          </a:extLst>
        </xdr:cNvPr>
        <xdr:cNvSpPr txBox="1"/>
      </xdr:nvSpPr>
      <xdr:spPr>
        <a:xfrm>
          <a:off x="12642274" y="230909"/>
          <a:ext cx="2170545" cy="15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542638</xdr:colOff>
      <xdr:row>14</xdr:row>
      <xdr:rowOff>69273</xdr:rowOff>
    </xdr:from>
    <xdr:to>
      <xdr:col>21</xdr:col>
      <xdr:colOff>34637</xdr:colOff>
      <xdr:row>15</xdr:row>
      <xdr:rowOff>23091</xdr:rowOff>
    </xdr:to>
    <xdr:sp macro="" textlink="'Sheets Design'!A8">
      <xdr:nvSpPr>
        <xdr:cNvPr id="59" name="TextBox 58">
          <a:extLst>
            <a:ext uri="{FF2B5EF4-FFF2-40B4-BE49-F238E27FC236}">
              <a16:creationId xmlns:a16="http://schemas.microsoft.com/office/drawing/2014/main" id="{50BDD11D-5821-47AB-8B16-7656E1513DBD}"/>
            </a:ext>
          </a:extLst>
        </xdr:cNvPr>
        <xdr:cNvSpPr txBox="1"/>
      </xdr:nvSpPr>
      <xdr:spPr>
        <a:xfrm>
          <a:off x="11926456" y="2817091"/>
          <a:ext cx="2170545" cy="15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646545</xdr:colOff>
      <xdr:row>13</xdr:row>
      <xdr:rowOff>46183</xdr:rowOff>
    </xdr:from>
    <xdr:to>
      <xdr:col>27</xdr:col>
      <xdr:colOff>404091</xdr:colOff>
      <xdr:row>13</xdr:row>
      <xdr:rowOff>57728</xdr:rowOff>
    </xdr:to>
    <xdr:cxnSp macro="">
      <xdr:nvCxnSpPr>
        <xdr:cNvPr id="61" name="Straight Connector 60">
          <a:extLst>
            <a:ext uri="{FF2B5EF4-FFF2-40B4-BE49-F238E27FC236}">
              <a16:creationId xmlns:a16="http://schemas.microsoft.com/office/drawing/2014/main" id="{73268296-4A1C-1B34-72B8-C06181571BA2}"/>
            </a:ext>
          </a:extLst>
        </xdr:cNvPr>
        <xdr:cNvCxnSpPr/>
      </xdr:nvCxnSpPr>
      <xdr:spPr>
        <a:xfrm flipV="1">
          <a:off x="12700000" y="2597728"/>
          <a:ext cx="5784273" cy="11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438726</xdr:colOff>
      <xdr:row>15</xdr:row>
      <xdr:rowOff>23090</xdr:rowOff>
    </xdr:from>
    <xdr:to>
      <xdr:col>22</xdr:col>
      <xdr:colOff>254000</xdr:colOff>
      <xdr:row>26</xdr:row>
      <xdr:rowOff>160269</xdr:rowOff>
    </xdr:to>
    <xdr:graphicFrame macro="">
      <xdr:nvGraphicFramePr>
        <xdr:cNvPr id="64" name="Chart 63">
          <a:extLst>
            <a:ext uri="{FF2B5EF4-FFF2-40B4-BE49-F238E27FC236}">
              <a16:creationId xmlns:a16="http://schemas.microsoft.com/office/drawing/2014/main" id="{9A38D144-D974-4894-BEFB-6C97983D5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473364</xdr:colOff>
      <xdr:row>0</xdr:row>
      <xdr:rowOff>0</xdr:rowOff>
    </xdr:from>
    <xdr:to>
      <xdr:col>27</xdr:col>
      <xdr:colOff>230910</xdr:colOff>
      <xdr:row>0</xdr:row>
      <xdr:rowOff>11545</xdr:rowOff>
    </xdr:to>
    <xdr:cxnSp macro="">
      <xdr:nvCxnSpPr>
        <xdr:cNvPr id="65" name="Straight Connector 64">
          <a:extLst>
            <a:ext uri="{FF2B5EF4-FFF2-40B4-BE49-F238E27FC236}">
              <a16:creationId xmlns:a16="http://schemas.microsoft.com/office/drawing/2014/main" id="{69EE4113-71B0-40ED-A9B8-96DF8E0EB1A0}"/>
            </a:ext>
          </a:extLst>
        </xdr:cNvPr>
        <xdr:cNvCxnSpPr/>
      </xdr:nvCxnSpPr>
      <xdr:spPr>
        <a:xfrm flipV="1">
          <a:off x="12526819" y="0"/>
          <a:ext cx="5784273" cy="11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450271</xdr:colOff>
      <xdr:row>27</xdr:row>
      <xdr:rowOff>115454</xdr:rowOff>
    </xdr:from>
    <xdr:to>
      <xdr:col>27</xdr:col>
      <xdr:colOff>392545</xdr:colOff>
      <xdr:row>27</xdr:row>
      <xdr:rowOff>118246</xdr:rowOff>
    </xdr:to>
    <xdr:cxnSp macro="">
      <xdr:nvCxnSpPr>
        <xdr:cNvPr id="68" name="Straight Connector 67">
          <a:extLst>
            <a:ext uri="{FF2B5EF4-FFF2-40B4-BE49-F238E27FC236}">
              <a16:creationId xmlns:a16="http://schemas.microsoft.com/office/drawing/2014/main" id="{B5188312-786B-4C8B-BE91-F539374FBED2}"/>
            </a:ext>
          </a:extLst>
        </xdr:cNvPr>
        <xdr:cNvCxnSpPr/>
      </xdr:nvCxnSpPr>
      <xdr:spPr>
        <a:xfrm flipH="1">
          <a:off x="12503726" y="5414818"/>
          <a:ext cx="5969001" cy="279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542636</xdr:colOff>
      <xdr:row>13</xdr:row>
      <xdr:rowOff>184727</xdr:rowOff>
    </xdr:from>
    <xdr:to>
      <xdr:col>22</xdr:col>
      <xdr:colOff>554182</xdr:colOff>
      <xdr:row>27</xdr:row>
      <xdr:rowOff>80818</xdr:rowOff>
    </xdr:to>
    <xdr:cxnSp macro="">
      <xdr:nvCxnSpPr>
        <xdr:cNvPr id="70" name="Straight Connector 69">
          <a:extLst>
            <a:ext uri="{FF2B5EF4-FFF2-40B4-BE49-F238E27FC236}">
              <a16:creationId xmlns:a16="http://schemas.microsoft.com/office/drawing/2014/main" id="{09A4BAF6-6DB7-423A-A042-5C4861640835}"/>
            </a:ext>
          </a:extLst>
        </xdr:cNvPr>
        <xdr:cNvCxnSpPr/>
      </xdr:nvCxnSpPr>
      <xdr:spPr>
        <a:xfrm flipH="1" flipV="1">
          <a:off x="15274636" y="2736272"/>
          <a:ext cx="11546" cy="264391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611909</xdr:colOff>
      <xdr:row>15</xdr:row>
      <xdr:rowOff>150091</xdr:rowOff>
    </xdr:from>
    <xdr:to>
      <xdr:col>27</xdr:col>
      <xdr:colOff>357909</xdr:colOff>
      <xdr:row>27</xdr:row>
      <xdr:rowOff>69272</xdr:rowOff>
    </xdr:to>
    <mc:AlternateContent xmlns:mc="http://schemas.openxmlformats.org/markup-compatibility/2006">
      <mc:Choice xmlns:cx2="http://schemas.microsoft.com/office/drawing/2015/10/21/chartex" Requires="cx2">
        <xdr:graphicFrame macro="">
          <xdr:nvGraphicFramePr>
            <xdr:cNvPr id="79" name="Chart 78">
              <a:extLst>
                <a:ext uri="{FF2B5EF4-FFF2-40B4-BE49-F238E27FC236}">
                  <a16:creationId xmlns:a16="http://schemas.microsoft.com/office/drawing/2014/main" id="{D4A96C31-AF4B-489B-B7BB-046441BE7C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343909" y="3094182"/>
              <a:ext cx="3094182" cy="22744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253999</xdr:colOff>
      <xdr:row>14</xdr:row>
      <xdr:rowOff>57728</xdr:rowOff>
    </xdr:from>
    <xdr:to>
      <xdr:col>25</xdr:col>
      <xdr:colOff>415635</xdr:colOff>
      <xdr:row>15</xdr:row>
      <xdr:rowOff>11546</xdr:rowOff>
    </xdr:to>
    <xdr:sp macro="" textlink="'Sheets Design'!A8">
      <xdr:nvSpPr>
        <xdr:cNvPr id="83" name="TextBox 82">
          <a:extLst>
            <a:ext uri="{FF2B5EF4-FFF2-40B4-BE49-F238E27FC236}">
              <a16:creationId xmlns:a16="http://schemas.microsoft.com/office/drawing/2014/main" id="{16A14D43-9E6B-43A6-9E48-A42FFB7F8326}"/>
            </a:ext>
          </a:extLst>
        </xdr:cNvPr>
        <xdr:cNvSpPr txBox="1"/>
      </xdr:nvSpPr>
      <xdr:spPr>
        <a:xfrm>
          <a:off x="14985999" y="2805546"/>
          <a:ext cx="2170545" cy="15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115454</xdr:colOff>
      <xdr:row>28</xdr:row>
      <xdr:rowOff>46182</xdr:rowOff>
    </xdr:from>
    <xdr:to>
      <xdr:col>21</xdr:col>
      <xdr:colOff>277090</xdr:colOff>
      <xdr:row>29</xdr:row>
      <xdr:rowOff>0</xdr:rowOff>
    </xdr:to>
    <xdr:sp macro="" textlink="'Sheets Design'!A8">
      <xdr:nvSpPr>
        <xdr:cNvPr id="85" name="TextBox 84">
          <a:extLst>
            <a:ext uri="{FF2B5EF4-FFF2-40B4-BE49-F238E27FC236}">
              <a16:creationId xmlns:a16="http://schemas.microsoft.com/office/drawing/2014/main" id="{8C3AC567-784B-4512-8F61-50444B09C8C4}"/>
            </a:ext>
          </a:extLst>
        </xdr:cNvPr>
        <xdr:cNvSpPr txBox="1"/>
      </xdr:nvSpPr>
      <xdr:spPr>
        <a:xfrm>
          <a:off x="12168909" y="5541818"/>
          <a:ext cx="2170545" cy="15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507998</xdr:colOff>
      <xdr:row>28</xdr:row>
      <xdr:rowOff>80817</xdr:rowOff>
    </xdr:from>
    <xdr:to>
      <xdr:col>22</xdr:col>
      <xdr:colOff>450273</xdr:colOff>
      <xdr:row>38</xdr:row>
      <xdr:rowOff>134089</xdr:rowOff>
    </xdr:to>
    <xdr:graphicFrame macro="">
      <xdr:nvGraphicFramePr>
        <xdr:cNvPr id="84" name="Chart 83">
          <a:extLst>
            <a:ext uri="{FF2B5EF4-FFF2-40B4-BE49-F238E27FC236}">
              <a16:creationId xmlns:a16="http://schemas.microsoft.com/office/drawing/2014/main" id="{0E2C54CF-8E3D-4DE0-AE65-E64ACBBEF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346364</xdr:colOff>
      <xdr:row>28</xdr:row>
      <xdr:rowOff>80817</xdr:rowOff>
    </xdr:from>
    <xdr:to>
      <xdr:col>24</xdr:col>
      <xdr:colOff>623454</xdr:colOff>
      <xdr:row>38</xdr:row>
      <xdr:rowOff>134089</xdr:rowOff>
    </xdr:to>
    <xdr:graphicFrame macro="">
      <xdr:nvGraphicFramePr>
        <xdr:cNvPr id="87" name="Chart 86">
          <a:extLst>
            <a:ext uri="{FF2B5EF4-FFF2-40B4-BE49-F238E27FC236}">
              <a16:creationId xmlns:a16="http://schemas.microsoft.com/office/drawing/2014/main" id="{619BD2BD-1460-46B0-8C38-E92EB068A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161636</xdr:colOff>
      <xdr:row>37</xdr:row>
      <xdr:rowOff>98136</xdr:rowOff>
    </xdr:from>
    <xdr:to>
      <xdr:col>22</xdr:col>
      <xdr:colOff>99794</xdr:colOff>
      <xdr:row>38</xdr:row>
      <xdr:rowOff>78391</xdr:rowOff>
    </xdr:to>
    <xdr:sp macro="" textlink="'Sheets Design'!A8">
      <xdr:nvSpPr>
        <xdr:cNvPr id="88" name="TextBox 87">
          <a:extLst>
            <a:ext uri="{FF2B5EF4-FFF2-40B4-BE49-F238E27FC236}">
              <a16:creationId xmlns:a16="http://schemas.microsoft.com/office/drawing/2014/main" id="{538610CC-F79C-4724-9D0D-7E3371354B63}"/>
            </a:ext>
          </a:extLst>
        </xdr:cNvPr>
        <xdr:cNvSpPr txBox="1"/>
      </xdr:nvSpPr>
      <xdr:spPr>
        <a:xfrm>
          <a:off x="13554363" y="7360227"/>
          <a:ext cx="1277431" cy="17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450272</xdr:colOff>
      <xdr:row>37</xdr:row>
      <xdr:rowOff>98136</xdr:rowOff>
    </xdr:from>
    <xdr:to>
      <xdr:col>24</xdr:col>
      <xdr:colOff>388430</xdr:colOff>
      <xdr:row>38</xdr:row>
      <xdr:rowOff>78391</xdr:rowOff>
    </xdr:to>
    <xdr:sp macro="" textlink="'Sheets Design'!A8">
      <xdr:nvSpPr>
        <xdr:cNvPr id="89" name="TextBox 88">
          <a:extLst>
            <a:ext uri="{FF2B5EF4-FFF2-40B4-BE49-F238E27FC236}">
              <a16:creationId xmlns:a16="http://schemas.microsoft.com/office/drawing/2014/main" id="{2C0E916A-3CC2-4EF8-A99E-50D6A7C384C5}"/>
            </a:ext>
          </a:extLst>
        </xdr:cNvPr>
        <xdr:cNvSpPr txBox="1"/>
      </xdr:nvSpPr>
      <xdr:spPr>
        <a:xfrm>
          <a:off x="15182272" y="7360227"/>
          <a:ext cx="1277431" cy="17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24</xdr:col>
      <xdr:colOff>531092</xdr:colOff>
      <xdr:row>28</xdr:row>
      <xdr:rowOff>80817</xdr:rowOff>
    </xdr:from>
    <xdr:to>
      <xdr:col>27</xdr:col>
      <xdr:colOff>323273</xdr:colOff>
      <xdr:row>38</xdr:row>
      <xdr:rowOff>134089</xdr:rowOff>
    </xdr:to>
    <xdr:graphicFrame macro="">
      <xdr:nvGraphicFramePr>
        <xdr:cNvPr id="90" name="Chart 89">
          <a:extLst>
            <a:ext uri="{FF2B5EF4-FFF2-40B4-BE49-F238E27FC236}">
              <a16:creationId xmlns:a16="http://schemas.microsoft.com/office/drawing/2014/main" id="{6B402A09-E93D-4BC1-BB2B-5C7AA7FFF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519544</xdr:colOff>
      <xdr:row>37</xdr:row>
      <xdr:rowOff>98136</xdr:rowOff>
    </xdr:from>
    <xdr:to>
      <xdr:col>26</xdr:col>
      <xdr:colOff>457703</xdr:colOff>
      <xdr:row>38</xdr:row>
      <xdr:rowOff>78391</xdr:rowOff>
    </xdr:to>
    <xdr:sp macro="" textlink="'Sheets Design'!A8">
      <xdr:nvSpPr>
        <xdr:cNvPr id="92" name="TextBox 91">
          <a:extLst>
            <a:ext uri="{FF2B5EF4-FFF2-40B4-BE49-F238E27FC236}">
              <a16:creationId xmlns:a16="http://schemas.microsoft.com/office/drawing/2014/main" id="{85393AAA-5232-44A8-BCEB-FD124848DBF5}"/>
            </a:ext>
          </a:extLst>
        </xdr:cNvPr>
        <xdr:cNvSpPr txBox="1"/>
      </xdr:nvSpPr>
      <xdr:spPr>
        <a:xfrm>
          <a:off x="16590817" y="7360227"/>
          <a:ext cx="1277431" cy="17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1100"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of Iteams</a:t>
          </a:r>
          <a:endParaRPr lang="en-US" sz="110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6</xdr:col>
      <xdr:colOff>473364</xdr:colOff>
      <xdr:row>6</xdr:row>
      <xdr:rowOff>9306</xdr:rowOff>
    </xdr:from>
    <xdr:to>
      <xdr:col>7</xdr:col>
      <xdr:colOff>11545</xdr:colOff>
      <xdr:row>7</xdr:row>
      <xdr:rowOff>20851</xdr:rowOff>
    </xdr:to>
    <xdr:pic>
      <xdr:nvPicPr>
        <xdr:cNvPr id="96" name="Picture 95">
          <a:extLst>
            <a:ext uri="{FF2B5EF4-FFF2-40B4-BE49-F238E27FC236}">
              <a16:creationId xmlns:a16="http://schemas.microsoft.com/office/drawing/2014/main" id="{48244182-BB55-E0DB-177A-CCE688001231}"/>
            </a:ext>
          </a:extLst>
        </xdr:cNvPr>
        <xdr:cNvPicPr>
          <a:picLocks noChangeAspect="1"/>
        </xdr:cNvPicPr>
      </xdr:nvPicPr>
      <xdr:blipFill>
        <a:blip xmlns:r="http://schemas.openxmlformats.org/officeDocument/2006/relationships" r:embed="rId14"/>
        <a:stretch>
          <a:fillRect/>
        </a:stretch>
      </xdr:blipFill>
      <xdr:spPr>
        <a:xfrm>
          <a:off x="4491182" y="1186942"/>
          <a:ext cx="207818" cy="207818"/>
        </a:xfrm>
        <a:prstGeom prst="rect">
          <a:avLst/>
        </a:prstGeom>
      </xdr:spPr>
    </xdr:pic>
    <xdr:clientData/>
  </xdr:twoCellAnchor>
  <xdr:twoCellAnchor>
    <xdr:from>
      <xdr:col>6</xdr:col>
      <xdr:colOff>635000</xdr:colOff>
      <xdr:row>6</xdr:row>
      <xdr:rowOff>57728</xdr:rowOff>
    </xdr:from>
    <xdr:to>
      <xdr:col>8</xdr:col>
      <xdr:colOff>450454</xdr:colOff>
      <xdr:row>7</xdr:row>
      <xdr:rowOff>16237</xdr:rowOff>
    </xdr:to>
    <xdr:sp macro="" textlink="'Sheets Design'!A8">
      <xdr:nvSpPr>
        <xdr:cNvPr id="98" name="TextBox 97">
          <a:extLst>
            <a:ext uri="{FF2B5EF4-FFF2-40B4-BE49-F238E27FC236}">
              <a16:creationId xmlns:a16="http://schemas.microsoft.com/office/drawing/2014/main" id="{6D0325C1-8F47-4E7C-840C-B5DFC2DE48E4}"/>
            </a:ext>
          </a:extLst>
        </xdr:cNvPr>
        <xdr:cNvSpPr txBox="1"/>
      </xdr:nvSpPr>
      <xdr:spPr>
        <a:xfrm>
          <a:off x="4652818" y="1235364"/>
          <a:ext cx="1154727" cy="15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75000"/>
                  <a:lumOff val="25000"/>
                </a:schemeClr>
              </a:solidFill>
              <a:latin typeface="Aptos Display" panose="020B0004020202020204" pitchFamily="34" charset="0"/>
              <a:ea typeface="Segoe UI Black" panose="020B0A02040204020203" pitchFamily="34" charset="0"/>
              <a:cs typeface="Segoe UI Semibold" panose="020B0702040204020203" pitchFamily="34" charset="0"/>
            </a:rPr>
            <a:t>FILTER</a:t>
          </a:r>
          <a:r>
            <a:rPr lang="en-US" sz="1100" b="1" baseline="0">
              <a:solidFill>
                <a:schemeClr val="tx1">
                  <a:lumMod val="75000"/>
                  <a:lumOff val="25000"/>
                </a:schemeClr>
              </a:solidFill>
              <a:latin typeface="Aptos Display" panose="020B0004020202020204" pitchFamily="34" charset="0"/>
              <a:ea typeface="Segoe UI Black" panose="020B0A02040204020203" pitchFamily="34" charset="0"/>
              <a:cs typeface="Segoe UI Semibold" panose="020B0702040204020203" pitchFamily="34" charset="0"/>
            </a:rPr>
            <a:t> PANEL</a:t>
          </a:r>
          <a:endParaRPr lang="en-US" sz="1100" b="1">
            <a:solidFill>
              <a:schemeClr val="tx1">
                <a:lumMod val="75000"/>
                <a:lumOff val="25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6</xdr:col>
      <xdr:colOff>424636</xdr:colOff>
      <xdr:row>16</xdr:row>
      <xdr:rowOff>29849</xdr:rowOff>
    </xdr:from>
    <xdr:to>
      <xdr:col>9</xdr:col>
      <xdr:colOff>244527</xdr:colOff>
      <xdr:row>22</xdr:row>
      <xdr:rowOff>161636</xdr:rowOff>
    </xdr:to>
    <mc:AlternateContent xmlns:mc="http://schemas.openxmlformats.org/markup-compatibility/2006">
      <mc:Choice xmlns:a14="http://schemas.microsoft.com/office/drawing/2010/main" Requires="a14">
        <xdr:graphicFrame macro="">
          <xdr:nvGraphicFramePr>
            <xdr:cNvPr id="99" name="Outlet Location Type 1">
              <a:extLst>
                <a:ext uri="{FF2B5EF4-FFF2-40B4-BE49-F238E27FC236}">
                  <a16:creationId xmlns:a16="http://schemas.microsoft.com/office/drawing/2014/main" id="{E18204C6-C1B3-4E9A-A7FB-EF48319AA71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442454" y="3170213"/>
              <a:ext cx="1828800" cy="1309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436182</xdr:colOff>
      <xdr:row>23</xdr:row>
      <xdr:rowOff>99122</xdr:rowOff>
    </xdr:from>
    <xdr:to>
      <xdr:col>9</xdr:col>
      <xdr:colOff>256073</xdr:colOff>
      <xdr:row>35</xdr:row>
      <xdr:rowOff>69274</xdr:rowOff>
    </xdr:to>
    <mc:AlternateContent xmlns:mc="http://schemas.openxmlformats.org/markup-compatibility/2006">
      <mc:Choice xmlns:a14="http://schemas.microsoft.com/office/drawing/2010/main" Requires="a14">
        <xdr:graphicFrame macro="">
          <xdr:nvGraphicFramePr>
            <xdr:cNvPr id="100" name="Item Type 1">
              <a:extLst>
                <a:ext uri="{FF2B5EF4-FFF2-40B4-BE49-F238E27FC236}">
                  <a16:creationId xmlns:a16="http://schemas.microsoft.com/office/drawing/2014/main" id="{EFA1A560-F5A5-4BF2-AFAC-CEA440ED8ED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454000" y="4613395"/>
              <a:ext cx="1828800" cy="232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11545</xdr:colOff>
      <xdr:row>36</xdr:row>
      <xdr:rowOff>32431</xdr:rowOff>
    </xdr:from>
    <xdr:to>
      <xdr:col>7</xdr:col>
      <xdr:colOff>380999</xdr:colOff>
      <xdr:row>38</xdr:row>
      <xdr:rowOff>6467</xdr:rowOff>
    </xdr:to>
    <xdr:pic>
      <xdr:nvPicPr>
        <xdr:cNvPr id="101" name="Picture 100">
          <a:hlinkClick xmlns:r="http://schemas.openxmlformats.org/officeDocument/2006/relationships" r:id="rId15"/>
          <a:extLst>
            <a:ext uri="{FF2B5EF4-FFF2-40B4-BE49-F238E27FC236}">
              <a16:creationId xmlns:a16="http://schemas.microsoft.com/office/drawing/2014/main" id="{EA557BE1-30AB-A703-C366-3E6CE036FE6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99000" y="7098249"/>
          <a:ext cx="369454" cy="366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265545</xdr:colOff>
      <xdr:row>36</xdr:row>
      <xdr:rowOff>59178</xdr:rowOff>
    </xdr:from>
    <xdr:to>
      <xdr:col>8</xdr:col>
      <xdr:colOff>581087</xdr:colOff>
      <xdr:row>37</xdr:row>
      <xdr:rowOff>175993</xdr:rowOff>
    </xdr:to>
    <xdr:pic>
      <xdr:nvPicPr>
        <xdr:cNvPr id="102" name="Picture 101">
          <a:hlinkClick xmlns:r="http://schemas.openxmlformats.org/officeDocument/2006/relationships" r:id="rId17"/>
          <a:extLst>
            <a:ext uri="{FF2B5EF4-FFF2-40B4-BE49-F238E27FC236}">
              <a16:creationId xmlns:a16="http://schemas.microsoft.com/office/drawing/2014/main" id="{4E8E60F9-8557-F2E0-453F-2F495FBF652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622636" y="7124996"/>
          <a:ext cx="315542" cy="31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ikant ghute" refreshedDate="46023.577113888889" createdVersion="8" refreshedVersion="8" minRefreshableVersion="3" recordCount="8523" xr:uid="{940313CB-084D-462F-9282-44AFCB85BEC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63943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E70B0-4784-4A9F-8A79-2A8DE0E62055}" name="PivotTable15"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17:B12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1" numFmtId="1"/>
  </dataFields>
  <formats count="14">
    <format dxfId="2287">
      <pivotArea type="all" dataOnly="0" outline="0" fieldPosition="0"/>
    </format>
    <format dxfId="2288">
      <pivotArea outline="0" collapsedLevelsAreSubtotals="1" fieldPosition="0"/>
    </format>
    <format dxfId="2289">
      <pivotArea dataOnly="0" labelOnly="1" grandRow="1" outline="0" fieldPosition="0"/>
    </format>
    <format dxfId="2290">
      <pivotArea outline="0" collapsedLevelsAreSubtotals="1" fieldPosition="0"/>
    </format>
    <format dxfId="2291">
      <pivotArea type="all" dataOnly="0" outline="0" fieldPosition="0"/>
    </format>
    <format dxfId="2292">
      <pivotArea outline="0" collapsedLevelsAreSubtotals="1" fieldPosition="0"/>
    </format>
    <format dxfId="2293">
      <pivotArea field="6" type="button" dataOnly="0" labelOnly="1" outline="0"/>
    </format>
    <format dxfId="2286">
      <pivotArea outline="0" collapsedLevelsAreSubtotals="1" fieldPosition="0"/>
    </format>
    <format dxfId="2285">
      <pivotArea dataOnly="0" labelOnly="1" fieldPosition="0">
        <references count="1">
          <reference field="8" count="0"/>
        </references>
      </pivotArea>
    </format>
    <format dxfId="2284">
      <pivotArea type="all" dataOnly="0" outline="0" fieldPosition="0"/>
    </format>
    <format dxfId="2283">
      <pivotArea outline="0" collapsedLevelsAreSubtotals="1" fieldPosition="0"/>
    </format>
    <format dxfId="2282">
      <pivotArea field="8" type="button" dataOnly="0" labelOnly="1" outline="0" axis="axisRow" fieldPosition="0"/>
    </format>
    <format dxfId="2281">
      <pivotArea dataOnly="0" labelOnly="1" fieldPosition="0">
        <references count="1">
          <reference field="8" count="0"/>
        </references>
      </pivotArea>
    </format>
    <format dxfId="2280">
      <pivotArea dataOnly="0" labelOnly="1" outline="0" axis="axisValues" fieldPosition="0"/>
    </format>
  </formats>
  <chartFormats count="2">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B8239-E680-4354-9AE5-9EFF5C5CF1DE}" name="PivotTable14"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08:B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75"/>
  </dataFields>
  <formats count="13">
    <format dxfId="2295">
      <pivotArea type="all" dataOnly="0" outline="0" fieldPosition="0"/>
    </format>
    <format dxfId="2296">
      <pivotArea outline="0" collapsedLevelsAreSubtotals="1" fieldPosition="0"/>
    </format>
    <format dxfId="2297">
      <pivotArea dataOnly="0" labelOnly="1" grandRow="1" outline="0" fieldPosition="0"/>
    </format>
    <format dxfId="2298">
      <pivotArea outline="0" collapsedLevelsAreSubtotals="1" fieldPosition="0"/>
    </format>
    <format dxfId="2299">
      <pivotArea type="all" dataOnly="0" outline="0" fieldPosition="0"/>
    </format>
    <format dxfId="2300">
      <pivotArea outline="0" collapsedLevelsAreSubtotals="1" fieldPosition="0"/>
    </format>
    <format dxfId="2301">
      <pivotArea field="6" type="button" dataOnly="0" labelOnly="1" outline="0"/>
    </format>
    <format dxfId="2294">
      <pivotArea outline="0" collapsedLevelsAreSubtotals="1" fieldPosition="0"/>
    </format>
    <format dxfId="2279">
      <pivotArea type="all" dataOnly="0" outline="0" fieldPosition="0"/>
    </format>
    <format dxfId="2278">
      <pivotArea outline="0" collapsedLevelsAreSubtotals="1" fieldPosition="0"/>
    </format>
    <format dxfId="2277">
      <pivotArea field="8" type="button" dataOnly="0" labelOnly="1" outline="0" axis="axisRow" fieldPosition="0"/>
    </format>
    <format dxfId="2276">
      <pivotArea dataOnly="0" labelOnly="1" fieldPosition="0">
        <references count="1">
          <reference field="8" count="0"/>
        </references>
      </pivotArea>
    </format>
    <format dxfId="227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9BA84-7EE4-4C93-976C-E5841F3100E4}" name="PivotTable12"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97:B10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74"/>
  </dataFields>
  <formats count="9">
    <format dxfId="2318">
      <pivotArea type="all" dataOnly="0" outline="0" fieldPosition="0"/>
    </format>
    <format dxfId="2319">
      <pivotArea outline="0" collapsedLevelsAreSubtotals="1" fieldPosition="0"/>
    </format>
    <format dxfId="2320">
      <pivotArea dataOnly="0" labelOnly="1" grandRow="1" outline="0" fieldPosition="0"/>
    </format>
    <format dxfId="2321">
      <pivotArea outline="0" collapsedLevelsAreSubtotals="1" fieldPosition="0"/>
    </format>
    <format dxfId="2274">
      <pivotArea type="all" dataOnly="0" outline="0" fieldPosition="0"/>
    </format>
    <format dxfId="2273">
      <pivotArea outline="0" collapsedLevelsAreSubtotals="1" fieldPosition="0"/>
    </format>
    <format dxfId="2272">
      <pivotArea field="8" type="button" dataOnly="0" labelOnly="1" outline="0" axis="axisRow" fieldPosition="0"/>
    </format>
    <format dxfId="2271">
      <pivotArea dataOnly="0" labelOnly="1" fieldPosition="0">
        <references count="1">
          <reference field="8" count="0"/>
        </references>
      </pivotArea>
    </format>
    <format dxfId="227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BA92BA-A3D7-4643-8716-525D88864CD7}" name="PivotTable11"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84: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74"/>
  </dataFields>
  <formats count="9">
    <format dxfId="2327">
      <pivotArea type="all" dataOnly="0" outline="0" fieldPosition="0"/>
    </format>
    <format dxfId="2328">
      <pivotArea outline="0" collapsedLevelsAreSubtotals="1" fieldPosition="0"/>
    </format>
    <format dxfId="2329">
      <pivotArea dataOnly="0" labelOnly="1" grandRow="1" outline="0" fieldPosition="0"/>
    </format>
    <format dxfId="2330">
      <pivotArea outline="0" collapsedLevelsAreSubtotals="1" fieldPosition="0"/>
    </format>
    <format dxfId="2326">
      <pivotArea type="all" dataOnly="0" outline="0" fieldPosition="0"/>
    </format>
    <format dxfId="2325">
      <pivotArea outline="0" collapsedLevelsAreSubtotals="1" fieldPosition="0"/>
    </format>
    <format dxfId="2324">
      <pivotArea field="6" type="button" dataOnly="0" labelOnly="1" outline="0" axis="axisRow" fieldPosition="0"/>
    </format>
    <format dxfId="2323">
      <pivotArea dataOnly="0" labelOnly="1" fieldPosition="0">
        <references count="1">
          <reference field="6" count="0"/>
        </references>
      </pivotArea>
    </format>
    <format dxfId="232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84AC0-BE5D-41FB-AFC9-742E97CE7FB5}" name="PivotTable10"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74"/>
  </dataFields>
  <formats count="13">
    <format dxfId="2336">
      <pivotArea type="all" dataOnly="0" outline="0" fieldPosition="0"/>
    </format>
    <format dxfId="2337">
      <pivotArea outline="0" collapsedLevelsAreSubtotals="1" fieldPosition="0"/>
    </format>
    <format dxfId="2338">
      <pivotArea dataOnly="0" labelOnly="1" grandRow="1" outline="0" fieldPosition="0"/>
    </format>
    <format dxfId="2339">
      <pivotArea outline="0" collapsedLevelsAreSubtotals="1" fieldPosition="0"/>
    </format>
    <format dxfId="2340">
      <pivotArea type="all" dataOnly="0" outline="0" fieldPosition="0"/>
    </format>
    <format dxfId="2341">
      <pivotArea outline="0" collapsedLevelsAreSubtotals="1" fieldPosition="0"/>
    </format>
    <format dxfId="2342">
      <pivotArea field="4" type="button" dataOnly="0" labelOnly="1" outline="0"/>
    </format>
    <format dxfId="2343">
      <pivotArea dataOnly="0" labelOnly="1" outline="0" axis="axisValues" fieldPosition="0"/>
    </format>
    <format dxfId="2335">
      <pivotArea type="all" dataOnly="0" outline="0" fieldPosition="0"/>
    </format>
    <format dxfId="2334">
      <pivotArea outline="0" collapsedLevelsAreSubtotals="1" fieldPosition="0"/>
    </format>
    <format dxfId="2333">
      <pivotArea field="7" type="button" dataOnly="0" labelOnly="1" outline="0" axis="axisRow" fieldPosition="0"/>
    </format>
    <format dxfId="2332">
      <pivotArea dataOnly="0" labelOnly="1" fieldPosition="0">
        <references count="1">
          <reference field="7" count="0"/>
        </references>
      </pivotArea>
    </format>
    <format dxfId="233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7" count="1" selected="0">
            <x v="0"/>
          </reference>
        </references>
      </pivotArea>
    </chartFormat>
    <chartFormat chart="34" format="15">
      <pivotArea type="data" outline="0" fieldPosition="0">
        <references count="2">
          <reference field="4294967294" count="1" selected="0">
            <x v="0"/>
          </reference>
          <reference field="7" count="1" selected="0">
            <x v="1"/>
          </reference>
        </references>
      </pivotArea>
    </chartFormat>
    <chartFormat chart="34"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32FFD4-A8B4-47A1-B86A-DA0E2F897AC8}" name="PivotTable9"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56: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74"/>
  </dataFields>
  <formats count="9">
    <format dxfId="2349">
      <pivotArea type="all" dataOnly="0" outline="0" fieldPosition="0"/>
    </format>
    <format dxfId="2350">
      <pivotArea outline="0" collapsedLevelsAreSubtotals="1" fieldPosition="0"/>
    </format>
    <format dxfId="2351">
      <pivotArea dataOnly="0" labelOnly="1" grandRow="1" outline="0" fieldPosition="0"/>
    </format>
    <format dxfId="2352">
      <pivotArea outline="0" collapsedLevelsAreSubtotals="1" fieldPosition="0"/>
    </format>
    <format dxfId="2348">
      <pivotArea type="all" dataOnly="0" outline="0" fieldPosition="0"/>
    </format>
    <format dxfId="2347">
      <pivotArea outline="0" collapsedLevelsAreSubtotals="1" fieldPosition="0"/>
    </format>
    <format dxfId="2346">
      <pivotArea field="4" type="button" dataOnly="0" labelOnly="1" outline="0" axis="axisRow" fieldPosition="0"/>
    </format>
    <format dxfId="2345">
      <pivotArea dataOnly="0" labelOnly="1" fieldPosition="0">
        <references count="1">
          <reference field="4" count="0"/>
        </references>
      </pivotArea>
    </format>
    <format dxfId="234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94A318-85F5-4E74-907F-238597F2BA72}" name="PivotTable8"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74"/>
  </dataFields>
  <formats count="16">
    <format dxfId="2365">
      <pivotArea type="all" dataOnly="0" outline="0" fieldPosition="0"/>
    </format>
    <format dxfId="2366">
      <pivotArea outline="0" collapsedLevelsAreSubtotals="1" fieldPosition="0"/>
    </format>
    <format dxfId="2367">
      <pivotArea dataOnly="0" labelOnly="1" grandRow="1" outline="0" fieldPosition="0"/>
    </format>
    <format dxfId="2368">
      <pivotArea outline="0" collapsedLevelsAreSubtotals="1" fieldPosition="0"/>
    </format>
    <format dxfId="2364">
      <pivotArea type="all" dataOnly="0" outline="0" fieldPosition="0"/>
    </format>
    <format dxfId="2358">
      <pivotArea type="all" dataOnly="0" outline="0" fieldPosition="0"/>
    </format>
    <format dxfId="2359">
      <pivotArea outline="0" collapsedLevelsAreSubtotals="1" fieldPosition="0"/>
    </format>
    <format dxfId="2360">
      <pivotArea type="origin" dataOnly="0" labelOnly="1" outline="0" fieldPosition="0"/>
    </format>
    <format dxfId="2361">
      <pivotArea field="0" type="button" dataOnly="0" labelOnly="1" outline="0"/>
    </format>
    <format dxfId="2362">
      <pivotArea type="topRight" dataOnly="0" labelOnly="1" outline="0" fieldPosition="0"/>
    </format>
    <format dxfId="2363">
      <pivotArea field="6" type="button" dataOnly="0" labelOnly="1" outline="0"/>
    </format>
    <format dxfId="2357">
      <pivotArea type="all" dataOnly="0" outline="0" fieldPosition="0"/>
    </format>
    <format dxfId="2356">
      <pivotArea outline="0" collapsedLevelsAreSubtotals="1" fieldPosition="0"/>
    </format>
    <format dxfId="2355">
      <pivotArea field="3" type="button" dataOnly="0" labelOnly="1" outline="0" axis="axisRow" fieldPosition="0"/>
    </format>
    <format dxfId="2354">
      <pivotArea dataOnly="0" labelOnly="1" fieldPosition="0">
        <references count="1">
          <reference field="3" count="0"/>
        </references>
      </pivotArea>
    </format>
    <format dxfId="23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F8B821-C536-41B5-A9E4-5932E0A3CECB}" name="PivotTable6"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74"/>
  </dataFields>
  <formats count="13">
    <format dxfId="2377">
      <pivotArea type="all" dataOnly="0" outline="0" fieldPosition="0"/>
    </format>
    <format dxfId="2378">
      <pivotArea outline="0" collapsedLevelsAreSubtotals="1" fieldPosition="0"/>
    </format>
    <format dxfId="2379">
      <pivotArea dataOnly="0" labelOnly="1" grandRow="1" outline="0" fieldPosition="0"/>
    </format>
    <format dxfId="2380">
      <pivotArea dataOnly="0" labelOnly="1" outline="0" axis="axisValues" fieldPosition="0"/>
    </format>
    <format dxfId="2381">
      <pivotArea outline="0" collapsedLevelsAreSubtotals="1" fieldPosition="0"/>
    </format>
    <format dxfId="2376">
      <pivotArea type="all" dataOnly="0" outline="0" fieldPosition="0"/>
    </format>
    <format dxfId="2375">
      <pivotArea outline="0" collapsedLevelsAreSubtotals="1" fieldPosition="0"/>
    </format>
    <format dxfId="2374">
      <pivotArea type="origin" dataOnly="0" labelOnly="1" outline="0" fieldPosition="0"/>
    </format>
    <format dxfId="2373">
      <pivotArea field="0" type="button" dataOnly="0" labelOnly="1" outline="0" axis="axisCol" fieldPosition="0"/>
    </format>
    <format dxfId="2372">
      <pivotArea type="topRight" dataOnly="0" labelOnly="1" outline="0" fieldPosition="0"/>
    </format>
    <format dxfId="2371">
      <pivotArea field="6" type="button" dataOnly="0" labelOnly="1" outline="0" axis="axisRow" fieldPosition="0"/>
    </format>
    <format dxfId="2370">
      <pivotArea dataOnly="0" labelOnly="1" fieldPosition="0">
        <references count="1">
          <reference field="6" count="0"/>
        </references>
      </pivotArea>
    </format>
    <format dxfId="2369">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D8658-A313-4BE9-AA83-B2009CF96C81}" name="PivotTable5" cacheId="2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74"/>
  </dataFields>
  <formats count="7">
    <format dxfId="2388">
      <pivotArea type="all" dataOnly="0" outline="0" fieldPosition="0"/>
    </format>
    <format dxfId="2387">
      <pivotArea outline="0" collapsedLevelsAreSubtotals="1" fieldPosition="0"/>
    </format>
    <format dxfId="2386">
      <pivotArea field="0" type="button" dataOnly="0" labelOnly="1" outline="0" axis="axisRow" fieldPosition="0"/>
    </format>
    <format dxfId="2385">
      <pivotArea dataOnly="0" labelOnly="1" fieldPosition="0">
        <references count="1">
          <reference field="0" count="0"/>
        </references>
      </pivotArea>
    </format>
    <format dxfId="2384">
      <pivotArea dataOnly="0" labelOnly="1" grandRow="1" outline="0" fieldPosition="0"/>
    </format>
    <format dxfId="2383">
      <pivotArea dataOnly="0" labelOnly="1" outline="0" axis="axisValues" fieldPosition="0"/>
    </format>
    <format dxfId="238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7FFD89-CF99-4ADA-8CF5-752A27B5D92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391">
      <pivotArea type="all" dataOnly="0" outline="0" fieldPosition="0"/>
    </format>
    <format dxfId="2390">
      <pivotArea outline="0" collapsedLevelsAreSubtotals="1" fieldPosition="0"/>
    </format>
    <format dxfId="238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82A2E15-5007-44F2-904C-C36E3BF3F274}" sourceName="Outlet Size">
  <pivotTables>
    <pivotTable tabId="6" name="PivotTable4"/>
    <pivotTable tabId="6" name="PivotTable5"/>
    <pivotTable tabId="6" name="PivotTable6"/>
    <pivotTable tabId="6" name="PivotTable8"/>
    <pivotTable tabId="6" name="PivotTable9"/>
    <pivotTable tabId="6" name="PivotTable10"/>
    <pivotTable tabId="6" name="PivotTable11"/>
    <pivotTable tabId="6" name="PivotTable12"/>
    <pivotTable tabId="6" name="PivotTable14"/>
    <pivotTable tabId="6" name="PivotTable15"/>
  </pivotTables>
  <data>
    <tabular pivotCacheId="46394371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2929377-5FBF-4A32-B6D3-F67F801A6AD4}" sourceName="Outlet Location Type">
  <pivotTables>
    <pivotTable tabId="6" name="PivotTable5"/>
    <pivotTable tabId="6" name="PivotTable10"/>
    <pivotTable tabId="6" name="PivotTable11"/>
    <pivotTable tabId="6" name="PivotTable12"/>
    <pivotTable tabId="6" name="PivotTable14"/>
    <pivotTable tabId="6" name="PivotTable15"/>
    <pivotTable tabId="6" name="PivotTable4"/>
    <pivotTable tabId="6" name="PivotTable6"/>
    <pivotTable tabId="6" name="PivotTable8"/>
    <pivotTable tabId="6" name="PivotTable9"/>
  </pivotTables>
  <data>
    <tabular pivotCacheId="4639437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1FD54C7-84EF-4525-B2C1-A3AC31A7AF40}" sourceName="Item Type">
  <pivotTables>
    <pivotTable tabId="6" name="PivotTable5"/>
    <pivotTable tabId="6" name="PivotTable10"/>
    <pivotTable tabId="6" name="PivotTable11"/>
    <pivotTable tabId="6" name="PivotTable12"/>
    <pivotTable tabId="6" name="PivotTable14"/>
    <pivotTable tabId="6" name="PivotTable15"/>
    <pivotTable tabId="6" name="PivotTable4"/>
    <pivotTable tabId="6" name="PivotTable6"/>
    <pivotTable tabId="6" name="PivotTable8"/>
    <pivotTable tabId="6" name="PivotTable9"/>
  </pivotTables>
  <data>
    <tabular pivotCacheId="46394371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DDA06DA-CB03-4FE0-80C2-41647A0569FC}" cache="Slicer_Outlet_Size" caption="Outlet Size" rowHeight="260350"/>
  <slicer name="Outlet Location Type" xr10:uid="{68CC86AC-0829-4237-8B34-6F3399F71B97}" cache="Slicer_Outlet_Location_Type" caption="Outlet Location Type" rowHeight="260350"/>
  <slicer name="Item Type" xr10:uid="{8FC01AEF-B080-45AB-AEBF-AF07BD8AFED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E2A9B39-F165-43E7-BA29-3DBA20941EDC}" cache="Slicer_Outlet_Size" caption="Outlet Size" style="Blinkit Analysis" rowHeight="260350"/>
  <slicer name="Outlet Location Type 1" xr10:uid="{0B8EACDD-8EA5-4F9E-B5F7-84D204BD1BBC}" cache="Slicer_Outlet_Location_Type" caption="Outlet Location" style="Blinkit Analysis" rowHeight="260350"/>
  <slicer name="Item Type 1" xr10:uid="{B4135752-8D48-4DB1-9F61-608A4B054BBA}"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009CFF29-8D56-4F89-802C-6094224DAAD2}"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7C9B-5074-4E4B-8249-877CC15F70D0}">
  <dimension ref="A1:J126"/>
  <sheetViews>
    <sheetView zoomScale="70" zoomScaleNormal="70" workbookViewId="0"/>
  </sheetViews>
  <sheetFormatPr defaultRowHeight="15.6" x14ac:dyDescent="0.3"/>
  <cols>
    <col min="1" max="1" width="13.19921875" bestFit="1" customWidth="1"/>
    <col min="2" max="2" width="16.3984375" bestFit="1" customWidth="1"/>
    <col min="3" max="3" width="7.5" bestFit="1" customWidth="1"/>
    <col min="4" max="4" width="16" bestFit="1" customWidth="1"/>
  </cols>
  <sheetData>
    <row r="1" spans="1:5" ht="20.399999999999999" customHeight="1" x14ac:dyDescent="0.3"/>
    <row r="2" spans="1:5" ht="15" customHeight="1" x14ac:dyDescent="0.3">
      <c r="A2" s="15" t="s">
        <v>1619</v>
      </c>
      <c r="B2" s="16"/>
      <c r="C2" s="16"/>
      <c r="D2" s="16"/>
      <c r="E2" s="17"/>
    </row>
    <row r="3" spans="1:5" x14ac:dyDescent="0.3">
      <c r="A3" s="21" t="s">
        <v>1611</v>
      </c>
      <c r="B3" s="22" t="s">
        <v>1612</v>
      </c>
      <c r="C3" s="22" t="s">
        <v>1614</v>
      </c>
      <c r="D3" s="23" t="s">
        <v>1615</v>
      </c>
      <c r="E3" s="6"/>
    </row>
    <row r="4" spans="1:5" x14ac:dyDescent="0.3">
      <c r="A4" s="18">
        <v>1201681.4928000034</v>
      </c>
      <c r="B4" s="19">
        <v>140.99278338613203</v>
      </c>
      <c r="C4" s="19">
        <v>8523</v>
      </c>
      <c r="D4" s="20">
        <v>3.9658570925731196</v>
      </c>
      <c r="E4" s="6"/>
    </row>
    <row r="5" spans="1:5" x14ac:dyDescent="0.3">
      <c r="A5" s="7"/>
      <c r="B5" s="8"/>
      <c r="C5" s="8"/>
      <c r="D5" s="8"/>
      <c r="E5" s="6"/>
    </row>
    <row r="6" spans="1:5" x14ac:dyDescent="0.3">
      <c r="A6" s="4"/>
      <c r="B6" s="5"/>
      <c r="C6" s="5"/>
      <c r="D6" s="5"/>
      <c r="E6" s="6"/>
    </row>
    <row r="7" spans="1:5" x14ac:dyDescent="0.3">
      <c r="A7" s="4" t="s">
        <v>1610</v>
      </c>
      <c r="B7" s="5" t="s">
        <v>1616</v>
      </c>
      <c r="C7" s="5" t="s">
        <v>1617</v>
      </c>
      <c r="D7" s="5" t="s">
        <v>1618</v>
      </c>
      <c r="E7" s="6"/>
    </row>
    <row r="8" spans="1:5" x14ac:dyDescent="0.3">
      <c r="A8" s="25">
        <f>GETPIVOTDATA("Sum of Total Sales",$A$3)</f>
        <v>1201681.4928000034</v>
      </c>
      <c r="B8" s="12">
        <f>GETPIVOTDATA("Average Sales",$A$3)</f>
        <v>140.99278338613203</v>
      </c>
      <c r="C8" s="13">
        <f>GETPIVOTDATA("Number of Items",$A$3)</f>
        <v>8523</v>
      </c>
      <c r="D8" s="14">
        <f>GETPIVOTDATA("Average of Rating",$A$3)</f>
        <v>3.9658570925731196</v>
      </c>
      <c r="E8" s="11"/>
    </row>
    <row r="11" spans="1:5" x14ac:dyDescent="0.3">
      <c r="A11" s="15" t="s">
        <v>1621</v>
      </c>
      <c r="B11" s="28"/>
      <c r="C11" s="28"/>
      <c r="D11" s="28"/>
      <c r="E11" s="29"/>
    </row>
    <row r="12" spans="1:5" x14ac:dyDescent="0.3">
      <c r="A12" s="30" t="s">
        <v>1620</v>
      </c>
      <c r="B12" s="32" t="s">
        <v>1611</v>
      </c>
      <c r="C12" s="5"/>
      <c r="D12" s="5"/>
      <c r="E12" s="6"/>
    </row>
    <row r="13" spans="1:5" x14ac:dyDescent="0.3">
      <c r="A13" s="31" t="s">
        <v>17</v>
      </c>
      <c r="B13" s="33">
        <v>776319.68840000057</v>
      </c>
      <c r="C13" s="5"/>
      <c r="D13" s="5"/>
      <c r="E13" s="6"/>
    </row>
    <row r="14" spans="1:5" x14ac:dyDescent="0.3">
      <c r="A14" s="27" t="s">
        <v>10</v>
      </c>
      <c r="B14" s="34">
        <v>425361.8043999995</v>
      </c>
      <c r="C14" s="5"/>
      <c r="D14" s="5"/>
      <c r="E14" s="6"/>
    </row>
    <row r="15" spans="1:5" x14ac:dyDescent="0.3">
      <c r="C15" s="5"/>
      <c r="D15" s="5"/>
      <c r="E15" s="6"/>
    </row>
    <row r="16" spans="1:5" x14ac:dyDescent="0.3">
      <c r="A16" s="4"/>
      <c r="B16" s="5"/>
      <c r="C16" s="5"/>
      <c r="D16" s="5"/>
      <c r="E16" s="6"/>
    </row>
    <row r="17" spans="1:9" x14ac:dyDescent="0.3">
      <c r="A17" s="4"/>
      <c r="B17" s="5"/>
      <c r="C17" s="5"/>
      <c r="D17" s="5"/>
      <c r="E17" s="6"/>
    </row>
    <row r="18" spans="1:9" x14ac:dyDescent="0.3">
      <c r="A18" s="4"/>
      <c r="B18" s="5"/>
      <c r="C18" s="5"/>
      <c r="D18" s="5"/>
      <c r="E18" s="6"/>
    </row>
    <row r="19" spans="1:9" x14ac:dyDescent="0.3">
      <c r="A19" s="4"/>
      <c r="B19" s="5"/>
      <c r="C19" s="5"/>
      <c r="D19" s="5"/>
      <c r="E19" s="6"/>
    </row>
    <row r="20" spans="1:9" x14ac:dyDescent="0.3">
      <c r="A20" s="4"/>
      <c r="B20" s="5"/>
      <c r="C20" s="5"/>
      <c r="D20" s="5"/>
      <c r="E20" s="6"/>
    </row>
    <row r="21" spans="1:9" x14ac:dyDescent="0.3">
      <c r="A21" s="9"/>
      <c r="B21" s="10"/>
      <c r="C21" s="10"/>
      <c r="D21" s="10"/>
      <c r="E21" s="11"/>
    </row>
    <row r="24" spans="1:9" x14ac:dyDescent="0.3">
      <c r="A24" s="15" t="s">
        <v>1622</v>
      </c>
      <c r="B24" s="28"/>
      <c r="C24" s="28"/>
      <c r="D24" s="28"/>
      <c r="E24" s="29"/>
      <c r="F24" s="2"/>
      <c r="G24" s="2"/>
      <c r="H24" s="2"/>
      <c r="I24" s="3"/>
    </row>
    <row r="25" spans="1:9" x14ac:dyDescent="0.3">
      <c r="A25" s="30" t="s">
        <v>1611</v>
      </c>
      <c r="B25" s="30" t="s">
        <v>1623</v>
      </c>
      <c r="C25" s="32"/>
      <c r="D25" s="5"/>
      <c r="E25" s="5"/>
      <c r="F25" s="5"/>
      <c r="G25" s="5"/>
      <c r="H25" s="5"/>
      <c r="I25" s="6"/>
    </row>
    <row r="26" spans="1:9" x14ac:dyDescent="0.3">
      <c r="A26" s="30" t="s">
        <v>1620</v>
      </c>
      <c r="B26" s="21" t="s">
        <v>10</v>
      </c>
      <c r="C26" s="23" t="s">
        <v>17</v>
      </c>
      <c r="D26" s="5"/>
      <c r="E26" s="5"/>
      <c r="F26" s="5"/>
      <c r="G26" s="5"/>
      <c r="H26" s="5"/>
      <c r="I26" s="6"/>
    </row>
    <row r="27" spans="1:9" x14ac:dyDescent="0.3">
      <c r="A27" s="31" t="s">
        <v>14</v>
      </c>
      <c r="B27" s="39">
        <v>121349.89940000001</v>
      </c>
      <c r="C27" s="40">
        <v>215047.9126000001</v>
      </c>
      <c r="D27" s="5"/>
      <c r="E27" s="5"/>
      <c r="F27" s="5"/>
      <c r="G27" s="5"/>
      <c r="H27" s="5"/>
      <c r="I27" s="6"/>
    </row>
    <row r="28" spans="1:9" x14ac:dyDescent="0.3">
      <c r="A28" s="26" t="s">
        <v>34</v>
      </c>
      <c r="B28" s="41">
        <v>138685.86819999994</v>
      </c>
      <c r="C28" s="35">
        <v>254464.77940000014</v>
      </c>
      <c r="D28" s="5"/>
      <c r="E28" s="5"/>
      <c r="F28" s="5"/>
      <c r="G28" s="5"/>
      <c r="H28" s="5"/>
      <c r="I28" s="6"/>
    </row>
    <row r="29" spans="1:9" x14ac:dyDescent="0.3">
      <c r="A29" s="27" t="s">
        <v>21</v>
      </c>
      <c r="B29" s="42">
        <v>165326.0368</v>
      </c>
      <c r="C29" s="36">
        <v>306806.99640000012</v>
      </c>
      <c r="D29" s="5"/>
      <c r="E29" s="5"/>
      <c r="F29" s="5"/>
      <c r="G29" s="5"/>
      <c r="H29" s="5"/>
      <c r="I29" s="6"/>
    </row>
    <row r="30" spans="1:9" x14ac:dyDescent="0.3">
      <c r="A30" s="4"/>
      <c r="B30" s="5"/>
      <c r="C30" s="5"/>
      <c r="D30" s="5"/>
      <c r="E30" s="5"/>
      <c r="F30" s="5"/>
      <c r="G30" s="5"/>
      <c r="H30" s="5"/>
      <c r="I30" s="6"/>
    </row>
    <row r="31" spans="1:9" x14ac:dyDescent="0.3">
      <c r="A31" s="9"/>
      <c r="B31" s="10"/>
      <c r="C31" s="10"/>
      <c r="D31" s="10"/>
      <c r="E31" s="10"/>
      <c r="F31" s="10"/>
      <c r="G31" s="10"/>
      <c r="H31" s="10"/>
      <c r="I31" s="11"/>
    </row>
    <row r="35" spans="1:9" x14ac:dyDescent="0.3">
      <c r="A35" s="15" t="s">
        <v>1624</v>
      </c>
      <c r="B35" s="16"/>
      <c r="C35" s="16"/>
      <c r="D35" s="16"/>
      <c r="E35" s="16"/>
      <c r="F35" s="16"/>
      <c r="G35" s="16"/>
      <c r="H35" s="16"/>
      <c r="I35" s="17"/>
    </row>
    <row r="36" spans="1:9" x14ac:dyDescent="0.3">
      <c r="A36" s="30" t="s">
        <v>1620</v>
      </c>
      <c r="B36" s="32" t="s">
        <v>1611</v>
      </c>
      <c r="C36" s="5"/>
      <c r="D36" s="5"/>
      <c r="E36" s="5"/>
      <c r="F36" s="5"/>
      <c r="G36" s="5"/>
      <c r="H36" s="5"/>
      <c r="I36" s="6"/>
    </row>
    <row r="37" spans="1:9" x14ac:dyDescent="0.3">
      <c r="A37" s="31" t="s">
        <v>153</v>
      </c>
      <c r="B37" s="33">
        <v>9077.869999999999</v>
      </c>
      <c r="C37" s="5"/>
      <c r="D37" s="5"/>
      <c r="E37" s="5"/>
      <c r="F37" s="5"/>
      <c r="G37" s="5"/>
      <c r="H37" s="5"/>
      <c r="I37" s="6"/>
    </row>
    <row r="38" spans="1:9" x14ac:dyDescent="0.3">
      <c r="A38" s="26" t="s">
        <v>74</v>
      </c>
      <c r="B38" s="37">
        <v>15596.696600000001</v>
      </c>
      <c r="C38" s="5"/>
      <c r="D38" s="5"/>
      <c r="E38" s="5"/>
      <c r="F38" s="5"/>
      <c r="G38" s="5"/>
      <c r="H38" s="5"/>
      <c r="I38" s="6"/>
    </row>
    <row r="39" spans="1:9" x14ac:dyDescent="0.3">
      <c r="A39" s="26" t="s">
        <v>159</v>
      </c>
      <c r="B39" s="37">
        <v>21880.027399999992</v>
      </c>
      <c r="C39" s="5"/>
      <c r="D39" s="5"/>
      <c r="E39" s="5"/>
      <c r="F39" s="5"/>
      <c r="G39" s="5"/>
      <c r="H39" s="5"/>
      <c r="I39" s="6"/>
    </row>
    <row r="40" spans="1:9" x14ac:dyDescent="0.3">
      <c r="A40" s="26" t="s">
        <v>64</v>
      </c>
      <c r="B40" s="37">
        <v>22451.891599999999</v>
      </c>
      <c r="C40" s="5"/>
      <c r="D40" s="5"/>
      <c r="E40" s="5"/>
      <c r="F40" s="5"/>
      <c r="G40" s="5"/>
      <c r="H40" s="5"/>
      <c r="I40" s="6"/>
    </row>
    <row r="41" spans="1:9" x14ac:dyDescent="0.3">
      <c r="A41" s="26" t="s">
        <v>61</v>
      </c>
      <c r="B41" s="37">
        <v>29334.680599999996</v>
      </c>
      <c r="C41" s="5"/>
      <c r="D41" s="5"/>
      <c r="E41" s="5"/>
      <c r="F41" s="5"/>
      <c r="G41" s="5"/>
      <c r="H41" s="5"/>
      <c r="I41" s="6"/>
    </row>
    <row r="42" spans="1:9" x14ac:dyDescent="0.3">
      <c r="A42" s="26" t="s">
        <v>57</v>
      </c>
      <c r="B42" s="37">
        <v>35379.119800000015</v>
      </c>
      <c r="C42" s="5"/>
      <c r="D42" s="5"/>
      <c r="E42" s="5"/>
      <c r="F42" s="5"/>
      <c r="G42" s="5"/>
      <c r="H42" s="5"/>
      <c r="I42" s="6"/>
    </row>
    <row r="43" spans="1:9" x14ac:dyDescent="0.3">
      <c r="A43" s="26" t="s">
        <v>32</v>
      </c>
      <c r="B43" s="37">
        <v>58514.166999999987</v>
      </c>
      <c r="C43" s="5"/>
      <c r="D43" s="5"/>
      <c r="E43" s="5"/>
      <c r="F43" s="5"/>
      <c r="G43" s="5"/>
      <c r="H43" s="5"/>
      <c r="I43" s="6"/>
    </row>
    <row r="44" spans="1:9" x14ac:dyDescent="0.3">
      <c r="A44" s="26" t="s">
        <v>54</v>
      </c>
      <c r="B44" s="37">
        <v>59449.863799999992</v>
      </c>
      <c r="C44" s="5"/>
      <c r="D44" s="5"/>
      <c r="E44" s="5"/>
      <c r="F44" s="5"/>
      <c r="G44" s="5"/>
      <c r="H44" s="5"/>
      <c r="I44" s="6"/>
    </row>
    <row r="45" spans="1:9" x14ac:dyDescent="0.3">
      <c r="A45" s="26" t="s">
        <v>19</v>
      </c>
      <c r="B45" s="37">
        <v>68025.838800000012</v>
      </c>
      <c r="C45" s="5"/>
      <c r="D45" s="5"/>
      <c r="E45" s="5"/>
      <c r="F45" s="5"/>
      <c r="G45" s="5"/>
      <c r="H45" s="5"/>
      <c r="I45" s="6"/>
    </row>
    <row r="46" spans="1:9" x14ac:dyDescent="0.3">
      <c r="A46" s="26" t="s">
        <v>95</v>
      </c>
      <c r="B46" s="37">
        <v>81894.736400000009</v>
      </c>
      <c r="C46" s="5"/>
      <c r="D46" s="5"/>
      <c r="E46" s="5"/>
      <c r="F46" s="5"/>
      <c r="G46" s="5"/>
      <c r="H46" s="5"/>
      <c r="I46" s="6"/>
    </row>
    <row r="47" spans="1:9" x14ac:dyDescent="0.3">
      <c r="A47" s="26" t="s">
        <v>28</v>
      </c>
      <c r="B47" s="37">
        <v>90706.728999999992</v>
      </c>
      <c r="C47" s="5"/>
      <c r="D47" s="5"/>
      <c r="E47" s="5"/>
      <c r="F47" s="5"/>
      <c r="G47" s="5"/>
      <c r="H47" s="5"/>
      <c r="I47" s="6"/>
    </row>
    <row r="48" spans="1:9" x14ac:dyDescent="0.3">
      <c r="A48" s="26" t="s">
        <v>67</v>
      </c>
      <c r="B48" s="37">
        <v>101276.46159999995</v>
      </c>
      <c r="C48" s="5"/>
      <c r="D48" s="5"/>
      <c r="E48" s="5"/>
      <c r="F48" s="5"/>
      <c r="G48" s="5"/>
      <c r="H48" s="5"/>
      <c r="I48" s="6"/>
    </row>
    <row r="49" spans="1:9" x14ac:dyDescent="0.3">
      <c r="A49" s="26" t="s">
        <v>24</v>
      </c>
      <c r="B49" s="37">
        <v>118558.88140000009</v>
      </c>
      <c r="C49" s="5"/>
      <c r="D49" s="5"/>
      <c r="E49" s="5"/>
      <c r="F49" s="5"/>
      <c r="G49" s="5"/>
      <c r="H49" s="5"/>
      <c r="I49" s="6"/>
    </row>
    <row r="50" spans="1:9" x14ac:dyDescent="0.3">
      <c r="A50" s="26" t="s">
        <v>42</v>
      </c>
      <c r="B50" s="37">
        <v>135976.52539999998</v>
      </c>
      <c r="C50" s="5"/>
      <c r="D50" s="5"/>
      <c r="E50" s="5"/>
      <c r="F50" s="5"/>
      <c r="G50" s="5"/>
      <c r="H50" s="5"/>
      <c r="I50" s="6"/>
    </row>
    <row r="51" spans="1:9" x14ac:dyDescent="0.3">
      <c r="A51" s="26" t="s">
        <v>48</v>
      </c>
      <c r="B51" s="37">
        <v>175433.92240000021</v>
      </c>
      <c r="C51" s="5"/>
      <c r="D51" s="5"/>
      <c r="E51" s="5"/>
      <c r="F51" s="5"/>
      <c r="G51" s="5"/>
      <c r="H51" s="5"/>
      <c r="I51" s="6"/>
    </row>
    <row r="52" spans="1:9" x14ac:dyDescent="0.3">
      <c r="A52" s="27" t="s">
        <v>12</v>
      </c>
      <c r="B52" s="34">
        <v>178124.08099999995</v>
      </c>
      <c r="C52" s="10"/>
      <c r="D52" s="10"/>
      <c r="E52" s="10"/>
      <c r="F52" s="10"/>
      <c r="G52" s="10"/>
      <c r="H52" s="10"/>
      <c r="I52" s="11"/>
    </row>
    <row r="55" spans="1:9" x14ac:dyDescent="0.3">
      <c r="A55" s="15" t="s">
        <v>1625</v>
      </c>
      <c r="B55" s="16"/>
      <c r="C55" s="16"/>
      <c r="D55" s="16"/>
      <c r="E55" s="16"/>
      <c r="F55" s="16"/>
      <c r="G55" s="17"/>
    </row>
    <row r="56" spans="1:9" x14ac:dyDescent="0.3">
      <c r="A56" s="30" t="s">
        <v>1620</v>
      </c>
      <c r="B56" s="32" t="s">
        <v>1611</v>
      </c>
      <c r="C56" s="5"/>
      <c r="D56" s="5"/>
      <c r="E56" s="5"/>
      <c r="F56" s="5"/>
      <c r="G56" s="6"/>
    </row>
    <row r="57" spans="1:9" x14ac:dyDescent="0.3">
      <c r="A57" s="31">
        <v>2011</v>
      </c>
      <c r="B57" s="33">
        <v>78131.566599999976</v>
      </c>
      <c r="C57" s="5"/>
      <c r="D57" s="5"/>
      <c r="E57" s="5"/>
      <c r="F57" s="5"/>
      <c r="G57" s="6"/>
    </row>
    <row r="58" spans="1:9" x14ac:dyDescent="0.3">
      <c r="A58" s="26">
        <v>2012</v>
      </c>
      <c r="B58" s="37">
        <v>130476.85979999998</v>
      </c>
      <c r="C58" s="5"/>
      <c r="D58" s="5"/>
      <c r="E58" s="5"/>
      <c r="F58" s="5"/>
      <c r="G58" s="6"/>
    </row>
    <row r="59" spans="1:9" x14ac:dyDescent="0.3">
      <c r="A59" s="26">
        <v>2014</v>
      </c>
      <c r="B59" s="37">
        <v>131809.01560000007</v>
      </c>
      <c r="C59" s="5"/>
      <c r="D59" s="5"/>
      <c r="E59" s="5"/>
      <c r="F59" s="5"/>
      <c r="G59" s="6"/>
    </row>
    <row r="60" spans="1:9" x14ac:dyDescent="0.3">
      <c r="A60" s="26">
        <v>2015</v>
      </c>
      <c r="B60" s="37">
        <v>130942.78019999999</v>
      </c>
      <c r="C60" s="5"/>
      <c r="D60" s="5"/>
      <c r="E60" s="5"/>
      <c r="F60" s="5"/>
      <c r="G60" s="6"/>
    </row>
    <row r="61" spans="1:9" x14ac:dyDescent="0.3">
      <c r="A61" s="26">
        <v>2016</v>
      </c>
      <c r="B61" s="37">
        <v>132113.36980000007</v>
      </c>
      <c r="C61" s="5"/>
      <c r="D61" s="5"/>
      <c r="E61" s="5"/>
      <c r="F61" s="5"/>
      <c r="G61" s="6"/>
    </row>
    <row r="62" spans="1:9" x14ac:dyDescent="0.3">
      <c r="A62" s="26">
        <v>2017</v>
      </c>
      <c r="B62" s="37">
        <v>133103.90699999989</v>
      </c>
      <c r="C62" s="5"/>
      <c r="D62" s="5"/>
      <c r="E62" s="5"/>
      <c r="F62" s="5"/>
      <c r="G62" s="6"/>
    </row>
    <row r="63" spans="1:9" x14ac:dyDescent="0.3">
      <c r="A63" s="26">
        <v>2018</v>
      </c>
      <c r="B63" s="37">
        <v>204522.25700000025</v>
      </c>
      <c r="C63" s="5"/>
      <c r="D63" s="5"/>
      <c r="E63" s="5"/>
      <c r="F63" s="5"/>
      <c r="G63" s="6"/>
    </row>
    <row r="64" spans="1:9" x14ac:dyDescent="0.3">
      <c r="A64" s="26">
        <v>2020</v>
      </c>
      <c r="B64" s="37">
        <v>129103.96039999987</v>
      </c>
      <c r="C64" s="5"/>
      <c r="D64" s="5"/>
      <c r="E64" s="5"/>
      <c r="F64" s="5"/>
      <c r="G64" s="6"/>
    </row>
    <row r="65" spans="1:7" x14ac:dyDescent="0.3">
      <c r="A65" s="27">
        <v>2022</v>
      </c>
      <c r="B65" s="34">
        <v>131477.77639999994</v>
      </c>
      <c r="C65" s="5"/>
      <c r="D65" s="5"/>
      <c r="E65" s="5"/>
      <c r="F65" s="5"/>
      <c r="G65" s="6"/>
    </row>
    <row r="66" spans="1:7" x14ac:dyDescent="0.3">
      <c r="A66" s="9"/>
      <c r="B66" s="10"/>
      <c r="C66" s="10"/>
      <c r="D66" s="10"/>
      <c r="E66" s="10"/>
      <c r="F66" s="10"/>
      <c r="G66" s="11"/>
    </row>
    <row r="70" spans="1:7" x14ac:dyDescent="0.3">
      <c r="A70" s="15" t="s">
        <v>1626</v>
      </c>
      <c r="B70" s="28"/>
      <c r="C70" s="28"/>
      <c r="D70" s="28"/>
      <c r="E70" s="29"/>
    </row>
    <row r="71" spans="1:7" x14ac:dyDescent="0.3">
      <c r="A71" s="30" t="s">
        <v>1620</v>
      </c>
      <c r="B71" s="32" t="s">
        <v>1611</v>
      </c>
      <c r="C71" s="5"/>
      <c r="D71" s="5"/>
      <c r="E71" s="6"/>
    </row>
    <row r="72" spans="1:7" x14ac:dyDescent="0.3">
      <c r="A72" s="26" t="s">
        <v>30</v>
      </c>
      <c r="B72" s="33">
        <v>248991.58600000024</v>
      </c>
      <c r="C72" s="5"/>
      <c r="D72" s="5"/>
      <c r="E72" s="6"/>
    </row>
    <row r="73" spans="1:7" x14ac:dyDescent="0.3">
      <c r="A73" s="26" t="s">
        <v>15</v>
      </c>
      <c r="B73" s="37">
        <v>507895.7363999993</v>
      </c>
      <c r="C73" s="5"/>
      <c r="D73" s="5"/>
      <c r="E73" s="6"/>
    </row>
    <row r="74" spans="1:7" x14ac:dyDescent="0.3">
      <c r="A74" s="27" t="s">
        <v>26</v>
      </c>
      <c r="B74" s="34">
        <v>444794.17039999936</v>
      </c>
      <c r="C74" s="5"/>
      <c r="D74" s="5"/>
      <c r="E74" s="6"/>
    </row>
    <row r="75" spans="1:7" x14ac:dyDescent="0.3">
      <c r="A75" s="4"/>
      <c r="B75" s="5"/>
      <c r="C75" s="5"/>
      <c r="D75" s="5"/>
      <c r="E75" s="6"/>
    </row>
    <row r="76" spans="1:7" x14ac:dyDescent="0.3">
      <c r="A76" s="4"/>
      <c r="B76" s="5"/>
      <c r="C76" s="5"/>
      <c r="D76" s="5"/>
      <c r="E76" s="6"/>
    </row>
    <row r="77" spans="1:7" x14ac:dyDescent="0.3">
      <c r="A77" s="4"/>
      <c r="B77" s="5"/>
      <c r="C77" s="5"/>
      <c r="D77" s="5"/>
      <c r="E77" s="6"/>
    </row>
    <row r="78" spans="1:7" x14ac:dyDescent="0.3">
      <c r="A78" s="4"/>
      <c r="B78" s="5"/>
      <c r="C78" s="5"/>
      <c r="D78" s="5"/>
      <c r="E78" s="6"/>
    </row>
    <row r="79" spans="1:7" x14ac:dyDescent="0.3">
      <c r="A79" s="4"/>
      <c r="B79" s="5"/>
      <c r="C79" s="5"/>
      <c r="D79" s="5"/>
      <c r="E79" s="6"/>
    </row>
    <row r="80" spans="1:7" x14ac:dyDescent="0.3">
      <c r="A80" s="9"/>
      <c r="B80" s="10"/>
      <c r="C80" s="10"/>
      <c r="D80" s="10"/>
      <c r="E80" s="11"/>
    </row>
    <row r="83" spans="1:10" x14ac:dyDescent="0.3">
      <c r="A83" s="43" t="s">
        <v>1628</v>
      </c>
      <c r="B83" s="44"/>
      <c r="C83" s="44"/>
      <c r="D83" s="2"/>
      <c r="E83" s="2"/>
      <c r="F83" s="2"/>
      <c r="G83" s="2"/>
      <c r="H83" s="2"/>
      <c r="I83" s="2"/>
      <c r="J83" s="3"/>
    </row>
    <row r="84" spans="1:10" x14ac:dyDescent="0.3">
      <c r="A84" s="30" t="s">
        <v>1620</v>
      </c>
      <c r="B84" s="32" t="s">
        <v>1611</v>
      </c>
      <c r="C84" s="5"/>
      <c r="D84" s="5" t="s">
        <v>1627</v>
      </c>
      <c r="E84" s="5" t="s">
        <v>1608</v>
      </c>
      <c r="F84" s="5"/>
      <c r="G84" s="5"/>
      <c r="H84" s="5"/>
      <c r="I84" s="5"/>
      <c r="J84" s="6"/>
    </row>
    <row r="85" spans="1:10" x14ac:dyDescent="0.3">
      <c r="A85" s="31" t="s">
        <v>21</v>
      </c>
      <c r="B85" s="33">
        <v>472133.03319999954</v>
      </c>
      <c r="C85" s="5"/>
      <c r="D85" s="5" t="str">
        <f>A85</f>
        <v>Tier 3</v>
      </c>
      <c r="E85" s="38">
        <f>GETPIVOTDATA("Total Sales",$A$84,"Outlet Location Type",A85)</f>
        <v>472133.03319999954</v>
      </c>
      <c r="F85" s="5"/>
      <c r="G85" s="5"/>
      <c r="H85" s="5"/>
      <c r="I85" s="5"/>
      <c r="J85" s="6"/>
    </row>
    <row r="86" spans="1:10" x14ac:dyDescent="0.3">
      <c r="A86" s="26" t="s">
        <v>34</v>
      </c>
      <c r="B86" s="37">
        <v>393150.64759999956</v>
      </c>
      <c r="C86" s="5"/>
      <c r="D86" s="5" t="str">
        <f>A86</f>
        <v>Tier 2</v>
      </c>
      <c r="E86" s="38">
        <f>GETPIVOTDATA("Total Sales",$A$84,"Outlet Location Type",A86)</f>
        <v>393150.64759999956</v>
      </c>
      <c r="F86" s="5"/>
      <c r="G86" s="5"/>
      <c r="H86" s="5"/>
      <c r="I86" s="5"/>
      <c r="J86" s="6"/>
    </row>
    <row r="87" spans="1:10" x14ac:dyDescent="0.3">
      <c r="A87" s="27" t="s">
        <v>14</v>
      </c>
      <c r="B87" s="34">
        <v>336397.81199999945</v>
      </c>
      <c r="C87" s="5"/>
      <c r="D87" s="5" t="str">
        <f>A87</f>
        <v>Tier 1</v>
      </c>
      <c r="E87" s="38">
        <f>GETPIVOTDATA("Total Sales",$A$84,"Outlet Location Type",A87)</f>
        <v>336397.81199999945</v>
      </c>
      <c r="F87" s="5"/>
      <c r="G87" s="5"/>
      <c r="H87" s="5"/>
      <c r="I87" s="5"/>
      <c r="J87" s="6"/>
    </row>
    <row r="88" spans="1:10" x14ac:dyDescent="0.3">
      <c r="A88" s="4"/>
      <c r="B88" s="5"/>
      <c r="C88" s="5"/>
      <c r="D88" s="5"/>
      <c r="E88" s="5"/>
      <c r="F88" s="5"/>
      <c r="G88" s="5"/>
      <c r="H88" s="5"/>
      <c r="I88" s="5"/>
      <c r="J88" s="6"/>
    </row>
    <row r="89" spans="1:10" x14ac:dyDescent="0.3">
      <c r="A89" s="4"/>
      <c r="B89" s="5"/>
      <c r="C89" s="5"/>
      <c r="D89" s="5"/>
      <c r="E89" s="5"/>
      <c r="F89" s="5"/>
      <c r="G89" s="5"/>
      <c r="H89" s="5"/>
      <c r="I89" s="5"/>
      <c r="J89" s="6"/>
    </row>
    <row r="90" spans="1:10" x14ac:dyDescent="0.3">
      <c r="A90" s="4"/>
      <c r="B90" s="5"/>
      <c r="C90" s="5"/>
      <c r="D90" s="5"/>
      <c r="E90" s="5"/>
      <c r="F90" s="5"/>
      <c r="G90" s="5"/>
      <c r="H90" s="5"/>
      <c r="I90" s="5"/>
      <c r="J90" s="6"/>
    </row>
    <row r="91" spans="1:10" x14ac:dyDescent="0.3">
      <c r="A91" s="4"/>
      <c r="B91" s="5"/>
      <c r="C91" s="5"/>
      <c r="D91" s="5"/>
      <c r="E91" s="5"/>
      <c r="F91" s="5"/>
      <c r="G91" s="5"/>
      <c r="H91" s="5"/>
      <c r="I91" s="5"/>
      <c r="J91" s="6"/>
    </row>
    <row r="92" spans="1:10" x14ac:dyDescent="0.3">
      <c r="A92" s="4"/>
      <c r="B92" s="5"/>
      <c r="C92" s="5"/>
      <c r="D92" s="5"/>
      <c r="E92" s="5"/>
      <c r="F92" s="5"/>
      <c r="G92" s="5"/>
      <c r="H92" s="5"/>
      <c r="I92" s="5"/>
      <c r="J92" s="6"/>
    </row>
    <row r="93" spans="1:10" x14ac:dyDescent="0.3">
      <c r="A93" s="9"/>
      <c r="B93" s="10"/>
      <c r="C93" s="10"/>
      <c r="D93" s="10"/>
      <c r="E93" s="10"/>
      <c r="F93" s="10"/>
      <c r="G93" s="10"/>
      <c r="H93" s="10"/>
      <c r="I93" s="10"/>
      <c r="J93" s="11"/>
    </row>
    <row r="96" spans="1:10" x14ac:dyDescent="0.3">
      <c r="A96" s="43" t="s">
        <v>1631</v>
      </c>
      <c r="B96" s="44"/>
      <c r="C96" s="44"/>
      <c r="D96" s="2"/>
      <c r="E96" s="2"/>
      <c r="F96" s="3"/>
    </row>
    <row r="97" spans="1:6" x14ac:dyDescent="0.3">
      <c r="A97" s="30" t="s">
        <v>1620</v>
      </c>
      <c r="B97" s="32" t="s">
        <v>1611</v>
      </c>
      <c r="C97" s="5"/>
      <c r="D97" s="5"/>
      <c r="E97" s="5"/>
      <c r="F97" s="6"/>
    </row>
    <row r="98" spans="1:6" x14ac:dyDescent="0.3">
      <c r="A98" s="31" t="s">
        <v>40</v>
      </c>
      <c r="B98" s="33">
        <v>151939.149</v>
      </c>
      <c r="C98" s="5"/>
      <c r="D98" s="5"/>
      <c r="E98" s="5"/>
      <c r="F98" s="6"/>
    </row>
    <row r="99" spans="1:6" x14ac:dyDescent="0.3">
      <c r="A99" s="26" t="s">
        <v>46</v>
      </c>
      <c r="B99" s="37">
        <v>130714.67460000006</v>
      </c>
      <c r="C99" s="5"/>
      <c r="D99" s="5"/>
      <c r="E99" s="5"/>
      <c r="F99" s="6"/>
    </row>
    <row r="100" spans="1:6" x14ac:dyDescent="0.3">
      <c r="A100" s="26" t="s">
        <v>22</v>
      </c>
      <c r="B100" s="37">
        <v>131477.77639999994</v>
      </c>
      <c r="C100" s="5"/>
      <c r="D100" s="5"/>
      <c r="E100" s="5"/>
      <c r="F100" s="6"/>
    </row>
    <row r="101" spans="1:6" x14ac:dyDescent="0.3">
      <c r="A101" s="27" t="s">
        <v>16</v>
      </c>
      <c r="B101" s="34">
        <v>787549.89280000131</v>
      </c>
      <c r="C101" s="5"/>
      <c r="D101" s="5"/>
      <c r="E101" s="5"/>
      <c r="F101" s="6"/>
    </row>
    <row r="102" spans="1:6" x14ac:dyDescent="0.3">
      <c r="A102" s="4"/>
      <c r="B102" s="5"/>
      <c r="C102" s="5"/>
      <c r="D102" s="5"/>
      <c r="E102" s="5"/>
      <c r="F102" s="6"/>
    </row>
    <row r="103" spans="1:6" x14ac:dyDescent="0.3">
      <c r="A103" s="4"/>
      <c r="B103" s="5"/>
      <c r="C103" s="5"/>
      <c r="D103" s="5"/>
      <c r="E103" s="5"/>
      <c r="F103" s="6"/>
    </row>
    <row r="104" spans="1:6" x14ac:dyDescent="0.3">
      <c r="A104" s="4"/>
      <c r="B104" s="5"/>
      <c r="C104" s="5"/>
      <c r="D104" s="5"/>
      <c r="E104" s="5"/>
      <c r="F104" s="6"/>
    </row>
    <row r="105" spans="1:6" x14ac:dyDescent="0.3">
      <c r="A105" s="4"/>
      <c r="B105" s="5"/>
      <c r="C105" s="5"/>
      <c r="D105" s="5"/>
      <c r="E105" s="5"/>
      <c r="F105" s="6"/>
    </row>
    <row r="106" spans="1:6" x14ac:dyDescent="0.3">
      <c r="A106" s="4"/>
      <c r="B106" s="5"/>
      <c r="C106" s="5"/>
      <c r="D106" s="5"/>
      <c r="E106" s="5"/>
      <c r="F106" s="6"/>
    </row>
    <row r="107" spans="1:6" x14ac:dyDescent="0.3">
      <c r="A107" s="4"/>
      <c r="B107" s="5"/>
      <c r="C107" s="5"/>
      <c r="D107" s="5"/>
      <c r="E107" s="5"/>
      <c r="F107" s="6"/>
    </row>
    <row r="108" spans="1:6" x14ac:dyDescent="0.3">
      <c r="A108" s="30" t="s">
        <v>1620</v>
      </c>
      <c r="B108" s="32" t="s">
        <v>1629</v>
      </c>
      <c r="C108" s="5"/>
      <c r="D108" s="5"/>
      <c r="E108" s="5"/>
      <c r="F108" s="6"/>
    </row>
    <row r="109" spans="1:6" x14ac:dyDescent="0.3">
      <c r="A109" s="31" t="s">
        <v>40</v>
      </c>
      <c r="B109" s="45">
        <v>140.29468975069253</v>
      </c>
      <c r="C109" s="5"/>
      <c r="D109" s="5"/>
      <c r="E109" s="5"/>
      <c r="F109" s="6"/>
    </row>
    <row r="110" spans="1:6" x14ac:dyDescent="0.3">
      <c r="A110" s="26" t="s">
        <v>46</v>
      </c>
      <c r="B110" s="46">
        <v>139.80179101604284</v>
      </c>
      <c r="C110" s="5"/>
      <c r="D110" s="5"/>
      <c r="E110" s="5"/>
      <c r="F110" s="6"/>
    </row>
    <row r="111" spans="1:6" x14ac:dyDescent="0.3">
      <c r="A111" s="26" t="s">
        <v>22</v>
      </c>
      <c r="B111" s="46">
        <v>141.67863836206891</v>
      </c>
      <c r="C111" s="5"/>
      <c r="D111" s="5"/>
      <c r="E111" s="5"/>
      <c r="F111" s="6"/>
    </row>
    <row r="112" spans="1:6" x14ac:dyDescent="0.3">
      <c r="A112" s="27" t="s">
        <v>16</v>
      </c>
      <c r="B112" s="47">
        <v>141.21389506903375</v>
      </c>
      <c r="C112" s="5"/>
      <c r="D112" s="5"/>
      <c r="E112" s="5"/>
      <c r="F112" s="6"/>
    </row>
    <row r="113" spans="1:6" x14ac:dyDescent="0.3">
      <c r="A113" s="4"/>
      <c r="B113" s="5"/>
      <c r="C113" s="5"/>
      <c r="D113" s="5"/>
      <c r="E113" s="5"/>
      <c r="F113" s="6"/>
    </row>
    <row r="114" spans="1:6" x14ac:dyDescent="0.3">
      <c r="A114" s="4"/>
      <c r="B114" s="5"/>
      <c r="C114" s="5"/>
      <c r="D114" s="5"/>
      <c r="E114" s="5"/>
      <c r="F114" s="6"/>
    </row>
    <row r="115" spans="1:6" x14ac:dyDescent="0.3">
      <c r="A115" s="4"/>
      <c r="B115" s="5"/>
      <c r="C115" s="5"/>
      <c r="D115" s="5"/>
      <c r="E115" s="5"/>
      <c r="F115" s="6"/>
    </row>
    <row r="116" spans="1:6" x14ac:dyDescent="0.3">
      <c r="A116" s="4"/>
      <c r="B116" s="5"/>
      <c r="C116" s="5"/>
      <c r="D116" s="5"/>
      <c r="E116" s="5"/>
      <c r="F116" s="6"/>
    </row>
    <row r="117" spans="1:6" x14ac:dyDescent="0.3">
      <c r="A117" s="30" t="s">
        <v>1620</v>
      </c>
      <c r="B117" s="32" t="s">
        <v>1630</v>
      </c>
      <c r="C117" s="5"/>
      <c r="D117" s="5"/>
      <c r="E117" s="5"/>
      <c r="F117" s="6"/>
    </row>
    <row r="118" spans="1:6" x14ac:dyDescent="0.3">
      <c r="A118" s="51" t="s">
        <v>40</v>
      </c>
      <c r="B118" s="48">
        <v>1083</v>
      </c>
      <c r="C118" s="5"/>
      <c r="D118" s="5"/>
      <c r="E118" s="5"/>
      <c r="F118" s="6"/>
    </row>
    <row r="119" spans="1:6" x14ac:dyDescent="0.3">
      <c r="A119" s="53" t="s">
        <v>46</v>
      </c>
      <c r="B119" s="49">
        <v>935</v>
      </c>
      <c r="C119" s="5"/>
      <c r="D119" s="5"/>
      <c r="E119" s="5"/>
      <c r="F119" s="6"/>
    </row>
    <row r="120" spans="1:6" x14ac:dyDescent="0.3">
      <c r="A120" s="53" t="s">
        <v>22</v>
      </c>
      <c r="B120" s="49">
        <v>928</v>
      </c>
      <c r="C120" s="5"/>
      <c r="D120" s="5"/>
      <c r="E120" s="5"/>
      <c r="F120" s="6"/>
    </row>
    <row r="121" spans="1:6" x14ac:dyDescent="0.3">
      <c r="A121" s="52" t="s">
        <v>16</v>
      </c>
      <c r="B121" s="50">
        <v>5577</v>
      </c>
      <c r="C121" s="5"/>
      <c r="D121" s="5"/>
      <c r="E121" s="5"/>
      <c r="F121" s="6"/>
    </row>
    <row r="122" spans="1:6" x14ac:dyDescent="0.3">
      <c r="A122" s="4"/>
      <c r="B122" s="5"/>
      <c r="C122" s="5"/>
      <c r="D122" s="5"/>
      <c r="E122" s="5"/>
      <c r="F122" s="6"/>
    </row>
    <row r="123" spans="1:6" x14ac:dyDescent="0.3">
      <c r="A123" s="4"/>
      <c r="B123" s="5"/>
      <c r="C123" s="5"/>
      <c r="D123" s="5"/>
      <c r="E123" s="5"/>
      <c r="F123" s="6"/>
    </row>
    <row r="124" spans="1:6" x14ac:dyDescent="0.3">
      <c r="A124" s="4"/>
      <c r="B124" s="5"/>
      <c r="C124" s="5"/>
      <c r="D124" s="5"/>
      <c r="E124" s="5"/>
      <c r="F124" s="6"/>
    </row>
    <row r="125" spans="1:6" x14ac:dyDescent="0.3">
      <c r="A125" s="4"/>
      <c r="B125" s="5"/>
      <c r="C125" s="5"/>
      <c r="D125" s="5"/>
      <c r="E125" s="5"/>
      <c r="F125" s="6"/>
    </row>
    <row r="126" spans="1:6" x14ac:dyDescent="0.3">
      <c r="A126" s="9"/>
      <c r="B126" s="10"/>
      <c r="C126" s="10"/>
      <c r="D126" s="10"/>
      <c r="E126" s="10"/>
      <c r="F126" s="11"/>
    </row>
  </sheetData>
  <mergeCells count="8">
    <mergeCell ref="A55:G55"/>
    <mergeCell ref="A70:E70"/>
    <mergeCell ref="A83:C83"/>
    <mergeCell ref="A96:C96"/>
    <mergeCell ref="A2:E2"/>
    <mergeCell ref="A11:E11"/>
    <mergeCell ref="A24:E24"/>
    <mergeCell ref="A35:I3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0AEF-4C1A-48D2-9FEE-4E2DFE82B1A3}">
  <dimension ref="M8:N24"/>
  <sheetViews>
    <sheetView showGridLines="0" tabSelected="1" zoomScale="66" zoomScaleNormal="66" workbookViewId="0">
      <selection activeCell="D24" sqref="D24"/>
    </sheetView>
  </sheetViews>
  <sheetFormatPr defaultRowHeight="15.6" x14ac:dyDescent="0.3"/>
  <sheetData>
    <row r="8" spans="13:13" x14ac:dyDescent="0.3">
      <c r="M8" s="1"/>
    </row>
    <row r="24" spans="14:14" x14ac:dyDescent="0.3">
      <c r="N24"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5" zoomScaleNormal="85" workbookViewId="0"/>
  </sheetViews>
  <sheetFormatPr defaultRowHeight="15.6" x14ac:dyDescent="0.3"/>
  <cols>
    <col min="1" max="2" width="17.59765625" customWidth="1"/>
    <col min="3" max="3" width="18.69921875" bestFit="1" customWidth="1"/>
    <col min="4" max="4" width="26" customWidth="1"/>
    <col min="5" max="5" width="17" customWidth="1"/>
    <col min="6" max="6" width="20.69921875" customWidth="1"/>
    <col min="7" max="7" width="12" customWidth="1"/>
    <col min="8" max="8" width="19.8984375" customWidth="1"/>
    <col min="9" max="9" width="15.796875" customWidth="1"/>
    <col min="10" max="10" width="15" customWidth="1"/>
    <col min="11" max="11" width="11.8984375" customWidth="1"/>
  </cols>
  <sheetData>
    <row r="1" spans="1:13" x14ac:dyDescent="0.3">
      <c r="A1" t="s">
        <v>0</v>
      </c>
      <c r="B1" t="s">
        <v>1613</v>
      </c>
      <c r="C1" t="s">
        <v>1</v>
      </c>
      <c r="D1" t="s">
        <v>2</v>
      </c>
      <c r="E1" t="s">
        <v>1609</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Nishikant ghute</cp:lastModifiedBy>
  <dcterms:created xsi:type="dcterms:W3CDTF">2024-06-23T13:11:17Z</dcterms:created>
  <dcterms:modified xsi:type="dcterms:W3CDTF">2026-01-01T21:54:42Z</dcterms:modified>
</cp:coreProperties>
</file>