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raduation\"/>
    </mc:Choice>
  </mc:AlternateContent>
  <bookViews>
    <workbookView xWindow="3888" yWindow="3048" windowWidth="19236" windowHeight="12120" tabRatio="658" activeTab="1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  <fileRecoveryPr autoRecover="0"/>
</workbook>
</file>

<file path=xl/calcChain.xml><?xml version="1.0" encoding="utf-8"?>
<calcChain xmlns="http://schemas.openxmlformats.org/spreadsheetml/2006/main">
  <c r="T3" i="2" l="1"/>
  <c r="J4" i="2"/>
  <c r="I10" i="10"/>
  <c r="D10" i="10"/>
  <c r="I9" i="10"/>
  <c r="D9" i="10"/>
  <c r="I11" i="10"/>
  <c r="D11" i="10"/>
  <c r="I8" i="10"/>
  <c r="D8" i="10"/>
  <c r="I7" i="10"/>
  <c r="D7" i="10"/>
  <c r="I5" i="10"/>
  <c r="D5" i="10"/>
  <c r="K4" i="10"/>
  <c r="L4" i="10"/>
  <c r="M4" i="10"/>
  <c r="N4" i="10"/>
  <c r="O4" i="10"/>
  <c r="P4" i="10"/>
  <c r="Q4" i="10"/>
  <c r="R4" i="10"/>
  <c r="S4" i="10"/>
  <c r="T109" i="2"/>
  <c r="U109" i="2"/>
  <c r="V109" i="2"/>
  <c r="T110" i="2"/>
  <c r="U110" i="2"/>
  <c r="V110" i="2"/>
  <c r="T111" i="2"/>
  <c r="U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K4" i="2"/>
  <c r="L4" i="2"/>
  <c r="M4" i="2"/>
  <c r="N4" i="2"/>
  <c r="O4" i="2"/>
  <c r="P4" i="2"/>
  <c r="Q4" i="2"/>
  <c r="I6" i="11" l="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5" i="11"/>
  <c r="I6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5" i="2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5" i="11"/>
  <c r="D6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5" i="2"/>
  <c r="I6" i="2"/>
  <c r="D6" i="2" s="1"/>
  <c r="I7" i="2"/>
  <c r="D7" i="2" s="1"/>
  <c r="I8" i="2"/>
  <c r="D8" i="2" s="1"/>
  <c r="I9" i="2"/>
  <c r="D9" i="2" s="1"/>
  <c r="I10" i="2"/>
  <c r="D10" i="2" s="1"/>
  <c r="I11" i="2"/>
  <c r="D11" i="2" s="1"/>
  <c r="I12" i="2"/>
  <c r="D12" i="2" s="1"/>
  <c r="I13" i="2"/>
  <c r="D13" i="2" s="1"/>
  <c r="I14" i="2"/>
  <c r="D14" i="2" s="1"/>
  <c r="I15" i="2"/>
  <c r="D15" i="2" s="1"/>
  <c r="I16" i="2"/>
  <c r="D16" i="2" s="1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J4" i="11"/>
  <c r="V113" i="11" s="1"/>
  <c r="X121" i="10"/>
  <c r="W121" i="10"/>
  <c r="V121" i="10"/>
  <c r="X120" i="10"/>
  <c r="W120" i="10"/>
  <c r="V120" i="10"/>
  <c r="X119" i="10"/>
  <c r="W119" i="10"/>
  <c r="V119" i="10"/>
  <c r="X118" i="10"/>
  <c r="W118" i="10"/>
  <c r="V118" i="10"/>
  <c r="X117" i="10"/>
  <c r="W117" i="10"/>
  <c r="V117" i="10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J4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T108" i="2"/>
  <c r="T107" i="2"/>
  <c r="V107" i="2"/>
  <c r="V108" i="2"/>
  <c r="U108" i="2"/>
  <c r="U107" i="2"/>
  <c r="W111" i="2" l="1"/>
  <c r="X111" i="2" s="1"/>
  <c r="N3" i="2"/>
  <c r="W110" i="2"/>
  <c r="X110" i="2" s="1"/>
  <c r="O3" i="2"/>
  <c r="W112" i="2"/>
  <c r="X112" i="2" s="1"/>
  <c r="W116" i="2"/>
  <c r="X116" i="2" s="1"/>
  <c r="Q3" i="2"/>
  <c r="W115" i="2"/>
  <c r="X115" i="2" s="1"/>
  <c r="P3" i="2"/>
  <c r="W114" i="2"/>
  <c r="X114" i="2" s="1"/>
  <c r="K3" i="2"/>
  <c r="W109" i="2"/>
  <c r="X109" i="2" s="1"/>
  <c r="J3" i="2"/>
  <c r="W113" i="2"/>
  <c r="X113" i="2" s="1"/>
  <c r="L3" i="2"/>
  <c r="M3" i="2"/>
  <c r="Y118" i="10"/>
  <c r="Z118" i="10" s="1"/>
  <c r="K3" i="10"/>
  <c r="S3" i="10"/>
  <c r="L3" i="10"/>
  <c r="M3" i="10"/>
  <c r="R3" i="10"/>
  <c r="N3" i="10"/>
  <c r="O3" i="10"/>
  <c r="P3" i="10"/>
  <c r="Q3" i="10"/>
  <c r="W108" i="2"/>
  <c r="X108" i="2" s="1"/>
  <c r="Y115" i="10"/>
  <c r="Y119" i="10"/>
  <c r="V110" i="11"/>
  <c r="W110" i="11" s="1"/>
  <c r="J3" i="10"/>
  <c r="V114" i="11"/>
  <c r="W114" i="11" s="1"/>
  <c r="J3" i="11"/>
  <c r="W113" i="11"/>
  <c r="W107" i="2"/>
  <c r="X107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15" i="10"/>
  <c r="Z119" i="10"/>
  <c r="Y116" i="10"/>
  <c r="Z116" i="10" s="1"/>
  <c r="Y120" i="10"/>
  <c r="Z120" i="10" s="1"/>
  <c r="Y113" i="10"/>
  <c r="Z113" i="10" s="1"/>
  <c r="Y117" i="10"/>
  <c r="Z117" i="10" s="1"/>
  <c r="Y121" i="10"/>
  <c r="Z121" i="10" s="1"/>
  <c r="Y112" i="10"/>
  <c r="Z112" i="10" s="1"/>
  <c r="Y114" i="10"/>
  <c r="Z114" i="10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<sst xmlns="http://schemas.openxmlformats.org/spreadsheetml/2006/main" count="173" uniqueCount="105">
  <si>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</si>
  <si>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</si>
  <si>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</si>
  <si>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</si>
  <si>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</si>
  <si>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</si>
  <si>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</si>
  <si>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</si>
  <si>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</si>
  <si>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</si>
  <si>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</si>
  <si>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</si>
  <si>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</si>
  <si>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</si>
  <si>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</si>
  <si>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</si>
  <si>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</si>
  <si>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</si>
  <si>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</si>
  <si>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</si>
  <si>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</si>
  <si>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</si>
  <si>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</si>
  <si>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</si>
  <si>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</si>
  <si>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</si>
  <si>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</si>
  <si>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</si>
  <si>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</si>
  <si>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</si>
  <si>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</si>
  <si>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</si>
  <si>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</si>
  <si>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</si>
  <si>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</si>
  <si>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</si>
  <si>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</si>
  <si>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</si>
  <si>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</si>
  <si>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</si>
  <si>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</si>
  <si>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</si>
  <si>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</si>
  <si>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</si>
  <si>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</si>
  <si>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</si>
  <si>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</si>
  <si>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</si>
  <si>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</si>
  <si>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</si>
  <si>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</si>
  <si>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</si>
  <si>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</si>
  <si>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</si>
  <si>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</si>
  <si>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</si>
  <si>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</si>
  <si>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</si>
  <si>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</si>
  <si>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</si>
  <si>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</si>
  <si>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</si>
  <si>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</si>
  <si>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</si>
  <si>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</si>
  <si>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</si>
  <si>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</si>
  <si>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</si>
  <si>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</si>
  <si>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</si>
  <si>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</si>
  <si>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</si>
  <si>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</si>
  <si>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</si>
  <si>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</si>
  <si>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</si>
  <si>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プレイヤー</t>
    <phoneticPr fontId="4"/>
  </si>
  <si>
    <t>移動処理</t>
    <rPh sb="0" eb="2">
      <t>イドウ</t>
    </rPh>
    <rPh sb="2" eb="4">
      <t>ショリ</t>
    </rPh>
    <phoneticPr fontId="4"/>
  </si>
  <si>
    <t>ジャンプ</t>
    <phoneticPr fontId="4"/>
  </si>
  <si>
    <t>武器の切り替え</t>
    <rPh sb="0" eb="2">
      <t>ブキ</t>
    </rPh>
    <rPh sb="3" eb="4">
      <t>キ</t>
    </rPh>
    <rPh sb="5" eb="6">
      <t>カ</t>
    </rPh>
    <phoneticPr fontId="4"/>
  </si>
  <si>
    <t>攻撃-剣</t>
    <rPh sb="0" eb="2">
      <t>コウゲキ</t>
    </rPh>
    <rPh sb="3" eb="4">
      <t>ケン</t>
    </rPh>
    <phoneticPr fontId="4"/>
  </si>
  <si>
    <t>攻撃-拳</t>
    <rPh sb="0" eb="2">
      <t>コウゲキ</t>
    </rPh>
    <rPh sb="3" eb="4">
      <t>コブシ</t>
    </rPh>
    <phoneticPr fontId="4"/>
  </si>
  <si>
    <t>攻撃-銃</t>
    <rPh sb="0" eb="2">
      <t>コウゲキ</t>
    </rPh>
    <rPh sb="3" eb="4">
      <t>ジュウ</t>
    </rPh>
    <phoneticPr fontId="4"/>
  </si>
  <si>
    <t>攻撃-魔法</t>
    <rPh sb="0" eb="2">
      <t>コウゲキ</t>
    </rPh>
    <rPh sb="3" eb="5">
      <t>マホウ</t>
    </rPh>
    <phoneticPr fontId="4"/>
  </si>
  <si>
    <t>HP回復(アイテム)</t>
    <rPh sb="2" eb="4">
      <t>カイフク</t>
    </rPh>
    <phoneticPr fontId="4"/>
  </si>
  <si>
    <t>死亡処理</t>
    <rPh sb="0" eb="2">
      <t>シボウ</t>
    </rPh>
    <rPh sb="2" eb="4">
      <t>ショリ</t>
    </rPh>
    <phoneticPr fontId="4"/>
  </si>
  <si>
    <t>武器切り替えのベース作り</t>
    <rPh sb="0" eb="2">
      <t>ブキ</t>
    </rPh>
    <rPh sb="2" eb="3">
      <t>キ</t>
    </rPh>
    <rPh sb="4" eb="5">
      <t>カ</t>
    </rPh>
    <rPh sb="10" eb="11">
      <t>ヅク</t>
    </rPh>
    <phoneticPr fontId="4"/>
  </si>
  <si>
    <t>攻撃処理のベース作り</t>
  </si>
  <si>
    <t>エネミー</t>
    <phoneticPr fontId="4"/>
  </si>
  <si>
    <t>雑魚-移動</t>
    <rPh sb="0" eb="2">
      <t>ザコ</t>
    </rPh>
    <rPh sb="3" eb="5">
      <t>イドウ</t>
    </rPh>
    <phoneticPr fontId="4"/>
  </si>
  <si>
    <t>ボス-</t>
    <phoneticPr fontId="4"/>
  </si>
  <si>
    <t>小杉</t>
    <rPh sb="0" eb="2">
      <t>コスギ</t>
    </rPh>
    <phoneticPr fontId="4"/>
  </si>
  <si>
    <t>西窪</t>
    <rPh sb="0" eb="2">
      <t>ニシクボ</t>
    </rPh>
    <phoneticPr fontId="4"/>
  </si>
  <si>
    <t>ステージ</t>
    <phoneticPr fontId="4"/>
  </si>
  <si>
    <t>UI</t>
    <phoneticPr fontId="4"/>
  </si>
  <si>
    <t>プレイヤー</t>
    <phoneticPr fontId="4"/>
  </si>
  <si>
    <t>アニメーション：移動</t>
    <rPh sb="8" eb="10">
      <t>イドウ</t>
    </rPh>
    <phoneticPr fontId="4"/>
  </si>
  <si>
    <t>アニメーション：ジャンプ</t>
    <phoneticPr fontId="4"/>
  </si>
  <si>
    <t>アニメーション：剣</t>
    <rPh sb="8" eb="9">
      <t>ケン</t>
    </rPh>
    <phoneticPr fontId="4"/>
  </si>
  <si>
    <t>アニメーション：銃</t>
    <rPh sb="8" eb="9">
      <t>ジュウ</t>
    </rPh>
    <phoneticPr fontId="4"/>
  </si>
  <si>
    <t>アニメーション：拳</t>
    <rPh sb="8" eb="9">
      <t>コブシ</t>
    </rPh>
    <phoneticPr fontId="4"/>
  </si>
  <si>
    <t>アニメーション：魔</t>
    <rPh sb="8" eb="9">
      <t>マ</t>
    </rPh>
    <phoneticPr fontId="4"/>
  </si>
  <si>
    <t>小杉</t>
    <rPh sb="0" eb="2">
      <t>コスギ</t>
    </rPh>
    <phoneticPr fontId="4"/>
  </si>
  <si>
    <t>西窪</t>
    <rPh sb="0" eb="2">
      <t>ニシクボ</t>
    </rPh>
    <phoneticPr fontId="4"/>
  </si>
  <si>
    <t>合計授業時間：</t>
    <rPh sb="0" eb="2">
      <t>ゴウケイ</t>
    </rPh>
    <rPh sb="2" eb="4">
      <t>ジュギョウ</t>
    </rPh>
    <rPh sb="4" eb="6">
      <t>ジカン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</si>
</sst>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8" fillId="9" borderId="1" xfId="0" applyFont="1" applyFill="1" applyBorder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19" fillId="9" borderId="1" xfId="0" applyFont="1" applyFill="1" applyBorder="1" applyAlignment="1" applyProtection="1">
      <alignment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5" fillId="10" borderId="0" xfId="2" applyNumberFormat="1" applyFont="1" applyFill="1" applyBorder="1" applyAlignment="1" applyProtection="1">
      <alignment vertical="center"/>
      <protection locked="0"/>
    </xf>
    <xf numFmtId="0" fontId="2" fillId="10" borderId="0" xfId="2" applyFill="1" applyBorder="1" applyAlignment="1" applyProtection="1">
      <alignment vertical="center"/>
      <protection locked="0"/>
    </xf>
    <xf numFmtId="49" fontId="20" fillId="10" borderId="1" xfId="2" applyNumberFormat="1" applyFont="1" applyFill="1" applyBorder="1" applyAlignment="1" applyProtection="1">
      <alignment horizontal="center" vertical="center"/>
    </xf>
    <xf numFmtId="0" fontId="18" fillId="9" borderId="1" xfId="0" applyFont="1" applyFill="1" applyBorder="1" applyAlignment="1" applyProtection="1">
      <alignment vertical="center"/>
      <protection locked="0"/>
    </xf>
    <xf numFmtId="0" fontId="21" fillId="9" borderId="1" xfId="0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horizontal="left" vertical="center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108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21</c:v>
                </c:pt>
                <c:pt idx="4">
                  <c:v>18</c:v>
                </c:pt>
                <c:pt idx="5">
                  <c:v>7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17</c:v>
                </c:pt>
                <c:pt idx="5">
                  <c:v>13</c:v>
                </c:pt>
                <c:pt idx="6">
                  <c:v>8</c:v>
                </c:pt>
                <c:pt idx="7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'スプリントバックログ(第１）'!$S$107:$S$108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'スプリントバックログ(第１）'!$U$107:$U$108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'スプリントバックログ(第１）'!$S$107:$S$108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'スプリントバックログ(第１）'!$V$107:$V$108</c:f>
              <c:numCache>
                <c:formatCode>General</c:formatCode>
                <c:ptCount val="2"/>
                <c:pt idx="0">
                  <c:v>36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'スプリントバックログ(第１）'!$S$107:$S$108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'スプリントバックログ(第１）'!$T$107:$T$108</c:f>
              <c:numCache>
                <c:formatCode>General</c:formatCode>
                <c:ptCount val="2"/>
                <c:pt idx="0">
                  <c:v>39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'スプリントバックログ(第１）'!$S$107:$S$108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'スプリントバックログ(第１）'!$X$107:$X$108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'スプリントバックログ(第２）'!$U$112:$U$121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'スプリントバックログ(第２）'!$W$112:$W$121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'スプリントバックログ(第２）'!$U$112:$U$121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'スプリントバックログ(第２）'!$X$112:$X$121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'スプリントバックログ(第２）'!$V$112:$V$113</c:f>
              <c:numCache>
                <c:formatCode>General</c:formatCode>
                <c:ptCount val="2"/>
                <c:pt idx="0">
                  <c:v>18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'スプリントバックログ(第２）'!$Z$111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'スプリントバックログ(第２）'!$Z$112:$Z$121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188595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188595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607695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34</xdr:row>
      <xdr:rowOff>123825</xdr:rowOff>
    </xdr:from>
    <xdr:to>
      <xdr:col>28</xdr:col>
      <xdr:colOff>607695</xdr:colOff>
      <xdr:row>69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zoomScaleNormal="100" workbookViewId="0">
      <selection activeCell="C2" sqref="C2"/>
    </sheetView>
  </sheetViews>
  <sheetFormatPr defaultColWidth="9" defaultRowHeight="13.2"/>
  <cols>
    <col min="1" max="1" width="3.44140625" style="40" customWidth="1"/>
    <col min="2" max="2" width="10.77734375" style="41" customWidth="1"/>
    <col min="3" max="3" width="47.6640625" style="40" customWidth="1"/>
    <col min="4" max="4" width="53.109375" style="40" customWidth="1"/>
    <col min="5" max="5" width="17.44140625" style="40" customWidth="1"/>
    <col min="6" max="16384" width="9" style="40"/>
  </cols>
  <sheetData>
    <row r="1" spans="1:5" ht="19.2">
      <c r="A1" s="112" t="s">
        <v>75</v>
      </c>
      <c r="B1" s="112"/>
      <c r="C1" s="112"/>
      <c r="D1" s="112"/>
      <c r="E1" s="112"/>
    </row>
    <row r="2" spans="1:5" ht="27" customHeight="1">
      <c r="D2" s="113" t="s">
        <v>37</v>
      </c>
      <c r="E2" s="113"/>
    </row>
    <row r="3" spans="1:5" ht="7.5" customHeight="1" thickBot="1"/>
    <row r="4" spans="1:5" s="46" customFormat="1" ht="13.8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14" t="s">
        <v>44</v>
      </c>
      <c r="B5" s="76"/>
      <c r="C5" s="47"/>
      <c r="D5" s="48"/>
      <c r="E5" s="49"/>
    </row>
    <row r="6" spans="1:5" ht="20.100000000000001" customHeight="1">
      <c r="A6" s="115"/>
      <c r="B6" s="70"/>
      <c r="C6" s="50"/>
      <c r="D6" s="51"/>
      <c r="E6" s="52"/>
    </row>
    <row r="7" spans="1:5" ht="20.100000000000001" customHeight="1">
      <c r="A7" s="115"/>
      <c r="B7" s="70"/>
      <c r="C7" s="50"/>
      <c r="D7" s="51"/>
      <c r="E7" s="52"/>
    </row>
    <row r="8" spans="1:5" ht="20.100000000000001" customHeight="1">
      <c r="A8" s="115"/>
      <c r="B8" s="71">
        <v>43025</v>
      </c>
      <c r="C8" s="50"/>
      <c r="D8" s="51"/>
      <c r="E8" s="52"/>
    </row>
    <row r="9" spans="1:5" ht="20.100000000000001" customHeight="1">
      <c r="A9" s="115"/>
      <c r="B9" s="72">
        <f>B8</f>
        <v>43025</v>
      </c>
      <c r="C9" s="50"/>
      <c r="D9" s="51"/>
      <c r="E9" s="52"/>
    </row>
    <row r="10" spans="1:5" ht="20.100000000000001" customHeight="1">
      <c r="A10" s="115"/>
      <c r="B10" s="72"/>
      <c r="C10" s="50"/>
      <c r="D10" s="51"/>
      <c r="E10" s="52"/>
    </row>
    <row r="11" spans="1:5" ht="20.100000000000001" customHeight="1">
      <c r="A11" s="115"/>
      <c r="B11" s="71"/>
      <c r="C11" s="50"/>
      <c r="D11" s="51"/>
      <c r="E11" s="52"/>
    </row>
    <row r="12" spans="1:5" ht="20.100000000000001" customHeight="1">
      <c r="A12" s="115"/>
      <c r="B12" s="69"/>
      <c r="C12" s="55"/>
      <c r="D12" s="51"/>
      <c r="E12" s="52"/>
    </row>
    <row r="13" spans="1:5" ht="20.100000000000001" customHeight="1">
      <c r="A13" s="115"/>
      <c r="B13" s="68"/>
      <c r="C13" s="53"/>
      <c r="D13" s="51"/>
      <c r="E13" s="52"/>
    </row>
    <row r="14" spans="1:5" ht="20.100000000000001" customHeight="1">
      <c r="A14" s="115"/>
      <c r="B14" s="70"/>
      <c r="C14" s="50"/>
      <c r="D14" s="51"/>
      <c r="E14" s="52"/>
    </row>
    <row r="15" spans="1:5" ht="20.100000000000001" customHeight="1">
      <c r="A15" s="115"/>
      <c r="B15" s="71"/>
      <c r="C15" s="50"/>
      <c r="D15" s="51"/>
      <c r="E15" s="52"/>
    </row>
    <row r="16" spans="1:5" ht="20.100000000000001" customHeight="1">
      <c r="A16" s="115"/>
      <c r="B16" s="71">
        <v>43028</v>
      </c>
      <c r="C16" s="50"/>
      <c r="D16" s="51"/>
      <c r="E16" s="52"/>
    </row>
    <row r="17" spans="1:5" ht="20.100000000000001" customHeight="1">
      <c r="A17" s="115"/>
      <c r="B17" s="72">
        <f>B16</f>
        <v>43028</v>
      </c>
      <c r="C17" s="50"/>
      <c r="D17" s="51"/>
      <c r="E17" s="52"/>
    </row>
    <row r="18" spans="1:5" ht="20.100000000000001" customHeight="1">
      <c r="A18" s="115"/>
      <c r="B18" s="72"/>
      <c r="C18" s="50"/>
      <c r="D18" s="51"/>
      <c r="E18" s="52"/>
    </row>
    <row r="19" spans="1:5" ht="20.100000000000001" customHeight="1">
      <c r="A19" s="115"/>
      <c r="B19" s="71"/>
      <c r="C19" s="50"/>
      <c r="D19" s="51"/>
      <c r="E19" s="52"/>
    </row>
    <row r="20" spans="1:5" ht="20.100000000000001" customHeight="1">
      <c r="A20" s="115"/>
      <c r="B20" s="69"/>
      <c r="C20" s="55"/>
      <c r="D20" s="51"/>
      <c r="E20" s="52"/>
    </row>
    <row r="21" spans="1:5" ht="20.100000000000001" customHeight="1">
      <c r="A21" s="115"/>
      <c r="B21" s="68"/>
      <c r="C21" s="53"/>
      <c r="D21" s="51"/>
      <c r="E21" s="52"/>
    </row>
    <row r="22" spans="1:5" ht="20.100000000000001" customHeight="1">
      <c r="A22" s="115"/>
      <c r="B22" s="70"/>
      <c r="C22" s="50"/>
      <c r="D22" s="51"/>
      <c r="E22" s="52"/>
    </row>
    <row r="23" spans="1:5" ht="20.100000000000001" customHeight="1">
      <c r="A23" s="115"/>
      <c r="B23" s="70"/>
      <c r="C23" s="50"/>
      <c r="D23" s="51"/>
      <c r="E23" s="52"/>
    </row>
    <row r="24" spans="1:5" ht="20.100000000000001" customHeight="1">
      <c r="A24" s="115"/>
      <c r="B24" s="71">
        <v>43032</v>
      </c>
      <c r="C24" s="50"/>
      <c r="D24" s="51"/>
      <c r="E24" s="52"/>
    </row>
    <row r="25" spans="1:5" ht="20.100000000000001" customHeight="1">
      <c r="A25" s="115"/>
      <c r="B25" s="72">
        <f>B24</f>
        <v>43032</v>
      </c>
      <c r="C25" s="50"/>
      <c r="D25" s="51"/>
      <c r="E25" s="52"/>
    </row>
    <row r="26" spans="1:5" ht="20.100000000000001" customHeight="1">
      <c r="A26" s="115"/>
      <c r="B26" s="72"/>
      <c r="C26" s="50"/>
      <c r="D26" s="51"/>
      <c r="E26" s="52"/>
    </row>
    <row r="27" spans="1:5" ht="20.100000000000001" customHeight="1">
      <c r="A27" s="115"/>
      <c r="B27" s="71"/>
      <c r="C27" s="50"/>
      <c r="D27" s="51"/>
      <c r="E27" s="52"/>
    </row>
    <row r="28" spans="1:5" ht="20.100000000000001" customHeight="1">
      <c r="A28" s="115"/>
      <c r="B28" s="70"/>
      <c r="C28" s="55"/>
      <c r="D28" s="51"/>
      <c r="E28" s="52"/>
    </row>
    <row r="29" spans="1:5" ht="20.100000000000001" customHeight="1">
      <c r="A29" s="115"/>
      <c r="B29" s="68"/>
      <c r="C29" s="78"/>
      <c r="D29" s="51"/>
      <c r="E29" s="54"/>
    </row>
    <row r="30" spans="1:5" ht="20.100000000000001" customHeight="1">
      <c r="A30" s="115"/>
      <c r="B30" s="70"/>
      <c r="C30" s="75"/>
      <c r="D30" s="51"/>
      <c r="E30" s="54"/>
    </row>
    <row r="31" spans="1:5" ht="20.100000000000001" customHeight="1">
      <c r="A31" s="115"/>
      <c r="B31" s="70"/>
      <c r="C31" s="50"/>
      <c r="D31" s="51"/>
      <c r="E31" s="54"/>
    </row>
    <row r="32" spans="1:5" ht="20.100000000000001" customHeight="1">
      <c r="A32" s="115"/>
      <c r="B32" s="71">
        <v>43035</v>
      </c>
      <c r="C32" s="50"/>
      <c r="D32" s="51"/>
      <c r="E32" s="52"/>
    </row>
    <row r="33" spans="1:5" ht="20.100000000000001" customHeight="1">
      <c r="A33" s="115"/>
      <c r="B33" s="72">
        <f>B32</f>
        <v>43035</v>
      </c>
      <c r="C33" s="50"/>
      <c r="D33" s="51"/>
      <c r="E33" s="52"/>
    </row>
    <row r="34" spans="1:5" ht="20.100000000000001" customHeight="1">
      <c r="A34" s="115"/>
      <c r="B34" s="72"/>
      <c r="C34" s="50"/>
      <c r="D34" s="51"/>
      <c r="E34" s="52"/>
    </row>
    <row r="35" spans="1:5" ht="20.100000000000001" customHeight="1">
      <c r="A35" s="115"/>
      <c r="B35" s="71"/>
      <c r="C35" s="50"/>
      <c r="D35" s="51"/>
      <c r="E35" s="52"/>
    </row>
    <row r="36" spans="1:5" ht="20.100000000000001" customHeight="1">
      <c r="A36" s="115"/>
      <c r="B36" s="69"/>
      <c r="C36" s="55"/>
      <c r="D36" s="51"/>
      <c r="E36" s="52"/>
    </row>
    <row r="37" spans="1:5" ht="20.100000000000001" customHeight="1">
      <c r="A37" s="115"/>
      <c r="B37" s="68"/>
      <c r="C37" s="50"/>
      <c r="D37" s="51"/>
      <c r="E37" s="52"/>
    </row>
    <row r="38" spans="1:5" ht="20.100000000000001" customHeight="1">
      <c r="A38" s="115"/>
      <c r="B38" s="70"/>
      <c r="C38" s="50"/>
      <c r="D38" s="51"/>
      <c r="E38" s="52"/>
    </row>
    <row r="39" spans="1:5" ht="20.100000000000001" customHeight="1">
      <c r="A39" s="115"/>
      <c r="B39" s="70"/>
      <c r="C39" s="50"/>
      <c r="D39" s="51"/>
      <c r="E39" s="52"/>
    </row>
    <row r="40" spans="1:5" ht="20.100000000000001" customHeight="1">
      <c r="A40" s="115"/>
      <c r="B40" s="71">
        <v>43039</v>
      </c>
      <c r="C40" s="50"/>
      <c r="D40" s="51"/>
      <c r="E40" s="52"/>
    </row>
    <row r="41" spans="1:5" ht="20.100000000000001" customHeight="1">
      <c r="A41" s="115"/>
      <c r="B41" s="72">
        <f>B40</f>
        <v>43039</v>
      </c>
      <c r="C41" s="50"/>
      <c r="D41" s="51"/>
      <c r="E41" s="52"/>
    </row>
    <row r="42" spans="1:5" ht="20.100000000000001" customHeight="1">
      <c r="A42" s="115"/>
      <c r="B42" s="72"/>
      <c r="C42" s="50"/>
      <c r="D42" s="51"/>
      <c r="E42" s="52"/>
    </row>
    <row r="43" spans="1:5" ht="20.100000000000001" customHeight="1">
      <c r="A43" s="115"/>
      <c r="B43" s="71"/>
      <c r="C43" s="50"/>
      <c r="D43" s="51"/>
      <c r="E43" s="52"/>
    </row>
    <row r="44" spans="1:5" ht="20.100000000000001" customHeight="1">
      <c r="A44" s="115"/>
      <c r="B44" s="69"/>
      <c r="C44" s="50"/>
      <c r="D44" s="51"/>
      <c r="E44" s="52"/>
    </row>
    <row r="45" spans="1:5" ht="20.100000000000001" customHeight="1">
      <c r="A45" s="115"/>
      <c r="B45" s="87" t="s">
        <v>43</v>
      </c>
      <c r="C45" s="74"/>
      <c r="D45" s="51"/>
      <c r="E45" s="52"/>
    </row>
    <row r="46" spans="1:5" ht="20.100000000000001" customHeight="1">
      <c r="A46" s="115"/>
      <c r="B46" s="70"/>
      <c r="C46" s="50"/>
      <c r="D46" s="51"/>
      <c r="E46" s="54"/>
    </row>
    <row r="47" spans="1:5" ht="20.100000000000001" customHeight="1">
      <c r="A47" s="115"/>
      <c r="B47" s="70"/>
      <c r="C47" s="50"/>
      <c r="D47" s="51"/>
      <c r="E47" s="54"/>
    </row>
    <row r="48" spans="1:5" ht="20.100000000000001" customHeight="1">
      <c r="A48" s="115"/>
      <c r="B48" s="71">
        <v>43042</v>
      </c>
      <c r="C48" s="50"/>
      <c r="D48" s="51"/>
      <c r="E48" s="54"/>
    </row>
    <row r="49" spans="1:5" ht="20.100000000000001" customHeight="1">
      <c r="A49" s="115"/>
      <c r="B49" s="72">
        <f>B48</f>
        <v>43042</v>
      </c>
      <c r="C49" s="50"/>
      <c r="D49" s="56"/>
      <c r="E49" s="52"/>
    </row>
    <row r="50" spans="1:5" ht="20.100000000000001" customHeight="1">
      <c r="A50" s="115"/>
      <c r="B50" s="72"/>
      <c r="C50" s="50"/>
      <c r="D50" s="56"/>
      <c r="E50" s="52"/>
    </row>
    <row r="51" spans="1:5" ht="20.100000000000001" customHeight="1">
      <c r="A51" s="115"/>
      <c r="B51" s="71"/>
      <c r="C51" s="50"/>
      <c r="D51" s="56"/>
      <c r="E51" s="63"/>
    </row>
    <row r="52" spans="1:5" ht="20.100000000000001" customHeight="1">
      <c r="A52" s="115"/>
      <c r="B52" s="69"/>
      <c r="C52" s="55"/>
      <c r="D52" s="56"/>
      <c r="E52" s="57"/>
    </row>
    <row r="53" spans="1:5" ht="20.100000000000001" customHeight="1">
      <c r="A53" s="115"/>
      <c r="B53" s="80"/>
      <c r="C53" s="78" t="s">
        <v>41</v>
      </c>
      <c r="D53" s="56"/>
      <c r="E53" s="57"/>
    </row>
    <row r="54" spans="1:5" ht="20.100000000000001" customHeight="1">
      <c r="A54" s="115"/>
      <c r="B54" s="81"/>
      <c r="C54" s="75" t="s">
        <v>40</v>
      </c>
      <c r="D54" s="56"/>
      <c r="E54" s="57"/>
    </row>
    <row r="55" spans="1:5" ht="20.100000000000001" customHeight="1">
      <c r="A55" s="115"/>
      <c r="B55" s="81"/>
      <c r="C55" s="50"/>
      <c r="D55" s="56"/>
      <c r="E55" s="57"/>
    </row>
    <row r="56" spans="1:5" ht="20.100000000000001" customHeight="1">
      <c r="A56" s="115"/>
      <c r="B56" s="82">
        <v>43046</v>
      </c>
      <c r="C56" s="50"/>
      <c r="D56" s="56"/>
      <c r="E56" s="57"/>
    </row>
    <row r="57" spans="1:5" ht="20.100000000000001" customHeight="1">
      <c r="A57" s="115"/>
      <c r="B57" s="83">
        <f>B56</f>
        <v>43046</v>
      </c>
      <c r="C57" s="50"/>
      <c r="D57" s="56"/>
      <c r="E57" s="57"/>
    </row>
    <row r="58" spans="1:5" ht="20.100000000000001" customHeight="1">
      <c r="A58" s="115"/>
      <c r="B58" s="83"/>
      <c r="C58" s="50"/>
      <c r="D58" s="56"/>
      <c r="E58" s="57"/>
    </row>
    <row r="59" spans="1:5" ht="20.100000000000001" customHeight="1">
      <c r="A59" s="115"/>
      <c r="B59" s="82"/>
      <c r="C59" s="50"/>
      <c r="D59" s="56"/>
      <c r="E59" s="57"/>
    </row>
    <row r="60" spans="1:5" ht="20.100000000000001" customHeight="1">
      <c r="A60" s="115"/>
      <c r="B60" s="84"/>
      <c r="C60" s="55"/>
      <c r="D60" s="56"/>
      <c r="E60" s="57"/>
    </row>
    <row r="61" spans="1:5" ht="20.100000000000001" customHeight="1">
      <c r="A61" s="115"/>
      <c r="B61" s="80"/>
      <c r="C61" s="78" t="s">
        <v>41</v>
      </c>
      <c r="D61" s="56"/>
      <c r="E61" s="57"/>
    </row>
    <row r="62" spans="1:5" ht="20.100000000000001" customHeight="1">
      <c r="A62" s="115"/>
      <c r="B62" s="81"/>
      <c r="C62" s="75" t="s">
        <v>40</v>
      </c>
      <c r="D62" s="56"/>
      <c r="E62" s="57"/>
    </row>
    <row r="63" spans="1:5" ht="20.100000000000001" customHeight="1">
      <c r="A63" s="115"/>
      <c r="B63" s="81"/>
      <c r="C63" s="50"/>
      <c r="D63" s="56"/>
      <c r="E63" s="57"/>
    </row>
    <row r="64" spans="1:5" ht="20.100000000000001" customHeight="1">
      <c r="A64" s="115"/>
      <c r="B64" s="82">
        <v>43049</v>
      </c>
      <c r="C64" s="50"/>
      <c r="D64" s="56"/>
      <c r="E64" s="57"/>
    </row>
    <row r="65" spans="1:5" ht="20.100000000000001" customHeight="1">
      <c r="A65" s="115"/>
      <c r="B65" s="83">
        <f>B64</f>
        <v>43049</v>
      </c>
      <c r="C65" s="50"/>
      <c r="D65" s="56"/>
      <c r="E65" s="57"/>
    </row>
    <row r="66" spans="1:5" ht="20.100000000000001" customHeight="1">
      <c r="A66" s="115"/>
      <c r="B66" s="83"/>
      <c r="C66" s="50"/>
      <c r="D66" s="56"/>
      <c r="E66" s="57"/>
    </row>
    <row r="67" spans="1:5" ht="20.100000000000001" customHeight="1">
      <c r="A67" s="115"/>
      <c r="B67" s="82"/>
      <c r="C67" s="50"/>
      <c r="D67" s="56"/>
      <c r="E67" s="57"/>
    </row>
    <row r="68" spans="1:5" ht="20.100000000000001" customHeight="1" thickBot="1">
      <c r="A68" s="115"/>
      <c r="B68" s="84"/>
      <c r="C68" s="55"/>
      <c r="D68" s="56"/>
      <c r="E68" s="57"/>
    </row>
    <row r="69" spans="1:5" ht="20.100000000000001" customHeight="1">
      <c r="A69" s="116" t="s">
        <v>45</v>
      </c>
      <c r="B69" s="76"/>
      <c r="C69" s="47"/>
      <c r="D69" s="88"/>
      <c r="E69" s="49"/>
    </row>
    <row r="70" spans="1:5" ht="20.100000000000001" customHeight="1">
      <c r="A70" s="117"/>
      <c r="B70" s="70"/>
      <c r="C70" s="50"/>
      <c r="D70" s="89"/>
      <c r="E70" s="52"/>
    </row>
    <row r="71" spans="1:5" ht="20.100000000000001" customHeight="1">
      <c r="A71" s="117"/>
      <c r="B71" s="70"/>
      <c r="C71" s="50"/>
      <c r="D71" s="89"/>
      <c r="E71" s="52"/>
    </row>
    <row r="72" spans="1:5" ht="20.100000000000001" customHeight="1">
      <c r="A72" s="117"/>
      <c r="B72" s="71">
        <v>43053</v>
      </c>
      <c r="C72" s="50"/>
      <c r="D72" s="89"/>
      <c r="E72" s="52"/>
    </row>
    <row r="73" spans="1:5" ht="20.100000000000001" customHeight="1">
      <c r="A73" s="117"/>
      <c r="B73" s="72">
        <f>B72</f>
        <v>43053</v>
      </c>
      <c r="C73" s="50"/>
      <c r="D73" s="90"/>
      <c r="E73" s="57"/>
    </row>
    <row r="74" spans="1:5" ht="20.100000000000001" customHeight="1">
      <c r="A74" s="117"/>
      <c r="B74" s="72"/>
      <c r="C74" s="50"/>
      <c r="D74" s="90"/>
      <c r="E74" s="57"/>
    </row>
    <row r="75" spans="1:5" ht="20.100000000000001" customHeight="1">
      <c r="A75" s="117"/>
      <c r="B75" s="71"/>
      <c r="C75" s="50"/>
      <c r="D75" s="90"/>
      <c r="E75" s="57"/>
    </row>
    <row r="76" spans="1:5" ht="20.100000000000001" customHeight="1">
      <c r="A76" s="117"/>
      <c r="B76" s="69"/>
      <c r="C76" s="55"/>
      <c r="D76" s="90"/>
      <c r="E76" s="57"/>
    </row>
    <row r="77" spans="1:5" ht="20.100000000000001" customHeight="1">
      <c r="A77" s="117"/>
      <c r="B77" s="70"/>
      <c r="C77" s="78"/>
      <c r="D77" s="89"/>
      <c r="E77" s="52"/>
    </row>
    <row r="78" spans="1:5" ht="20.100000000000001" customHeight="1">
      <c r="A78" s="117"/>
      <c r="B78" s="70"/>
      <c r="C78" s="75"/>
      <c r="D78" s="91"/>
      <c r="E78" s="54"/>
    </row>
    <row r="79" spans="1:5" ht="20.100000000000001" customHeight="1">
      <c r="A79" s="117"/>
      <c r="B79" s="70"/>
      <c r="C79" s="73"/>
      <c r="D79" s="91"/>
      <c r="E79" s="54"/>
    </row>
    <row r="80" spans="1:5" ht="20.100000000000001" customHeight="1">
      <c r="A80" s="117"/>
      <c r="B80" s="71">
        <v>43056</v>
      </c>
      <c r="C80" s="50"/>
      <c r="D80" s="89"/>
      <c r="E80" s="52"/>
    </row>
    <row r="81" spans="1:5" ht="20.100000000000001" customHeight="1">
      <c r="A81" s="117"/>
      <c r="B81" s="72">
        <f>B80</f>
        <v>43056</v>
      </c>
      <c r="C81" s="50"/>
      <c r="D81" s="89"/>
      <c r="E81" s="52"/>
    </row>
    <row r="82" spans="1:5" ht="20.100000000000001" customHeight="1">
      <c r="A82" s="117"/>
      <c r="B82" s="72"/>
      <c r="C82" s="50"/>
      <c r="D82" s="89"/>
      <c r="E82" s="52"/>
    </row>
    <row r="83" spans="1:5" ht="20.100000000000001" customHeight="1">
      <c r="A83" s="117"/>
      <c r="B83" s="71"/>
      <c r="C83" s="50"/>
      <c r="D83" s="89"/>
      <c r="E83" s="52"/>
    </row>
    <row r="84" spans="1:5" ht="20.100000000000001" customHeight="1">
      <c r="A84" s="117"/>
      <c r="B84" s="70"/>
      <c r="C84" s="55"/>
      <c r="D84" s="90"/>
      <c r="E84" s="57"/>
    </row>
    <row r="85" spans="1:5" ht="20.100000000000001" customHeight="1">
      <c r="A85" s="117"/>
      <c r="B85" s="68"/>
      <c r="C85" s="73"/>
      <c r="D85" s="89"/>
      <c r="E85" s="52"/>
    </row>
    <row r="86" spans="1:5" ht="20.100000000000001" customHeight="1">
      <c r="A86" s="117"/>
      <c r="B86" s="70"/>
      <c r="C86" s="73"/>
      <c r="D86" s="91"/>
      <c r="E86" s="54"/>
    </row>
    <row r="87" spans="1:5" ht="20.100000000000001" customHeight="1">
      <c r="A87" s="117"/>
      <c r="B87" s="70"/>
      <c r="C87" s="73"/>
      <c r="D87" s="91"/>
      <c r="E87" s="54"/>
    </row>
    <row r="88" spans="1:5" ht="20.100000000000001" customHeight="1">
      <c r="A88" s="117"/>
      <c r="B88" s="71">
        <v>43060</v>
      </c>
      <c r="C88" s="73"/>
      <c r="D88" s="89"/>
      <c r="E88" s="52"/>
    </row>
    <row r="89" spans="1:5" ht="20.100000000000001" customHeight="1">
      <c r="A89" s="117"/>
      <c r="B89" s="72">
        <f>B88</f>
        <v>43060</v>
      </c>
      <c r="C89" s="50"/>
      <c r="D89" s="89"/>
      <c r="E89" s="52"/>
    </row>
    <row r="90" spans="1:5" ht="20.100000000000001" customHeight="1">
      <c r="A90" s="117"/>
      <c r="B90" s="72"/>
      <c r="C90" s="50"/>
      <c r="D90" s="89"/>
      <c r="E90" s="52"/>
    </row>
    <row r="91" spans="1:5" ht="20.100000000000001" customHeight="1">
      <c r="A91" s="117"/>
      <c r="B91" s="71"/>
      <c r="C91" s="50"/>
      <c r="D91" s="89"/>
      <c r="E91" s="52"/>
    </row>
    <row r="92" spans="1:5" ht="20.100000000000001" customHeight="1">
      <c r="A92" s="117"/>
      <c r="B92" s="69"/>
      <c r="C92" s="55"/>
      <c r="D92" s="89"/>
      <c r="E92" s="52"/>
    </row>
    <row r="93" spans="1:5" ht="20.100000000000001" customHeight="1">
      <c r="A93" s="117"/>
      <c r="B93" s="70"/>
      <c r="C93" s="73"/>
      <c r="D93" s="89"/>
      <c r="E93" s="54"/>
    </row>
    <row r="94" spans="1:5" ht="20.100000000000001" customHeight="1">
      <c r="A94" s="117"/>
      <c r="B94" s="70"/>
      <c r="C94" s="75"/>
      <c r="D94" s="89"/>
      <c r="E94" s="54"/>
    </row>
    <row r="95" spans="1:5" ht="20.100000000000001" customHeight="1">
      <c r="A95" s="117"/>
      <c r="B95" s="70"/>
      <c r="C95" s="75"/>
      <c r="D95" s="89"/>
      <c r="E95" s="54"/>
    </row>
    <row r="96" spans="1:5" ht="20.100000000000001" customHeight="1">
      <c r="A96" s="117"/>
      <c r="B96" s="71">
        <v>43063</v>
      </c>
      <c r="C96" s="75"/>
      <c r="D96" s="89"/>
      <c r="E96" s="52"/>
    </row>
    <row r="97" spans="1:5" ht="20.100000000000001" customHeight="1">
      <c r="A97" s="117"/>
      <c r="B97" s="72">
        <f>B96</f>
        <v>43063</v>
      </c>
      <c r="C97" s="50"/>
      <c r="D97" s="89"/>
      <c r="E97" s="52"/>
    </row>
    <row r="98" spans="1:5" ht="20.100000000000001" customHeight="1">
      <c r="A98" s="117"/>
      <c r="B98" s="72"/>
      <c r="C98" s="50"/>
      <c r="D98" s="89"/>
      <c r="E98" s="52"/>
    </row>
    <row r="99" spans="1:5" ht="20.100000000000001" customHeight="1">
      <c r="A99" s="117"/>
      <c r="B99" s="71"/>
      <c r="C99" s="50"/>
      <c r="D99" s="89"/>
      <c r="E99" s="52"/>
    </row>
    <row r="100" spans="1:5" ht="20.100000000000001" customHeight="1">
      <c r="A100" s="117"/>
      <c r="B100" s="69"/>
      <c r="C100" s="55"/>
      <c r="D100" s="89"/>
      <c r="E100" s="52"/>
    </row>
    <row r="101" spans="1:5" ht="20.100000000000001" customHeight="1">
      <c r="A101" s="117"/>
      <c r="B101" s="70"/>
      <c r="C101" s="78"/>
      <c r="D101" s="89"/>
      <c r="E101" s="54"/>
    </row>
    <row r="102" spans="1:5" ht="20.100000000000001" customHeight="1">
      <c r="A102" s="117"/>
      <c r="B102" s="70"/>
      <c r="C102" s="75"/>
      <c r="D102" s="89"/>
      <c r="E102" s="52"/>
    </row>
    <row r="103" spans="1:5" ht="20.100000000000001" customHeight="1">
      <c r="A103" s="117"/>
      <c r="B103" s="70"/>
      <c r="C103" s="75"/>
      <c r="D103" s="89"/>
      <c r="E103" s="52"/>
    </row>
    <row r="104" spans="1:5" ht="20.100000000000001" customHeight="1">
      <c r="A104" s="117"/>
      <c r="B104" s="71">
        <v>43067</v>
      </c>
      <c r="C104" s="50"/>
      <c r="D104" s="89"/>
      <c r="E104" s="52"/>
    </row>
    <row r="105" spans="1:5" ht="20.100000000000001" customHeight="1">
      <c r="A105" s="117"/>
      <c r="B105" s="72">
        <f>B104</f>
        <v>43067</v>
      </c>
      <c r="C105" s="50"/>
      <c r="D105" s="89"/>
      <c r="E105" s="52"/>
    </row>
    <row r="106" spans="1:5" ht="20.100000000000001" customHeight="1">
      <c r="A106" s="117"/>
      <c r="B106" s="72"/>
      <c r="C106" s="50"/>
      <c r="D106" s="89"/>
      <c r="E106" s="52"/>
    </row>
    <row r="107" spans="1:5" ht="20.100000000000001" customHeight="1">
      <c r="A107" s="117"/>
      <c r="B107" s="71"/>
      <c r="C107" s="50"/>
      <c r="D107" s="89"/>
      <c r="E107" s="52"/>
    </row>
    <row r="108" spans="1:5" ht="20.100000000000001" customHeight="1">
      <c r="A108" s="117"/>
      <c r="B108" s="69"/>
      <c r="C108" s="55"/>
      <c r="D108" s="51"/>
      <c r="E108" s="52"/>
    </row>
    <row r="109" spans="1:5" ht="20.100000000000001" customHeight="1">
      <c r="A109" s="117"/>
      <c r="B109" s="70"/>
      <c r="C109" s="73"/>
      <c r="D109" s="91"/>
      <c r="E109" s="54"/>
    </row>
    <row r="110" spans="1:5" ht="20.100000000000001" customHeight="1">
      <c r="A110" s="117"/>
      <c r="B110" s="70"/>
      <c r="C110" s="75"/>
      <c r="D110" s="89"/>
      <c r="E110" s="54"/>
    </row>
    <row r="111" spans="1:5" ht="20.100000000000001" customHeight="1">
      <c r="A111" s="117"/>
      <c r="B111" s="70"/>
      <c r="C111" s="75"/>
      <c r="D111" s="89"/>
      <c r="E111" s="54"/>
    </row>
    <row r="112" spans="1:5" ht="20.100000000000001" customHeight="1">
      <c r="A112" s="117"/>
      <c r="B112" s="71">
        <v>43070</v>
      </c>
      <c r="C112" s="75"/>
      <c r="D112" s="89"/>
      <c r="E112" s="52"/>
    </row>
    <row r="113" spans="1:5" ht="20.100000000000001" customHeight="1">
      <c r="A113" s="117"/>
      <c r="B113" s="72">
        <f>B112</f>
        <v>43070</v>
      </c>
      <c r="C113" s="50"/>
      <c r="D113" s="89"/>
      <c r="E113" s="52"/>
    </row>
    <row r="114" spans="1:5" ht="20.100000000000001" customHeight="1">
      <c r="A114" s="117"/>
      <c r="B114" s="72"/>
      <c r="C114" s="50"/>
      <c r="D114" s="89"/>
      <c r="E114" s="52"/>
    </row>
    <row r="115" spans="1:5" ht="20.100000000000001" customHeight="1">
      <c r="A115" s="117"/>
      <c r="B115" s="71"/>
      <c r="C115" s="50"/>
      <c r="D115" s="89"/>
      <c r="E115" s="52"/>
    </row>
    <row r="116" spans="1:5" ht="20.100000000000001" customHeight="1">
      <c r="A116" s="117"/>
      <c r="B116" s="69"/>
      <c r="C116" s="55"/>
      <c r="D116" s="89"/>
      <c r="E116" s="52"/>
    </row>
    <row r="117" spans="1:5" ht="20.100000000000001" customHeight="1">
      <c r="A117" s="117"/>
      <c r="B117" s="70"/>
      <c r="C117" s="73"/>
      <c r="D117" s="89"/>
      <c r="E117" s="52"/>
    </row>
    <row r="118" spans="1:5" ht="20.100000000000001" customHeight="1">
      <c r="A118" s="117"/>
      <c r="B118" s="70"/>
      <c r="C118" s="75"/>
      <c r="D118" s="89"/>
      <c r="E118" s="52"/>
    </row>
    <row r="119" spans="1:5" ht="20.100000000000001" customHeight="1">
      <c r="A119" s="117"/>
      <c r="B119" s="70"/>
      <c r="C119" s="75"/>
      <c r="D119" s="89"/>
      <c r="E119" s="52"/>
    </row>
    <row r="120" spans="1:5" ht="20.100000000000001" customHeight="1">
      <c r="A120" s="117"/>
      <c r="B120" s="71">
        <v>43074</v>
      </c>
      <c r="C120" s="75"/>
      <c r="D120" s="89"/>
      <c r="E120" s="52"/>
    </row>
    <row r="121" spans="1:5" ht="20.100000000000001" customHeight="1">
      <c r="A121" s="117"/>
      <c r="B121" s="72">
        <f>B120</f>
        <v>43074</v>
      </c>
      <c r="C121" s="50"/>
      <c r="D121" s="89"/>
      <c r="E121" s="52"/>
    </row>
    <row r="122" spans="1:5" ht="20.100000000000001" customHeight="1">
      <c r="A122" s="117"/>
      <c r="B122" s="72"/>
      <c r="C122" s="50"/>
      <c r="D122" s="89"/>
      <c r="E122" s="52"/>
    </row>
    <row r="123" spans="1:5" ht="20.100000000000001" customHeight="1">
      <c r="A123" s="117"/>
      <c r="B123" s="71"/>
      <c r="C123" s="50"/>
      <c r="D123" s="89"/>
      <c r="E123" s="52"/>
    </row>
    <row r="124" spans="1:5" ht="20.100000000000001" customHeight="1">
      <c r="A124" s="117"/>
      <c r="B124" s="69"/>
      <c r="C124" s="55"/>
      <c r="D124" s="89"/>
      <c r="E124" s="52"/>
    </row>
    <row r="125" spans="1:5" ht="20.100000000000001" customHeight="1">
      <c r="A125" s="117"/>
      <c r="B125" s="70"/>
      <c r="C125" s="73"/>
      <c r="D125" s="89"/>
      <c r="E125" s="52"/>
    </row>
    <row r="126" spans="1:5" ht="20.100000000000001" customHeight="1">
      <c r="A126" s="117"/>
      <c r="B126" s="70"/>
      <c r="C126" s="75"/>
      <c r="D126" s="89"/>
      <c r="E126" s="52"/>
    </row>
    <row r="127" spans="1:5" ht="20.100000000000001" customHeight="1">
      <c r="A127" s="117"/>
      <c r="B127" s="70"/>
      <c r="C127" s="75"/>
      <c r="D127" s="89"/>
      <c r="E127" s="52"/>
    </row>
    <row r="128" spans="1:5" ht="20.100000000000001" customHeight="1">
      <c r="A128" s="117"/>
      <c r="B128" s="71">
        <v>43077</v>
      </c>
      <c r="C128" s="75"/>
      <c r="D128" s="89"/>
      <c r="E128" s="52"/>
    </row>
    <row r="129" spans="1:5" ht="20.100000000000001" customHeight="1">
      <c r="A129" s="117"/>
      <c r="B129" s="72">
        <f>B128</f>
        <v>43077</v>
      </c>
      <c r="C129" s="50"/>
      <c r="D129" s="89"/>
      <c r="E129" s="52"/>
    </row>
    <row r="130" spans="1:5" ht="20.100000000000001" customHeight="1">
      <c r="A130" s="117"/>
      <c r="B130" s="72"/>
      <c r="C130" s="50"/>
      <c r="D130" s="89"/>
      <c r="E130" s="52"/>
    </row>
    <row r="131" spans="1:5" ht="20.100000000000001" customHeight="1">
      <c r="A131" s="117"/>
      <c r="B131" s="71"/>
      <c r="C131" s="50"/>
      <c r="D131" s="89"/>
      <c r="E131" s="52"/>
    </row>
    <row r="132" spans="1:5" ht="20.100000000000001" customHeight="1">
      <c r="A132" s="117"/>
      <c r="B132" s="69"/>
      <c r="C132" s="55"/>
      <c r="D132" s="89"/>
      <c r="E132" s="52"/>
    </row>
    <row r="133" spans="1:5" ht="20.100000000000001" customHeight="1">
      <c r="A133" s="117"/>
      <c r="B133" s="81"/>
      <c r="C133" s="78" t="s">
        <v>42</v>
      </c>
      <c r="D133" s="89"/>
      <c r="E133" s="52"/>
    </row>
    <row r="134" spans="1:5" ht="20.100000000000001" customHeight="1">
      <c r="A134" s="117"/>
      <c r="B134" s="81"/>
      <c r="C134" s="75" t="s">
        <v>40</v>
      </c>
      <c r="D134" s="89"/>
      <c r="E134" s="52"/>
    </row>
    <row r="135" spans="1:5" ht="20.100000000000001" customHeight="1">
      <c r="A135" s="117"/>
      <c r="B135" s="81"/>
      <c r="C135" s="75"/>
      <c r="D135" s="89"/>
      <c r="E135" s="52"/>
    </row>
    <row r="136" spans="1:5" ht="20.100000000000001" customHeight="1">
      <c r="A136" s="117"/>
      <c r="B136" s="82">
        <v>43081</v>
      </c>
      <c r="C136" s="75"/>
      <c r="D136" s="89"/>
      <c r="E136" s="52"/>
    </row>
    <row r="137" spans="1:5" ht="20.100000000000001" customHeight="1">
      <c r="A137" s="117"/>
      <c r="B137" s="83">
        <f>B136</f>
        <v>43081</v>
      </c>
      <c r="C137" s="50"/>
      <c r="D137" s="89"/>
      <c r="E137" s="52"/>
    </row>
    <row r="138" spans="1:5" ht="20.100000000000001" customHeight="1">
      <c r="A138" s="117"/>
      <c r="B138" s="83"/>
      <c r="C138" s="50"/>
      <c r="D138" s="89"/>
      <c r="E138" s="52"/>
    </row>
    <row r="139" spans="1:5" ht="20.100000000000001" customHeight="1">
      <c r="A139" s="117"/>
      <c r="B139" s="82"/>
      <c r="C139" s="50"/>
      <c r="D139" s="89"/>
      <c r="E139" s="52"/>
    </row>
    <row r="140" spans="1:5" ht="20.100000000000001" customHeight="1">
      <c r="A140" s="117"/>
      <c r="B140" s="84"/>
      <c r="C140" s="55"/>
      <c r="D140" s="89"/>
      <c r="E140" s="52"/>
    </row>
    <row r="141" spans="1:5" ht="20.100000000000001" customHeight="1">
      <c r="A141" s="117"/>
      <c r="B141" s="81"/>
      <c r="C141" s="78" t="s">
        <v>42</v>
      </c>
      <c r="D141" s="89"/>
      <c r="E141" s="52"/>
    </row>
    <row r="142" spans="1:5" ht="20.100000000000001" customHeight="1">
      <c r="A142" s="117"/>
      <c r="B142" s="81"/>
      <c r="C142" s="75" t="s">
        <v>40</v>
      </c>
      <c r="D142" s="89"/>
      <c r="E142" s="52"/>
    </row>
    <row r="143" spans="1:5" ht="20.100000000000001" customHeight="1">
      <c r="A143" s="117"/>
      <c r="B143" s="81"/>
      <c r="C143" s="75"/>
      <c r="D143" s="89"/>
      <c r="E143" s="52"/>
    </row>
    <row r="144" spans="1:5" ht="20.100000000000001" customHeight="1">
      <c r="A144" s="117"/>
      <c r="B144" s="82">
        <v>43084</v>
      </c>
      <c r="C144" s="75"/>
      <c r="D144" s="89"/>
      <c r="E144" s="52"/>
    </row>
    <row r="145" spans="1:5" ht="20.100000000000001" customHeight="1">
      <c r="A145" s="117"/>
      <c r="B145" s="83">
        <f>B144</f>
        <v>43084</v>
      </c>
      <c r="C145" s="50"/>
      <c r="D145" s="89"/>
      <c r="E145" s="52"/>
    </row>
    <row r="146" spans="1:5" ht="20.100000000000001" customHeight="1">
      <c r="A146" s="117"/>
      <c r="B146" s="83"/>
      <c r="C146" s="50"/>
      <c r="D146" s="89"/>
      <c r="E146" s="52"/>
    </row>
    <row r="147" spans="1:5" ht="20.100000000000001" customHeight="1">
      <c r="A147" s="117"/>
      <c r="B147" s="82"/>
      <c r="C147" s="50"/>
      <c r="D147" s="89"/>
      <c r="E147" s="52"/>
    </row>
    <row r="148" spans="1:5" ht="20.100000000000001" customHeight="1" thickBot="1">
      <c r="A148" s="118"/>
      <c r="B148" s="94"/>
      <c r="C148" s="58"/>
      <c r="D148" s="92"/>
      <c r="E148" s="59"/>
    </row>
    <row r="149" spans="1:5" ht="20.100000000000001" customHeight="1">
      <c r="A149" s="119" t="s">
        <v>47</v>
      </c>
      <c r="B149" s="76"/>
      <c r="C149" s="79"/>
      <c r="D149" s="88"/>
      <c r="E149" s="49"/>
    </row>
    <row r="150" spans="1:5" ht="20.100000000000001" customHeight="1">
      <c r="A150" s="120"/>
      <c r="B150" s="70"/>
      <c r="C150" s="75"/>
      <c r="D150" s="89"/>
      <c r="E150" s="52"/>
    </row>
    <row r="151" spans="1:5" ht="20.100000000000001" customHeight="1">
      <c r="A151" s="120"/>
      <c r="B151" s="70"/>
      <c r="C151" s="75"/>
      <c r="D151" s="89"/>
      <c r="E151" s="52"/>
    </row>
    <row r="152" spans="1:5" ht="20.100000000000001" customHeight="1">
      <c r="A152" s="120"/>
      <c r="B152" s="71">
        <v>43088</v>
      </c>
      <c r="C152" s="75"/>
      <c r="D152" s="89"/>
      <c r="E152" s="52"/>
    </row>
    <row r="153" spans="1:5" ht="20.100000000000001" customHeight="1">
      <c r="A153" s="120"/>
      <c r="B153" s="72">
        <f>B152</f>
        <v>43088</v>
      </c>
      <c r="C153" s="50"/>
      <c r="D153" s="89"/>
      <c r="E153" s="52"/>
    </row>
    <row r="154" spans="1:5" ht="20.100000000000001" customHeight="1">
      <c r="A154" s="120"/>
      <c r="B154" s="72"/>
      <c r="C154" s="50"/>
      <c r="D154" s="89"/>
      <c r="E154" s="52"/>
    </row>
    <row r="155" spans="1:5" ht="20.100000000000001" customHeight="1">
      <c r="A155" s="120"/>
      <c r="B155" s="71"/>
      <c r="C155" s="50"/>
      <c r="D155" s="89"/>
      <c r="E155" s="52"/>
    </row>
    <row r="156" spans="1:5" ht="20.100000000000001" customHeight="1">
      <c r="A156" s="120"/>
      <c r="B156" s="69"/>
      <c r="C156" s="60"/>
      <c r="D156" s="89"/>
      <c r="E156" s="52"/>
    </row>
    <row r="157" spans="1:5" ht="20.100000000000001" customHeight="1">
      <c r="A157" s="120"/>
      <c r="B157" s="70"/>
      <c r="C157" s="75"/>
      <c r="D157" s="91"/>
      <c r="E157" s="54"/>
    </row>
    <row r="158" spans="1:5" ht="20.100000000000001" customHeight="1">
      <c r="A158" s="120"/>
      <c r="B158" s="65"/>
      <c r="C158" s="75"/>
      <c r="D158" s="91"/>
      <c r="E158" s="54"/>
    </row>
    <row r="159" spans="1:5" ht="20.100000000000001" customHeight="1">
      <c r="A159" s="120"/>
      <c r="B159" s="65"/>
      <c r="C159" s="50"/>
      <c r="D159" s="91"/>
      <c r="E159" s="54"/>
    </row>
    <row r="160" spans="1:5" ht="20.100000000000001" customHeight="1">
      <c r="A160" s="120"/>
      <c r="B160" s="71">
        <v>43091</v>
      </c>
      <c r="C160" s="50"/>
      <c r="D160" s="89"/>
      <c r="E160" s="52"/>
    </row>
    <row r="161" spans="1:5" ht="20.100000000000001" customHeight="1">
      <c r="A161" s="120"/>
      <c r="B161" s="77">
        <f>B160</f>
        <v>43091</v>
      </c>
      <c r="C161" s="50"/>
      <c r="D161" s="89"/>
      <c r="E161" s="52"/>
    </row>
    <row r="162" spans="1:5" ht="20.100000000000001" customHeight="1">
      <c r="A162" s="120"/>
      <c r="B162" s="77"/>
      <c r="C162" s="50"/>
      <c r="D162" s="89"/>
      <c r="E162" s="52"/>
    </row>
    <row r="163" spans="1:5" ht="20.100000000000001" customHeight="1">
      <c r="A163" s="120"/>
      <c r="B163" s="66"/>
      <c r="C163" s="50"/>
      <c r="D163" s="89"/>
      <c r="E163" s="52"/>
    </row>
    <row r="164" spans="1:5" ht="20.100000000000001" customHeight="1">
      <c r="A164" s="120"/>
      <c r="B164" s="67"/>
      <c r="C164" s="55"/>
      <c r="D164" s="89"/>
      <c r="E164" s="52"/>
    </row>
    <row r="165" spans="1:5" ht="20.100000000000001" customHeight="1">
      <c r="A165" s="120"/>
      <c r="B165" s="70"/>
      <c r="C165" s="75"/>
      <c r="D165" s="89"/>
      <c r="E165" s="54"/>
    </row>
    <row r="166" spans="1:5" ht="20.100000000000001" customHeight="1">
      <c r="A166" s="120"/>
      <c r="B166" s="70"/>
      <c r="C166" s="75"/>
      <c r="D166" s="89"/>
      <c r="E166" s="54"/>
    </row>
    <row r="167" spans="1:5" ht="20.100000000000001" customHeight="1">
      <c r="A167" s="120"/>
      <c r="B167" s="70"/>
      <c r="C167" s="75"/>
      <c r="D167" s="89"/>
      <c r="E167" s="54"/>
    </row>
    <row r="168" spans="1:5" ht="20.100000000000001" customHeight="1">
      <c r="A168" s="120"/>
      <c r="B168" s="71">
        <v>43105</v>
      </c>
      <c r="C168" s="75"/>
      <c r="D168" s="89"/>
      <c r="E168" s="54"/>
    </row>
    <row r="169" spans="1:5" ht="20.100000000000001" customHeight="1">
      <c r="A169" s="120"/>
      <c r="B169" s="72">
        <f>B168</f>
        <v>43105</v>
      </c>
      <c r="C169" s="50"/>
      <c r="D169" s="89"/>
      <c r="E169" s="54"/>
    </row>
    <row r="170" spans="1:5" ht="20.100000000000001" customHeight="1">
      <c r="A170" s="120"/>
      <c r="B170" s="72"/>
      <c r="C170" s="50"/>
      <c r="D170" s="89"/>
      <c r="E170" s="54"/>
    </row>
    <row r="171" spans="1:5" ht="20.100000000000001" customHeight="1">
      <c r="A171" s="120"/>
      <c r="B171" s="71"/>
      <c r="C171" s="50"/>
      <c r="D171" s="89"/>
      <c r="E171" s="54"/>
    </row>
    <row r="172" spans="1:5" ht="20.100000000000001" customHeight="1">
      <c r="A172" s="120"/>
      <c r="B172" s="69"/>
      <c r="C172" s="55"/>
      <c r="D172" s="89"/>
      <c r="E172" s="54"/>
    </row>
    <row r="173" spans="1:5" ht="20.100000000000001" customHeight="1">
      <c r="A173" s="120"/>
      <c r="B173" s="70"/>
      <c r="C173" s="73"/>
      <c r="D173" s="89"/>
      <c r="E173" s="54"/>
    </row>
    <row r="174" spans="1:5" ht="20.100000000000001" customHeight="1">
      <c r="A174" s="120"/>
      <c r="B174" s="70"/>
      <c r="C174" s="75"/>
      <c r="D174" s="89"/>
      <c r="E174" s="54"/>
    </row>
    <row r="175" spans="1:5" ht="20.100000000000001" customHeight="1">
      <c r="A175" s="120"/>
      <c r="B175" s="70"/>
      <c r="C175" s="75"/>
      <c r="D175" s="89"/>
      <c r="E175" s="54"/>
    </row>
    <row r="176" spans="1:5" ht="20.100000000000001" customHeight="1">
      <c r="A176" s="120"/>
      <c r="B176" s="71">
        <v>43109</v>
      </c>
      <c r="C176" s="75"/>
      <c r="D176" s="89"/>
      <c r="E176" s="54"/>
    </row>
    <row r="177" spans="1:5" ht="20.100000000000001" customHeight="1">
      <c r="A177" s="120"/>
      <c r="B177" s="72">
        <f>B176</f>
        <v>43109</v>
      </c>
      <c r="C177" s="50"/>
      <c r="D177" s="89"/>
      <c r="E177" s="54"/>
    </row>
    <row r="178" spans="1:5" ht="20.100000000000001" customHeight="1">
      <c r="A178" s="120"/>
      <c r="B178" s="72"/>
      <c r="C178" s="50"/>
      <c r="D178" s="89"/>
      <c r="E178" s="54"/>
    </row>
    <row r="179" spans="1:5" ht="20.100000000000001" customHeight="1">
      <c r="A179" s="120"/>
      <c r="B179" s="71"/>
      <c r="C179" s="50"/>
      <c r="D179" s="89"/>
      <c r="E179" s="54"/>
    </row>
    <row r="180" spans="1:5" ht="20.100000000000001" customHeight="1">
      <c r="A180" s="120"/>
      <c r="B180" s="69"/>
      <c r="C180" s="55"/>
      <c r="D180" s="89"/>
      <c r="E180" s="54"/>
    </row>
    <row r="181" spans="1:5" ht="20.100000000000001" customHeight="1">
      <c r="A181" s="120"/>
      <c r="B181" s="70"/>
      <c r="C181" s="75"/>
      <c r="D181" s="89"/>
      <c r="E181" s="54"/>
    </row>
    <row r="182" spans="1:5" ht="20.100000000000001" customHeight="1">
      <c r="A182" s="120"/>
      <c r="B182" s="70"/>
      <c r="C182" s="75"/>
      <c r="D182" s="89"/>
      <c r="E182" s="54"/>
    </row>
    <row r="183" spans="1:5" ht="20.100000000000001" customHeight="1">
      <c r="A183" s="120"/>
      <c r="B183" s="70"/>
      <c r="C183" s="75"/>
      <c r="D183" s="89"/>
      <c r="E183" s="54"/>
    </row>
    <row r="184" spans="1:5" ht="20.100000000000001" customHeight="1">
      <c r="A184" s="120"/>
      <c r="B184" s="71">
        <v>43112</v>
      </c>
      <c r="C184" s="75"/>
      <c r="D184" s="89"/>
      <c r="E184" s="54"/>
    </row>
    <row r="185" spans="1:5" ht="20.100000000000001" customHeight="1">
      <c r="A185" s="120"/>
      <c r="B185" s="72">
        <f>B184</f>
        <v>43112</v>
      </c>
      <c r="C185" s="50"/>
      <c r="D185" s="89"/>
      <c r="E185" s="54"/>
    </row>
    <row r="186" spans="1:5" ht="20.100000000000001" customHeight="1">
      <c r="A186" s="120"/>
      <c r="B186" s="72"/>
      <c r="C186" s="50"/>
      <c r="D186" s="89"/>
      <c r="E186" s="54"/>
    </row>
    <row r="187" spans="1:5" ht="20.100000000000001" customHeight="1">
      <c r="A187" s="120"/>
      <c r="B187" s="71"/>
      <c r="C187" s="50"/>
      <c r="D187" s="89"/>
      <c r="E187" s="54"/>
    </row>
    <row r="188" spans="1:5" ht="20.100000000000001" customHeight="1">
      <c r="A188" s="120"/>
      <c r="B188" s="69"/>
      <c r="C188" s="55"/>
      <c r="D188" s="89"/>
      <c r="E188" s="54"/>
    </row>
    <row r="189" spans="1:5" ht="20.100000000000001" customHeight="1">
      <c r="A189" s="120"/>
      <c r="B189" s="95"/>
      <c r="C189" s="75" t="s">
        <v>48</v>
      </c>
      <c r="D189" s="89"/>
      <c r="E189" s="54"/>
    </row>
    <row r="190" spans="1:5" ht="20.100000000000001" customHeight="1">
      <c r="A190" s="120"/>
      <c r="B190" s="96"/>
      <c r="C190" s="75" t="s">
        <v>40</v>
      </c>
      <c r="D190" s="89"/>
      <c r="E190" s="54"/>
    </row>
    <row r="191" spans="1:5" ht="20.100000000000001" customHeight="1">
      <c r="A191" s="120"/>
      <c r="B191" s="96"/>
      <c r="C191" s="75"/>
      <c r="D191" s="89"/>
      <c r="E191" s="54"/>
    </row>
    <row r="192" spans="1:5" ht="20.100000000000001" customHeight="1">
      <c r="A192" s="120"/>
      <c r="B192" s="82">
        <v>43116</v>
      </c>
      <c r="C192" s="75"/>
      <c r="D192" s="89"/>
      <c r="E192" s="52"/>
    </row>
    <row r="193" spans="1:5" ht="20.100000000000001" customHeight="1">
      <c r="A193" s="120"/>
      <c r="B193" s="97">
        <f>B192</f>
        <v>43116</v>
      </c>
      <c r="C193" s="50"/>
      <c r="D193" s="89"/>
      <c r="E193" s="52"/>
    </row>
    <row r="194" spans="1:5" ht="20.100000000000001" customHeight="1">
      <c r="A194" s="120"/>
      <c r="B194" s="97"/>
      <c r="C194" s="50"/>
      <c r="D194" s="89"/>
      <c r="E194" s="52"/>
    </row>
    <row r="195" spans="1:5" ht="20.100000000000001" customHeight="1">
      <c r="A195" s="120"/>
      <c r="B195" s="98"/>
      <c r="C195" s="50"/>
      <c r="D195" s="89"/>
      <c r="E195" s="52"/>
    </row>
    <row r="196" spans="1:5" ht="20.100000000000001" customHeight="1">
      <c r="A196" s="120"/>
      <c r="B196" s="84"/>
      <c r="C196" s="55"/>
      <c r="D196" s="89"/>
      <c r="E196" s="52"/>
    </row>
    <row r="197" spans="1:5" ht="20.100000000000001" customHeight="1">
      <c r="A197" s="120"/>
      <c r="B197" s="95"/>
      <c r="C197" s="75" t="s">
        <v>48</v>
      </c>
      <c r="D197" s="89"/>
      <c r="E197" s="54"/>
    </row>
    <row r="198" spans="1:5" ht="20.100000000000001" customHeight="1">
      <c r="A198" s="120"/>
      <c r="B198" s="96"/>
      <c r="C198" s="75" t="s">
        <v>40</v>
      </c>
      <c r="D198" s="89"/>
      <c r="E198" s="54"/>
    </row>
    <row r="199" spans="1:5" ht="20.100000000000001" customHeight="1">
      <c r="A199" s="120"/>
      <c r="B199" s="96"/>
      <c r="C199" s="50"/>
      <c r="D199" s="89"/>
      <c r="E199" s="54"/>
    </row>
    <row r="200" spans="1:5" ht="20.100000000000001" customHeight="1">
      <c r="A200" s="120"/>
      <c r="B200" s="82">
        <v>43119</v>
      </c>
      <c r="C200" s="50"/>
      <c r="D200" s="89"/>
      <c r="E200" s="54"/>
    </row>
    <row r="201" spans="1:5" ht="20.100000000000001" customHeight="1">
      <c r="A201" s="120"/>
      <c r="B201" s="97">
        <f>B200</f>
        <v>43119</v>
      </c>
      <c r="C201" s="50"/>
      <c r="D201" s="89"/>
      <c r="E201" s="54"/>
    </row>
    <row r="202" spans="1:5" ht="20.100000000000001" customHeight="1">
      <c r="A202" s="120"/>
      <c r="B202" s="97"/>
      <c r="C202" s="50"/>
      <c r="D202" s="89"/>
      <c r="E202" s="54"/>
    </row>
    <row r="203" spans="1:5" ht="20.100000000000001" customHeight="1">
      <c r="A203" s="120"/>
      <c r="B203" s="98"/>
      <c r="C203" s="50"/>
      <c r="D203" s="89"/>
      <c r="E203" s="54"/>
    </row>
    <row r="204" spans="1:5" ht="20.100000000000001" customHeight="1" thickBot="1">
      <c r="A204" s="121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8"/>
  <sheetViews>
    <sheetView tabSelected="1" workbookViewId="0">
      <selection activeCell="Q14" sqref="Q14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3" width="4.77734375" style="7" customWidth="1"/>
    <col min="14" max="17" width="4.6640625" style="7" customWidth="1"/>
    <col min="18" max="18" width="2.88671875" customWidth="1"/>
    <col min="19" max="19" width="15" bestFit="1" customWidth="1"/>
    <col min="29" max="29" width="14.21875" customWidth="1"/>
    <col min="30" max="30" width="4.77734375" customWidth="1"/>
    <col min="31" max="31" width="3.77734375" customWidth="1"/>
  </cols>
  <sheetData>
    <row r="1" spans="1:20" s="8" customFormat="1" ht="15" customHeight="1">
      <c r="A1" s="125" t="s">
        <v>10</v>
      </c>
      <c r="B1" s="125" t="s">
        <v>2</v>
      </c>
      <c r="C1" s="125" t="s">
        <v>0</v>
      </c>
      <c r="D1" s="125" t="s">
        <v>1</v>
      </c>
      <c r="E1" s="128" t="s">
        <v>3</v>
      </c>
      <c r="F1" s="128" t="s">
        <v>4</v>
      </c>
      <c r="G1" s="129" t="s">
        <v>7</v>
      </c>
      <c r="H1" s="129" t="s">
        <v>6</v>
      </c>
      <c r="I1" s="125" t="s">
        <v>8</v>
      </c>
      <c r="J1" s="122" t="s">
        <v>5</v>
      </c>
      <c r="K1" s="123"/>
      <c r="L1" s="123"/>
      <c r="M1" s="123"/>
      <c r="N1" s="124"/>
      <c r="O1" s="124"/>
      <c r="P1" s="124"/>
      <c r="Q1" s="124"/>
    </row>
    <row r="2" spans="1:20" s="8" customFormat="1">
      <c r="A2" s="125"/>
      <c r="B2" s="126"/>
      <c r="C2" s="126"/>
      <c r="D2" s="125"/>
      <c r="E2" s="128"/>
      <c r="F2" s="128"/>
      <c r="G2" s="130"/>
      <c r="H2" s="130"/>
      <c r="I2" s="125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20" s="8" customFormat="1">
      <c r="A3" s="125"/>
      <c r="B3" s="126"/>
      <c r="C3" s="126"/>
      <c r="D3" s="125"/>
      <c r="E3" s="128"/>
      <c r="F3" s="128"/>
      <c r="G3" s="130"/>
      <c r="H3" s="130"/>
      <c r="I3" s="125"/>
      <c r="J3" s="20">
        <f>INT(($J$4-(COLUMN()-COLUMN($J4))*($J$4/COUNTA($J$2:$Q$2))))</f>
        <v>35</v>
      </c>
      <c r="K3" s="20">
        <f>INT(($J$4-(COLUMN()-COLUMN($J4))*($J$4/COUNTA($J$2:$Q$2))))</f>
        <v>30</v>
      </c>
      <c r="L3" s="20">
        <f t="shared" ref="L3:Q3" si="0">INT(($J$4-(COLUMN()-COLUMN($J4))*($J$4/COUNTA($J$2:$Q$2))))</f>
        <v>26</v>
      </c>
      <c r="M3" s="20">
        <f t="shared" si="0"/>
        <v>21</v>
      </c>
      <c r="N3" s="20">
        <f t="shared" si="0"/>
        <v>17</v>
      </c>
      <c r="O3" s="20">
        <f t="shared" si="0"/>
        <v>13</v>
      </c>
      <c r="P3" s="20">
        <f t="shared" si="0"/>
        <v>8</v>
      </c>
      <c r="Q3" s="20">
        <f t="shared" si="0"/>
        <v>4</v>
      </c>
      <c r="S3" s="110" t="s">
        <v>104</v>
      </c>
      <c r="T3" s="111">
        <f>6*8</f>
        <v>48</v>
      </c>
    </row>
    <row r="4" spans="1:20" s="8" customFormat="1">
      <c r="A4" s="125"/>
      <c r="B4" s="126"/>
      <c r="C4" s="127"/>
      <c r="D4" s="125"/>
      <c r="E4" s="128"/>
      <c r="F4" s="128"/>
      <c r="G4" s="130"/>
      <c r="H4" s="130"/>
      <c r="I4" s="125"/>
      <c r="J4" s="21">
        <f>SUM(J5:J104)</f>
        <v>35</v>
      </c>
      <c r="K4" s="21">
        <f t="shared" ref="K4:Q4" si="1">SUM(K5:K104)</f>
        <v>34</v>
      </c>
      <c r="L4" s="21">
        <f t="shared" si="1"/>
        <v>34</v>
      </c>
      <c r="M4" s="21">
        <f t="shared" si="1"/>
        <v>21</v>
      </c>
      <c r="N4" s="21">
        <f t="shared" si="1"/>
        <v>18</v>
      </c>
      <c r="O4" s="21">
        <f t="shared" si="1"/>
        <v>7</v>
      </c>
      <c r="P4" s="21">
        <f t="shared" si="1"/>
        <v>6</v>
      </c>
      <c r="Q4" s="21">
        <f t="shared" si="1"/>
        <v>3</v>
      </c>
    </row>
    <row r="5" spans="1:20">
      <c r="A5" s="100"/>
      <c r="B5" s="101" t="s">
        <v>76</v>
      </c>
      <c r="C5" s="18"/>
      <c r="D5" s="12" t="str">
        <f>IF(ISBLANK($B5),"",IF(ISBLANK($F5),"未着手",IF($I5=0,"完了","作業中")))</f>
        <v>未着手</v>
      </c>
      <c r="E5" s="4"/>
      <c r="F5" s="4"/>
      <c r="G5" s="19"/>
      <c r="H5" s="19"/>
      <c r="I5" s="12" t="str">
        <f ca="1">IF(ISBLANK(J5)=FALSE,OFFSET(I5,0,COUNTA(J5:Q5)),"")</f>
        <v/>
      </c>
      <c r="J5" s="22"/>
      <c r="K5" s="22"/>
      <c r="L5" s="22"/>
      <c r="M5" s="22"/>
      <c r="N5" s="22"/>
      <c r="O5" s="22"/>
      <c r="P5" s="22"/>
      <c r="Q5" s="22"/>
    </row>
    <row r="6" spans="1:20">
      <c r="A6" s="102">
        <v>1</v>
      </c>
      <c r="B6" s="17" t="s">
        <v>77</v>
      </c>
      <c r="C6" s="18" t="s">
        <v>91</v>
      </c>
      <c r="D6" s="12" t="str">
        <f t="shared" ref="D6:D69" ca="1" si="2">IF(ISBLANK($B6),"",IF(ISBLANK($F6),"未着手",IF($I6=0,"完了","作業中")))</f>
        <v>完了</v>
      </c>
      <c r="E6" s="4">
        <v>43028</v>
      </c>
      <c r="F6" s="4">
        <v>43025</v>
      </c>
      <c r="G6" s="19">
        <v>1</v>
      </c>
      <c r="H6" s="19">
        <v>1</v>
      </c>
      <c r="I6" s="12">
        <f t="shared" ref="I6:I69" ca="1" si="3">IF(ISBLANK(J6)=FALSE,OFFSET(I6,0,COUNTA(J6:Q6)),"")</f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</row>
    <row r="7" spans="1:20">
      <c r="A7" s="102">
        <v>2</v>
      </c>
      <c r="B7" s="17" t="s">
        <v>78</v>
      </c>
      <c r="C7" s="18" t="s">
        <v>91</v>
      </c>
      <c r="D7" s="12" t="str">
        <f t="shared" ca="1" si="2"/>
        <v>完了</v>
      </c>
      <c r="E7" s="4">
        <v>43028</v>
      </c>
      <c r="F7" s="4">
        <v>43028</v>
      </c>
      <c r="G7" s="19">
        <v>1</v>
      </c>
      <c r="H7" s="19">
        <v>1</v>
      </c>
      <c r="I7" s="12">
        <f t="shared" ca="1" si="3"/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</row>
    <row r="8" spans="1:20">
      <c r="A8" s="102">
        <v>3</v>
      </c>
      <c r="B8" s="17" t="s">
        <v>79</v>
      </c>
      <c r="C8" s="18" t="s">
        <v>91</v>
      </c>
      <c r="D8" s="12" t="str">
        <f t="shared" ca="1" si="2"/>
        <v>完了</v>
      </c>
      <c r="E8" s="4">
        <v>43032</v>
      </c>
      <c r="F8" s="4">
        <v>43032</v>
      </c>
      <c r="G8" s="19">
        <v>6</v>
      </c>
      <c r="H8" s="19">
        <v>9</v>
      </c>
      <c r="I8" s="12">
        <f t="shared" ca="1" si="3"/>
        <v>0</v>
      </c>
      <c r="J8" s="22">
        <v>4</v>
      </c>
      <c r="K8" s="22">
        <v>3</v>
      </c>
      <c r="L8" s="22">
        <v>3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</row>
    <row r="9" spans="1:20">
      <c r="A9" s="102">
        <v>4</v>
      </c>
      <c r="B9" s="17" t="s">
        <v>80</v>
      </c>
      <c r="C9" s="18" t="s">
        <v>91</v>
      </c>
      <c r="D9" s="12" t="str">
        <f t="shared" ca="1" si="2"/>
        <v>完了</v>
      </c>
      <c r="E9" s="4">
        <v>43035</v>
      </c>
      <c r="F9" s="4">
        <v>43038</v>
      </c>
      <c r="G9" s="19">
        <v>4</v>
      </c>
      <c r="H9" s="19">
        <v>4</v>
      </c>
      <c r="I9" s="12">
        <f t="shared" ca="1" si="3"/>
        <v>0</v>
      </c>
      <c r="J9" s="22">
        <v>4</v>
      </c>
      <c r="K9" s="22">
        <v>4</v>
      </c>
      <c r="L9" s="22">
        <v>4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</row>
    <row r="10" spans="1:20">
      <c r="A10" s="102">
        <v>5</v>
      </c>
      <c r="B10" s="17" t="s">
        <v>81</v>
      </c>
      <c r="C10" s="18" t="s">
        <v>91</v>
      </c>
      <c r="D10" s="12" t="str">
        <f t="shared" ca="1" si="2"/>
        <v>作業中</v>
      </c>
      <c r="E10" s="4">
        <v>43049</v>
      </c>
      <c r="F10" s="4">
        <v>43049</v>
      </c>
      <c r="G10" s="19">
        <v>4</v>
      </c>
      <c r="H10" s="19">
        <v>0</v>
      </c>
      <c r="I10" s="12">
        <f t="shared" ca="1" si="3"/>
        <v>2</v>
      </c>
      <c r="J10" s="22">
        <v>4</v>
      </c>
      <c r="K10" s="22">
        <v>4</v>
      </c>
      <c r="L10" s="22">
        <v>4</v>
      </c>
      <c r="M10" s="22">
        <v>4</v>
      </c>
      <c r="N10" s="22">
        <v>4</v>
      </c>
      <c r="O10" s="22">
        <v>4</v>
      </c>
      <c r="P10" s="22">
        <v>4</v>
      </c>
      <c r="Q10" s="22">
        <v>2</v>
      </c>
    </row>
    <row r="11" spans="1:20">
      <c r="A11" s="102">
        <v>6</v>
      </c>
      <c r="B11" s="17" t="s">
        <v>82</v>
      </c>
      <c r="C11" s="18" t="s">
        <v>91</v>
      </c>
      <c r="D11" s="12" t="str">
        <f t="shared" ca="1" si="2"/>
        <v>完了</v>
      </c>
      <c r="E11" s="4">
        <v>43042</v>
      </c>
      <c r="F11" s="4">
        <v>43045</v>
      </c>
      <c r="G11" s="19">
        <v>4</v>
      </c>
      <c r="H11" s="19">
        <v>4</v>
      </c>
      <c r="I11" s="12">
        <f t="shared" ca="1" si="3"/>
        <v>0</v>
      </c>
      <c r="J11" s="22">
        <v>4</v>
      </c>
      <c r="K11" s="22">
        <v>4</v>
      </c>
      <c r="L11" s="22">
        <v>4</v>
      </c>
      <c r="M11" s="22">
        <v>4</v>
      </c>
      <c r="N11" s="22">
        <v>4</v>
      </c>
      <c r="O11" s="22">
        <v>0</v>
      </c>
      <c r="P11" s="22">
        <v>0</v>
      </c>
      <c r="Q11" s="22">
        <v>0</v>
      </c>
    </row>
    <row r="12" spans="1:20">
      <c r="A12" s="102">
        <v>7</v>
      </c>
      <c r="B12" s="17" t="s">
        <v>83</v>
      </c>
      <c r="C12" s="18" t="s">
        <v>91</v>
      </c>
      <c r="D12" s="12" t="str">
        <f t="shared" ca="1" si="2"/>
        <v>完了</v>
      </c>
      <c r="E12" s="4">
        <v>43046</v>
      </c>
      <c r="F12" s="4">
        <v>43046</v>
      </c>
      <c r="G12" s="19">
        <v>4</v>
      </c>
      <c r="H12" s="19">
        <v>4</v>
      </c>
      <c r="I12" s="12">
        <f t="shared" ca="1" si="3"/>
        <v>0</v>
      </c>
      <c r="J12" s="22">
        <v>4</v>
      </c>
      <c r="K12" s="22">
        <v>4</v>
      </c>
      <c r="L12" s="22">
        <v>4</v>
      </c>
      <c r="M12" s="22">
        <v>4</v>
      </c>
      <c r="N12" s="22">
        <v>4</v>
      </c>
      <c r="O12" s="22">
        <v>0</v>
      </c>
      <c r="P12" s="22">
        <v>0</v>
      </c>
      <c r="Q12" s="22">
        <v>0</v>
      </c>
    </row>
    <row r="13" spans="1:20">
      <c r="A13" s="102">
        <v>8</v>
      </c>
      <c r="B13" s="17" t="s">
        <v>84</v>
      </c>
      <c r="C13" s="18" t="s">
        <v>91</v>
      </c>
      <c r="D13" s="12" t="str">
        <f t="shared" ca="1" si="2"/>
        <v>完了</v>
      </c>
      <c r="E13" s="4">
        <v>43049</v>
      </c>
      <c r="F13" s="4">
        <v>43049</v>
      </c>
      <c r="G13" s="19">
        <v>1</v>
      </c>
      <c r="H13" s="19">
        <v>1</v>
      </c>
      <c r="I13" s="12">
        <f t="shared" ca="1" si="3"/>
        <v>0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>
        <v>0</v>
      </c>
      <c r="Q13" s="22">
        <v>0</v>
      </c>
    </row>
    <row r="14" spans="1:20">
      <c r="A14" s="102">
        <v>9</v>
      </c>
      <c r="B14" s="17" t="s">
        <v>85</v>
      </c>
      <c r="C14" s="18" t="s">
        <v>91</v>
      </c>
      <c r="D14" s="12" t="str">
        <f t="shared" ca="1" si="2"/>
        <v>作業中</v>
      </c>
      <c r="E14" s="4">
        <v>43049</v>
      </c>
      <c r="F14" s="4">
        <v>43049</v>
      </c>
      <c r="G14" s="19">
        <v>2</v>
      </c>
      <c r="H14" s="19">
        <v>0</v>
      </c>
      <c r="I14" s="12">
        <f t="shared" ca="1" si="3"/>
        <v>1</v>
      </c>
      <c r="J14" s="22">
        <v>2</v>
      </c>
      <c r="K14" s="22">
        <v>2</v>
      </c>
      <c r="L14" s="22">
        <v>2</v>
      </c>
      <c r="M14" s="22">
        <v>2</v>
      </c>
      <c r="N14" s="22">
        <v>2</v>
      </c>
      <c r="O14" s="22">
        <v>2</v>
      </c>
      <c r="P14" s="22">
        <v>2</v>
      </c>
      <c r="Q14" s="22">
        <v>1</v>
      </c>
    </row>
    <row r="15" spans="1:20">
      <c r="A15" s="102">
        <v>10</v>
      </c>
      <c r="B15" s="17" t="s">
        <v>86</v>
      </c>
      <c r="C15" s="18" t="s">
        <v>91</v>
      </c>
      <c r="D15" s="12" t="str">
        <f t="shared" ca="1" si="2"/>
        <v>完了</v>
      </c>
      <c r="E15" s="4">
        <v>43035</v>
      </c>
      <c r="F15" s="4">
        <v>43039</v>
      </c>
      <c r="G15" s="19">
        <v>6</v>
      </c>
      <c r="H15" s="19">
        <v>6</v>
      </c>
      <c r="I15" s="12">
        <f t="shared" ca="1" si="3"/>
        <v>0</v>
      </c>
      <c r="J15" s="22">
        <v>6</v>
      </c>
      <c r="K15" s="22">
        <v>6</v>
      </c>
      <c r="L15" s="22">
        <v>6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</row>
    <row r="16" spans="1:20">
      <c r="A16" s="102">
        <v>11</v>
      </c>
      <c r="B16" s="17" t="s">
        <v>87</v>
      </c>
      <c r="C16" s="18" t="s">
        <v>91</v>
      </c>
      <c r="D16" s="12" t="str">
        <f t="shared" ca="1" si="2"/>
        <v>完了</v>
      </c>
      <c r="E16" s="4">
        <v>43039</v>
      </c>
      <c r="F16" s="4">
        <v>43043</v>
      </c>
      <c r="G16" s="19">
        <v>6</v>
      </c>
      <c r="H16" s="19">
        <v>6</v>
      </c>
      <c r="I16" s="12">
        <f t="shared" ca="1" si="3"/>
        <v>0</v>
      </c>
      <c r="J16" s="22">
        <v>6</v>
      </c>
      <c r="K16" s="22">
        <v>6</v>
      </c>
      <c r="L16" s="22">
        <v>6</v>
      </c>
      <c r="M16" s="22">
        <v>6</v>
      </c>
      <c r="N16" s="22">
        <v>3</v>
      </c>
      <c r="O16" s="22">
        <v>0</v>
      </c>
      <c r="P16" s="22">
        <v>0</v>
      </c>
      <c r="Q16" s="22">
        <v>0</v>
      </c>
    </row>
    <row r="17" spans="1:17">
      <c r="A17" s="16"/>
      <c r="B17" s="85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3"/>
        <v/>
      </c>
      <c r="J17" s="22"/>
      <c r="K17" s="22"/>
      <c r="L17" s="22"/>
      <c r="M17" s="22"/>
      <c r="N17" s="22"/>
      <c r="O17" s="22"/>
      <c r="P17" s="22"/>
      <c r="Q17" s="22"/>
    </row>
    <row r="18" spans="1:17">
      <c r="A18" s="102"/>
      <c r="B18" s="103" t="s">
        <v>88</v>
      </c>
      <c r="C18" s="18"/>
      <c r="D18" s="12" t="str">
        <f t="shared" si="2"/>
        <v>未着手</v>
      </c>
      <c r="E18" s="4"/>
      <c r="F18" s="4"/>
      <c r="G18" s="19"/>
      <c r="H18" s="19"/>
      <c r="I18" s="12" t="str">
        <f t="shared" ca="1" si="3"/>
        <v/>
      </c>
      <c r="J18" s="22"/>
      <c r="K18" s="22"/>
      <c r="L18" s="22"/>
      <c r="M18" s="22"/>
      <c r="N18" s="22"/>
      <c r="O18" s="22"/>
      <c r="P18" s="22"/>
      <c r="Q18" s="22"/>
    </row>
    <row r="19" spans="1:17">
      <c r="A19" s="102">
        <v>1</v>
      </c>
      <c r="B19" s="17" t="s">
        <v>89</v>
      </c>
      <c r="C19" s="18" t="s">
        <v>92</v>
      </c>
      <c r="D19" s="12" t="str">
        <f t="shared" si="2"/>
        <v>未着手</v>
      </c>
      <c r="E19" s="4"/>
      <c r="F19" s="4"/>
      <c r="G19" s="19"/>
      <c r="H19" s="19"/>
      <c r="I19" s="12" t="str">
        <f t="shared" ca="1" si="3"/>
        <v/>
      </c>
      <c r="J19" s="22"/>
      <c r="K19" s="22"/>
      <c r="L19" s="22"/>
      <c r="M19" s="22"/>
      <c r="N19" s="22"/>
      <c r="O19" s="22"/>
      <c r="P19" s="22"/>
      <c r="Q19" s="22"/>
    </row>
    <row r="20" spans="1:17">
      <c r="A20" s="102">
        <v>2</v>
      </c>
      <c r="B20" s="17" t="s">
        <v>90</v>
      </c>
      <c r="C20" s="18" t="s">
        <v>92</v>
      </c>
      <c r="D20" s="12" t="str">
        <f t="shared" si="2"/>
        <v>未着手</v>
      </c>
      <c r="E20" s="4"/>
      <c r="F20" s="4"/>
      <c r="G20" s="19"/>
      <c r="H20" s="19"/>
      <c r="I20" s="12" t="str">
        <f t="shared" ca="1" si="3"/>
        <v/>
      </c>
      <c r="J20" s="22"/>
      <c r="K20" s="22"/>
      <c r="L20" s="22"/>
      <c r="M20" s="22"/>
      <c r="N20" s="22"/>
      <c r="O20" s="22"/>
      <c r="P20" s="22"/>
      <c r="Q20" s="22"/>
    </row>
    <row r="21" spans="1:17">
      <c r="A21" s="16"/>
      <c r="B21" s="85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3"/>
        <v/>
      </c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3"/>
        <v/>
      </c>
      <c r="J22" s="22"/>
      <c r="K22" s="22"/>
      <c r="L22" s="22"/>
      <c r="M22" s="22"/>
      <c r="N22" s="22"/>
      <c r="O22" s="22"/>
      <c r="P22" s="22"/>
      <c r="Q22" s="22"/>
    </row>
    <row r="23" spans="1:17">
      <c r="A23" s="16"/>
      <c r="B23" s="85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3"/>
        <v/>
      </c>
      <c r="J23" s="22"/>
      <c r="K23" s="22"/>
      <c r="L23" s="22"/>
      <c r="M23" s="22"/>
      <c r="N23" s="22"/>
      <c r="O23" s="22"/>
      <c r="P23" s="22"/>
      <c r="Q23" s="22"/>
    </row>
    <row r="24" spans="1:17">
      <c r="A24" s="16"/>
      <c r="B24" s="85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3"/>
        <v/>
      </c>
      <c r="J24" s="22"/>
      <c r="K24" s="22"/>
      <c r="L24" s="22"/>
      <c r="M24" s="22"/>
      <c r="N24" s="22"/>
      <c r="O24" s="22"/>
      <c r="P24" s="22"/>
      <c r="Q24" s="22"/>
    </row>
    <row r="25" spans="1:17">
      <c r="A25" s="16"/>
      <c r="B25" s="85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3"/>
        <v/>
      </c>
      <c r="J25" s="22"/>
      <c r="K25" s="22"/>
      <c r="L25" s="22"/>
      <c r="M25" s="22"/>
      <c r="N25" s="22"/>
      <c r="O25" s="22"/>
      <c r="P25" s="22"/>
      <c r="Q25" s="22"/>
    </row>
    <row r="26" spans="1:17">
      <c r="A26" s="16"/>
      <c r="B26" s="85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3"/>
        <v/>
      </c>
      <c r="J26" s="22"/>
      <c r="K26" s="22"/>
      <c r="L26" s="22"/>
      <c r="M26" s="22"/>
      <c r="N26" s="22"/>
      <c r="O26" s="22"/>
      <c r="P26" s="22"/>
      <c r="Q26" s="22"/>
    </row>
    <row r="27" spans="1:17">
      <c r="A27" s="16"/>
      <c r="B27" s="85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3"/>
        <v/>
      </c>
      <c r="J27" s="22"/>
      <c r="K27" s="22"/>
      <c r="L27" s="22"/>
      <c r="M27" s="22"/>
      <c r="N27" s="22"/>
      <c r="O27" s="22"/>
      <c r="P27" s="22"/>
      <c r="Q27" s="22"/>
    </row>
    <row r="28" spans="1:17">
      <c r="A28" s="16"/>
      <c r="B28" s="85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3"/>
        <v/>
      </c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3"/>
        <v/>
      </c>
      <c r="J29" s="22"/>
      <c r="K29" s="22"/>
      <c r="L29" s="22"/>
      <c r="M29" s="22"/>
      <c r="N29" s="22"/>
      <c r="O29" s="22"/>
      <c r="P29" s="22"/>
      <c r="Q29" s="22"/>
    </row>
    <row r="30" spans="1:17">
      <c r="A30" s="16"/>
      <c r="B30" s="85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3"/>
        <v/>
      </c>
      <c r="J30" s="22"/>
      <c r="K30" s="22"/>
      <c r="L30" s="22"/>
      <c r="M30" s="22"/>
      <c r="N30" s="22"/>
      <c r="O30" s="22"/>
      <c r="P30" s="22"/>
      <c r="Q30" s="22"/>
    </row>
    <row r="31" spans="1:17">
      <c r="A31" s="16"/>
      <c r="B31" s="85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3"/>
        <v/>
      </c>
      <c r="J31" s="22"/>
      <c r="K31" s="22"/>
      <c r="L31" s="22"/>
      <c r="M31" s="22"/>
      <c r="N31" s="22"/>
      <c r="O31" s="22"/>
      <c r="P31" s="22"/>
      <c r="Q31" s="22"/>
    </row>
    <row r="32" spans="1:17">
      <c r="A32" s="16"/>
      <c r="B32" s="85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3"/>
        <v/>
      </c>
      <c r="J32" s="22"/>
      <c r="K32" s="22"/>
      <c r="L32" s="22"/>
      <c r="M32" s="22"/>
      <c r="N32" s="22"/>
      <c r="O32" s="22"/>
      <c r="P32" s="22"/>
      <c r="Q32" s="22"/>
    </row>
    <row r="33" spans="1:17">
      <c r="A33" s="16"/>
      <c r="B33" s="85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3"/>
        <v/>
      </c>
      <c r="J33" s="22"/>
      <c r="K33" s="22"/>
      <c r="L33" s="22"/>
      <c r="M33" s="22"/>
      <c r="N33" s="22"/>
      <c r="O33" s="22"/>
      <c r="P33" s="22"/>
      <c r="Q33" s="22"/>
    </row>
    <row r="34" spans="1:17">
      <c r="A34" s="16"/>
      <c r="B34" s="85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3"/>
        <v/>
      </c>
      <c r="J34" s="22"/>
      <c r="K34" s="22"/>
      <c r="L34" s="22"/>
      <c r="M34" s="22"/>
      <c r="N34" s="22"/>
      <c r="O34" s="22"/>
      <c r="P34" s="22"/>
      <c r="Q34" s="22"/>
    </row>
    <row r="35" spans="1:17">
      <c r="A35" s="16"/>
      <c r="B35" s="85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3"/>
        <v/>
      </c>
      <c r="J35" s="22"/>
      <c r="K35" s="22"/>
      <c r="L35" s="22"/>
      <c r="M35" s="22"/>
      <c r="N35" s="22"/>
      <c r="O35" s="22"/>
      <c r="P35" s="22"/>
      <c r="Q35" s="22"/>
    </row>
    <row r="36" spans="1:17">
      <c r="A36" s="16"/>
      <c r="B36" s="85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3"/>
        <v/>
      </c>
      <c r="J36" s="22"/>
      <c r="K36" s="22"/>
      <c r="L36" s="22"/>
      <c r="M36" s="22"/>
      <c r="N36" s="22"/>
      <c r="O36" s="22"/>
      <c r="P36" s="22"/>
      <c r="Q36" s="22"/>
    </row>
    <row r="37" spans="1:17">
      <c r="A37" s="16"/>
      <c r="B37" s="85"/>
      <c r="C37" s="18"/>
      <c r="D37" s="12" t="str">
        <f t="shared" si="2"/>
        <v/>
      </c>
      <c r="E37" s="4"/>
      <c r="F37" s="4"/>
      <c r="G37" s="19"/>
      <c r="H37" s="19"/>
      <c r="I37" s="12" t="str">
        <f t="shared" ca="1" si="3"/>
        <v/>
      </c>
      <c r="J37" s="22"/>
      <c r="K37" s="22"/>
      <c r="L37" s="22"/>
      <c r="M37" s="22"/>
      <c r="N37" s="22"/>
      <c r="O37" s="22"/>
      <c r="P37" s="22"/>
      <c r="Q37" s="22"/>
    </row>
    <row r="38" spans="1:17">
      <c r="A38" s="16"/>
      <c r="B38" s="85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  <c r="Q38" s="22"/>
    </row>
    <row r="39" spans="1:17">
      <c r="A39" s="16"/>
      <c r="B39" s="85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  <c r="Q39" s="22"/>
    </row>
    <row r="40" spans="1:17">
      <c r="A40" s="16"/>
      <c r="B40" s="85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  <c r="Q41" s="22"/>
    </row>
    <row r="42" spans="1:17">
      <c r="A42" s="16"/>
      <c r="B42" s="85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85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85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  <c r="Q53" s="22"/>
    </row>
    <row r="54" spans="1:17">
      <c r="A54" s="16"/>
      <c r="B54" s="85"/>
      <c r="C54" s="18"/>
      <c r="D54" s="12" t="str">
        <f t="shared" si="2"/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  <c r="Q54" s="22"/>
    </row>
    <row r="55" spans="1:17">
      <c r="A55" s="16"/>
      <c r="B55" s="85"/>
      <c r="C55" s="18"/>
      <c r="D55" s="12" t="str">
        <f t="shared" si="2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  <c r="Q55" s="22"/>
    </row>
    <row r="56" spans="1:17">
      <c r="A56" s="16"/>
      <c r="B56" s="85"/>
      <c r="C56" s="18"/>
      <c r="D56" s="12" t="str">
        <f t="shared" si="2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  <c r="Q56" s="22"/>
    </row>
    <row r="57" spans="1:17">
      <c r="A57" s="16"/>
      <c r="B57" s="85"/>
      <c r="C57" s="18"/>
      <c r="D57" s="12" t="str">
        <f t="shared" si="2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  <c r="Q57" s="22"/>
    </row>
    <row r="58" spans="1:17">
      <c r="A58" s="16"/>
      <c r="B58" s="85"/>
      <c r="C58" s="18"/>
      <c r="D58" s="12" t="str">
        <f t="shared" si="2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  <c r="Q58" s="22"/>
    </row>
    <row r="59" spans="1:17">
      <c r="A59" s="16"/>
      <c r="B59" s="85"/>
      <c r="C59" s="18"/>
      <c r="D59" s="12" t="str">
        <f t="shared" si="2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  <c r="Q59" s="22"/>
    </row>
    <row r="60" spans="1:17">
      <c r="A60" s="16"/>
      <c r="B60" s="85"/>
      <c r="C60" s="18"/>
      <c r="D60" s="12" t="str">
        <f t="shared" si="2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2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 t="str">
        <f t="shared" si="2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 t="str">
        <f t="shared" si="2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17"/>
      <c r="C64" s="18"/>
      <c r="D64" s="12" t="str">
        <f t="shared" si="2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  <c r="Q64" s="22"/>
    </row>
    <row r="65" spans="1:17">
      <c r="A65" s="16"/>
      <c r="B65" s="17"/>
      <c r="C65" s="18"/>
      <c r="D65" s="12" t="str">
        <f t="shared" si="2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  <c r="Q65" s="22"/>
    </row>
    <row r="66" spans="1:17">
      <c r="A66" s="16"/>
      <c r="B66" s="17"/>
      <c r="C66" s="18"/>
      <c r="D66" s="12" t="str">
        <f t="shared" si="2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  <c r="Q66" s="22"/>
    </row>
    <row r="67" spans="1:17">
      <c r="A67" s="16"/>
      <c r="B67" s="17"/>
      <c r="C67" s="18"/>
      <c r="D67" s="12" t="str">
        <f t="shared" si="2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2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si="2"/>
        <v/>
      </c>
      <c r="E69" s="4"/>
      <c r="F69" s="4"/>
      <c r="G69" s="19"/>
      <c r="H69" s="19"/>
      <c r="I69" s="12" t="str">
        <f t="shared" ca="1" si="3"/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7"/>
      <c r="C70" s="18"/>
      <c r="D70" s="12" t="str">
        <f t="shared" ref="D70:D104" si="4">IF(ISBLANK($B70),"",IF(ISBLANK($F70),"未着手",IF($I70=0,"完了","作業中")))</f>
        <v/>
      </c>
      <c r="E70" s="4"/>
      <c r="F70" s="4"/>
      <c r="G70" s="19"/>
      <c r="H70" s="19"/>
      <c r="I70" s="12" t="str">
        <f t="shared" ref="I70:I104" ca="1" si="5">IF(ISBLANK(J70)=FALSE,OFFSET(I70,0,COUNTA(J70:Q70)),"")</f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17"/>
      <c r="C71" s="18"/>
      <c r="D71" s="12" t="str">
        <f t="shared" si="4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17"/>
      <c r="C72" s="18"/>
      <c r="D72" s="12" t="str">
        <f t="shared" si="4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17"/>
      <c r="C73" s="18"/>
      <c r="D73" s="12" t="str">
        <f t="shared" si="4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17"/>
      <c r="C74" s="18"/>
      <c r="D74" s="12" t="str">
        <f t="shared" si="4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17"/>
      <c r="C75" s="18"/>
      <c r="D75" s="12" t="str">
        <f t="shared" si="4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17"/>
      <c r="C76" s="18"/>
      <c r="D76" s="12" t="str">
        <f t="shared" si="4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4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4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4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4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4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4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4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4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4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4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4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4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4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4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4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4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4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4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4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4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4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4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4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4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4"/>
        <v/>
      </c>
      <c r="E101" s="4"/>
      <c r="F101" s="4"/>
      <c r="G101" s="19"/>
      <c r="H101" s="19"/>
      <c r="I101" s="12" t="str">
        <f t="shared" ca="1" si="5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4"/>
        <v/>
      </c>
      <c r="E102" s="4"/>
      <c r="F102" s="4"/>
      <c r="G102" s="19"/>
      <c r="H102" s="19"/>
      <c r="I102" s="12" t="str">
        <f t="shared" ca="1" si="5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4"/>
        <v/>
      </c>
      <c r="E103" s="4"/>
      <c r="F103" s="4"/>
      <c r="G103" s="19"/>
      <c r="H103" s="19"/>
      <c r="I103" s="12" t="str">
        <f t="shared" ca="1" si="5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 t="str">
        <f t="shared" si="4"/>
        <v/>
      </c>
      <c r="E104" s="4"/>
      <c r="F104" s="4"/>
      <c r="G104" s="19"/>
      <c r="H104" s="19"/>
      <c r="I104" s="12" t="str">
        <f t="shared" ca="1" si="5"/>
        <v/>
      </c>
      <c r="J104" s="22"/>
      <c r="K104" s="22"/>
      <c r="L104" s="22"/>
      <c r="M104" s="22"/>
      <c r="N104" s="22"/>
      <c r="O104" s="22"/>
      <c r="P104" s="22"/>
      <c r="Q104" s="22"/>
    </row>
    <row r="105" spans="1:24" ht="10.5" customHeight="1">
      <c r="J105" s="6"/>
      <c r="K105" s="6"/>
      <c r="L105" s="6"/>
      <c r="M105" s="6"/>
      <c r="N105" s="6"/>
      <c r="O105" s="6"/>
      <c r="P105" s="6"/>
      <c r="Q105" s="6"/>
    </row>
    <row r="106" spans="1:24">
      <c r="J106" s="6"/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 t="s">
        <v>91</v>
      </c>
      <c r="T107" s="10">
        <f t="shared" ref="T107:T116" si="6">SUMIF($C$5:$C$104,S107,$G$5:$G$104)</f>
        <v>39</v>
      </c>
      <c r="U107" s="10">
        <f t="shared" ref="U107:U116" ca="1" si="7">SUMIF($C$5:$C$104,S107,$I$5:$I$104)</f>
        <v>3</v>
      </c>
      <c r="V107" s="10">
        <f t="shared" ref="V107:V116" si="8">SUMIF($C$5:$C$104,S107,$H$5:$H$104)</f>
        <v>36</v>
      </c>
      <c r="W107" s="14">
        <f t="shared" ref="W107:W116" si="9">COUNTA($J$2:$Q$2)*6-COUNTA($J$4:$Q$4)*6</f>
        <v>0</v>
      </c>
      <c r="X107" s="15">
        <f ca="1">IF(W107&gt;U107,0,U107-W107)</f>
        <v>3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 t="s">
        <v>92</v>
      </c>
      <c r="T108" s="10">
        <f t="shared" si="6"/>
        <v>0</v>
      </c>
      <c r="U108" s="10">
        <f t="shared" ca="1" si="7"/>
        <v>0</v>
      </c>
      <c r="V108" s="10">
        <f t="shared" si="8"/>
        <v>0</v>
      </c>
      <c r="W108" s="14">
        <f t="shared" si="9"/>
        <v>0</v>
      </c>
      <c r="X108" s="15">
        <f t="shared" ref="X108:X116" ca="1" si="10">IF(W108&gt;U108,0,U108-W108)</f>
        <v>0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/>
      <c r="T109" s="10">
        <f t="shared" si="6"/>
        <v>0</v>
      </c>
      <c r="U109" s="10">
        <f t="shared" si="7"/>
        <v>0</v>
      </c>
      <c r="V109" s="10">
        <f t="shared" si="8"/>
        <v>0</v>
      </c>
      <c r="W109" s="14">
        <f t="shared" si="9"/>
        <v>0</v>
      </c>
      <c r="X109" s="15">
        <f t="shared" si="10"/>
        <v>0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/>
      <c r="T110" s="10">
        <f t="shared" si="6"/>
        <v>0</v>
      </c>
      <c r="U110" s="10">
        <f t="shared" si="7"/>
        <v>0</v>
      </c>
      <c r="V110" s="10">
        <f t="shared" si="8"/>
        <v>0</v>
      </c>
      <c r="W110" s="14">
        <f t="shared" si="9"/>
        <v>0</v>
      </c>
      <c r="X110" s="15">
        <f t="shared" si="10"/>
        <v>0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/>
      <c r="T111" s="10">
        <f t="shared" si="6"/>
        <v>0</v>
      </c>
      <c r="U111" s="10">
        <f t="shared" si="7"/>
        <v>0</v>
      </c>
      <c r="V111" s="10">
        <f t="shared" si="8"/>
        <v>0</v>
      </c>
      <c r="W111" s="14">
        <f t="shared" si="9"/>
        <v>0</v>
      </c>
      <c r="X111" s="15">
        <f t="shared" si="10"/>
        <v>0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 t="shared" si="6"/>
        <v>0</v>
      </c>
      <c r="U112" s="10">
        <f t="shared" si="7"/>
        <v>0</v>
      </c>
      <c r="V112" s="10">
        <f t="shared" si="8"/>
        <v>0</v>
      </c>
      <c r="W112" s="14">
        <f t="shared" si="9"/>
        <v>0</v>
      </c>
      <c r="X112" s="15">
        <f t="shared" si="10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 t="shared" si="6"/>
        <v>0</v>
      </c>
      <c r="U113" s="10">
        <f t="shared" si="7"/>
        <v>0</v>
      </c>
      <c r="V113" s="10">
        <f t="shared" si="8"/>
        <v>0</v>
      </c>
      <c r="W113" s="14">
        <f t="shared" si="9"/>
        <v>0</v>
      </c>
      <c r="X113" s="15">
        <f t="shared" si="10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 t="shared" si="6"/>
        <v>0</v>
      </c>
      <c r="U114" s="10">
        <f t="shared" si="7"/>
        <v>0</v>
      </c>
      <c r="V114" s="10">
        <f t="shared" si="8"/>
        <v>0</v>
      </c>
      <c r="W114" s="14">
        <f t="shared" si="9"/>
        <v>0</v>
      </c>
      <c r="X114" s="15">
        <f t="shared" si="10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 t="shared" si="6"/>
        <v>0</v>
      </c>
      <c r="U115" s="10">
        <f t="shared" si="7"/>
        <v>0</v>
      </c>
      <c r="V115" s="10">
        <f t="shared" si="8"/>
        <v>0</v>
      </c>
      <c r="W115" s="14">
        <f t="shared" si="9"/>
        <v>0</v>
      </c>
      <c r="X115" s="15">
        <f t="shared" si="10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  <c r="S116" s="11"/>
      <c r="T116" s="10">
        <f t="shared" si="6"/>
        <v>0</v>
      </c>
      <c r="U116" s="10">
        <f t="shared" si="7"/>
        <v>0</v>
      </c>
      <c r="V116" s="10">
        <f t="shared" si="8"/>
        <v>0</v>
      </c>
      <c r="W116" s="14">
        <f t="shared" si="9"/>
        <v>0</v>
      </c>
      <c r="X116" s="15">
        <f t="shared" si="10"/>
        <v>0</v>
      </c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  <row r="188" spans="10:17">
      <c r="J188" s="6"/>
      <c r="K188" s="6"/>
      <c r="L188" s="6"/>
      <c r="M188" s="6"/>
      <c r="N188" s="6"/>
      <c r="O188" s="6"/>
      <c r="P188" s="6"/>
      <c r="Q188" s="6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107" priority="16" stopIfTrue="1">
      <formula>D105="未着手"</formula>
    </cfRule>
    <cfRule type="expression" dxfId="106" priority="17" stopIfTrue="1">
      <formula>D105="作業中"</formula>
    </cfRule>
    <cfRule type="expression" dxfId="105" priority="18" stopIfTrue="1">
      <formula>OR(D105="終了",D105="完了")</formula>
    </cfRule>
  </conditionalFormatting>
  <conditionalFormatting sqref="A17:XFD17 A21:XFD104 C18:XFD20 C5:XFD5 C6:D16 I6:I16 Q6:XFD16">
    <cfRule type="expression" dxfId="104" priority="19" stopIfTrue="1">
      <formula>$D5="未着手"</formula>
    </cfRule>
    <cfRule type="expression" dxfId="103" priority="20" stopIfTrue="1">
      <formula>$D5="作業中"</formula>
    </cfRule>
    <cfRule type="expression" dxfId="102" priority="21" stopIfTrue="1">
      <formula>OR($D5="終了",$D5="完了")</formula>
    </cfRule>
  </conditionalFormatting>
  <conditionalFormatting sqref="B105:B65536">
    <cfRule type="expression" dxfId="101" priority="22" stopIfTrue="1">
      <formula>D105="未着手"</formula>
    </cfRule>
    <cfRule type="expression" dxfId="100" priority="23" stopIfTrue="1">
      <formula>D105="作業中"</formula>
    </cfRule>
    <cfRule type="expression" dxfId="99" priority="24" stopIfTrue="1">
      <formula>OR(D105="終了",D105="完了")</formula>
    </cfRule>
  </conditionalFormatting>
  <conditionalFormatting sqref="C105:C65536">
    <cfRule type="expression" dxfId="98" priority="25" stopIfTrue="1">
      <formula>D105="未着手"</formula>
    </cfRule>
    <cfRule type="expression" dxfId="97" priority="26" stopIfTrue="1">
      <formula>D105="作業中"</formula>
    </cfRule>
    <cfRule type="expression" dxfId="96" priority="27" stopIfTrue="1">
      <formula>OR(D105="終了",D105="完了")</formula>
    </cfRule>
  </conditionalFormatting>
  <conditionalFormatting sqref="E105:Q65536">
    <cfRule type="expression" dxfId="95" priority="28" stopIfTrue="1">
      <formula>$D105="未着手"</formula>
    </cfRule>
    <cfRule type="expression" dxfId="94" priority="29" stopIfTrue="1">
      <formula>$D105="作業中"</formula>
    </cfRule>
    <cfRule type="expression" dxfId="93" priority="30" stopIfTrue="1">
      <formula>OR($D105="終了",$D105="完了")</formula>
    </cfRule>
  </conditionalFormatting>
  <conditionalFormatting sqref="A6:B16">
    <cfRule type="expression" dxfId="92" priority="13" stopIfTrue="1">
      <formula>$D6="未着手"</formula>
    </cfRule>
    <cfRule type="expression" dxfId="91" priority="14" stopIfTrue="1">
      <formula>$D6="作業中"</formula>
    </cfRule>
    <cfRule type="expression" dxfId="90" priority="15" stopIfTrue="1">
      <formula>OR($D6="終了",$D6="完了")</formula>
    </cfRule>
  </conditionalFormatting>
  <conditionalFormatting sqref="J6:P16">
    <cfRule type="expression" dxfId="89" priority="1" stopIfTrue="1">
      <formula>$D6="未着手"</formula>
    </cfRule>
    <cfRule type="expression" dxfId="88" priority="2" stopIfTrue="1">
      <formula>$D6="作業中"</formula>
    </cfRule>
    <cfRule type="expression" dxfId="87" priority="3" stopIfTrue="1">
      <formula>OR($D6="終了",$D6="完了")</formula>
    </cfRule>
  </conditionalFormatting>
  <conditionalFormatting sqref="A18:B20">
    <cfRule type="expression" dxfId="86" priority="10" stopIfTrue="1">
      <formula>$D18="未着手"</formula>
    </cfRule>
    <cfRule type="expression" dxfId="85" priority="11" stopIfTrue="1">
      <formula>$D18="作業中"</formula>
    </cfRule>
    <cfRule type="expression" dxfId="84" priority="12" stopIfTrue="1">
      <formula>OR($D18="終了",$D18="完了")</formula>
    </cfRule>
  </conditionalFormatting>
  <conditionalFormatting sqref="E6:F16">
    <cfRule type="expression" dxfId="83" priority="7" stopIfTrue="1">
      <formula>$D6="未着手"</formula>
    </cfRule>
    <cfRule type="expression" dxfId="82" priority="8" stopIfTrue="1">
      <formula>$D6="作業中"</formula>
    </cfRule>
    <cfRule type="expression" dxfId="81" priority="9" stopIfTrue="1">
      <formula>OR($D6="終了",$D6="完了")</formula>
    </cfRule>
  </conditionalFormatting>
  <conditionalFormatting sqref="G6:H16">
    <cfRule type="expression" dxfId="80" priority="4" stopIfTrue="1">
      <formula>$D6="未着手"</formula>
    </cfRule>
    <cfRule type="expression" dxfId="79" priority="5" stopIfTrue="1">
      <formula>$D6="作業中"</formula>
    </cfRule>
    <cfRule type="expression" dxfId="78" priority="6" stopIfTrue="1">
      <formula>OR($D6="終了",$D6="完了")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3"/>
  <sheetViews>
    <sheetView workbookViewId="0">
      <selection activeCell="E11" sqref="E11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3" width="4.77734375" style="7" customWidth="1"/>
    <col min="14" max="14" width="4.6640625" style="106" customWidth="1"/>
    <col min="15" max="19" width="4.6640625" style="7" customWidth="1"/>
    <col min="20" max="20" width="2.88671875" customWidth="1"/>
    <col min="31" max="31" width="14.21875" customWidth="1"/>
    <col min="32" max="32" width="4.77734375" customWidth="1"/>
    <col min="33" max="33" width="3.77734375" customWidth="1"/>
  </cols>
  <sheetData>
    <row r="1" spans="1:19" s="8" customFormat="1" ht="15" customHeight="1">
      <c r="A1" s="125" t="s">
        <v>10</v>
      </c>
      <c r="B1" s="125" t="s">
        <v>2</v>
      </c>
      <c r="C1" s="125" t="s">
        <v>0</v>
      </c>
      <c r="D1" s="125" t="s">
        <v>1</v>
      </c>
      <c r="E1" s="128" t="s">
        <v>3</v>
      </c>
      <c r="F1" s="128" t="s">
        <v>4</v>
      </c>
      <c r="G1" s="129" t="s">
        <v>7</v>
      </c>
      <c r="H1" s="129" t="s">
        <v>6</v>
      </c>
      <c r="I1" s="125" t="s">
        <v>8</v>
      </c>
      <c r="J1" s="122" t="s">
        <v>5</v>
      </c>
      <c r="K1" s="123"/>
      <c r="L1" s="123"/>
      <c r="M1" s="123"/>
      <c r="N1" s="124"/>
      <c r="O1" s="124"/>
      <c r="P1" s="124"/>
      <c r="Q1" s="124"/>
      <c r="R1" s="124"/>
      <c r="S1" s="124"/>
    </row>
    <row r="2" spans="1:19" s="8" customFormat="1">
      <c r="A2" s="125"/>
      <c r="B2" s="126"/>
      <c r="C2" s="126"/>
      <c r="D2" s="125"/>
      <c r="E2" s="128"/>
      <c r="F2" s="128"/>
      <c r="G2" s="130"/>
      <c r="H2" s="130"/>
      <c r="I2" s="125"/>
      <c r="J2" s="23" t="s">
        <v>57</v>
      </c>
      <c r="K2" s="23" t="s">
        <v>58</v>
      </c>
      <c r="L2" s="23" t="s">
        <v>59</v>
      </c>
      <c r="M2" s="23" t="s">
        <v>60</v>
      </c>
      <c r="N2" s="107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25"/>
      <c r="B3" s="126"/>
      <c r="C3" s="126"/>
      <c r="D3" s="125"/>
      <c r="E3" s="128"/>
      <c r="F3" s="128"/>
      <c r="G3" s="130"/>
      <c r="H3" s="130"/>
      <c r="I3" s="125"/>
      <c r="J3" s="20">
        <f>INT(($J$4-(COLUMN()-COLUMN($J4))*($J$4/COUNTA($J$2:$S$2))))</f>
        <v>0</v>
      </c>
      <c r="K3" s="20">
        <f t="shared" ref="K3:S3" si="0">INT(($J$4-(COLUMN()-COLUMN($J4))*($J$4/COUNTA($J$2:$S$2))))</f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  <c r="S3" s="20">
        <f t="shared" si="0"/>
        <v>0</v>
      </c>
    </row>
    <row r="4" spans="1:19" s="8" customFormat="1">
      <c r="A4" s="125"/>
      <c r="B4" s="126"/>
      <c r="C4" s="127"/>
      <c r="D4" s="125"/>
      <c r="E4" s="128"/>
      <c r="F4" s="128"/>
      <c r="G4" s="130"/>
      <c r="H4" s="130"/>
      <c r="I4" s="125"/>
      <c r="J4" s="21">
        <f>SUM(J5:J109)</f>
        <v>0</v>
      </c>
      <c r="K4" s="21">
        <f t="shared" ref="K4:S4" si="1">SUM(K5:K109)</f>
        <v>0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  <c r="R4" s="21">
        <f t="shared" si="1"/>
        <v>0</v>
      </c>
      <c r="S4" s="21">
        <f t="shared" si="1"/>
        <v>0</v>
      </c>
    </row>
    <row r="5" spans="1:19">
      <c r="A5" s="16"/>
      <c r="B5" s="108" t="s">
        <v>95</v>
      </c>
      <c r="C5" s="18"/>
      <c r="D5" s="12" t="str">
        <f t="shared" ref="D5:D74" si="2">IF(ISBLANK($B5),"",IF(ISBLANK($F5),"未着手",IF($I5=0,"完了","作業中")))</f>
        <v>未着手</v>
      </c>
      <c r="E5" s="4"/>
      <c r="F5" s="4"/>
      <c r="G5" s="19"/>
      <c r="H5" s="19"/>
      <c r="I5" s="12" t="str">
        <f t="shared" ref="I5" ca="1" si="3">IF(ISBLANK(J5)=FALSE,OFFSET(I5,0,COUNTA(J5:Q5)),"")</f>
        <v/>
      </c>
      <c r="J5" s="22"/>
      <c r="K5" s="22"/>
      <c r="L5" s="22"/>
      <c r="M5" s="22"/>
      <c r="N5" s="104"/>
      <c r="O5" s="22"/>
      <c r="P5" s="22"/>
      <c r="Q5" s="22"/>
      <c r="R5" s="22"/>
      <c r="S5" s="22"/>
    </row>
    <row r="6" spans="1:19">
      <c r="A6" s="102">
        <v>1</v>
      </c>
      <c r="B6" s="17" t="s">
        <v>96</v>
      </c>
      <c r="C6" s="18" t="s">
        <v>102</v>
      </c>
      <c r="D6" s="12" t="str">
        <f t="shared" si="2"/>
        <v>未着手</v>
      </c>
      <c r="E6" s="4">
        <v>43053</v>
      </c>
      <c r="F6" s="4"/>
      <c r="G6" s="19">
        <v>3</v>
      </c>
      <c r="H6" s="19"/>
      <c r="I6" s="12" t="str">
        <f t="shared" ref="I6:I74" ca="1" si="4">IF(ISBLANK(J6)=FALSE,OFFSET(I6,0,COUNTA(J6:Q6)),"")</f>
        <v/>
      </c>
      <c r="J6" s="22"/>
      <c r="K6" s="22"/>
      <c r="L6" s="22"/>
      <c r="M6" s="22"/>
      <c r="N6" s="104"/>
      <c r="O6" s="22"/>
      <c r="P6" s="22"/>
      <c r="Q6" s="22"/>
      <c r="R6" s="22"/>
      <c r="S6" s="22"/>
    </row>
    <row r="7" spans="1:19">
      <c r="A7" s="102">
        <v>2</v>
      </c>
      <c r="B7" s="17" t="s">
        <v>97</v>
      </c>
      <c r="C7" s="18" t="s">
        <v>102</v>
      </c>
      <c r="D7" s="12" t="str">
        <f t="shared" si="2"/>
        <v>未着手</v>
      </c>
      <c r="E7" s="4">
        <v>43053</v>
      </c>
      <c r="F7" s="4"/>
      <c r="G7" s="19">
        <v>3</v>
      </c>
      <c r="H7" s="19"/>
      <c r="I7" s="12" t="str">
        <f t="shared" ref="I7:I11" ca="1" si="5">IF(ISBLANK(J7)=FALSE,OFFSET(I7,0,COUNTA(J7:Q7)),"")</f>
        <v/>
      </c>
      <c r="J7" s="22"/>
      <c r="K7" s="22"/>
      <c r="L7" s="22"/>
      <c r="M7" s="22"/>
      <c r="N7" s="104"/>
      <c r="O7" s="22"/>
      <c r="P7" s="22"/>
      <c r="Q7" s="22"/>
      <c r="R7" s="22"/>
      <c r="S7" s="22"/>
    </row>
    <row r="8" spans="1:19">
      <c r="A8" s="102">
        <v>3</v>
      </c>
      <c r="B8" s="17" t="s">
        <v>98</v>
      </c>
      <c r="C8" s="18" t="s">
        <v>102</v>
      </c>
      <c r="D8" s="12" t="str">
        <f t="shared" si="2"/>
        <v>未着手</v>
      </c>
      <c r="E8" s="4">
        <v>43056</v>
      </c>
      <c r="F8" s="4"/>
      <c r="G8" s="19">
        <v>3</v>
      </c>
      <c r="H8" s="19"/>
      <c r="I8" s="12" t="str">
        <f t="shared" ca="1" si="5"/>
        <v/>
      </c>
      <c r="J8" s="22"/>
      <c r="K8" s="22"/>
      <c r="L8" s="22"/>
      <c r="M8" s="22"/>
      <c r="N8" s="104"/>
      <c r="O8" s="22"/>
      <c r="P8" s="22"/>
      <c r="Q8" s="22"/>
      <c r="R8" s="22"/>
      <c r="S8" s="22"/>
    </row>
    <row r="9" spans="1:19">
      <c r="A9" s="102">
        <v>4</v>
      </c>
      <c r="B9" s="17" t="s">
        <v>99</v>
      </c>
      <c r="C9" s="18" t="s">
        <v>102</v>
      </c>
      <c r="D9" s="12" t="str">
        <f t="shared" si="2"/>
        <v>未着手</v>
      </c>
      <c r="E9" s="4">
        <v>43056</v>
      </c>
      <c r="F9" s="4"/>
      <c r="G9" s="19">
        <v>3</v>
      </c>
      <c r="H9" s="19"/>
      <c r="I9" s="12" t="str">
        <f t="shared" ref="I9:I10" ca="1" si="6">IF(ISBLANK(J9)=FALSE,OFFSET(I9,0,COUNTA(J9:Q9)),"")</f>
        <v/>
      </c>
      <c r="J9" s="22"/>
      <c r="K9" s="22"/>
      <c r="L9" s="22"/>
      <c r="M9" s="22"/>
      <c r="N9" s="104"/>
      <c r="O9" s="22"/>
      <c r="P9" s="22"/>
      <c r="Q9" s="22"/>
      <c r="R9" s="22"/>
      <c r="S9" s="22"/>
    </row>
    <row r="10" spans="1:19">
      <c r="A10" s="102">
        <v>5</v>
      </c>
      <c r="B10" s="17" t="s">
        <v>100</v>
      </c>
      <c r="C10" s="18" t="s">
        <v>102</v>
      </c>
      <c r="D10" s="12" t="str">
        <f t="shared" si="2"/>
        <v>未着手</v>
      </c>
      <c r="E10" s="4">
        <v>43060</v>
      </c>
      <c r="F10" s="4"/>
      <c r="G10" s="19">
        <v>3</v>
      </c>
      <c r="H10" s="19"/>
      <c r="I10" s="12" t="str">
        <f t="shared" ca="1" si="6"/>
        <v/>
      </c>
      <c r="J10" s="22"/>
      <c r="K10" s="22"/>
      <c r="L10" s="22"/>
      <c r="M10" s="22"/>
      <c r="N10" s="104"/>
      <c r="O10" s="22"/>
      <c r="P10" s="22"/>
      <c r="Q10" s="22"/>
      <c r="R10" s="22"/>
      <c r="S10" s="22"/>
    </row>
    <row r="11" spans="1:19">
      <c r="A11" s="102">
        <v>6</v>
      </c>
      <c r="B11" s="17" t="s">
        <v>101</v>
      </c>
      <c r="C11" s="18" t="s">
        <v>102</v>
      </c>
      <c r="D11" s="12" t="str">
        <f t="shared" si="2"/>
        <v>未着手</v>
      </c>
      <c r="E11" s="4">
        <v>43060</v>
      </c>
      <c r="F11" s="4"/>
      <c r="G11" s="19">
        <v>3</v>
      </c>
      <c r="H11" s="19"/>
      <c r="I11" s="12" t="str">
        <f t="shared" ca="1" si="5"/>
        <v/>
      </c>
      <c r="J11" s="22"/>
      <c r="K11" s="22"/>
      <c r="L11" s="22"/>
      <c r="M11" s="22"/>
      <c r="N11" s="104"/>
      <c r="O11" s="22"/>
      <c r="P11" s="22"/>
      <c r="Q11" s="22"/>
      <c r="R11" s="22"/>
      <c r="S11" s="22"/>
    </row>
    <row r="12" spans="1:19">
      <c r="A12" s="16"/>
      <c r="B12" s="85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4"/>
        <v/>
      </c>
      <c r="J12" s="22"/>
      <c r="K12" s="22"/>
      <c r="L12" s="22"/>
      <c r="M12" s="22"/>
      <c r="N12" s="104"/>
      <c r="O12" s="22"/>
      <c r="P12" s="22"/>
      <c r="Q12" s="22"/>
      <c r="R12" s="22"/>
      <c r="S12" s="22"/>
    </row>
    <row r="13" spans="1:19">
      <c r="A13" s="102"/>
      <c r="B13" s="109" t="s">
        <v>88</v>
      </c>
      <c r="C13" s="18"/>
      <c r="D13" s="12" t="str">
        <f t="shared" si="2"/>
        <v>未着手</v>
      </c>
      <c r="E13" s="4"/>
      <c r="F13" s="4"/>
      <c r="G13" s="19"/>
      <c r="H13" s="19"/>
      <c r="I13" s="12" t="str">
        <f t="shared" ca="1" si="4"/>
        <v/>
      </c>
      <c r="J13" s="22"/>
      <c r="K13" s="22"/>
      <c r="L13" s="22"/>
      <c r="M13" s="22"/>
      <c r="N13" s="104"/>
      <c r="O13" s="22"/>
      <c r="P13" s="22"/>
      <c r="Q13" s="22"/>
      <c r="R13" s="22"/>
      <c r="S13" s="22"/>
    </row>
    <row r="14" spans="1:19">
      <c r="A14" s="102">
        <v>1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4"/>
        <v/>
      </c>
      <c r="J14" s="22"/>
      <c r="K14" s="22"/>
      <c r="L14" s="22"/>
      <c r="M14" s="22"/>
      <c r="N14" s="104"/>
      <c r="O14" s="22"/>
      <c r="P14" s="22"/>
      <c r="Q14" s="22"/>
      <c r="R14" s="22"/>
      <c r="S14" s="22"/>
    </row>
    <row r="15" spans="1:19">
      <c r="A15" s="16"/>
      <c r="B15" s="85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4"/>
        <v/>
      </c>
      <c r="J15" s="22"/>
      <c r="K15" s="22"/>
      <c r="L15" s="22"/>
      <c r="M15" s="22"/>
      <c r="N15" s="104"/>
      <c r="O15" s="22"/>
      <c r="P15" s="22"/>
      <c r="Q15" s="22"/>
      <c r="R15" s="22"/>
      <c r="S15" s="22"/>
    </row>
    <row r="16" spans="1:19">
      <c r="A16" s="102"/>
      <c r="B16" s="109" t="s">
        <v>93</v>
      </c>
      <c r="C16" s="18"/>
      <c r="D16" s="12" t="str">
        <f t="shared" si="2"/>
        <v>未着手</v>
      </c>
      <c r="E16" s="4"/>
      <c r="F16" s="4"/>
      <c r="G16" s="19"/>
      <c r="H16" s="19"/>
      <c r="I16" s="12" t="str">
        <f t="shared" ca="1" si="4"/>
        <v/>
      </c>
      <c r="J16" s="22"/>
      <c r="K16" s="22"/>
      <c r="L16" s="22"/>
      <c r="M16" s="22"/>
      <c r="N16" s="104"/>
      <c r="O16" s="22"/>
      <c r="P16" s="22"/>
      <c r="Q16" s="22"/>
      <c r="R16" s="22"/>
      <c r="S16" s="22"/>
    </row>
    <row r="17" spans="1:19">
      <c r="A17" s="102">
        <v>1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4"/>
        <v/>
      </c>
      <c r="J17" s="22"/>
      <c r="K17" s="22"/>
      <c r="L17" s="22"/>
      <c r="M17" s="22"/>
      <c r="N17" s="104"/>
      <c r="O17" s="22"/>
      <c r="P17" s="22"/>
      <c r="Q17" s="22"/>
      <c r="R17" s="22"/>
      <c r="S17" s="22"/>
    </row>
    <row r="18" spans="1:19">
      <c r="A18" s="16"/>
      <c r="B18" s="85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4"/>
        <v/>
      </c>
      <c r="J18" s="22"/>
      <c r="K18" s="22"/>
      <c r="L18" s="22"/>
      <c r="M18" s="22"/>
      <c r="N18" s="104"/>
      <c r="O18" s="22"/>
      <c r="P18" s="22"/>
      <c r="Q18" s="22"/>
      <c r="R18" s="22"/>
      <c r="S18" s="22"/>
    </row>
    <row r="19" spans="1:19">
      <c r="A19" s="102"/>
      <c r="B19" s="108" t="s">
        <v>94</v>
      </c>
      <c r="C19" s="18"/>
      <c r="D19" s="12" t="str">
        <f t="shared" si="2"/>
        <v>未着手</v>
      </c>
      <c r="E19" s="4"/>
      <c r="F19" s="4"/>
      <c r="G19" s="19"/>
      <c r="H19" s="19"/>
      <c r="I19" s="12" t="str">
        <f t="shared" ca="1" si="4"/>
        <v/>
      </c>
      <c r="J19" s="22"/>
      <c r="K19" s="22"/>
      <c r="L19" s="22"/>
      <c r="M19" s="22"/>
      <c r="N19" s="104"/>
      <c r="O19" s="22"/>
      <c r="P19" s="22"/>
      <c r="Q19" s="22"/>
      <c r="R19" s="22"/>
      <c r="S19" s="22"/>
    </row>
    <row r="20" spans="1:19">
      <c r="A20" s="102">
        <v>1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4"/>
        <v/>
      </c>
      <c r="J20" s="22"/>
      <c r="K20" s="22"/>
      <c r="L20" s="22"/>
      <c r="M20" s="22"/>
      <c r="N20" s="104"/>
      <c r="O20" s="22"/>
      <c r="P20" s="22"/>
      <c r="Q20" s="22"/>
      <c r="R20" s="22"/>
      <c r="S20" s="22"/>
    </row>
    <row r="21" spans="1:19">
      <c r="A21" s="16"/>
      <c r="B21" s="85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4"/>
        <v/>
      </c>
      <c r="J21" s="22"/>
      <c r="K21" s="22"/>
      <c r="L21" s="22"/>
      <c r="M21" s="22"/>
      <c r="N21" s="104"/>
      <c r="O21" s="22"/>
      <c r="P21" s="22"/>
      <c r="Q21" s="22"/>
      <c r="R21" s="22"/>
      <c r="S21" s="22"/>
    </row>
    <row r="22" spans="1:19">
      <c r="A22" s="16"/>
      <c r="B22" s="85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4"/>
        <v/>
      </c>
      <c r="J22" s="22"/>
      <c r="K22" s="22"/>
      <c r="L22" s="22"/>
      <c r="M22" s="22"/>
      <c r="N22" s="104"/>
      <c r="O22" s="22"/>
      <c r="P22" s="22"/>
      <c r="Q22" s="22"/>
      <c r="R22" s="22"/>
      <c r="S22" s="22"/>
    </row>
    <row r="23" spans="1:19">
      <c r="A23" s="16"/>
      <c r="B23" s="85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4"/>
        <v/>
      </c>
      <c r="J23" s="22"/>
      <c r="K23" s="22"/>
      <c r="L23" s="22"/>
      <c r="M23" s="22"/>
      <c r="N23" s="104"/>
      <c r="O23" s="22"/>
      <c r="P23" s="22"/>
      <c r="Q23" s="22"/>
      <c r="R23" s="22"/>
      <c r="S23" s="22"/>
    </row>
    <row r="24" spans="1:19">
      <c r="A24" s="16"/>
      <c r="B24" s="85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4"/>
        <v/>
      </c>
      <c r="J24" s="22"/>
      <c r="K24" s="22"/>
      <c r="L24" s="22"/>
      <c r="M24" s="22"/>
      <c r="N24" s="104"/>
      <c r="O24" s="22"/>
      <c r="P24" s="22"/>
      <c r="Q24" s="22"/>
      <c r="R24" s="22"/>
      <c r="S24" s="22"/>
    </row>
    <row r="25" spans="1:19">
      <c r="A25" s="16"/>
      <c r="B25" s="85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4"/>
        <v/>
      </c>
      <c r="J25" s="22"/>
      <c r="K25" s="22"/>
      <c r="L25" s="22"/>
      <c r="M25" s="22"/>
      <c r="N25" s="104"/>
      <c r="O25" s="22"/>
      <c r="P25" s="22"/>
      <c r="Q25" s="22"/>
      <c r="R25" s="22"/>
      <c r="S25" s="22"/>
    </row>
    <row r="26" spans="1:19">
      <c r="A26" s="16"/>
      <c r="B26" s="85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4"/>
        <v/>
      </c>
      <c r="J26" s="22"/>
      <c r="K26" s="22"/>
      <c r="L26" s="22"/>
      <c r="M26" s="22"/>
      <c r="N26" s="104"/>
      <c r="O26" s="22"/>
      <c r="P26" s="22"/>
      <c r="Q26" s="22"/>
      <c r="R26" s="22"/>
      <c r="S26" s="22"/>
    </row>
    <row r="27" spans="1:19">
      <c r="A27" s="16"/>
      <c r="B27" s="85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4"/>
        <v/>
      </c>
      <c r="J27" s="22"/>
      <c r="K27" s="22"/>
      <c r="L27" s="22"/>
      <c r="M27" s="22"/>
      <c r="N27" s="104"/>
      <c r="O27" s="22"/>
      <c r="P27" s="22"/>
      <c r="Q27" s="22"/>
      <c r="R27" s="22"/>
      <c r="S27" s="22"/>
    </row>
    <row r="28" spans="1:19">
      <c r="A28" s="16"/>
      <c r="B28" s="85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4"/>
        <v/>
      </c>
      <c r="J28" s="22"/>
      <c r="K28" s="22"/>
      <c r="L28" s="22"/>
      <c r="M28" s="22"/>
      <c r="N28" s="104"/>
      <c r="O28" s="22"/>
      <c r="P28" s="22"/>
      <c r="Q28" s="22"/>
      <c r="R28" s="22"/>
      <c r="S28" s="22"/>
    </row>
    <row r="29" spans="1:19">
      <c r="A29" s="16"/>
      <c r="B29" s="85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4"/>
        <v/>
      </c>
      <c r="J29" s="22"/>
      <c r="K29" s="22"/>
      <c r="L29" s="22"/>
      <c r="M29" s="22"/>
      <c r="N29" s="104"/>
      <c r="O29" s="22"/>
      <c r="P29" s="22"/>
      <c r="Q29" s="22"/>
      <c r="R29" s="22"/>
      <c r="S29" s="22"/>
    </row>
    <row r="30" spans="1:19">
      <c r="A30" s="16"/>
      <c r="B30" s="85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4"/>
        <v/>
      </c>
      <c r="J30" s="22"/>
      <c r="K30" s="22"/>
      <c r="L30" s="22"/>
      <c r="M30" s="22"/>
      <c r="N30" s="104"/>
      <c r="O30" s="22"/>
      <c r="P30" s="22"/>
      <c r="Q30" s="22"/>
      <c r="R30" s="22"/>
      <c r="S30" s="22"/>
    </row>
    <row r="31" spans="1:19">
      <c r="A31" s="16"/>
      <c r="B31" s="85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4"/>
        <v/>
      </c>
      <c r="J31" s="22"/>
      <c r="K31" s="22"/>
      <c r="L31" s="22"/>
      <c r="M31" s="22"/>
      <c r="N31" s="104"/>
      <c r="O31" s="22"/>
      <c r="P31" s="22"/>
      <c r="Q31" s="22"/>
      <c r="R31" s="22"/>
      <c r="S31" s="22"/>
    </row>
    <row r="32" spans="1:19">
      <c r="A32" s="16"/>
      <c r="B32" s="85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4"/>
        <v/>
      </c>
      <c r="J32" s="22"/>
      <c r="K32" s="22"/>
      <c r="L32" s="22"/>
      <c r="M32" s="22"/>
      <c r="N32" s="104"/>
      <c r="O32" s="22"/>
      <c r="P32" s="22"/>
      <c r="Q32" s="22"/>
      <c r="R32" s="22"/>
      <c r="S32" s="22"/>
    </row>
    <row r="33" spans="1:19">
      <c r="A33" s="16"/>
      <c r="B33" s="85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4"/>
        <v/>
      </c>
      <c r="J33" s="22"/>
      <c r="K33" s="22"/>
      <c r="L33" s="22"/>
      <c r="M33" s="22"/>
      <c r="N33" s="104"/>
      <c r="O33" s="22"/>
      <c r="P33" s="22"/>
      <c r="Q33" s="22"/>
      <c r="R33" s="22"/>
      <c r="S33" s="22"/>
    </row>
    <row r="34" spans="1:19">
      <c r="A34" s="16"/>
      <c r="B34" s="85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4"/>
        <v/>
      </c>
      <c r="J34" s="22"/>
      <c r="K34" s="22"/>
      <c r="L34" s="22"/>
      <c r="M34" s="22"/>
      <c r="N34" s="104"/>
      <c r="O34" s="22"/>
      <c r="P34" s="22"/>
      <c r="Q34" s="22"/>
      <c r="R34" s="22"/>
      <c r="S34" s="22"/>
    </row>
    <row r="35" spans="1:19">
      <c r="A35" s="16"/>
      <c r="B35" s="85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4"/>
        <v/>
      </c>
      <c r="J35" s="22"/>
      <c r="K35" s="22"/>
      <c r="L35" s="22"/>
      <c r="M35" s="22"/>
      <c r="N35" s="104"/>
      <c r="O35" s="22"/>
      <c r="P35" s="22"/>
      <c r="Q35" s="22"/>
      <c r="R35" s="22"/>
      <c r="S35" s="22"/>
    </row>
    <row r="36" spans="1:19">
      <c r="A36" s="16"/>
      <c r="B36" s="85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4"/>
        <v/>
      </c>
      <c r="J36" s="22"/>
      <c r="K36" s="22"/>
      <c r="L36" s="22"/>
      <c r="M36" s="22"/>
      <c r="N36" s="104"/>
      <c r="O36" s="22"/>
      <c r="P36" s="22"/>
      <c r="Q36" s="22"/>
      <c r="R36" s="22"/>
      <c r="S36" s="22"/>
    </row>
    <row r="37" spans="1:19">
      <c r="A37" s="16"/>
      <c r="B37" s="85"/>
      <c r="C37" s="18"/>
      <c r="D37" s="12" t="str">
        <f t="shared" si="2"/>
        <v/>
      </c>
      <c r="E37" s="4"/>
      <c r="F37" s="4"/>
      <c r="G37" s="19"/>
      <c r="H37" s="19"/>
      <c r="I37" s="12" t="str">
        <f t="shared" ca="1" si="4"/>
        <v/>
      </c>
      <c r="J37" s="22"/>
      <c r="K37" s="22"/>
      <c r="L37" s="22"/>
      <c r="M37" s="22"/>
      <c r="N37" s="104"/>
      <c r="O37" s="22"/>
      <c r="P37" s="22"/>
      <c r="Q37" s="22"/>
      <c r="R37" s="22"/>
      <c r="S37" s="22"/>
    </row>
    <row r="38" spans="1:19">
      <c r="A38" s="16"/>
      <c r="B38" s="85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4"/>
        <v/>
      </c>
      <c r="J38" s="22"/>
      <c r="K38" s="22"/>
      <c r="L38" s="22"/>
      <c r="M38" s="22"/>
      <c r="N38" s="104"/>
      <c r="O38" s="22"/>
      <c r="P38" s="22"/>
      <c r="Q38" s="22"/>
      <c r="R38" s="22"/>
      <c r="S38" s="22"/>
    </row>
    <row r="39" spans="1:19">
      <c r="A39" s="16"/>
      <c r="B39" s="85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4"/>
        <v/>
      </c>
      <c r="J39" s="22"/>
      <c r="K39" s="22"/>
      <c r="L39" s="22"/>
      <c r="M39" s="22"/>
      <c r="N39" s="104"/>
      <c r="O39" s="22"/>
      <c r="P39" s="22"/>
      <c r="Q39" s="22"/>
      <c r="R39" s="22"/>
      <c r="S39" s="22"/>
    </row>
    <row r="40" spans="1:19">
      <c r="A40" s="16"/>
      <c r="B40" s="85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4"/>
        <v/>
      </c>
      <c r="J40" s="22"/>
      <c r="K40" s="22"/>
      <c r="L40" s="22"/>
      <c r="M40" s="22"/>
      <c r="N40" s="104"/>
      <c r="O40" s="22"/>
      <c r="P40" s="22"/>
      <c r="Q40" s="22"/>
      <c r="R40" s="22"/>
      <c r="S40" s="22"/>
    </row>
    <row r="41" spans="1:19">
      <c r="A41" s="16"/>
      <c r="B41" s="85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4"/>
        <v/>
      </c>
      <c r="J41" s="22"/>
      <c r="K41" s="22"/>
      <c r="L41" s="22"/>
      <c r="M41" s="22"/>
      <c r="N41" s="104"/>
      <c r="O41" s="22"/>
      <c r="P41" s="22"/>
      <c r="Q41" s="22"/>
      <c r="R41" s="22"/>
      <c r="S41" s="22"/>
    </row>
    <row r="42" spans="1:19">
      <c r="A42" s="16"/>
      <c r="B42" s="85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4"/>
        <v/>
      </c>
      <c r="J42" s="22"/>
      <c r="K42" s="22"/>
      <c r="L42" s="22"/>
      <c r="M42" s="22"/>
      <c r="N42" s="104"/>
      <c r="O42" s="22"/>
      <c r="P42" s="22"/>
      <c r="Q42" s="22"/>
      <c r="R42" s="22"/>
      <c r="S42" s="22"/>
    </row>
    <row r="43" spans="1:19">
      <c r="A43" s="16"/>
      <c r="B43" s="85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4"/>
        <v/>
      </c>
      <c r="J43" s="22"/>
      <c r="K43" s="22"/>
      <c r="L43" s="22"/>
      <c r="M43" s="22"/>
      <c r="N43" s="104"/>
      <c r="O43" s="22"/>
      <c r="P43" s="22"/>
      <c r="Q43" s="22"/>
      <c r="R43" s="22"/>
      <c r="S43" s="22"/>
    </row>
    <row r="44" spans="1:19">
      <c r="A44" s="16"/>
      <c r="B44" s="85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4"/>
        <v/>
      </c>
      <c r="J44" s="22"/>
      <c r="K44" s="22"/>
      <c r="L44" s="22"/>
      <c r="M44" s="22"/>
      <c r="N44" s="104"/>
      <c r="O44" s="22"/>
      <c r="P44" s="22"/>
      <c r="Q44" s="22"/>
      <c r="R44" s="22"/>
      <c r="S44" s="22"/>
    </row>
    <row r="45" spans="1:19">
      <c r="A45" s="16"/>
      <c r="B45" s="85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4"/>
        <v/>
      </c>
      <c r="J45" s="22"/>
      <c r="K45" s="22"/>
      <c r="L45" s="22"/>
      <c r="M45" s="22"/>
      <c r="N45" s="104"/>
      <c r="O45" s="22"/>
      <c r="P45" s="22"/>
      <c r="Q45" s="22"/>
      <c r="R45" s="22"/>
      <c r="S45" s="22"/>
    </row>
    <row r="46" spans="1:19">
      <c r="A46" s="16"/>
      <c r="B46" s="85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4"/>
        <v/>
      </c>
      <c r="J46" s="22"/>
      <c r="K46" s="22"/>
      <c r="L46" s="22"/>
      <c r="M46" s="22"/>
      <c r="N46" s="104"/>
      <c r="O46" s="22"/>
      <c r="P46" s="22"/>
      <c r="Q46" s="22"/>
      <c r="R46" s="22"/>
      <c r="S46" s="22"/>
    </row>
    <row r="47" spans="1:19">
      <c r="A47" s="16"/>
      <c r="B47" s="85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4"/>
        <v/>
      </c>
      <c r="J47" s="22"/>
      <c r="K47" s="22"/>
      <c r="L47" s="22"/>
      <c r="M47" s="22"/>
      <c r="N47" s="104"/>
      <c r="O47" s="22"/>
      <c r="P47" s="22"/>
      <c r="Q47" s="22"/>
      <c r="R47" s="22"/>
      <c r="S47" s="22"/>
    </row>
    <row r="48" spans="1:19">
      <c r="A48" s="16"/>
      <c r="B48" s="85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4"/>
        <v/>
      </c>
      <c r="J48" s="22"/>
      <c r="K48" s="22"/>
      <c r="L48" s="22"/>
      <c r="M48" s="22"/>
      <c r="N48" s="104"/>
      <c r="O48" s="22"/>
      <c r="P48" s="22"/>
      <c r="Q48" s="22"/>
      <c r="R48" s="22"/>
      <c r="S48" s="22"/>
    </row>
    <row r="49" spans="1:19">
      <c r="A49" s="16"/>
      <c r="B49" s="85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4"/>
        <v/>
      </c>
      <c r="J49" s="22"/>
      <c r="K49" s="22"/>
      <c r="L49" s="22"/>
      <c r="M49" s="22"/>
      <c r="N49" s="104"/>
      <c r="O49" s="22"/>
      <c r="P49" s="22"/>
      <c r="Q49" s="22"/>
      <c r="R49" s="22"/>
      <c r="S49" s="22"/>
    </row>
    <row r="50" spans="1:19">
      <c r="A50" s="16"/>
      <c r="B50" s="85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4"/>
        <v/>
      </c>
      <c r="J50" s="22"/>
      <c r="K50" s="22"/>
      <c r="L50" s="22"/>
      <c r="M50" s="22"/>
      <c r="N50" s="104"/>
      <c r="O50" s="22"/>
      <c r="P50" s="22"/>
      <c r="Q50" s="22"/>
      <c r="R50" s="22"/>
      <c r="S50" s="22"/>
    </row>
    <row r="51" spans="1:19">
      <c r="A51" s="16"/>
      <c r="B51" s="85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4"/>
        <v/>
      </c>
      <c r="J51" s="22"/>
      <c r="K51" s="22"/>
      <c r="L51" s="22"/>
      <c r="M51" s="22"/>
      <c r="N51" s="104"/>
      <c r="O51" s="22"/>
      <c r="P51" s="22"/>
      <c r="Q51" s="22"/>
      <c r="R51" s="22"/>
      <c r="S51" s="22"/>
    </row>
    <row r="52" spans="1:19">
      <c r="A52" s="16"/>
      <c r="B52" s="85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4"/>
        <v/>
      </c>
      <c r="J52" s="22"/>
      <c r="K52" s="22"/>
      <c r="L52" s="22"/>
      <c r="M52" s="22"/>
      <c r="N52" s="104"/>
      <c r="O52" s="22"/>
      <c r="P52" s="22"/>
      <c r="Q52" s="22"/>
      <c r="R52" s="22"/>
      <c r="S52" s="22"/>
    </row>
    <row r="53" spans="1:19">
      <c r="A53" s="16"/>
      <c r="B53" s="85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4"/>
        <v/>
      </c>
      <c r="J53" s="22"/>
      <c r="K53" s="22"/>
      <c r="L53" s="22"/>
      <c r="M53" s="22"/>
      <c r="N53" s="104"/>
      <c r="O53" s="22"/>
      <c r="P53" s="22"/>
      <c r="Q53" s="22"/>
      <c r="R53" s="22"/>
      <c r="S53" s="22"/>
    </row>
    <row r="54" spans="1:19">
      <c r="A54" s="16"/>
      <c r="B54" s="85"/>
      <c r="C54" s="18"/>
      <c r="D54" s="12" t="str">
        <f t="shared" si="2"/>
        <v/>
      </c>
      <c r="E54" s="4"/>
      <c r="F54" s="4"/>
      <c r="G54" s="19"/>
      <c r="H54" s="19"/>
      <c r="I54" s="12" t="str">
        <f t="shared" ca="1" si="4"/>
        <v/>
      </c>
      <c r="J54" s="22"/>
      <c r="K54" s="22"/>
      <c r="L54" s="22"/>
      <c r="M54" s="22"/>
      <c r="N54" s="104"/>
      <c r="O54" s="22"/>
      <c r="P54" s="22"/>
      <c r="Q54" s="22"/>
      <c r="R54" s="22"/>
      <c r="S54" s="22"/>
    </row>
    <row r="55" spans="1:19">
      <c r="A55" s="16"/>
      <c r="B55" s="85"/>
      <c r="C55" s="18"/>
      <c r="D55" s="12" t="str">
        <f t="shared" si="2"/>
        <v/>
      </c>
      <c r="E55" s="4"/>
      <c r="F55" s="4"/>
      <c r="G55" s="19"/>
      <c r="H55" s="19"/>
      <c r="I55" s="12" t="str">
        <f t="shared" ca="1" si="4"/>
        <v/>
      </c>
      <c r="J55" s="22"/>
      <c r="K55" s="22"/>
      <c r="L55" s="22"/>
      <c r="M55" s="22"/>
      <c r="N55" s="104"/>
      <c r="O55" s="22"/>
      <c r="P55" s="22"/>
      <c r="Q55" s="22"/>
      <c r="R55" s="22"/>
      <c r="S55" s="22"/>
    </row>
    <row r="56" spans="1:19">
      <c r="A56" s="16"/>
      <c r="B56" s="85"/>
      <c r="C56" s="18"/>
      <c r="D56" s="12" t="str">
        <f t="shared" si="2"/>
        <v/>
      </c>
      <c r="E56" s="4"/>
      <c r="F56" s="4"/>
      <c r="G56" s="19"/>
      <c r="H56" s="19"/>
      <c r="I56" s="12" t="str">
        <f t="shared" ca="1" si="4"/>
        <v/>
      </c>
      <c r="J56" s="22"/>
      <c r="K56" s="22"/>
      <c r="L56" s="22"/>
      <c r="M56" s="22"/>
      <c r="N56" s="104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si="2"/>
        <v/>
      </c>
      <c r="E57" s="4"/>
      <c r="F57" s="4"/>
      <c r="G57" s="19"/>
      <c r="H57" s="19"/>
      <c r="I57" s="12" t="str">
        <f t="shared" ca="1" si="4"/>
        <v/>
      </c>
      <c r="J57" s="22"/>
      <c r="K57" s="22"/>
      <c r="L57" s="22"/>
      <c r="M57" s="22"/>
      <c r="N57" s="104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2"/>
        <v/>
      </c>
      <c r="E58" s="4"/>
      <c r="F58" s="4"/>
      <c r="G58" s="19"/>
      <c r="H58" s="19"/>
      <c r="I58" s="12" t="str">
        <f t="shared" ca="1" si="4"/>
        <v/>
      </c>
      <c r="J58" s="22"/>
      <c r="K58" s="22"/>
      <c r="L58" s="22"/>
      <c r="M58" s="22"/>
      <c r="N58" s="104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2"/>
        <v/>
      </c>
      <c r="E59" s="4"/>
      <c r="F59" s="4"/>
      <c r="G59" s="19"/>
      <c r="H59" s="19"/>
      <c r="I59" s="12" t="str">
        <f t="shared" ca="1" si="4"/>
        <v/>
      </c>
      <c r="J59" s="22"/>
      <c r="K59" s="22"/>
      <c r="L59" s="22"/>
      <c r="M59" s="22"/>
      <c r="N59" s="104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2"/>
        <v/>
      </c>
      <c r="E60" s="4"/>
      <c r="F60" s="4"/>
      <c r="G60" s="19"/>
      <c r="H60" s="19"/>
      <c r="I60" s="12" t="str">
        <f t="shared" ca="1" si="4"/>
        <v/>
      </c>
      <c r="J60" s="22"/>
      <c r="K60" s="22"/>
      <c r="L60" s="22"/>
      <c r="M60" s="22"/>
      <c r="N60" s="104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2"/>
        <v/>
      </c>
      <c r="E61" s="4"/>
      <c r="F61" s="4"/>
      <c r="G61" s="19"/>
      <c r="H61" s="19"/>
      <c r="I61" s="12" t="str">
        <f t="shared" ca="1" si="4"/>
        <v/>
      </c>
      <c r="J61" s="22"/>
      <c r="K61" s="22"/>
      <c r="L61" s="22"/>
      <c r="M61" s="22"/>
      <c r="N61" s="104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2"/>
        <v/>
      </c>
      <c r="E62" s="4"/>
      <c r="F62" s="4"/>
      <c r="G62" s="19"/>
      <c r="H62" s="19"/>
      <c r="I62" s="12" t="str">
        <f t="shared" ca="1" si="4"/>
        <v/>
      </c>
      <c r="J62" s="22"/>
      <c r="K62" s="22"/>
      <c r="L62" s="22"/>
      <c r="M62" s="22"/>
      <c r="N62" s="104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2"/>
        <v/>
      </c>
      <c r="E63" s="4"/>
      <c r="F63" s="4"/>
      <c r="G63" s="19"/>
      <c r="H63" s="19"/>
      <c r="I63" s="12" t="str">
        <f t="shared" ca="1" si="4"/>
        <v/>
      </c>
      <c r="J63" s="22"/>
      <c r="K63" s="22"/>
      <c r="L63" s="22"/>
      <c r="M63" s="22"/>
      <c r="N63" s="104"/>
      <c r="O63" s="22"/>
      <c r="P63" s="22"/>
      <c r="Q63" s="22"/>
      <c r="R63" s="22"/>
      <c r="S63" s="22"/>
    </row>
    <row r="64" spans="1:19">
      <c r="A64" s="16"/>
      <c r="B64" s="85"/>
      <c r="C64" s="18"/>
      <c r="D64" s="12" t="str">
        <f t="shared" si="2"/>
        <v/>
      </c>
      <c r="E64" s="4"/>
      <c r="F64" s="4"/>
      <c r="G64" s="19"/>
      <c r="H64" s="19"/>
      <c r="I64" s="12" t="str">
        <f t="shared" ca="1" si="4"/>
        <v/>
      </c>
      <c r="J64" s="22"/>
      <c r="K64" s="22"/>
      <c r="L64" s="22"/>
      <c r="M64" s="22"/>
      <c r="N64" s="104"/>
      <c r="O64" s="22"/>
      <c r="P64" s="22"/>
      <c r="Q64" s="22"/>
      <c r="R64" s="22"/>
      <c r="S64" s="22"/>
    </row>
    <row r="65" spans="1:19">
      <c r="A65" s="16"/>
      <c r="B65" s="85"/>
      <c r="C65" s="18"/>
      <c r="D65" s="12" t="str">
        <f t="shared" si="2"/>
        <v/>
      </c>
      <c r="E65" s="4"/>
      <c r="F65" s="4"/>
      <c r="G65" s="19"/>
      <c r="H65" s="19"/>
      <c r="I65" s="12" t="str">
        <f t="shared" ca="1" si="4"/>
        <v/>
      </c>
      <c r="J65" s="22"/>
      <c r="K65" s="22"/>
      <c r="L65" s="22"/>
      <c r="M65" s="22"/>
      <c r="N65" s="104"/>
      <c r="O65" s="22"/>
      <c r="P65" s="22"/>
      <c r="Q65" s="22"/>
      <c r="R65" s="22"/>
      <c r="S65" s="22"/>
    </row>
    <row r="66" spans="1:19">
      <c r="A66" s="16"/>
      <c r="B66" s="85"/>
      <c r="C66" s="18"/>
      <c r="D66" s="12" t="str">
        <f t="shared" si="2"/>
        <v/>
      </c>
      <c r="E66" s="4"/>
      <c r="F66" s="4"/>
      <c r="G66" s="19"/>
      <c r="H66" s="19"/>
      <c r="I66" s="12" t="str">
        <f t="shared" ca="1" si="4"/>
        <v/>
      </c>
      <c r="J66" s="22"/>
      <c r="K66" s="22"/>
      <c r="L66" s="22"/>
      <c r="M66" s="22"/>
      <c r="N66" s="104"/>
      <c r="O66" s="22"/>
      <c r="P66" s="22"/>
      <c r="Q66" s="22"/>
      <c r="R66" s="22"/>
      <c r="S66" s="22"/>
    </row>
    <row r="67" spans="1:19">
      <c r="A67" s="16"/>
      <c r="B67" s="85"/>
      <c r="C67" s="18"/>
      <c r="D67" s="12" t="str">
        <f t="shared" si="2"/>
        <v/>
      </c>
      <c r="E67" s="4"/>
      <c r="F67" s="4"/>
      <c r="G67" s="19"/>
      <c r="H67" s="19"/>
      <c r="I67" s="12" t="str">
        <f t="shared" ca="1" si="4"/>
        <v/>
      </c>
      <c r="J67" s="22"/>
      <c r="K67" s="22"/>
      <c r="L67" s="22"/>
      <c r="M67" s="22"/>
      <c r="N67" s="104"/>
      <c r="O67" s="22"/>
      <c r="P67" s="22"/>
      <c r="Q67" s="22"/>
      <c r="R67" s="22"/>
      <c r="S67" s="22"/>
    </row>
    <row r="68" spans="1:19">
      <c r="A68" s="16"/>
      <c r="B68" s="85"/>
      <c r="C68" s="18"/>
      <c r="D68" s="12" t="str">
        <f t="shared" si="2"/>
        <v/>
      </c>
      <c r="E68" s="4"/>
      <c r="F68" s="4"/>
      <c r="G68" s="19"/>
      <c r="H68" s="19"/>
      <c r="I68" s="12" t="str">
        <f t="shared" ca="1" si="4"/>
        <v/>
      </c>
      <c r="J68" s="22"/>
      <c r="K68" s="22"/>
      <c r="L68" s="22"/>
      <c r="M68" s="22"/>
      <c r="N68" s="104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2"/>
        <v/>
      </c>
      <c r="E69" s="4"/>
      <c r="F69" s="4"/>
      <c r="G69" s="19"/>
      <c r="H69" s="19"/>
      <c r="I69" s="12" t="str">
        <f t="shared" ca="1" si="4"/>
        <v/>
      </c>
      <c r="J69" s="22"/>
      <c r="K69" s="22"/>
      <c r="L69" s="22"/>
      <c r="M69" s="22"/>
      <c r="N69" s="104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2"/>
        <v/>
      </c>
      <c r="E70" s="4"/>
      <c r="F70" s="4"/>
      <c r="G70" s="19"/>
      <c r="H70" s="19"/>
      <c r="I70" s="12" t="str">
        <f t="shared" ca="1" si="4"/>
        <v/>
      </c>
      <c r="J70" s="22"/>
      <c r="K70" s="22"/>
      <c r="L70" s="22"/>
      <c r="M70" s="22"/>
      <c r="N70" s="104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2"/>
        <v/>
      </c>
      <c r="E71" s="4"/>
      <c r="F71" s="4"/>
      <c r="G71" s="19"/>
      <c r="H71" s="19"/>
      <c r="I71" s="12" t="str">
        <f t="shared" ca="1" si="4"/>
        <v/>
      </c>
      <c r="J71" s="22"/>
      <c r="K71" s="22"/>
      <c r="L71" s="22"/>
      <c r="M71" s="22"/>
      <c r="N71" s="104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2"/>
        <v/>
      </c>
      <c r="E72" s="4"/>
      <c r="F72" s="4"/>
      <c r="G72" s="19"/>
      <c r="H72" s="19"/>
      <c r="I72" s="12" t="str">
        <f t="shared" ca="1" si="4"/>
        <v/>
      </c>
      <c r="J72" s="22"/>
      <c r="K72" s="22"/>
      <c r="L72" s="22"/>
      <c r="M72" s="22"/>
      <c r="N72" s="104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2"/>
        <v/>
      </c>
      <c r="E73" s="4"/>
      <c r="F73" s="4"/>
      <c r="G73" s="19"/>
      <c r="H73" s="19"/>
      <c r="I73" s="12" t="str">
        <f t="shared" ca="1" si="4"/>
        <v/>
      </c>
      <c r="J73" s="22"/>
      <c r="K73" s="22"/>
      <c r="L73" s="22"/>
      <c r="M73" s="22"/>
      <c r="N73" s="104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2"/>
        <v/>
      </c>
      <c r="E74" s="4"/>
      <c r="F74" s="4"/>
      <c r="G74" s="19"/>
      <c r="H74" s="19"/>
      <c r="I74" s="12" t="str">
        <f t="shared" ca="1" si="4"/>
        <v/>
      </c>
      <c r="J74" s="22"/>
      <c r="K74" s="22"/>
      <c r="L74" s="22"/>
      <c r="M74" s="22"/>
      <c r="N74" s="104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ref="D75:D109" si="7">IF(ISBLANK($B75),"",IF(ISBLANK($F75),"未着手",IF($I75=0,"完了","作業中")))</f>
        <v/>
      </c>
      <c r="E75" s="4"/>
      <c r="F75" s="4"/>
      <c r="G75" s="19"/>
      <c r="H75" s="19"/>
      <c r="I75" s="12" t="str">
        <f t="shared" ref="I75:I109" ca="1" si="8">IF(ISBLANK(J75)=FALSE,OFFSET(I75,0,COUNTA(J75:Q75)),"")</f>
        <v/>
      </c>
      <c r="J75" s="22"/>
      <c r="K75" s="22"/>
      <c r="L75" s="22"/>
      <c r="M75" s="22"/>
      <c r="N75" s="104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7"/>
        <v/>
      </c>
      <c r="E76" s="4"/>
      <c r="F76" s="4"/>
      <c r="G76" s="19"/>
      <c r="H76" s="19"/>
      <c r="I76" s="12" t="str">
        <f t="shared" ca="1" si="8"/>
        <v/>
      </c>
      <c r="J76" s="22"/>
      <c r="K76" s="22"/>
      <c r="L76" s="22"/>
      <c r="M76" s="22"/>
      <c r="N76" s="104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7"/>
        <v/>
      </c>
      <c r="E77" s="4"/>
      <c r="F77" s="4"/>
      <c r="G77" s="19"/>
      <c r="H77" s="19"/>
      <c r="I77" s="12" t="str">
        <f t="shared" ca="1" si="8"/>
        <v/>
      </c>
      <c r="J77" s="22"/>
      <c r="K77" s="22"/>
      <c r="L77" s="22"/>
      <c r="M77" s="22"/>
      <c r="N77" s="104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7"/>
        <v/>
      </c>
      <c r="E78" s="4"/>
      <c r="F78" s="4"/>
      <c r="G78" s="19"/>
      <c r="H78" s="19"/>
      <c r="I78" s="12" t="str">
        <f t="shared" ca="1" si="8"/>
        <v/>
      </c>
      <c r="J78" s="22"/>
      <c r="K78" s="22"/>
      <c r="L78" s="22"/>
      <c r="M78" s="22"/>
      <c r="N78" s="104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7"/>
        <v/>
      </c>
      <c r="E79" s="4"/>
      <c r="F79" s="4"/>
      <c r="G79" s="19"/>
      <c r="H79" s="19"/>
      <c r="I79" s="12" t="str">
        <f t="shared" ca="1" si="8"/>
        <v/>
      </c>
      <c r="J79" s="22"/>
      <c r="K79" s="22"/>
      <c r="L79" s="22"/>
      <c r="M79" s="22"/>
      <c r="N79" s="104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7"/>
        <v/>
      </c>
      <c r="E80" s="4"/>
      <c r="F80" s="4"/>
      <c r="G80" s="19"/>
      <c r="H80" s="19"/>
      <c r="I80" s="12" t="str">
        <f t="shared" ca="1" si="8"/>
        <v/>
      </c>
      <c r="J80" s="22"/>
      <c r="K80" s="22"/>
      <c r="L80" s="22"/>
      <c r="M80" s="22"/>
      <c r="N80" s="104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7"/>
        <v/>
      </c>
      <c r="E81" s="4"/>
      <c r="F81" s="4"/>
      <c r="G81" s="19"/>
      <c r="H81" s="19"/>
      <c r="I81" s="12" t="str">
        <f t="shared" ca="1" si="8"/>
        <v/>
      </c>
      <c r="J81" s="22"/>
      <c r="K81" s="22"/>
      <c r="L81" s="22"/>
      <c r="M81" s="22"/>
      <c r="N81" s="104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7"/>
        <v/>
      </c>
      <c r="E82" s="4"/>
      <c r="F82" s="4"/>
      <c r="G82" s="19"/>
      <c r="H82" s="19"/>
      <c r="I82" s="12" t="str">
        <f t="shared" ca="1" si="8"/>
        <v/>
      </c>
      <c r="J82" s="22"/>
      <c r="K82" s="22"/>
      <c r="L82" s="22"/>
      <c r="M82" s="22"/>
      <c r="N82" s="104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7"/>
        <v/>
      </c>
      <c r="E83" s="4"/>
      <c r="F83" s="4"/>
      <c r="G83" s="19"/>
      <c r="H83" s="19"/>
      <c r="I83" s="12" t="str">
        <f t="shared" ca="1" si="8"/>
        <v/>
      </c>
      <c r="J83" s="22"/>
      <c r="K83" s="22"/>
      <c r="L83" s="22"/>
      <c r="M83" s="22"/>
      <c r="N83" s="104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7"/>
        <v/>
      </c>
      <c r="E84" s="4"/>
      <c r="F84" s="4"/>
      <c r="G84" s="19"/>
      <c r="H84" s="19"/>
      <c r="I84" s="12" t="str">
        <f t="shared" ca="1" si="8"/>
        <v/>
      </c>
      <c r="J84" s="22"/>
      <c r="K84" s="22"/>
      <c r="L84" s="22"/>
      <c r="M84" s="22"/>
      <c r="N84" s="104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7"/>
        <v/>
      </c>
      <c r="E85" s="4"/>
      <c r="F85" s="4"/>
      <c r="G85" s="19"/>
      <c r="H85" s="19"/>
      <c r="I85" s="12" t="str">
        <f t="shared" ca="1" si="8"/>
        <v/>
      </c>
      <c r="J85" s="22"/>
      <c r="K85" s="22"/>
      <c r="L85" s="22"/>
      <c r="M85" s="22"/>
      <c r="N85" s="104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7"/>
        <v/>
      </c>
      <c r="E86" s="4"/>
      <c r="F86" s="4"/>
      <c r="G86" s="19"/>
      <c r="H86" s="19"/>
      <c r="I86" s="12" t="str">
        <f t="shared" ca="1" si="8"/>
        <v/>
      </c>
      <c r="J86" s="22"/>
      <c r="K86" s="22"/>
      <c r="L86" s="22"/>
      <c r="M86" s="22"/>
      <c r="N86" s="104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7"/>
        <v/>
      </c>
      <c r="E87" s="4"/>
      <c r="F87" s="4"/>
      <c r="G87" s="19"/>
      <c r="H87" s="19"/>
      <c r="I87" s="12" t="str">
        <f t="shared" ca="1" si="8"/>
        <v/>
      </c>
      <c r="J87" s="22"/>
      <c r="K87" s="22"/>
      <c r="L87" s="22"/>
      <c r="M87" s="22"/>
      <c r="N87" s="104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7"/>
        <v/>
      </c>
      <c r="E88" s="4"/>
      <c r="F88" s="4"/>
      <c r="G88" s="19"/>
      <c r="H88" s="19"/>
      <c r="I88" s="12" t="str">
        <f t="shared" ca="1" si="8"/>
        <v/>
      </c>
      <c r="J88" s="22"/>
      <c r="K88" s="22"/>
      <c r="L88" s="22"/>
      <c r="M88" s="22"/>
      <c r="N88" s="104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7"/>
        <v/>
      </c>
      <c r="E89" s="4"/>
      <c r="F89" s="4"/>
      <c r="G89" s="19"/>
      <c r="H89" s="19"/>
      <c r="I89" s="12" t="str">
        <f t="shared" ca="1" si="8"/>
        <v/>
      </c>
      <c r="J89" s="22"/>
      <c r="K89" s="22"/>
      <c r="L89" s="22"/>
      <c r="M89" s="22"/>
      <c r="N89" s="104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7"/>
        <v/>
      </c>
      <c r="E90" s="4"/>
      <c r="F90" s="4"/>
      <c r="G90" s="19"/>
      <c r="H90" s="19"/>
      <c r="I90" s="12" t="str">
        <f t="shared" ca="1" si="8"/>
        <v/>
      </c>
      <c r="J90" s="22"/>
      <c r="K90" s="22"/>
      <c r="L90" s="22"/>
      <c r="M90" s="22"/>
      <c r="N90" s="104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7"/>
        <v/>
      </c>
      <c r="E91" s="4"/>
      <c r="F91" s="4"/>
      <c r="G91" s="19"/>
      <c r="H91" s="19"/>
      <c r="I91" s="12" t="str">
        <f t="shared" ca="1" si="8"/>
        <v/>
      </c>
      <c r="J91" s="22"/>
      <c r="K91" s="22"/>
      <c r="L91" s="22"/>
      <c r="M91" s="22"/>
      <c r="N91" s="104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7"/>
        <v/>
      </c>
      <c r="E92" s="4"/>
      <c r="F92" s="4"/>
      <c r="G92" s="19"/>
      <c r="H92" s="19"/>
      <c r="I92" s="12" t="str">
        <f t="shared" ca="1" si="8"/>
        <v/>
      </c>
      <c r="J92" s="22"/>
      <c r="K92" s="22"/>
      <c r="L92" s="22"/>
      <c r="M92" s="22"/>
      <c r="N92" s="104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7"/>
        <v/>
      </c>
      <c r="E93" s="4"/>
      <c r="F93" s="4"/>
      <c r="G93" s="19"/>
      <c r="H93" s="19"/>
      <c r="I93" s="12" t="str">
        <f t="shared" ca="1" si="8"/>
        <v/>
      </c>
      <c r="J93" s="22"/>
      <c r="K93" s="22"/>
      <c r="L93" s="22"/>
      <c r="M93" s="22"/>
      <c r="N93" s="104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7"/>
        <v/>
      </c>
      <c r="E94" s="4"/>
      <c r="F94" s="4"/>
      <c r="G94" s="19"/>
      <c r="H94" s="19"/>
      <c r="I94" s="12" t="str">
        <f t="shared" ca="1" si="8"/>
        <v/>
      </c>
      <c r="J94" s="22"/>
      <c r="K94" s="22"/>
      <c r="L94" s="22"/>
      <c r="M94" s="22"/>
      <c r="N94" s="104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7"/>
        <v/>
      </c>
      <c r="E95" s="4"/>
      <c r="F95" s="4"/>
      <c r="G95" s="19"/>
      <c r="H95" s="19"/>
      <c r="I95" s="12" t="str">
        <f t="shared" ca="1" si="8"/>
        <v/>
      </c>
      <c r="J95" s="22"/>
      <c r="K95" s="22"/>
      <c r="L95" s="22"/>
      <c r="M95" s="22"/>
      <c r="N95" s="104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7"/>
        <v/>
      </c>
      <c r="E96" s="4"/>
      <c r="F96" s="4"/>
      <c r="G96" s="19"/>
      <c r="H96" s="19"/>
      <c r="I96" s="12" t="str">
        <f t="shared" ca="1" si="8"/>
        <v/>
      </c>
      <c r="J96" s="22"/>
      <c r="K96" s="22"/>
      <c r="L96" s="22"/>
      <c r="M96" s="22"/>
      <c r="N96" s="104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7"/>
        <v/>
      </c>
      <c r="E97" s="4"/>
      <c r="F97" s="4"/>
      <c r="G97" s="19"/>
      <c r="H97" s="19"/>
      <c r="I97" s="12" t="str">
        <f t="shared" ca="1" si="8"/>
        <v/>
      </c>
      <c r="J97" s="22"/>
      <c r="K97" s="22"/>
      <c r="L97" s="22"/>
      <c r="M97" s="22"/>
      <c r="N97" s="104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7"/>
        <v/>
      </c>
      <c r="E98" s="4"/>
      <c r="F98" s="4"/>
      <c r="G98" s="19"/>
      <c r="H98" s="19"/>
      <c r="I98" s="12" t="str">
        <f t="shared" ca="1" si="8"/>
        <v/>
      </c>
      <c r="J98" s="22"/>
      <c r="K98" s="22"/>
      <c r="L98" s="22"/>
      <c r="M98" s="22"/>
      <c r="N98" s="104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7"/>
        <v/>
      </c>
      <c r="E99" s="4"/>
      <c r="F99" s="4"/>
      <c r="G99" s="19"/>
      <c r="H99" s="19"/>
      <c r="I99" s="12" t="str">
        <f t="shared" ca="1" si="8"/>
        <v/>
      </c>
      <c r="J99" s="22"/>
      <c r="K99" s="22"/>
      <c r="L99" s="22"/>
      <c r="M99" s="22"/>
      <c r="N99" s="104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7"/>
        <v/>
      </c>
      <c r="E100" s="4"/>
      <c r="F100" s="4"/>
      <c r="G100" s="19"/>
      <c r="H100" s="19"/>
      <c r="I100" s="12" t="str">
        <f t="shared" ca="1" si="8"/>
        <v/>
      </c>
      <c r="J100" s="22"/>
      <c r="K100" s="22"/>
      <c r="L100" s="22"/>
      <c r="M100" s="22"/>
      <c r="N100" s="104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7"/>
        <v/>
      </c>
      <c r="E101" s="4"/>
      <c r="F101" s="4"/>
      <c r="G101" s="19"/>
      <c r="H101" s="19"/>
      <c r="I101" s="12" t="str">
        <f t="shared" ca="1" si="8"/>
        <v/>
      </c>
      <c r="J101" s="22"/>
      <c r="K101" s="22"/>
      <c r="L101" s="22"/>
      <c r="M101" s="22"/>
      <c r="N101" s="104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7"/>
        <v/>
      </c>
      <c r="E102" s="4"/>
      <c r="F102" s="4"/>
      <c r="G102" s="19"/>
      <c r="H102" s="19"/>
      <c r="I102" s="12" t="str">
        <f t="shared" ca="1" si="8"/>
        <v/>
      </c>
      <c r="J102" s="22"/>
      <c r="K102" s="22"/>
      <c r="L102" s="22"/>
      <c r="M102" s="22"/>
      <c r="N102" s="104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7"/>
        <v/>
      </c>
      <c r="E103" s="4"/>
      <c r="F103" s="4"/>
      <c r="G103" s="19"/>
      <c r="H103" s="19"/>
      <c r="I103" s="12" t="str">
        <f t="shared" ca="1" si="8"/>
        <v/>
      </c>
      <c r="J103" s="22"/>
      <c r="K103" s="22"/>
      <c r="L103" s="22"/>
      <c r="M103" s="22"/>
      <c r="N103" s="104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7"/>
        <v/>
      </c>
      <c r="E104" s="4"/>
      <c r="F104" s="4"/>
      <c r="G104" s="19"/>
      <c r="H104" s="19"/>
      <c r="I104" s="12" t="str">
        <f t="shared" ca="1" si="8"/>
        <v/>
      </c>
      <c r="J104" s="22"/>
      <c r="K104" s="22"/>
      <c r="L104" s="22"/>
      <c r="M104" s="22"/>
      <c r="N104" s="104"/>
      <c r="O104" s="22"/>
      <c r="P104" s="22"/>
      <c r="Q104" s="22"/>
      <c r="R104" s="22"/>
      <c r="S104" s="22"/>
    </row>
    <row r="105" spans="1:26">
      <c r="A105" s="16"/>
      <c r="B105" s="17"/>
      <c r="C105" s="18"/>
      <c r="D105" s="12" t="str">
        <f t="shared" si="7"/>
        <v/>
      </c>
      <c r="E105" s="4"/>
      <c r="F105" s="4"/>
      <c r="G105" s="19"/>
      <c r="H105" s="19"/>
      <c r="I105" s="12" t="str">
        <f t="shared" ca="1" si="8"/>
        <v/>
      </c>
      <c r="J105" s="22"/>
      <c r="K105" s="22"/>
      <c r="L105" s="22"/>
      <c r="M105" s="22"/>
      <c r="N105" s="104"/>
      <c r="O105" s="22"/>
      <c r="P105" s="22"/>
      <c r="Q105" s="22"/>
      <c r="R105" s="22"/>
      <c r="S105" s="22"/>
    </row>
    <row r="106" spans="1:26">
      <c r="A106" s="16"/>
      <c r="B106" s="17"/>
      <c r="C106" s="18"/>
      <c r="D106" s="12" t="str">
        <f t="shared" si="7"/>
        <v/>
      </c>
      <c r="E106" s="4"/>
      <c r="F106" s="4"/>
      <c r="G106" s="19"/>
      <c r="H106" s="19"/>
      <c r="I106" s="12" t="str">
        <f t="shared" ca="1" si="8"/>
        <v/>
      </c>
      <c r="J106" s="22"/>
      <c r="K106" s="22"/>
      <c r="L106" s="22"/>
      <c r="M106" s="22"/>
      <c r="N106" s="104"/>
      <c r="O106" s="22"/>
      <c r="P106" s="22"/>
      <c r="Q106" s="22"/>
      <c r="R106" s="22"/>
      <c r="S106" s="22"/>
    </row>
    <row r="107" spans="1:26">
      <c r="A107" s="16"/>
      <c r="B107" s="17"/>
      <c r="C107" s="18"/>
      <c r="D107" s="12" t="str">
        <f t="shared" si="7"/>
        <v/>
      </c>
      <c r="E107" s="4"/>
      <c r="F107" s="4"/>
      <c r="G107" s="19"/>
      <c r="H107" s="19"/>
      <c r="I107" s="12" t="str">
        <f t="shared" ca="1" si="8"/>
        <v/>
      </c>
      <c r="J107" s="22"/>
      <c r="K107" s="22"/>
      <c r="L107" s="22"/>
      <c r="M107" s="22"/>
      <c r="N107" s="104"/>
      <c r="O107" s="22"/>
      <c r="P107" s="22"/>
      <c r="Q107" s="22"/>
      <c r="R107" s="22"/>
      <c r="S107" s="22"/>
    </row>
    <row r="108" spans="1:26">
      <c r="A108" s="16"/>
      <c r="B108" s="17"/>
      <c r="C108" s="18"/>
      <c r="D108" s="12" t="str">
        <f t="shared" si="7"/>
        <v/>
      </c>
      <c r="E108" s="4"/>
      <c r="F108" s="4"/>
      <c r="G108" s="19"/>
      <c r="H108" s="19"/>
      <c r="I108" s="12" t="str">
        <f t="shared" ca="1" si="8"/>
        <v/>
      </c>
      <c r="J108" s="22"/>
      <c r="K108" s="22"/>
      <c r="L108" s="22"/>
      <c r="M108" s="22"/>
      <c r="N108" s="104"/>
      <c r="O108" s="22"/>
      <c r="P108" s="22"/>
      <c r="Q108" s="22"/>
      <c r="R108" s="22"/>
      <c r="S108" s="22"/>
    </row>
    <row r="109" spans="1:26">
      <c r="A109" s="16"/>
      <c r="B109" s="17"/>
      <c r="C109" s="18"/>
      <c r="D109" s="12" t="str">
        <f t="shared" si="7"/>
        <v/>
      </c>
      <c r="E109" s="4"/>
      <c r="F109" s="4"/>
      <c r="G109" s="19"/>
      <c r="H109" s="19"/>
      <c r="I109" s="12" t="str">
        <f t="shared" ca="1" si="8"/>
        <v/>
      </c>
      <c r="J109" s="22"/>
      <c r="K109" s="22"/>
      <c r="L109" s="22"/>
      <c r="M109" s="22"/>
      <c r="N109" s="104"/>
      <c r="O109" s="22"/>
      <c r="P109" s="22"/>
      <c r="Q109" s="22"/>
      <c r="R109" s="22"/>
      <c r="S109" s="22"/>
    </row>
    <row r="110" spans="1:26" ht="10.5" customHeight="1">
      <c r="J110" s="6"/>
      <c r="K110" s="6"/>
      <c r="L110" s="6"/>
      <c r="M110" s="6"/>
      <c r="N110" s="105"/>
      <c r="O110" s="6"/>
      <c r="P110" s="6"/>
      <c r="Q110" s="6"/>
      <c r="R110" s="6"/>
      <c r="S110" s="6"/>
    </row>
    <row r="111" spans="1:26">
      <c r="J111" s="6"/>
      <c r="K111" s="6"/>
      <c r="L111" s="6"/>
      <c r="M111" s="6"/>
      <c r="N111" s="105"/>
      <c r="O111" s="6"/>
      <c r="P111" s="6"/>
      <c r="Q111" s="6"/>
      <c r="R111" s="6"/>
      <c r="S111" s="6"/>
      <c r="U111" s="13" t="s">
        <v>11</v>
      </c>
      <c r="V111" s="13" t="s">
        <v>7</v>
      </c>
      <c r="W111" s="13" t="s">
        <v>8</v>
      </c>
      <c r="X111" s="13" t="s">
        <v>9</v>
      </c>
      <c r="Y111" s="13" t="s">
        <v>12</v>
      </c>
      <c r="Z111" s="13" t="s">
        <v>13</v>
      </c>
    </row>
    <row r="112" spans="1:26">
      <c r="J112" s="6"/>
      <c r="K112" s="6"/>
      <c r="L112" s="6"/>
      <c r="M112" s="6"/>
      <c r="N112" s="105"/>
      <c r="O112" s="6"/>
      <c r="P112" s="6"/>
      <c r="Q112" s="6"/>
      <c r="R112" s="6"/>
      <c r="S112" s="6"/>
      <c r="U112" s="11" t="s">
        <v>102</v>
      </c>
      <c r="V112" s="10">
        <f t="shared" ref="V112:V121" si="9">SUMIF($C$5:$C$109,U112,$G$5:$G$109)</f>
        <v>18</v>
      </c>
      <c r="W112" s="10">
        <f t="shared" ref="W112:W121" ca="1" si="10">SUMIF($C$5:$C$109,U112,$I$5:$I$109)</f>
        <v>0</v>
      </c>
      <c r="X112" s="10">
        <f t="shared" ref="X112:X121" si="11">SUMIF($C$5:$C$109,U112,$H$5:$H$109)</f>
        <v>0</v>
      </c>
      <c r="Y112" s="14">
        <f t="shared" ref="Y112:Y121" si="12">COUNTA($J$2:$S$2)*6-COUNTA($J$4:$S$4)*6</f>
        <v>0</v>
      </c>
      <c r="Z112" s="15">
        <f ca="1">IF(Y112&gt;W112,0,W112-Y112)</f>
        <v>0</v>
      </c>
    </row>
    <row r="113" spans="10:26">
      <c r="J113" s="6"/>
      <c r="K113" s="6"/>
      <c r="L113" s="6"/>
      <c r="M113" s="6"/>
      <c r="N113" s="105"/>
      <c r="O113" s="6"/>
      <c r="P113" s="6"/>
      <c r="Q113" s="6"/>
      <c r="R113" s="6"/>
      <c r="S113" s="6"/>
      <c r="U113" s="11" t="s">
        <v>103</v>
      </c>
      <c r="V113" s="10">
        <f t="shared" si="9"/>
        <v>0</v>
      </c>
      <c r="W113" s="10">
        <f t="shared" si="10"/>
        <v>0</v>
      </c>
      <c r="X113" s="10">
        <f t="shared" si="11"/>
        <v>0</v>
      </c>
      <c r="Y113" s="14">
        <f t="shared" si="12"/>
        <v>0</v>
      </c>
      <c r="Z113" s="15">
        <f t="shared" ref="Z113:Z121" si="13">IF(Y113&gt;W113,0,W113-Y113)</f>
        <v>0</v>
      </c>
    </row>
    <row r="114" spans="10:26">
      <c r="J114" s="6"/>
      <c r="K114" s="6"/>
      <c r="L114" s="6"/>
      <c r="M114" s="6"/>
      <c r="N114" s="105"/>
      <c r="O114" s="6"/>
      <c r="P114" s="6"/>
      <c r="Q114" s="6"/>
      <c r="R114" s="6"/>
      <c r="S114" s="6"/>
      <c r="U114" s="11"/>
      <c r="V114" s="10">
        <f t="shared" si="9"/>
        <v>0</v>
      </c>
      <c r="W114" s="10">
        <f t="shared" si="10"/>
        <v>0</v>
      </c>
      <c r="X114" s="10">
        <f t="shared" si="11"/>
        <v>0</v>
      </c>
      <c r="Y114" s="14">
        <f t="shared" si="12"/>
        <v>0</v>
      </c>
      <c r="Z114" s="15">
        <f t="shared" si="13"/>
        <v>0</v>
      </c>
    </row>
    <row r="115" spans="10:26">
      <c r="J115" s="6"/>
      <c r="K115" s="6"/>
      <c r="L115" s="6"/>
      <c r="M115" s="6"/>
      <c r="N115" s="105"/>
      <c r="O115" s="6"/>
      <c r="P115" s="6"/>
      <c r="Q115" s="6"/>
      <c r="R115" s="6"/>
      <c r="S115" s="6"/>
      <c r="U115" s="11"/>
      <c r="V115" s="10">
        <f t="shared" si="9"/>
        <v>0</v>
      </c>
      <c r="W115" s="10">
        <f t="shared" si="10"/>
        <v>0</v>
      </c>
      <c r="X115" s="10">
        <f t="shared" si="11"/>
        <v>0</v>
      </c>
      <c r="Y115" s="14">
        <f t="shared" si="12"/>
        <v>0</v>
      </c>
      <c r="Z115" s="15">
        <f t="shared" si="13"/>
        <v>0</v>
      </c>
    </row>
    <row r="116" spans="10:26">
      <c r="J116" s="6"/>
      <c r="K116" s="6"/>
      <c r="L116" s="6"/>
      <c r="M116" s="6"/>
      <c r="N116" s="105"/>
      <c r="O116" s="6"/>
      <c r="P116" s="6"/>
      <c r="Q116" s="6"/>
      <c r="R116" s="6"/>
      <c r="S116" s="6"/>
      <c r="U116" s="11"/>
      <c r="V116" s="10">
        <f t="shared" si="9"/>
        <v>0</v>
      </c>
      <c r="W116" s="10">
        <f t="shared" si="10"/>
        <v>0</v>
      </c>
      <c r="X116" s="10">
        <f t="shared" si="11"/>
        <v>0</v>
      </c>
      <c r="Y116" s="14">
        <f t="shared" si="12"/>
        <v>0</v>
      </c>
      <c r="Z116" s="15">
        <f t="shared" si="13"/>
        <v>0</v>
      </c>
    </row>
    <row r="117" spans="10:26">
      <c r="J117" s="6"/>
      <c r="K117" s="6"/>
      <c r="L117" s="6"/>
      <c r="M117" s="6"/>
      <c r="N117" s="105"/>
      <c r="O117" s="6"/>
      <c r="P117" s="6"/>
      <c r="Q117" s="6"/>
      <c r="R117" s="6"/>
      <c r="S117" s="6"/>
      <c r="U117" s="11"/>
      <c r="V117" s="10">
        <f t="shared" si="9"/>
        <v>0</v>
      </c>
      <c r="W117" s="10">
        <f t="shared" si="10"/>
        <v>0</v>
      </c>
      <c r="X117" s="10">
        <f t="shared" si="11"/>
        <v>0</v>
      </c>
      <c r="Y117" s="14">
        <f t="shared" si="12"/>
        <v>0</v>
      </c>
      <c r="Z117" s="15">
        <f t="shared" si="13"/>
        <v>0</v>
      </c>
    </row>
    <row r="118" spans="10:26">
      <c r="J118" s="6"/>
      <c r="K118" s="6"/>
      <c r="L118" s="6"/>
      <c r="M118" s="6"/>
      <c r="N118" s="105"/>
      <c r="O118" s="6"/>
      <c r="P118" s="6"/>
      <c r="Q118" s="6"/>
      <c r="R118" s="6"/>
      <c r="S118" s="6"/>
      <c r="U118" s="11"/>
      <c r="V118" s="10">
        <f t="shared" si="9"/>
        <v>0</v>
      </c>
      <c r="W118" s="10">
        <f t="shared" si="10"/>
        <v>0</v>
      </c>
      <c r="X118" s="10">
        <f t="shared" si="11"/>
        <v>0</v>
      </c>
      <c r="Y118" s="14">
        <f t="shared" si="12"/>
        <v>0</v>
      </c>
      <c r="Z118" s="15">
        <f t="shared" si="13"/>
        <v>0</v>
      </c>
    </row>
    <row r="119" spans="10:26">
      <c r="J119" s="6"/>
      <c r="K119" s="6"/>
      <c r="L119" s="6"/>
      <c r="M119" s="6"/>
      <c r="N119" s="105"/>
      <c r="O119" s="6"/>
      <c r="P119" s="6"/>
      <c r="Q119" s="6"/>
      <c r="R119" s="6"/>
      <c r="S119" s="6"/>
      <c r="U119" s="11"/>
      <c r="V119" s="10">
        <f t="shared" si="9"/>
        <v>0</v>
      </c>
      <c r="W119" s="10">
        <f t="shared" si="10"/>
        <v>0</v>
      </c>
      <c r="X119" s="10">
        <f t="shared" si="11"/>
        <v>0</v>
      </c>
      <c r="Y119" s="14">
        <f t="shared" si="12"/>
        <v>0</v>
      </c>
      <c r="Z119" s="15">
        <f t="shared" si="13"/>
        <v>0</v>
      </c>
    </row>
    <row r="120" spans="10:26">
      <c r="J120" s="6"/>
      <c r="K120" s="6"/>
      <c r="L120" s="6"/>
      <c r="M120" s="6"/>
      <c r="N120" s="105"/>
      <c r="O120" s="6"/>
      <c r="P120" s="6"/>
      <c r="Q120" s="6"/>
      <c r="R120" s="6"/>
      <c r="S120" s="6"/>
      <c r="U120" s="11"/>
      <c r="V120" s="10">
        <f t="shared" si="9"/>
        <v>0</v>
      </c>
      <c r="W120" s="10">
        <f t="shared" si="10"/>
        <v>0</v>
      </c>
      <c r="X120" s="10">
        <f t="shared" si="11"/>
        <v>0</v>
      </c>
      <c r="Y120" s="14">
        <f t="shared" si="12"/>
        <v>0</v>
      </c>
      <c r="Z120" s="15">
        <f t="shared" si="13"/>
        <v>0</v>
      </c>
    </row>
    <row r="121" spans="10:26">
      <c r="J121" s="6"/>
      <c r="K121" s="6"/>
      <c r="L121" s="6"/>
      <c r="M121" s="6"/>
      <c r="N121" s="105"/>
      <c r="O121" s="6"/>
      <c r="P121" s="6"/>
      <c r="Q121" s="6"/>
      <c r="R121" s="6"/>
      <c r="S121" s="6"/>
      <c r="U121" s="11"/>
      <c r="V121" s="10">
        <f t="shared" si="9"/>
        <v>0</v>
      </c>
      <c r="W121" s="10">
        <f t="shared" si="10"/>
        <v>0</v>
      </c>
      <c r="X121" s="10">
        <f t="shared" si="11"/>
        <v>0</v>
      </c>
      <c r="Y121" s="14">
        <f t="shared" si="12"/>
        <v>0</v>
      </c>
      <c r="Z121" s="15">
        <f t="shared" si="13"/>
        <v>0</v>
      </c>
    </row>
    <row r="122" spans="10:26">
      <c r="J122" s="6"/>
      <c r="K122" s="6"/>
      <c r="L122" s="6"/>
      <c r="M122" s="6"/>
      <c r="N122" s="105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105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105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105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105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105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105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105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105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105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105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105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105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105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105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105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105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105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105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105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105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105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105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105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105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105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105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105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105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105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105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105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105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105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105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105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105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105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105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105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105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105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105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105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105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105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105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105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105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105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105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105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105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105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105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105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105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105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105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105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105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105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105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105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105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105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105"/>
      <c r="O188" s="6"/>
      <c r="P188" s="6"/>
      <c r="Q188" s="6"/>
      <c r="R188" s="6"/>
      <c r="S188" s="6"/>
    </row>
    <row r="189" spans="10:19">
      <c r="J189" s="6"/>
      <c r="K189" s="6"/>
      <c r="L189" s="6"/>
      <c r="M189" s="6"/>
      <c r="N189" s="105"/>
      <c r="O189" s="6"/>
      <c r="P189" s="6"/>
      <c r="Q189" s="6"/>
      <c r="R189" s="6"/>
      <c r="S189" s="6"/>
    </row>
    <row r="190" spans="10:19">
      <c r="J190" s="6"/>
      <c r="K190" s="6"/>
      <c r="L190" s="6"/>
      <c r="M190" s="6"/>
      <c r="N190" s="105"/>
      <c r="O190" s="6"/>
      <c r="P190" s="6"/>
      <c r="Q190" s="6"/>
      <c r="R190" s="6"/>
      <c r="S190" s="6"/>
    </row>
    <row r="191" spans="10:19">
      <c r="J191" s="6"/>
      <c r="K191" s="6"/>
      <c r="L191" s="6"/>
      <c r="M191" s="6"/>
      <c r="N191" s="105"/>
      <c r="O191" s="6"/>
      <c r="P191" s="6"/>
      <c r="Q191" s="6"/>
      <c r="R191" s="6"/>
      <c r="S191" s="6"/>
    </row>
    <row r="192" spans="10:19">
      <c r="J192" s="6"/>
      <c r="K192" s="6"/>
      <c r="L192" s="6"/>
      <c r="M192" s="6"/>
      <c r="N192" s="105"/>
      <c r="O192" s="6"/>
      <c r="P192" s="6"/>
      <c r="Q192" s="6"/>
      <c r="R192" s="6"/>
      <c r="S192" s="6"/>
    </row>
    <row r="193" spans="10:19">
      <c r="J193" s="6"/>
      <c r="K193" s="6"/>
      <c r="L193" s="6"/>
      <c r="M193" s="6"/>
      <c r="N193" s="105"/>
      <c r="O193" s="6"/>
      <c r="P193" s="6"/>
      <c r="Q193" s="6"/>
      <c r="R193" s="6"/>
      <c r="S193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10:D65541">
    <cfRule type="expression" dxfId="77" priority="55" stopIfTrue="1">
      <formula>D110="未着手"</formula>
    </cfRule>
    <cfRule type="expression" dxfId="76" priority="56" stopIfTrue="1">
      <formula>D110="作業中"</formula>
    </cfRule>
    <cfRule type="expression" dxfId="75" priority="57" stopIfTrue="1">
      <formula>OR(D110="終了",D110="完了")</formula>
    </cfRule>
  </conditionalFormatting>
  <conditionalFormatting sqref="A12:XFD12 C6:XFD6 A15:XFD15 C13:XFD14 A18:XFD18 C16:XFD17 A21:XFD109 C19:XFD20 C7:C11">
    <cfRule type="expression" dxfId="74" priority="58" stopIfTrue="1">
      <formula>$D6="未着手"</formula>
    </cfRule>
    <cfRule type="expression" dxfId="73" priority="59" stopIfTrue="1">
      <formula>$D6="作業中"</formula>
    </cfRule>
    <cfRule type="expression" dxfId="72" priority="60" stopIfTrue="1">
      <formula>OR($D6="終了",$D6="完了")</formula>
    </cfRule>
  </conditionalFormatting>
  <conditionalFormatting sqref="B110:B65541">
    <cfRule type="expression" dxfId="71" priority="61" stopIfTrue="1">
      <formula>D110="未着手"</formula>
    </cfRule>
    <cfRule type="expression" dxfId="70" priority="62" stopIfTrue="1">
      <formula>D110="作業中"</formula>
    </cfRule>
    <cfRule type="expression" dxfId="69" priority="63" stopIfTrue="1">
      <formula>OR(D110="終了",D110="完了")</formula>
    </cfRule>
  </conditionalFormatting>
  <conditionalFormatting sqref="C110:C65541">
    <cfRule type="expression" dxfId="68" priority="64" stopIfTrue="1">
      <formula>D110="未着手"</formula>
    </cfRule>
    <cfRule type="expression" dxfId="67" priority="65" stopIfTrue="1">
      <formula>D110="作業中"</formula>
    </cfRule>
    <cfRule type="expression" dxfId="66" priority="66" stopIfTrue="1">
      <formula>OR(D110="終了",D110="完了")</formula>
    </cfRule>
  </conditionalFormatting>
  <conditionalFormatting sqref="E110:S65541">
    <cfRule type="expression" dxfId="65" priority="67" stopIfTrue="1">
      <formula>$D110="未着手"</formula>
    </cfRule>
    <cfRule type="expression" dxfId="64" priority="68" stopIfTrue="1">
      <formula>$D110="作業中"</formula>
    </cfRule>
    <cfRule type="expression" dxfId="63" priority="69" stopIfTrue="1">
      <formula>OR($D110="終了",$D110="完了")</formula>
    </cfRule>
  </conditionalFormatting>
  <conditionalFormatting sqref="A6:B6">
    <cfRule type="expression" dxfId="62" priority="52" stopIfTrue="1">
      <formula>$D6="未着手"</formula>
    </cfRule>
    <cfRule type="expression" dxfId="61" priority="53" stopIfTrue="1">
      <formula>$D6="作業中"</formula>
    </cfRule>
    <cfRule type="expression" dxfId="60" priority="54" stopIfTrue="1">
      <formula>OR($D6="終了",$D6="完了")</formula>
    </cfRule>
  </conditionalFormatting>
  <conditionalFormatting sqref="A13:B14">
    <cfRule type="expression" dxfId="59" priority="49" stopIfTrue="1">
      <formula>$D13="未着手"</formula>
    </cfRule>
    <cfRule type="expression" dxfId="58" priority="50" stopIfTrue="1">
      <formula>$D13="作業中"</formula>
    </cfRule>
    <cfRule type="expression" dxfId="57" priority="51" stopIfTrue="1">
      <formula>OR($D13="終了",$D13="完了")</formula>
    </cfRule>
  </conditionalFormatting>
  <conditionalFormatting sqref="A16:B17">
    <cfRule type="expression" dxfId="56" priority="46" stopIfTrue="1">
      <formula>$D16="未着手"</formula>
    </cfRule>
    <cfRule type="expression" dxfId="55" priority="47" stopIfTrue="1">
      <formula>$D16="作業中"</formula>
    </cfRule>
    <cfRule type="expression" dxfId="54" priority="48" stopIfTrue="1">
      <formula>OR($D16="終了",$D16="完了")</formula>
    </cfRule>
  </conditionalFormatting>
  <conditionalFormatting sqref="A19:B20">
    <cfRule type="expression" dxfId="53" priority="43" stopIfTrue="1">
      <formula>$D19="未着手"</formula>
    </cfRule>
    <cfRule type="expression" dxfId="52" priority="44" stopIfTrue="1">
      <formula>$D19="作業中"</formula>
    </cfRule>
    <cfRule type="expression" dxfId="51" priority="45" stopIfTrue="1">
      <formula>OR($D19="終了",$D19="完了")</formula>
    </cfRule>
  </conditionalFormatting>
  <conditionalFormatting sqref="A5:XFD5">
    <cfRule type="expression" dxfId="50" priority="37" stopIfTrue="1">
      <formula>$D5="未着手"</formula>
    </cfRule>
    <cfRule type="expression" dxfId="49" priority="38" stopIfTrue="1">
      <formula>$D5="作業中"</formula>
    </cfRule>
    <cfRule type="expression" dxfId="48" priority="39" stopIfTrue="1">
      <formula>OR($D5="終了",$D5="完了")</formula>
    </cfRule>
  </conditionalFormatting>
  <conditionalFormatting sqref="D7:XFD7">
    <cfRule type="expression" dxfId="47" priority="34" stopIfTrue="1">
      <formula>$D7="未着手"</formula>
    </cfRule>
    <cfRule type="expression" dxfId="46" priority="35" stopIfTrue="1">
      <formula>$D7="作業中"</formula>
    </cfRule>
    <cfRule type="expression" dxfId="45" priority="36" stopIfTrue="1">
      <formula>OR($D7="終了",$D7="完了")</formula>
    </cfRule>
  </conditionalFormatting>
  <conditionalFormatting sqref="A7:B7">
    <cfRule type="expression" dxfId="44" priority="31" stopIfTrue="1">
      <formula>$D7="未着手"</formula>
    </cfRule>
    <cfRule type="expression" dxfId="43" priority="32" stopIfTrue="1">
      <formula>$D7="作業中"</formula>
    </cfRule>
    <cfRule type="expression" dxfId="42" priority="33" stopIfTrue="1">
      <formula>OR($D7="終了",$D7="完了")</formula>
    </cfRule>
  </conditionalFormatting>
  <conditionalFormatting sqref="D8:XFD8">
    <cfRule type="expression" dxfId="41" priority="22" stopIfTrue="1">
      <formula>$D8="未着手"</formula>
    </cfRule>
    <cfRule type="expression" dxfId="40" priority="23" stopIfTrue="1">
      <formula>$D8="作業中"</formula>
    </cfRule>
    <cfRule type="expression" dxfId="39" priority="24" stopIfTrue="1">
      <formula>OR($D8="終了",$D8="完了")</formula>
    </cfRule>
  </conditionalFormatting>
  <conditionalFormatting sqref="A8:B8">
    <cfRule type="expression" dxfId="38" priority="19" stopIfTrue="1">
      <formula>$D8="未着手"</formula>
    </cfRule>
    <cfRule type="expression" dxfId="37" priority="20" stopIfTrue="1">
      <formula>$D8="作業中"</formula>
    </cfRule>
    <cfRule type="expression" dxfId="36" priority="21" stopIfTrue="1">
      <formula>OR($D8="終了",$D8="完了")</formula>
    </cfRule>
  </conditionalFormatting>
  <conditionalFormatting sqref="D11:XFD11">
    <cfRule type="expression" dxfId="35" priority="16" stopIfTrue="1">
      <formula>$D11="未着手"</formula>
    </cfRule>
    <cfRule type="expression" dxfId="34" priority="17" stopIfTrue="1">
      <formula>$D11="作業中"</formula>
    </cfRule>
    <cfRule type="expression" dxfId="33" priority="18" stopIfTrue="1">
      <formula>OR($D11="終了",$D11="完了")</formula>
    </cfRule>
  </conditionalFormatting>
  <conditionalFormatting sqref="A11:B11">
    <cfRule type="expression" dxfId="32" priority="13" stopIfTrue="1">
      <formula>$D11="未着手"</formula>
    </cfRule>
    <cfRule type="expression" dxfId="31" priority="14" stopIfTrue="1">
      <formula>$D11="作業中"</formula>
    </cfRule>
    <cfRule type="expression" dxfId="30" priority="15" stopIfTrue="1">
      <formula>OR($D11="終了",$D11="完了")</formula>
    </cfRule>
  </conditionalFormatting>
  <conditionalFormatting sqref="D9:XFD9">
    <cfRule type="expression" dxfId="29" priority="10" stopIfTrue="1">
      <formula>$D9="未着手"</formula>
    </cfRule>
    <cfRule type="expression" dxfId="28" priority="11" stopIfTrue="1">
      <formula>$D9="作業中"</formula>
    </cfRule>
    <cfRule type="expression" dxfId="27" priority="12" stopIfTrue="1">
      <formula>OR($D9="終了",$D9="完了")</formula>
    </cfRule>
  </conditionalFormatting>
  <conditionalFormatting sqref="A9:B9">
    <cfRule type="expression" dxfId="26" priority="7" stopIfTrue="1">
      <formula>$D9="未着手"</formula>
    </cfRule>
    <cfRule type="expression" dxfId="25" priority="8" stopIfTrue="1">
      <formula>$D9="作業中"</formula>
    </cfRule>
    <cfRule type="expression" dxfId="24" priority="9" stopIfTrue="1">
      <formula>OR($D9="終了",$D9="完了")</formula>
    </cfRule>
  </conditionalFormatting>
  <conditionalFormatting sqref="D10:XFD10">
    <cfRule type="expression" dxfId="23" priority="4" stopIfTrue="1">
      <formula>$D10="未着手"</formula>
    </cfRule>
    <cfRule type="expression" dxfId="22" priority="5" stopIfTrue="1">
      <formula>$D10="作業中"</formula>
    </cfRule>
    <cfRule type="expression" dxfId="21" priority="6" stopIfTrue="1">
      <formula>OR($D10="終了",$D10="完了")</formula>
    </cfRule>
  </conditionalFormatting>
  <conditionalFormatting sqref="A10:B10">
    <cfRule type="expression" dxfId="20" priority="1" stopIfTrue="1">
      <formula>$D10="未着手"</formula>
    </cfRule>
    <cfRule type="expression" dxfId="19" priority="2" stopIfTrue="1">
      <formula>$D10="作業中"</formula>
    </cfRule>
    <cfRule type="expression" dxfId="18" priority="3" stopIfTrue="1">
      <formula>OR($D10="終了",$D10="完了")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B5" sqref="B5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3" width="4.77734375" style="7" customWidth="1"/>
    <col min="14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125" t="s">
        <v>10</v>
      </c>
      <c r="B1" s="125" t="s">
        <v>2</v>
      </c>
      <c r="C1" s="125" t="s">
        <v>0</v>
      </c>
      <c r="D1" s="125" t="s">
        <v>1</v>
      </c>
      <c r="E1" s="128" t="s">
        <v>3</v>
      </c>
      <c r="F1" s="128" t="s">
        <v>4</v>
      </c>
      <c r="G1" s="129" t="s">
        <v>7</v>
      </c>
      <c r="H1" s="129" t="s">
        <v>6</v>
      </c>
      <c r="I1" s="125" t="s">
        <v>8</v>
      </c>
      <c r="J1" s="122" t="s">
        <v>5</v>
      </c>
      <c r="K1" s="123"/>
      <c r="L1" s="123"/>
      <c r="M1" s="123"/>
      <c r="N1" s="124"/>
      <c r="O1" s="124"/>
      <c r="P1" s="124"/>
    </row>
    <row r="2" spans="1:16" s="8" customFormat="1">
      <c r="A2" s="125"/>
      <c r="B2" s="126"/>
      <c r="C2" s="126"/>
      <c r="D2" s="125"/>
      <c r="E2" s="128"/>
      <c r="F2" s="128"/>
      <c r="G2" s="130"/>
      <c r="H2" s="130"/>
      <c r="I2" s="125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25"/>
      <c r="B3" s="126"/>
      <c r="C3" s="126"/>
      <c r="D3" s="125"/>
      <c r="E3" s="128"/>
      <c r="F3" s="128"/>
      <c r="G3" s="130"/>
      <c r="H3" s="130"/>
      <c r="I3" s="125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25"/>
      <c r="B4" s="126"/>
      <c r="C4" s="127"/>
      <c r="D4" s="125"/>
      <c r="E4" s="128"/>
      <c r="F4" s="128"/>
      <c r="G4" s="130"/>
      <c r="H4" s="130"/>
      <c r="I4" s="125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ca="1">IF(ISBLANK(J5)=FALSE,OFFSET(I5,0,COUNTA(J5:Q5)),"")</f>
        <v/>
      </c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 t="str">
        <f t="shared" ref="D6:D69" si="0">IF(ISBLANK($B6),"",IF(ISBLANK($F6),"未着手",IF($I6=0,"完了","作業中")))</f>
        <v/>
      </c>
      <c r="E6" s="4"/>
      <c r="F6" s="4"/>
      <c r="G6" s="19"/>
      <c r="H6" s="19"/>
      <c r="I6" s="12" t="str">
        <f t="shared" ref="I6:I69" ca="1" si="1">IF(ISBLANK(J6)=FALSE,OFFSET(I6,0,COUNTA(J6:Q6)),"")</f>
        <v/>
      </c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 t="str">
        <f t="shared" si="0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 t="str">
        <f t="shared" si="0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 t="str">
        <f t="shared" si="0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 t="str">
        <f t="shared" si="0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 t="str">
        <f t="shared" si="0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 t="str">
        <f t="shared" si="0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 t="str">
        <f t="shared" si="0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 t="str">
        <f t="shared" si="0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 t="str">
        <f t="shared" si="0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 t="str">
        <f t="shared" si="0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 t="str">
        <f t="shared" si="0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 t="str">
        <f t="shared" si="0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 t="str">
        <f t="shared" si="0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 t="str">
        <f t="shared" si="0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 t="str">
        <f t="shared" si="0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 t="str">
        <f t="shared" si="0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 t="str">
        <f t="shared" si="0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 t="str">
        <f t="shared" si="0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 t="str">
        <f t="shared" si="0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 t="str">
        <f t="shared" si="0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 t="str">
        <f t="shared" si="0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 t="str">
        <f t="shared" si="0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 t="str">
        <f t="shared" si="0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 t="str">
        <f t="shared" si="0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 t="str">
        <f t="shared" si="0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 t="str">
        <f t="shared" si="0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 t="str">
        <f t="shared" si="0"/>
        <v/>
      </c>
      <c r="E37" s="4"/>
      <c r="F37" s="4"/>
      <c r="G37" s="19"/>
      <c r="H37" s="19"/>
      <c r="I37" s="12" t="str">
        <f t="shared" ca="1" si="1"/>
        <v/>
      </c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 t="str">
        <f t="shared" si="0"/>
        <v/>
      </c>
      <c r="E38" s="4"/>
      <c r="F38" s="4"/>
      <c r="G38" s="19"/>
      <c r="H38" s="19"/>
      <c r="I38" s="12" t="str">
        <f t="shared" ca="1" si="1"/>
        <v/>
      </c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 t="str">
        <f t="shared" si="0"/>
        <v/>
      </c>
      <c r="E39" s="4"/>
      <c r="F39" s="4"/>
      <c r="G39" s="19"/>
      <c r="H39" s="19"/>
      <c r="I39" s="12" t="str">
        <f t="shared" ca="1" si="1"/>
        <v/>
      </c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 t="str">
        <f t="shared" si="0"/>
        <v/>
      </c>
      <c r="E40" s="4"/>
      <c r="F40" s="4"/>
      <c r="G40" s="19"/>
      <c r="H40" s="19"/>
      <c r="I40" s="12" t="str">
        <f t="shared" ca="1" si="1"/>
        <v/>
      </c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 t="str">
        <f t="shared" si="0"/>
        <v/>
      </c>
      <c r="E41" s="4"/>
      <c r="F41" s="4"/>
      <c r="G41" s="19"/>
      <c r="H41" s="19"/>
      <c r="I41" s="12" t="str">
        <f t="shared" ca="1" si="1"/>
        <v/>
      </c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 t="str">
        <f t="shared" si="0"/>
        <v/>
      </c>
      <c r="E42" s="4"/>
      <c r="F42" s="4"/>
      <c r="G42" s="19"/>
      <c r="H42" s="19"/>
      <c r="I42" s="12" t="str">
        <f t="shared" ca="1" si="1"/>
        <v/>
      </c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 t="str">
        <f t="shared" si="0"/>
        <v/>
      </c>
      <c r="E43" s="4"/>
      <c r="F43" s="4"/>
      <c r="G43" s="19"/>
      <c r="H43" s="19"/>
      <c r="I43" s="12" t="str">
        <f t="shared" ca="1" si="1"/>
        <v/>
      </c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 t="str">
        <f t="shared" si="0"/>
        <v/>
      </c>
      <c r="E44" s="4"/>
      <c r="F44" s="4"/>
      <c r="G44" s="19"/>
      <c r="H44" s="19"/>
      <c r="I44" s="12" t="str">
        <f t="shared" ca="1" si="1"/>
        <v/>
      </c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 t="str">
        <f t="shared" si="0"/>
        <v/>
      </c>
      <c r="E45" s="4"/>
      <c r="F45" s="4"/>
      <c r="G45" s="19"/>
      <c r="H45" s="19"/>
      <c r="I45" s="12" t="str">
        <f t="shared" ca="1" si="1"/>
        <v/>
      </c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 t="str">
        <f t="shared" si="0"/>
        <v/>
      </c>
      <c r="E46" s="4"/>
      <c r="F46" s="4"/>
      <c r="G46" s="19"/>
      <c r="H46" s="19"/>
      <c r="I46" s="12" t="str">
        <f t="shared" ca="1" si="1"/>
        <v/>
      </c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 t="str">
        <f t="shared" si="0"/>
        <v/>
      </c>
      <c r="E47" s="4"/>
      <c r="F47" s="4"/>
      <c r="G47" s="19"/>
      <c r="H47" s="19"/>
      <c r="I47" s="12" t="str">
        <f t="shared" ca="1" si="1"/>
        <v/>
      </c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 t="str">
        <f t="shared" si="0"/>
        <v/>
      </c>
      <c r="E48" s="4"/>
      <c r="F48" s="4"/>
      <c r="G48" s="19"/>
      <c r="H48" s="19"/>
      <c r="I48" s="12" t="str">
        <f t="shared" ca="1" si="1"/>
        <v/>
      </c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 t="str">
        <f t="shared" si="0"/>
        <v/>
      </c>
      <c r="E49" s="4"/>
      <c r="F49" s="4"/>
      <c r="G49" s="19"/>
      <c r="H49" s="19"/>
      <c r="I49" s="12" t="str">
        <f t="shared" ca="1" si="1"/>
        <v/>
      </c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 t="str">
        <f t="shared" si="0"/>
        <v/>
      </c>
      <c r="E50" s="4"/>
      <c r="F50" s="4"/>
      <c r="G50" s="19"/>
      <c r="H50" s="19"/>
      <c r="I50" s="12" t="str">
        <f t="shared" ca="1" si="1"/>
        <v/>
      </c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 t="str">
        <f t="shared" si="0"/>
        <v/>
      </c>
      <c r="E51" s="4"/>
      <c r="F51" s="4"/>
      <c r="G51" s="19"/>
      <c r="H51" s="19"/>
      <c r="I51" s="12" t="str">
        <f t="shared" ca="1" si="1"/>
        <v/>
      </c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 t="str">
        <f t="shared" si="0"/>
        <v/>
      </c>
      <c r="E52" s="4"/>
      <c r="F52" s="4"/>
      <c r="G52" s="19"/>
      <c r="H52" s="19"/>
      <c r="I52" s="12" t="str">
        <f t="shared" ca="1" si="1"/>
        <v/>
      </c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 t="str">
        <f t="shared" si="0"/>
        <v/>
      </c>
      <c r="E53" s="4"/>
      <c r="F53" s="4"/>
      <c r="G53" s="19"/>
      <c r="H53" s="19"/>
      <c r="I53" s="12" t="str">
        <f t="shared" ca="1" si="1"/>
        <v/>
      </c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 t="str">
        <f t="shared" si="0"/>
        <v/>
      </c>
      <c r="E54" s="4"/>
      <c r="F54" s="4"/>
      <c r="G54" s="19"/>
      <c r="H54" s="19"/>
      <c r="I54" s="12" t="str">
        <f t="shared" ca="1" si="1"/>
        <v/>
      </c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 t="str">
        <f t="shared" si="0"/>
        <v/>
      </c>
      <c r="E55" s="4"/>
      <c r="F55" s="4"/>
      <c r="G55" s="19"/>
      <c r="H55" s="19"/>
      <c r="I55" s="12" t="str">
        <f t="shared" ca="1" si="1"/>
        <v/>
      </c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 t="str">
        <f t="shared" si="0"/>
        <v/>
      </c>
      <c r="E56" s="4"/>
      <c r="F56" s="4"/>
      <c r="G56" s="19"/>
      <c r="H56" s="19"/>
      <c r="I56" s="12" t="str">
        <f t="shared" ca="1" si="1"/>
        <v/>
      </c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si="0"/>
        <v/>
      </c>
      <c r="E57" s="4"/>
      <c r="F57" s="4"/>
      <c r="G57" s="19"/>
      <c r="H57" s="19"/>
      <c r="I57" s="12" t="str">
        <f t="shared" ca="1" si="1"/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ref="D70:D104" si="2">IF(ISBLANK($B70),"",IF(ISBLANK($F70),"未着手",IF($I70=0,"完了","作業中")))</f>
        <v/>
      </c>
      <c r="E70" s="4"/>
      <c r="F70" s="4"/>
      <c r="G70" s="19"/>
      <c r="H70" s="19"/>
      <c r="I70" s="12" t="str">
        <f t="shared" ref="I70:I104" ca="1" si="3">IF(ISBLANK(J70)=FALSE,OFFSET(I70,0,COUNTA(J70:Q70)),"")</f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2"/>
        <v/>
      </c>
      <c r="E71" s="4"/>
      <c r="F71" s="4"/>
      <c r="G71" s="19"/>
      <c r="H71" s="19"/>
      <c r="I71" s="12" t="str">
        <f t="shared" ca="1" si="3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2"/>
        <v/>
      </c>
      <c r="E72" s="4"/>
      <c r="F72" s="4"/>
      <c r="G72" s="19"/>
      <c r="H72" s="19"/>
      <c r="I72" s="12" t="str">
        <f t="shared" ca="1" si="3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2"/>
        <v/>
      </c>
      <c r="E73" s="4"/>
      <c r="F73" s="4"/>
      <c r="G73" s="19"/>
      <c r="H73" s="19"/>
      <c r="I73" s="12" t="str">
        <f t="shared" ca="1" si="3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2"/>
        <v/>
      </c>
      <c r="E74" s="4"/>
      <c r="F74" s="4"/>
      <c r="G74" s="19"/>
      <c r="H74" s="19"/>
      <c r="I74" s="12" t="str">
        <f t="shared" ca="1" si="3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2"/>
        <v/>
      </c>
      <c r="E75" s="4"/>
      <c r="F75" s="4"/>
      <c r="G75" s="19"/>
      <c r="H75" s="19"/>
      <c r="I75" s="12" t="str">
        <f t="shared" ca="1" si="3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2"/>
        <v/>
      </c>
      <c r="E76" s="4"/>
      <c r="F76" s="4"/>
      <c r="G76" s="19"/>
      <c r="H76" s="19"/>
      <c r="I76" s="12" t="str">
        <f t="shared" ca="1" si="3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2"/>
        <v/>
      </c>
      <c r="E77" s="4"/>
      <c r="F77" s="4"/>
      <c r="G77" s="19"/>
      <c r="H77" s="19"/>
      <c r="I77" s="12" t="str">
        <f t="shared" ca="1" si="3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2"/>
        <v/>
      </c>
      <c r="E78" s="4"/>
      <c r="F78" s="4"/>
      <c r="G78" s="19"/>
      <c r="H78" s="19"/>
      <c r="I78" s="12" t="str">
        <f t="shared" ca="1" si="3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2"/>
        <v/>
      </c>
      <c r="E79" s="4"/>
      <c r="F79" s="4"/>
      <c r="G79" s="19"/>
      <c r="H79" s="19"/>
      <c r="I79" s="12" t="str">
        <f t="shared" ca="1" si="3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2"/>
        <v/>
      </c>
      <c r="E80" s="4"/>
      <c r="F80" s="4"/>
      <c r="G80" s="19"/>
      <c r="H80" s="19"/>
      <c r="I80" s="12" t="str">
        <f t="shared" ca="1" si="3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2"/>
        <v/>
      </c>
      <c r="E81" s="4"/>
      <c r="F81" s="4"/>
      <c r="G81" s="19"/>
      <c r="H81" s="19"/>
      <c r="I81" s="12" t="str">
        <f t="shared" ca="1" si="3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2"/>
        <v/>
      </c>
      <c r="E82" s="4"/>
      <c r="F82" s="4"/>
      <c r="G82" s="19"/>
      <c r="H82" s="19"/>
      <c r="I82" s="12" t="str">
        <f t="shared" ca="1" si="3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2"/>
        <v/>
      </c>
      <c r="E83" s="4"/>
      <c r="F83" s="4"/>
      <c r="G83" s="19"/>
      <c r="H83" s="19"/>
      <c r="I83" s="12" t="str">
        <f t="shared" ca="1" si="3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2"/>
        <v/>
      </c>
      <c r="E84" s="4"/>
      <c r="F84" s="4"/>
      <c r="G84" s="19"/>
      <c r="H84" s="19"/>
      <c r="I84" s="12" t="str">
        <f t="shared" ca="1" si="3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2"/>
        <v/>
      </c>
      <c r="E85" s="4"/>
      <c r="F85" s="4"/>
      <c r="G85" s="19"/>
      <c r="H85" s="19"/>
      <c r="I85" s="12" t="str">
        <f t="shared" ca="1" si="3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2"/>
        <v/>
      </c>
      <c r="E86" s="4"/>
      <c r="F86" s="4"/>
      <c r="G86" s="19"/>
      <c r="H86" s="19"/>
      <c r="I86" s="12" t="str">
        <f t="shared" ca="1" si="3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2"/>
        <v/>
      </c>
      <c r="E87" s="4"/>
      <c r="F87" s="4"/>
      <c r="G87" s="19"/>
      <c r="H87" s="19"/>
      <c r="I87" s="12" t="str">
        <f t="shared" ca="1" si="3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2"/>
        <v/>
      </c>
      <c r="E88" s="4"/>
      <c r="F88" s="4"/>
      <c r="G88" s="19"/>
      <c r="H88" s="19"/>
      <c r="I88" s="12" t="str">
        <f t="shared" ca="1" si="3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2"/>
        <v/>
      </c>
      <c r="E89" s="4"/>
      <c r="F89" s="4"/>
      <c r="G89" s="19"/>
      <c r="H89" s="19"/>
      <c r="I89" s="12" t="str">
        <f t="shared" ca="1" si="3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2"/>
        <v/>
      </c>
      <c r="E90" s="4"/>
      <c r="F90" s="4"/>
      <c r="G90" s="19"/>
      <c r="H90" s="19"/>
      <c r="I90" s="12" t="str">
        <f t="shared" ca="1" si="3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2"/>
        <v/>
      </c>
      <c r="E91" s="4"/>
      <c r="F91" s="4"/>
      <c r="G91" s="19"/>
      <c r="H91" s="19"/>
      <c r="I91" s="12" t="str">
        <f t="shared" ca="1" si="3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2"/>
        <v/>
      </c>
      <c r="E92" s="4"/>
      <c r="F92" s="4"/>
      <c r="G92" s="19"/>
      <c r="H92" s="19"/>
      <c r="I92" s="12" t="str">
        <f t="shared" ca="1" si="3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2"/>
        <v/>
      </c>
      <c r="E93" s="4"/>
      <c r="F93" s="4"/>
      <c r="G93" s="19"/>
      <c r="H93" s="19"/>
      <c r="I93" s="12" t="str">
        <f t="shared" ca="1" si="3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2"/>
        <v/>
      </c>
      <c r="E94" s="4"/>
      <c r="F94" s="4"/>
      <c r="G94" s="19"/>
      <c r="H94" s="19"/>
      <c r="I94" s="12" t="str">
        <f t="shared" ca="1" si="3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2"/>
        <v/>
      </c>
      <c r="E95" s="4"/>
      <c r="F95" s="4"/>
      <c r="G95" s="19"/>
      <c r="H95" s="19"/>
      <c r="I95" s="12" t="str">
        <f t="shared" ca="1" si="3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2"/>
        <v/>
      </c>
      <c r="E96" s="4"/>
      <c r="F96" s="4"/>
      <c r="G96" s="19"/>
      <c r="H96" s="19"/>
      <c r="I96" s="12" t="str">
        <f t="shared" ca="1" si="3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2"/>
        <v/>
      </c>
      <c r="E97" s="4"/>
      <c r="F97" s="4"/>
      <c r="G97" s="19"/>
      <c r="H97" s="19"/>
      <c r="I97" s="12" t="str">
        <f t="shared" ca="1" si="3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2"/>
        <v/>
      </c>
      <c r="E98" s="4"/>
      <c r="F98" s="4"/>
      <c r="G98" s="19"/>
      <c r="H98" s="19"/>
      <c r="I98" s="12" t="str">
        <f t="shared" ca="1" si="3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2"/>
        <v/>
      </c>
      <c r="E99" s="4"/>
      <c r="F99" s="4"/>
      <c r="G99" s="19"/>
      <c r="H99" s="19"/>
      <c r="I99" s="12" t="str">
        <f t="shared" ca="1" si="3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2"/>
        <v/>
      </c>
      <c r="E100" s="4"/>
      <c r="F100" s="4"/>
      <c r="G100" s="19"/>
      <c r="H100" s="19"/>
      <c r="I100" s="12" t="str">
        <f t="shared" ca="1" si="3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2"/>
        <v/>
      </c>
      <c r="E101" s="4"/>
      <c r="F101" s="4"/>
      <c r="G101" s="19"/>
      <c r="H101" s="19"/>
      <c r="I101" s="12" t="str">
        <f t="shared" ca="1" si="3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2"/>
        <v/>
      </c>
      <c r="E102" s="4"/>
      <c r="F102" s="4"/>
      <c r="G102" s="19"/>
      <c r="H102" s="19"/>
      <c r="I102" s="12" t="str">
        <f t="shared" ca="1" si="3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2"/>
        <v/>
      </c>
      <c r="E103" s="4"/>
      <c r="F103" s="4"/>
      <c r="G103" s="19"/>
      <c r="H103" s="19"/>
      <c r="I103" s="12" t="str">
        <f t="shared" ca="1" si="3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2"/>
        <v/>
      </c>
      <c r="E104" s="4"/>
      <c r="F104" s="4"/>
      <c r="G104" s="19"/>
      <c r="H104" s="19"/>
      <c r="I104" s="12" t="str">
        <f t="shared" ca="1" si="3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4">SUMIF($C$5:$C$104,R107,$G$5:$G$104)</f>
        <v>0</v>
      </c>
      <c r="T107" s="10">
        <f t="shared" ref="T107:T116" si="5">SUMIF($C$5:$C$104,R107,$I$5:$I$104)</f>
        <v>0</v>
      </c>
      <c r="U107" s="10">
        <f t="shared" ref="U107:U116" si="6">SUMIF($C$5:$C$104,R107,$H$5:$H$104)</f>
        <v>0</v>
      </c>
      <c r="V107" s="14">
        <f t="shared" ref="V107:V116" si="7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4"/>
        <v>0</v>
      </c>
      <c r="T108" s="10">
        <f t="shared" si="5"/>
        <v>0</v>
      </c>
      <c r="U108" s="10">
        <f t="shared" si="6"/>
        <v>0</v>
      </c>
      <c r="V108" s="14">
        <f t="shared" si="7"/>
        <v>36</v>
      </c>
      <c r="W108" s="15">
        <f t="shared" ref="W108:W116" si="8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4"/>
        <v>0</v>
      </c>
      <c r="T109" s="10">
        <f t="shared" si="5"/>
        <v>0</v>
      </c>
      <c r="U109" s="10">
        <f t="shared" si="6"/>
        <v>0</v>
      </c>
      <c r="V109" s="14">
        <f t="shared" si="7"/>
        <v>36</v>
      </c>
      <c r="W109" s="15">
        <f t="shared" si="8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4"/>
        <v>0</v>
      </c>
      <c r="T110" s="10">
        <f t="shared" si="5"/>
        <v>0</v>
      </c>
      <c r="U110" s="10">
        <f t="shared" si="6"/>
        <v>0</v>
      </c>
      <c r="V110" s="14">
        <f t="shared" si="7"/>
        <v>36</v>
      </c>
      <c r="W110" s="15">
        <f t="shared" si="8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4"/>
        <v>0</v>
      </c>
      <c r="T111" s="10">
        <f t="shared" si="5"/>
        <v>0</v>
      </c>
      <c r="U111" s="10">
        <f t="shared" si="6"/>
        <v>0</v>
      </c>
      <c r="V111" s="14">
        <f t="shared" si="7"/>
        <v>36</v>
      </c>
      <c r="W111" s="15">
        <f t="shared" si="8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4"/>
        <v>0</v>
      </c>
      <c r="T112" s="10">
        <f t="shared" si="5"/>
        <v>0</v>
      </c>
      <c r="U112" s="10">
        <f t="shared" si="6"/>
        <v>0</v>
      </c>
      <c r="V112" s="14">
        <f t="shared" si="7"/>
        <v>36</v>
      </c>
      <c r="W112" s="15">
        <f t="shared" si="8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4"/>
        <v>0</v>
      </c>
      <c r="T113" s="10">
        <f t="shared" si="5"/>
        <v>0</v>
      </c>
      <c r="U113" s="10">
        <f t="shared" si="6"/>
        <v>0</v>
      </c>
      <c r="V113" s="14">
        <f t="shared" si="7"/>
        <v>36</v>
      </c>
      <c r="W113" s="15">
        <f t="shared" si="8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4"/>
        <v>0</v>
      </c>
      <c r="T114" s="10">
        <f t="shared" si="5"/>
        <v>0</v>
      </c>
      <c r="U114" s="10">
        <f t="shared" si="6"/>
        <v>0</v>
      </c>
      <c r="V114" s="14">
        <f t="shared" si="7"/>
        <v>36</v>
      </c>
      <c r="W114" s="15">
        <f t="shared" si="8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4"/>
        <v>0</v>
      </c>
      <c r="T115" s="10">
        <f t="shared" si="5"/>
        <v>0</v>
      </c>
      <c r="U115" s="10">
        <f t="shared" si="6"/>
        <v>0</v>
      </c>
      <c r="V115" s="14">
        <f t="shared" si="7"/>
        <v>36</v>
      </c>
      <c r="W115" s="15">
        <f t="shared" si="8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4"/>
        <v>0</v>
      </c>
      <c r="T116" s="10">
        <f t="shared" si="5"/>
        <v>0</v>
      </c>
      <c r="U116" s="10">
        <f t="shared" si="6"/>
        <v>0</v>
      </c>
      <c r="V116" s="14">
        <f t="shared" si="7"/>
        <v>36</v>
      </c>
      <c r="W116" s="15">
        <f t="shared" si="8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ColWidth="9" defaultRowHeight="13.2"/>
  <cols>
    <col min="1" max="1" width="8.109375" style="26" customWidth="1"/>
    <col min="2" max="2" width="10.77734375" style="26" customWidth="1"/>
    <col min="3" max="3" width="9.33203125" style="26" customWidth="1"/>
    <col min="4" max="4" width="10.21875" style="26" customWidth="1"/>
    <col min="5" max="5" width="13" style="26" customWidth="1"/>
    <col min="6" max="6" width="12.6640625" style="26" customWidth="1"/>
    <col min="7" max="7" width="41.44140625" style="26" customWidth="1"/>
    <col min="8" max="8" width="26.44140625" style="26" customWidth="1"/>
    <col min="9" max="9" width="14.44140625" style="26" customWidth="1"/>
    <col min="10" max="10" width="12.88671875" style="26" customWidth="1"/>
    <col min="11" max="11" width="12.44140625" style="26" customWidth="1"/>
    <col min="12" max="12" width="9" style="26"/>
    <col min="13" max="13" width="5.88671875" style="26" customWidth="1"/>
    <col min="14" max="14" width="13.88671875" style="26" customWidth="1"/>
    <col min="15" max="15" width="10.88671875" style="26" customWidth="1"/>
    <col min="16" max="16" width="12.44140625" style="26" customWidth="1"/>
    <col min="17" max="17" width="12.33203125" style="26" customWidth="1"/>
    <col min="18" max="18" width="13.88671875" style="26" customWidth="1"/>
    <col min="19" max="16384" width="9" style="26"/>
  </cols>
  <sheetData>
    <row r="1" spans="1:18" ht="13.8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3.8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Kosugi</cp:lastModifiedBy>
  <cp:lastPrinted>2015-04-07T06:42:13Z</cp:lastPrinted>
  <dcterms:created xsi:type="dcterms:W3CDTF">2007-12-08T04:18:44Z</dcterms:created>
  <dcterms:modified xsi:type="dcterms:W3CDTF">2017-11-10T07:23:33Z</dcterms:modified>
</cp:coreProperties>
</file>