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chool\Documents\Unity\4\SecondTeam\2017_graduation\"/>
    </mc:Choice>
  </mc:AlternateContent>
  <bookViews>
    <workbookView xWindow="3885" yWindow="3045" windowWidth="19230" windowHeight="12120" tabRatio="658" firstSheet="2" activeTab="2"/>
  </bookViews>
  <sheets>
    <sheet name="スケジュール" sheetId="1" r:id="rId1"/>
    <sheet name="スプリントバックログ(第１）" sheetId="2" r:id="rId2"/>
    <sheet name="スプリントバックログ(第２）" sheetId="10" r:id="rId3"/>
    <sheet name="スプリントバックログ(第３）" sheetId="11" r:id="rId4"/>
    <sheet name="デバッグシート" sheetId="7" r:id="rId5"/>
    <sheet name="リソースリスト" sheetId="12" r:id="rId6"/>
  </sheets>
  <definedNames>
    <definedName name="_xlnm._FilterDatabase" localSheetId="4" hidden="1">デバッグシート!$B$1:$K$51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0">スケジュール!$A$1:$E$209</definedName>
    <definedName name="_xlnm.Print_Titles" localSheetId="0">スケジュール!$1:$4</definedName>
    <definedName name="重要度" localSheetId="4">OFFSET(デバッグシート!$N$2,0,0,COUNTA(デバッグシート!$N$2:$N$10),1)</definedName>
    <definedName name="重要度">OFFSET(#REF!,0,0,COUNTA(#REF!),1)</definedName>
    <definedName name="状況" localSheetId="4">OFFSET(デバッグシート!$O$2,0,0,COUNTA(デバッグシート!$O$2:$O$10),1)</definedName>
    <definedName name="状況">OFFSET(#REF!,0,0,COUNTA(#REF!),1)</definedName>
    <definedName name="状況２" localSheetId="4">OFFSET(デバッグシート!$P$2,0,0,COUNTA(デバッグシート!$P$2:$P$10),1)</definedName>
    <definedName name="状況２">OFFSET(#REF!,0,0,COUNTA(#REF!),1)</definedName>
    <definedName name="担当者" localSheetId="4">OFFSET(デバッグシート!$Q$2,0,0,COUNTA(デバッグシート!$Q$2:$Q$10),1)</definedName>
    <definedName name="担当者">OFFSET(#REF!,0,0,COUNTA(#REF!),1)</definedName>
    <definedName name="登録者" localSheetId="4">OFFSET(デバッグシート!$R$2,0,0,COUNTA(デバッグシート!$R$2:$R$10),1)</definedName>
    <definedName name="登録者">OFFSET(#REF!,0,0,COUNTA(#REF!),1)</definedName>
  </definedNames>
  <calcPr calcId="162913"/>
  <fileRecoveryPr autoRecover="0"/>
</workbook>
</file>

<file path=xl/calcChain.xml><?xml version="1.0" encoding="utf-8"?>
<calcChain xmlns="http://schemas.openxmlformats.org/spreadsheetml/2006/main">
  <c r="D83" i="10" l="1"/>
  <c r="D77" i="10"/>
  <c r="D71" i="10"/>
  <c r="D43" i="10"/>
  <c r="J5" i="10"/>
  <c r="J12" i="10"/>
  <c r="J13" i="10"/>
  <c r="J30" i="10"/>
  <c r="I30" i="10" s="1"/>
  <c r="J31" i="10"/>
  <c r="I31" i="10" s="1"/>
  <c r="J32" i="10"/>
  <c r="I32" i="10" s="1"/>
  <c r="J35" i="10"/>
  <c r="I35" i="10" s="1"/>
  <c r="J36" i="10"/>
  <c r="J37" i="10"/>
  <c r="J44" i="10"/>
  <c r="J45" i="10"/>
  <c r="J46" i="10"/>
  <c r="J47" i="10"/>
  <c r="J48" i="10"/>
  <c r="J49" i="10"/>
  <c r="D39" i="10"/>
  <c r="D40" i="10"/>
  <c r="D41" i="10"/>
  <c r="D42" i="10"/>
  <c r="D29" i="10"/>
  <c r="D30" i="10"/>
  <c r="D31" i="10"/>
  <c r="D32" i="10"/>
  <c r="D33" i="10"/>
  <c r="D34" i="10"/>
  <c r="D35" i="10"/>
  <c r="D20" i="10" l="1"/>
  <c r="D19" i="10"/>
  <c r="D15" i="10"/>
  <c r="D16" i="10"/>
  <c r="D17" i="10"/>
  <c r="D18" i="10"/>
  <c r="D21" i="10"/>
  <c r="D22" i="10"/>
  <c r="D23" i="10"/>
  <c r="D24" i="10"/>
  <c r="D25" i="10"/>
  <c r="D26" i="10"/>
  <c r="D27" i="10"/>
  <c r="D28" i="10"/>
  <c r="T3" i="2" l="1"/>
  <c r="J4" i="2"/>
  <c r="D10" i="10"/>
  <c r="D9" i="10"/>
  <c r="D11" i="10"/>
  <c r="D8" i="10"/>
  <c r="D7" i="10"/>
  <c r="I5" i="10"/>
  <c r="D5" i="10"/>
  <c r="T109" i="2"/>
  <c r="U109" i="2"/>
  <c r="V109" i="2"/>
  <c r="T110" i="2"/>
  <c r="U110" i="2"/>
  <c r="V110" i="2"/>
  <c r="T111" i="2"/>
  <c r="U111" i="2"/>
  <c r="V111" i="2"/>
  <c r="T112" i="2"/>
  <c r="U112" i="2"/>
  <c r="V112" i="2"/>
  <c r="T113" i="2"/>
  <c r="U113" i="2"/>
  <c r="V113" i="2"/>
  <c r="T114" i="2"/>
  <c r="U114" i="2"/>
  <c r="V114" i="2"/>
  <c r="T115" i="2"/>
  <c r="U115" i="2"/>
  <c r="V115" i="2"/>
  <c r="T116" i="2"/>
  <c r="U116" i="2"/>
  <c r="V116" i="2"/>
  <c r="K4" i="2"/>
  <c r="L4" i="2"/>
  <c r="M4" i="2"/>
  <c r="N4" i="2"/>
  <c r="O4" i="2"/>
  <c r="P4" i="2"/>
  <c r="Q4" i="2"/>
  <c r="I6" i="11" l="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I42" i="11"/>
  <c r="I43" i="11"/>
  <c r="I44" i="11"/>
  <c r="I45" i="11"/>
  <c r="I46" i="11"/>
  <c r="I47" i="11"/>
  <c r="I48" i="11"/>
  <c r="I49" i="11"/>
  <c r="I50" i="11"/>
  <c r="I51" i="11"/>
  <c r="I52" i="11"/>
  <c r="I53" i="11"/>
  <c r="I54" i="11"/>
  <c r="I55" i="11"/>
  <c r="I56" i="11"/>
  <c r="I57" i="11"/>
  <c r="I58" i="11"/>
  <c r="I59" i="11"/>
  <c r="I60" i="11"/>
  <c r="I61" i="11"/>
  <c r="I62" i="11"/>
  <c r="I63" i="11"/>
  <c r="I64" i="11"/>
  <c r="I65" i="11"/>
  <c r="I66" i="11"/>
  <c r="I67" i="11"/>
  <c r="I68" i="11"/>
  <c r="I69" i="11"/>
  <c r="I70" i="11"/>
  <c r="I71" i="11"/>
  <c r="I72" i="11"/>
  <c r="I73" i="11"/>
  <c r="I74" i="11"/>
  <c r="I75" i="11"/>
  <c r="I76" i="11"/>
  <c r="I77" i="11"/>
  <c r="I78" i="11"/>
  <c r="I79" i="11"/>
  <c r="I80" i="11"/>
  <c r="I81" i="11"/>
  <c r="I82" i="11"/>
  <c r="I83" i="11"/>
  <c r="I84" i="11"/>
  <c r="I85" i="11"/>
  <c r="I86" i="11"/>
  <c r="I87" i="11"/>
  <c r="I88" i="11"/>
  <c r="I89" i="11"/>
  <c r="I90" i="11"/>
  <c r="I91" i="11"/>
  <c r="I92" i="11"/>
  <c r="I93" i="11"/>
  <c r="I94" i="11"/>
  <c r="I95" i="11"/>
  <c r="I96" i="11"/>
  <c r="I97" i="11"/>
  <c r="I98" i="11"/>
  <c r="I99" i="11"/>
  <c r="I100" i="11"/>
  <c r="I101" i="11"/>
  <c r="I102" i="11"/>
  <c r="I103" i="11"/>
  <c r="I104" i="11"/>
  <c r="I5" i="11"/>
  <c r="I12" i="10"/>
  <c r="I13" i="10"/>
  <c r="I36" i="10"/>
  <c r="I37" i="10"/>
  <c r="I44" i="10"/>
  <c r="I45" i="10"/>
  <c r="I46" i="10"/>
  <c r="I47" i="10"/>
  <c r="I48" i="10"/>
  <c r="I49" i="10"/>
  <c r="I50" i="10"/>
  <c r="I60" i="10"/>
  <c r="I127" i="10"/>
  <c r="I128" i="10"/>
  <c r="I129" i="10"/>
  <c r="I130" i="10"/>
  <c r="I131" i="10"/>
  <c r="I132" i="10"/>
  <c r="I133" i="10"/>
  <c r="I134" i="10"/>
  <c r="I135" i="10"/>
  <c r="I136" i="10"/>
  <c r="I137" i="10"/>
  <c r="I138" i="10"/>
  <c r="I5" i="2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D55" i="11"/>
  <c r="D56" i="11"/>
  <c r="D57" i="11"/>
  <c r="D58" i="11"/>
  <c r="D59" i="11"/>
  <c r="D60" i="11"/>
  <c r="D61" i="11"/>
  <c r="D62" i="11"/>
  <c r="D63" i="11"/>
  <c r="D64" i="11"/>
  <c r="D65" i="11"/>
  <c r="D66" i="11"/>
  <c r="D67" i="11"/>
  <c r="D68" i="11"/>
  <c r="D69" i="11"/>
  <c r="D70" i="11"/>
  <c r="D71" i="11"/>
  <c r="D72" i="11"/>
  <c r="D73" i="11"/>
  <c r="D74" i="11"/>
  <c r="D75" i="11"/>
  <c r="D76" i="11"/>
  <c r="D77" i="11"/>
  <c r="D78" i="11"/>
  <c r="D79" i="11"/>
  <c r="D80" i="11"/>
  <c r="D81" i="11"/>
  <c r="D82" i="11"/>
  <c r="D83" i="11"/>
  <c r="D84" i="11"/>
  <c r="D85" i="11"/>
  <c r="D86" i="11"/>
  <c r="D87" i="11"/>
  <c r="D88" i="11"/>
  <c r="D89" i="11"/>
  <c r="D90" i="11"/>
  <c r="D91" i="11"/>
  <c r="D92" i="11"/>
  <c r="D93" i="11"/>
  <c r="D94" i="11"/>
  <c r="D95" i="11"/>
  <c r="D96" i="11"/>
  <c r="D97" i="11"/>
  <c r="D98" i="11"/>
  <c r="D99" i="11"/>
  <c r="D100" i="11"/>
  <c r="D101" i="11"/>
  <c r="D102" i="11"/>
  <c r="D103" i="11"/>
  <c r="D104" i="11"/>
  <c r="D5" i="11"/>
  <c r="D6" i="10"/>
  <c r="D12" i="10"/>
  <c r="D13" i="10"/>
  <c r="D14" i="10"/>
  <c r="D36" i="10"/>
  <c r="D37" i="10"/>
  <c r="D38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2" i="10"/>
  <c r="D73" i="10"/>
  <c r="D74" i="10"/>
  <c r="D75" i="10"/>
  <c r="D76" i="10"/>
  <c r="D78" i="10"/>
  <c r="D79" i="10"/>
  <c r="D80" i="10"/>
  <c r="D81" i="10"/>
  <c r="D82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96" i="10"/>
  <c r="D97" i="10"/>
  <c r="D98" i="10"/>
  <c r="D99" i="10"/>
  <c r="D100" i="10"/>
  <c r="D101" i="10"/>
  <c r="D102" i="10"/>
  <c r="D103" i="10"/>
  <c r="D104" i="10"/>
  <c r="D105" i="10"/>
  <c r="D106" i="10"/>
  <c r="D107" i="10"/>
  <c r="D108" i="10"/>
  <c r="D109" i="10"/>
  <c r="D110" i="10"/>
  <c r="D111" i="10"/>
  <c r="D112" i="10"/>
  <c r="D113" i="10"/>
  <c r="D114" i="10"/>
  <c r="D115" i="10"/>
  <c r="D116" i="10"/>
  <c r="D117" i="10"/>
  <c r="D118" i="10"/>
  <c r="D119" i="10"/>
  <c r="D120" i="10"/>
  <c r="D121" i="10"/>
  <c r="D122" i="10"/>
  <c r="D123" i="10"/>
  <c r="D124" i="10"/>
  <c r="D125" i="10"/>
  <c r="D126" i="10"/>
  <c r="D127" i="10"/>
  <c r="D128" i="10"/>
  <c r="D129" i="10"/>
  <c r="D130" i="10"/>
  <c r="D131" i="10"/>
  <c r="D132" i="10"/>
  <c r="D133" i="10"/>
  <c r="D134" i="10"/>
  <c r="D135" i="10"/>
  <c r="D136" i="10"/>
  <c r="D137" i="10"/>
  <c r="D138" i="10"/>
  <c r="D17" i="2"/>
  <c r="D18" i="2"/>
  <c r="D21" i="2"/>
  <c r="D22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5" i="2"/>
  <c r="I6" i="2"/>
  <c r="D6" i="2" s="1"/>
  <c r="I7" i="2"/>
  <c r="D7" i="2" s="1"/>
  <c r="I8" i="2"/>
  <c r="D8" i="2" s="1"/>
  <c r="I9" i="2"/>
  <c r="D9" i="2" s="1"/>
  <c r="I10" i="2"/>
  <c r="D10" i="2" s="1"/>
  <c r="I11" i="2"/>
  <c r="D11" i="2" s="1"/>
  <c r="I12" i="2"/>
  <c r="D12" i="2" s="1"/>
  <c r="I13" i="2"/>
  <c r="D13" i="2" s="1"/>
  <c r="I14" i="2"/>
  <c r="D14" i="2" s="1"/>
  <c r="I15" i="2"/>
  <c r="D15" i="2" s="1"/>
  <c r="I16" i="2"/>
  <c r="D16" i="2" s="1"/>
  <c r="I17" i="2"/>
  <c r="I18" i="2"/>
  <c r="D19" i="2"/>
  <c r="D20" i="2"/>
  <c r="I21" i="2"/>
  <c r="I22" i="2"/>
  <c r="D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B25" i="1" l="1"/>
  <c r="B17" i="1"/>
  <c r="U116" i="11" l="1"/>
  <c r="T116" i="11"/>
  <c r="S116" i="11"/>
  <c r="U115" i="11"/>
  <c r="T115" i="11"/>
  <c r="S115" i="11"/>
  <c r="U114" i="11"/>
  <c r="T114" i="11"/>
  <c r="S114" i="11"/>
  <c r="U113" i="11"/>
  <c r="T113" i="11"/>
  <c r="S113" i="11"/>
  <c r="U112" i="11"/>
  <c r="T112" i="11"/>
  <c r="S112" i="11"/>
  <c r="U111" i="11"/>
  <c r="T111" i="11"/>
  <c r="S111" i="11"/>
  <c r="U110" i="11"/>
  <c r="T110" i="11"/>
  <c r="S110" i="11"/>
  <c r="U109" i="11"/>
  <c r="T109" i="11"/>
  <c r="S109" i="11"/>
  <c r="U108" i="11"/>
  <c r="T108" i="11"/>
  <c r="S108" i="11"/>
  <c r="U107" i="11"/>
  <c r="T107" i="11"/>
  <c r="S107" i="11"/>
  <c r="J4" i="11"/>
  <c r="V113" i="11" s="1"/>
  <c r="X150" i="10"/>
  <c r="W150" i="10"/>
  <c r="V150" i="10"/>
  <c r="X149" i="10"/>
  <c r="W149" i="10"/>
  <c r="V149" i="10"/>
  <c r="X148" i="10"/>
  <c r="W148" i="10"/>
  <c r="V148" i="10"/>
  <c r="X147" i="10"/>
  <c r="W147" i="10"/>
  <c r="V147" i="10"/>
  <c r="X146" i="10"/>
  <c r="W146" i="10"/>
  <c r="V146" i="10"/>
  <c r="X145" i="10"/>
  <c r="W145" i="10"/>
  <c r="V145" i="10"/>
  <c r="X144" i="10"/>
  <c r="W144" i="10"/>
  <c r="V144" i="10"/>
  <c r="X143" i="10"/>
  <c r="W143" i="10"/>
  <c r="V143" i="10"/>
  <c r="X142" i="10"/>
  <c r="W142" i="10"/>
  <c r="V142" i="10"/>
  <c r="X141" i="10"/>
  <c r="W141" i="10"/>
  <c r="V141" i="10"/>
  <c r="J4" i="10"/>
  <c r="B73" i="1"/>
  <c r="B81" i="1"/>
  <c r="B89" i="1"/>
  <c r="B105" i="1"/>
  <c r="B97" i="1"/>
  <c r="B113" i="1"/>
  <c r="B201" i="1"/>
  <c r="B193" i="1"/>
  <c r="B185" i="1"/>
  <c r="B177" i="1"/>
  <c r="B169" i="1"/>
  <c r="B161" i="1"/>
  <c r="B145" i="1"/>
  <c r="B153" i="1"/>
  <c r="B137" i="1"/>
  <c r="B129" i="1"/>
  <c r="B121" i="1"/>
  <c r="B41" i="1"/>
  <c r="B65" i="1"/>
  <c r="B57" i="1"/>
  <c r="B9" i="1"/>
  <c r="B33" i="1"/>
  <c r="B49" i="1"/>
  <c r="T108" i="2"/>
  <c r="T107" i="2"/>
  <c r="V107" i="2"/>
  <c r="V108" i="2"/>
  <c r="U108" i="2"/>
  <c r="U107" i="2"/>
  <c r="W111" i="2" l="1"/>
  <c r="X111" i="2" s="1"/>
  <c r="N3" i="2"/>
  <c r="W110" i="2"/>
  <c r="X110" i="2" s="1"/>
  <c r="O3" i="2"/>
  <c r="W112" i="2"/>
  <c r="X112" i="2" s="1"/>
  <c r="W116" i="2"/>
  <c r="X116" i="2" s="1"/>
  <c r="Q3" i="2"/>
  <c r="W115" i="2"/>
  <c r="X115" i="2" s="1"/>
  <c r="P3" i="2"/>
  <c r="W114" i="2"/>
  <c r="X114" i="2" s="1"/>
  <c r="K3" i="2"/>
  <c r="W109" i="2"/>
  <c r="X109" i="2" s="1"/>
  <c r="J3" i="2"/>
  <c r="W113" i="2"/>
  <c r="X113" i="2" s="1"/>
  <c r="L3" i="2"/>
  <c r="M3" i="2"/>
  <c r="Y147" i="10"/>
  <c r="Z147" i="10" s="1"/>
  <c r="K3" i="10"/>
  <c r="S3" i="10"/>
  <c r="L3" i="10"/>
  <c r="M3" i="10"/>
  <c r="R3" i="10"/>
  <c r="N3" i="10"/>
  <c r="O3" i="10"/>
  <c r="P3" i="10"/>
  <c r="Q3" i="10"/>
  <c r="W108" i="2"/>
  <c r="X108" i="2" s="1"/>
  <c r="Y144" i="10"/>
  <c r="Z144" i="10" s="1"/>
  <c r="Y148" i="10"/>
  <c r="Z148" i="10" s="1"/>
  <c r="V110" i="11"/>
  <c r="W110" i="11" s="1"/>
  <c r="J3" i="10"/>
  <c r="V114" i="11"/>
  <c r="W114" i="11" s="1"/>
  <c r="J3" i="11"/>
  <c r="W113" i="11"/>
  <c r="W107" i="2"/>
  <c r="X107" i="2" s="1"/>
  <c r="V107" i="11"/>
  <c r="W107" i="11" s="1"/>
  <c r="V111" i="11"/>
  <c r="W111" i="11" s="1"/>
  <c r="V115" i="11"/>
  <c r="W115" i="11" s="1"/>
  <c r="V108" i="11"/>
  <c r="W108" i="11" s="1"/>
  <c r="V112" i="11"/>
  <c r="W112" i="11" s="1"/>
  <c r="V116" i="11"/>
  <c r="W116" i="11" s="1"/>
  <c r="V109" i="11"/>
  <c r="W109" i="11" s="1"/>
  <c r="Y145" i="10"/>
  <c r="Z145" i="10" s="1"/>
  <c r="Y149" i="10"/>
  <c r="Z149" i="10" s="1"/>
  <c r="Y142" i="10"/>
  <c r="Z142" i="10" s="1"/>
  <c r="Y146" i="10"/>
  <c r="Z146" i="10" s="1"/>
  <c r="Y150" i="10"/>
  <c r="Z150" i="10" s="1"/>
  <c r="Y141" i="10"/>
  <c r="Z141" i="10" s="1"/>
  <c r="Y143" i="10"/>
  <c r="Z143" i="10" s="1"/>
</calcChain>
</file>

<file path=xl/comments1.xml><?xml version="1.0" encoding="utf-8"?>
<comments xmlns="http://schemas.openxmlformats.org/spreadsheetml/2006/main">
  <authors>
    <author>Ohzu</author>
    <author>Windows ユーザー</author>
  </authors>
  <commentList>
    <comment ref="D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現在のタスクの状態
ここは記入しない！
</t>
        </r>
      </text>
    </comment>
    <comment ref="E1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スケジュール表の日付。
一度記入をしたら変更しない。
</t>
        </r>
      </text>
    </comment>
    <comment ref="F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タスクを開始した日付を入力。
開始まで入力しない。</t>
        </r>
      </text>
    </comment>
    <comment ref="G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初期の見積もり時間を記入する。
一度記入をしたら変更しない。</t>
        </r>
      </text>
    </comment>
    <comment ref="H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実作業時間を記入する。
作業を行ったら更新する。</t>
        </r>
      </text>
    </comment>
    <comment ref="I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現時点の残作業時間。
ここは記入しない！</t>
        </r>
      </text>
    </comment>
    <comment ref="J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毎回更新する。
タスクの見積もり時間は調整しながら増減させる。
終了したら０になる。</t>
        </r>
      </text>
    </comment>
    <comment ref="P2" authorId="1" shapeId="0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αチェック
</t>
        </r>
      </text>
    </comment>
    <comment ref="Q2" authorId="1" shapeId="0">
      <text>
        <r>
          <rPr>
            <b/>
            <sz val="9"/>
            <color indexed="81"/>
            <rFont val="MS P ゴシック"/>
            <family val="3"/>
            <charset val="128"/>
          </rPr>
          <t>αチェック</t>
        </r>
      </text>
    </comment>
    <comment ref="J4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残作業時間の合計。
</t>
        </r>
      </text>
    </comment>
  </commentList>
</comments>
</file>

<file path=xl/comments2.xml><?xml version="1.0" encoding="utf-8"?>
<comments xmlns="http://schemas.openxmlformats.org/spreadsheetml/2006/main">
  <authors>
    <author>Ohzu</author>
    <author>Windows ユーザー</author>
  </authors>
  <commentList>
    <comment ref="D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現在のタスクの状態
ここは記入しない！
</t>
        </r>
      </text>
    </comment>
    <comment ref="E1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スケジュール表の日付。
一度記入をしたら変更しない。
</t>
        </r>
      </text>
    </comment>
    <comment ref="F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タスクを開始した日付を入力。
開始まで入力しない。</t>
        </r>
      </text>
    </comment>
    <comment ref="G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初期の見積もり時間を記入する。
一度記入をしたら変更しない。</t>
        </r>
      </text>
    </comment>
    <comment ref="H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実作業時間を記入する。
作業を行ったら更新する。</t>
        </r>
      </text>
    </comment>
    <comment ref="I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現時点の残作業時間。
ここは記入しない！</t>
        </r>
      </text>
    </comment>
    <comment ref="J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毎回更新する。
タスクの見積もり時間は調整しながら増減させる。
終了したら０になる。</t>
        </r>
      </text>
    </comment>
    <comment ref="R2" authorId="1" shapeId="0">
      <text>
        <r>
          <rPr>
            <b/>
            <sz val="9"/>
            <color indexed="81"/>
            <rFont val="MS P ゴシック"/>
            <family val="3"/>
            <charset val="128"/>
          </rPr>
          <t>β版チェック</t>
        </r>
      </text>
    </comment>
    <comment ref="S2" authorId="1" shapeId="0">
      <text>
        <r>
          <rPr>
            <b/>
            <sz val="9"/>
            <color indexed="81"/>
            <rFont val="MS P ゴシック"/>
            <family val="3"/>
            <charset val="128"/>
          </rPr>
          <t>β版チェック</t>
        </r>
      </text>
    </comment>
    <comment ref="J4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残作業時間の合計。
</t>
        </r>
      </text>
    </comment>
  </commentList>
</comments>
</file>

<file path=xl/comments3.xml><?xml version="1.0" encoding="utf-8"?>
<comments xmlns="http://schemas.openxmlformats.org/spreadsheetml/2006/main">
  <authors>
    <author>Ohzu</author>
    <author>Windows ユーザー</author>
  </authors>
  <commentList>
    <comment ref="D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現在のタスクの状態
ここは記入しない！
</t>
        </r>
      </text>
    </comment>
    <comment ref="E1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スケジュール表の日付。
一度記入をしたら変更しない。
</t>
        </r>
      </text>
    </comment>
    <comment ref="F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タスクを開始した日付を入力。
開始まで入力しない。</t>
        </r>
      </text>
    </comment>
    <comment ref="G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初期の見積もり時間を記入する。
一度記入をしたら変更しない。</t>
        </r>
      </text>
    </comment>
    <comment ref="H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実作業時間を記入する。
作業を行ったら更新する。</t>
        </r>
      </text>
    </comment>
    <comment ref="I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現時点の残作業時間。
ここは記入しない！</t>
        </r>
      </text>
    </comment>
    <comment ref="J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毎回更新する。
タスクの見積もり時間は調整しながら増減させる。
終了したら０になる。</t>
        </r>
      </text>
    </comment>
    <comment ref="O2" authorId="1" shapeId="0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ファイナル版チェック
</t>
        </r>
      </text>
    </comment>
    <comment ref="P2" authorId="1" shapeId="0">
      <text>
        <r>
          <rPr>
            <b/>
            <sz val="9"/>
            <color indexed="81"/>
            <rFont val="MS P ゴシック"/>
            <family val="3"/>
            <charset val="128"/>
          </rPr>
          <t>ファイナル版チェック</t>
        </r>
      </text>
    </comment>
    <comment ref="J4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残作業時間の合計。
</t>
        </r>
      </text>
    </comment>
  </commentList>
</comments>
</file>

<file path=xl/sharedStrings.xml><?xml version="1.0" encoding="utf-8"?>
<sst xmlns="http://schemas.openxmlformats.org/spreadsheetml/2006/main" count="493" uniqueCount="249">
  <si>
    <t>担当者</t>
    <rPh sb="0" eb="3">
      <t>タントウシャ</t>
    </rPh>
    <phoneticPr fontId="4"/>
  </si>
  <si>
    <t>状態</t>
    <rPh sb="0" eb="2">
      <t>ジョウタイ</t>
    </rPh>
    <phoneticPr fontId="4"/>
  </si>
  <si>
    <t>タスク</t>
    <phoneticPr fontId="4"/>
  </si>
  <si>
    <t>予定日</t>
    <rPh sb="0" eb="2">
      <t>ヨテイ</t>
    </rPh>
    <rPh sb="2" eb="3">
      <t>ビ</t>
    </rPh>
    <phoneticPr fontId="4"/>
  </si>
  <si>
    <t>開始日</t>
    <rPh sb="0" eb="3">
      <t>カイシビ</t>
    </rPh>
    <phoneticPr fontId="4"/>
  </si>
  <si>
    <t>残作業時間</t>
    <rPh sb="0" eb="1">
      <t>ノコ</t>
    </rPh>
    <rPh sb="1" eb="3">
      <t>サギョウ</t>
    </rPh>
    <rPh sb="3" eb="5">
      <t>ジカン</t>
    </rPh>
    <phoneticPr fontId="4"/>
  </si>
  <si>
    <t>実作業</t>
    <rPh sb="0" eb="1">
      <t>ジツ</t>
    </rPh>
    <rPh sb="1" eb="3">
      <t>サギョウ</t>
    </rPh>
    <phoneticPr fontId="4"/>
  </si>
  <si>
    <t>見積もり</t>
    <rPh sb="0" eb="2">
      <t>ミツ</t>
    </rPh>
    <phoneticPr fontId="4"/>
  </si>
  <si>
    <t>残作業</t>
    <rPh sb="0" eb="1">
      <t>ザン</t>
    </rPh>
    <rPh sb="1" eb="3">
      <t>サギョウ</t>
    </rPh>
    <phoneticPr fontId="4"/>
  </si>
  <si>
    <t>実作業</t>
    <rPh sb="0" eb="1">
      <t>ジツ</t>
    </rPh>
    <rPh sb="1" eb="3">
      <t>サギョウ</t>
    </rPh>
    <phoneticPr fontId="4"/>
  </si>
  <si>
    <t>番号</t>
    <rPh sb="0" eb="2">
      <t>バンゴウ</t>
    </rPh>
    <phoneticPr fontId="4"/>
  </si>
  <si>
    <t>担当者名</t>
    <rPh sb="0" eb="2">
      <t>タントウ</t>
    </rPh>
    <rPh sb="2" eb="3">
      <t>シャ</t>
    </rPh>
    <rPh sb="3" eb="4">
      <t>メイ</t>
    </rPh>
    <phoneticPr fontId="4"/>
  </si>
  <si>
    <t>残時間</t>
    <rPh sb="0" eb="1">
      <t>ザン</t>
    </rPh>
    <rPh sb="1" eb="3">
      <t>ジカン</t>
    </rPh>
    <phoneticPr fontId="4"/>
  </si>
  <si>
    <t>遅延時間</t>
    <rPh sb="0" eb="2">
      <t>チエン</t>
    </rPh>
    <rPh sb="2" eb="4">
      <t>ジカン</t>
    </rPh>
    <phoneticPr fontId="4"/>
  </si>
  <si>
    <t>タスク</t>
  </si>
  <si>
    <t>担当者</t>
  </si>
  <si>
    <t>ID</t>
  </si>
  <si>
    <t>重要度</t>
  </si>
  <si>
    <t>再現性</t>
  </si>
  <si>
    <t>状況</t>
  </si>
  <si>
    <t>状況２</t>
  </si>
  <si>
    <t>詳細</t>
  </si>
  <si>
    <t>コメント</t>
  </si>
  <si>
    <t>登録者</t>
  </si>
  <si>
    <t>登録日</t>
  </si>
  <si>
    <t>最終更新日</t>
  </si>
  <si>
    <t>A（必須）</t>
  </si>
  <si>
    <t>対応</t>
  </si>
  <si>
    <t>S（最優先）</t>
  </si>
  <si>
    <t>仕様</t>
  </si>
  <si>
    <t>確認済</t>
  </si>
  <si>
    <t>２重登録</t>
  </si>
  <si>
    <t>B（直せたら）</t>
  </si>
  <si>
    <t>要望</t>
  </si>
  <si>
    <t>クローズ</t>
  </si>
  <si>
    <t>タスクへ追加</t>
  </si>
  <si>
    <t>C（見逃しあり）</t>
  </si>
  <si>
    <t>チーム名：　　　　　　　　　　　　　　　　代表者：</t>
  </si>
  <si>
    <t>日付</t>
  </si>
  <si>
    <t>ストーリー</t>
  </si>
  <si>
    <t>＊作業のタスクは含めない</t>
    <rPh sb="1" eb="3">
      <t>サギョウ</t>
    </rPh>
    <rPh sb="8" eb="9">
      <t>フク</t>
    </rPh>
    <phoneticPr fontId="2"/>
  </si>
  <si>
    <t>α版チェック(ゲームの基本部分が実装できている）</t>
    <rPh sb="1" eb="2">
      <t>バン</t>
    </rPh>
    <rPh sb="11" eb="13">
      <t>キホン</t>
    </rPh>
    <rPh sb="13" eb="15">
      <t>ブブン</t>
    </rPh>
    <rPh sb="16" eb="18">
      <t>ジッソウ</t>
    </rPh>
    <phoneticPr fontId="2"/>
  </si>
  <si>
    <t>β版チェック（ゲームの全要素が確認できる状態）</t>
    <rPh sb="1" eb="2">
      <t>バン</t>
    </rPh>
    <rPh sb="11" eb="14">
      <t>ゼンヨウソ</t>
    </rPh>
    <rPh sb="15" eb="17">
      <t>カクニン</t>
    </rPh>
    <rPh sb="20" eb="22">
      <t>ジョウタイ</t>
    </rPh>
    <phoneticPr fontId="2"/>
  </si>
  <si>
    <t>祝日授業開講</t>
    <rPh sb="0" eb="2">
      <t>シュクジツ</t>
    </rPh>
    <rPh sb="2" eb="4">
      <t>ジュギョウ</t>
    </rPh>
    <rPh sb="4" eb="6">
      <t>カイコウ</t>
    </rPh>
    <phoneticPr fontId="2"/>
  </si>
  <si>
    <t>第１イテレーション(α版制作）</t>
    <rPh sb="0" eb="1">
      <t>ダイ</t>
    </rPh>
    <rPh sb="11" eb="12">
      <t>バン</t>
    </rPh>
    <rPh sb="12" eb="14">
      <t>セイサク</t>
    </rPh>
    <phoneticPr fontId="2"/>
  </si>
  <si>
    <t>第２イテレーション（β版制作）</t>
    <rPh sb="11" eb="12">
      <t>バン</t>
    </rPh>
    <rPh sb="12" eb="14">
      <t>セイサク</t>
    </rPh>
    <phoneticPr fontId="2"/>
  </si>
  <si>
    <t>・第２イテレーションまでに、ほぼ完成するようにスケジュールを立てる。</t>
    <phoneticPr fontId="2"/>
  </si>
  <si>
    <t>第３イテレーション（ファイナル版作成）</t>
    <rPh sb="15" eb="16">
      <t>バン</t>
    </rPh>
    <phoneticPr fontId="2"/>
  </si>
  <si>
    <t>ファイナル版チェック</t>
    <rPh sb="5" eb="6">
      <t>バン</t>
    </rPh>
    <phoneticPr fontId="2"/>
  </si>
  <si>
    <t>10/17</t>
    <phoneticPr fontId="4"/>
  </si>
  <si>
    <t>10/20</t>
    <phoneticPr fontId="4"/>
  </si>
  <si>
    <t>10/24</t>
    <phoneticPr fontId="4"/>
  </si>
  <si>
    <t>10/27</t>
    <phoneticPr fontId="4"/>
  </si>
  <si>
    <t>10/31</t>
    <phoneticPr fontId="4"/>
  </si>
  <si>
    <t>11/3</t>
    <phoneticPr fontId="4"/>
  </si>
  <si>
    <t>11/10</t>
    <phoneticPr fontId="4"/>
  </si>
  <si>
    <t>11/7</t>
    <phoneticPr fontId="4"/>
  </si>
  <si>
    <t>11/14</t>
    <phoneticPr fontId="4"/>
  </si>
  <si>
    <t>11/17</t>
    <phoneticPr fontId="4"/>
  </si>
  <si>
    <t>11/21</t>
    <phoneticPr fontId="4"/>
  </si>
  <si>
    <t>11/24</t>
    <phoneticPr fontId="4"/>
  </si>
  <si>
    <t>11/28</t>
    <phoneticPr fontId="4"/>
  </si>
  <si>
    <t>12/1</t>
    <phoneticPr fontId="4"/>
  </si>
  <si>
    <t>12/5</t>
    <phoneticPr fontId="4"/>
  </si>
  <si>
    <t>12/8</t>
    <phoneticPr fontId="4"/>
  </si>
  <si>
    <t>12/12</t>
    <phoneticPr fontId="4"/>
  </si>
  <si>
    <t>12/15</t>
    <phoneticPr fontId="4"/>
  </si>
  <si>
    <t>12/19</t>
    <phoneticPr fontId="4"/>
  </si>
  <si>
    <t>12/22</t>
    <phoneticPr fontId="4"/>
  </si>
  <si>
    <t>1/5</t>
    <phoneticPr fontId="4"/>
  </si>
  <si>
    <t>1/9</t>
    <phoneticPr fontId="4"/>
  </si>
  <si>
    <t>1/16</t>
    <phoneticPr fontId="4"/>
  </si>
  <si>
    <t>1/19</t>
    <phoneticPr fontId="4"/>
  </si>
  <si>
    <t>1/12</t>
    <phoneticPr fontId="4"/>
  </si>
  <si>
    <t>・初期段階で第２イテレーションまでの計画をする。　</t>
    <rPh sb="1" eb="3">
      <t>ショキ</t>
    </rPh>
    <rPh sb="3" eb="5">
      <t>ダンカイ</t>
    </rPh>
    <rPh sb="6" eb="7">
      <t>ダイ</t>
    </rPh>
    <rPh sb="18" eb="20">
      <t>ケイカク</t>
    </rPh>
    <phoneticPr fontId="2"/>
  </si>
  <si>
    <t>2018　専門学校ゲームコンペ、福岡ゲームコンテスト 卒業展示　作品制作 スケジュール表</t>
    <rPh sb="27" eb="29">
      <t>ソツギョウ</t>
    </rPh>
    <rPh sb="29" eb="31">
      <t>テンジ</t>
    </rPh>
    <rPh sb="32" eb="34">
      <t>サクヒン</t>
    </rPh>
    <phoneticPr fontId="2"/>
  </si>
  <si>
    <t>プレイヤー</t>
    <phoneticPr fontId="4"/>
  </si>
  <si>
    <t>移動処理</t>
    <rPh sb="0" eb="2">
      <t>イドウ</t>
    </rPh>
    <rPh sb="2" eb="4">
      <t>ショリ</t>
    </rPh>
    <phoneticPr fontId="4"/>
  </si>
  <si>
    <t>ジャンプ</t>
    <phoneticPr fontId="4"/>
  </si>
  <si>
    <t>武器の切り替え</t>
    <rPh sb="0" eb="2">
      <t>ブキ</t>
    </rPh>
    <rPh sb="3" eb="4">
      <t>キ</t>
    </rPh>
    <rPh sb="5" eb="6">
      <t>カ</t>
    </rPh>
    <phoneticPr fontId="4"/>
  </si>
  <si>
    <t>攻撃-剣</t>
    <rPh sb="0" eb="2">
      <t>コウゲキ</t>
    </rPh>
    <rPh sb="3" eb="4">
      <t>ケン</t>
    </rPh>
    <phoneticPr fontId="4"/>
  </si>
  <si>
    <t>攻撃-拳</t>
    <rPh sb="0" eb="2">
      <t>コウゲキ</t>
    </rPh>
    <rPh sb="3" eb="4">
      <t>コブシ</t>
    </rPh>
    <phoneticPr fontId="4"/>
  </si>
  <si>
    <t>攻撃-銃</t>
    <rPh sb="0" eb="2">
      <t>コウゲキ</t>
    </rPh>
    <rPh sb="3" eb="4">
      <t>ジュウ</t>
    </rPh>
    <phoneticPr fontId="4"/>
  </si>
  <si>
    <t>攻撃-魔法</t>
    <rPh sb="0" eb="2">
      <t>コウゲキ</t>
    </rPh>
    <rPh sb="3" eb="5">
      <t>マホウ</t>
    </rPh>
    <phoneticPr fontId="4"/>
  </si>
  <si>
    <t>HP回復(アイテム)</t>
    <rPh sb="2" eb="4">
      <t>カイフク</t>
    </rPh>
    <phoneticPr fontId="4"/>
  </si>
  <si>
    <t>死亡処理</t>
    <rPh sb="0" eb="2">
      <t>シボウ</t>
    </rPh>
    <rPh sb="2" eb="4">
      <t>ショリ</t>
    </rPh>
    <phoneticPr fontId="4"/>
  </si>
  <si>
    <t>武器切り替えのベース作り</t>
    <rPh sb="0" eb="2">
      <t>ブキ</t>
    </rPh>
    <rPh sb="2" eb="3">
      <t>キ</t>
    </rPh>
    <rPh sb="4" eb="5">
      <t>カ</t>
    </rPh>
    <rPh sb="10" eb="11">
      <t>ヅク</t>
    </rPh>
    <phoneticPr fontId="4"/>
  </si>
  <si>
    <t>攻撃処理のベース作り</t>
  </si>
  <si>
    <t>エネミー</t>
    <phoneticPr fontId="4"/>
  </si>
  <si>
    <t>雑魚-移動</t>
    <rPh sb="0" eb="2">
      <t>ザコ</t>
    </rPh>
    <rPh sb="3" eb="5">
      <t>イドウ</t>
    </rPh>
    <phoneticPr fontId="4"/>
  </si>
  <si>
    <t>小杉</t>
    <rPh sb="0" eb="2">
      <t>コスギ</t>
    </rPh>
    <phoneticPr fontId="4"/>
  </si>
  <si>
    <t>西窪</t>
    <rPh sb="0" eb="2">
      <t>ニシクボ</t>
    </rPh>
    <phoneticPr fontId="4"/>
  </si>
  <si>
    <t>ステージ</t>
    <phoneticPr fontId="4"/>
  </si>
  <si>
    <t>UI</t>
    <phoneticPr fontId="4"/>
  </si>
  <si>
    <t>プレイヤー</t>
    <phoneticPr fontId="4"/>
  </si>
  <si>
    <t>アニメーション：移動</t>
    <rPh sb="8" eb="10">
      <t>イドウ</t>
    </rPh>
    <phoneticPr fontId="4"/>
  </si>
  <si>
    <t>アニメーション：ジャンプ</t>
    <phoneticPr fontId="4"/>
  </si>
  <si>
    <t>アニメーション：剣</t>
    <rPh sb="8" eb="9">
      <t>ケン</t>
    </rPh>
    <phoneticPr fontId="4"/>
  </si>
  <si>
    <t>アニメーション：銃</t>
    <rPh sb="8" eb="9">
      <t>ジュウ</t>
    </rPh>
    <phoneticPr fontId="4"/>
  </si>
  <si>
    <t>アニメーション：拳</t>
    <rPh sb="8" eb="9">
      <t>コブシ</t>
    </rPh>
    <phoneticPr fontId="4"/>
  </si>
  <si>
    <t>アニメーション：魔</t>
    <rPh sb="8" eb="9">
      <t>マ</t>
    </rPh>
    <phoneticPr fontId="4"/>
  </si>
  <si>
    <t>小杉</t>
    <rPh sb="0" eb="2">
      <t>コスギ</t>
    </rPh>
    <phoneticPr fontId="4"/>
  </si>
  <si>
    <t>西窪</t>
    <rPh sb="0" eb="2">
      <t>ニシクボ</t>
    </rPh>
    <phoneticPr fontId="4"/>
  </si>
  <si>
    <t>合計授業時間：</t>
    <rPh sb="0" eb="2">
      <t>ゴウケイ</t>
    </rPh>
    <rPh sb="2" eb="4">
      <t>ジュギョウ</t>
    </rPh>
    <rPh sb="4" eb="6">
      <t>ジカン</t>
    </rPh>
    <phoneticPr fontId="4"/>
  </si>
  <si>
    <t>移動：左右移動</t>
    <rPh sb="0" eb="2">
      <t>イドウ</t>
    </rPh>
    <rPh sb="3" eb="5">
      <t>サユウ</t>
    </rPh>
    <rPh sb="5" eb="7">
      <t>イドウ</t>
    </rPh>
    <phoneticPr fontId="4"/>
  </si>
  <si>
    <t>移動：直進移動</t>
    <rPh sb="0" eb="2">
      <t>イドウ</t>
    </rPh>
    <rPh sb="3" eb="5">
      <t>チョクシン</t>
    </rPh>
    <rPh sb="5" eb="7">
      <t>イドウ</t>
    </rPh>
    <phoneticPr fontId="4"/>
  </si>
  <si>
    <t>攻撃：物理攻撃</t>
    <rPh sb="0" eb="2">
      <t>コウゲキ</t>
    </rPh>
    <rPh sb="3" eb="5">
      <t>ブツリ</t>
    </rPh>
    <rPh sb="5" eb="7">
      <t>コウゲキ</t>
    </rPh>
    <phoneticPr fontId="4"/>
  </si>
  <si>
    <t>攻撃：遠隔攻撃</t>
    <rPh sb="0" eb="2">
      <t>コウゲキ</t>
    </rPh>
    <rPh sb="3" eb="5">
      <t>エンカク</t>
    </rPh>
    <rPh sb="5" eb="7">
      <t>コウゲキ</t>
    </rPh>
    <phoneticPr fontId="4"/>
  </si>
  <si>
    <t>攻撃：移動しながら攻撃</t>
    <rPh sb="0" eb="2">
      <t>コウゲキ</t>
    </rPh>
    <rPh sb="3" eb="5">
      <t>イドウ</t>
    </rPh>
    <rPh sb="9" eb="11">
      <t>コウゲキ</t>
    </rPh>
    <phoneticPr fontId="4"/>
  </si>
  <si>
    <t>攻撃：プレイヤーを見つけたら攻撃</t>
    <rPh sb="0" eb="2">
      <t>コウゲキ</t>
    </rPh>
    <rPh sb="9" eb="10">
      <t>ミ</t>
    </rPh>
    <rPh sb="14" eb="16">
      <t>コウゲキ</t>
    </rPh>
    <phoneticPr fontId="4"/>
  </si>
  <si>
    <t>特殊：HP半分以下で
処理（特性）を変える</t>
    <rPh sb="0" eb="2">
      <t>トクシュ</t>
    </rPh>
    <rPh sb="5" eb="7">
      <t>ハンブン</t>
    </rPh>
    <rPh sb="7" eb="9">
      <t>イカ</t>
    </rPh>
    <rPh sb="11" eb="13">
      <t>ショリ</t>
    </rPh>
    <rPh sb="14" eb="16">
      <t>トクセイ</t>
    </rPh>
    <rPh sb="18" eb="19">
      <t>カ</t>
    </rPh>
    <phoneticPr fontId="4"/>
  </si>
  <si>
    <t>特殊：仲間を呼ぶ（生成）</t>
    <rPh sb="0" eb="2">
      <t>トクシュ</t>
    </rPh>
    <rPh sb="3" eb="5">
      <t>ナカマ</t>
    </rPh>
    <rPh sb="6" eb="7">
      <t>ヨ</t>
    </rPh>
    <rPh sb="9" eb="11">
      <t>セイセイ</t>
    </rPh>
    <phoneticPr fontId="4"/>
  </si>
  <si>
    <t>特殊：HP半分以上防御力高、攻撃力低
HP半分以下で防御力低、攻撃力高</t>
    <rPh sb="0" eb="2">
      <t>トクシュ</t>
    </rPh>
    <rPh sb="5" eb="7">
      <t>ハンブン</t>
    </rPh>
    <rPh sb="7" eb="9">
      <t>イジョウ</t>
    </rPh>
    <rPh sb="9" eb="12">
      <t>ボウギョリョク</t>
    </rPh>
    <rPh sb="12" eb="13">
      <t>タカ</t>
    </rPh>
    <rPh sb="14" eb="17">
      <t>コウゲキリョク</t>
    </rPh>
    <rPh sb="17" eb="18">
      <t>テイ</t>
    </rPh>
    <rPh sb="21" eb="25">
      <t>ハンブンイカ</t>
    </rPh>
    <rPh sb="26" eb="29">
      <t>ボウギョリョク</t>
    </rPh>
    <rPh sb="29" eb="30">
      <t>テイ</t>
    </rPh>
    <rPh sb="31" eb="34">
      <t>コウゲキリョク</t>
    </rPh>
    <rPh sb="34" eb="35">
      <t>タカ</t>
    </rPh>
    <phoneticPr fontId="4"/>
  </si>
  <si>
    <t>全体：武器攻撃耐性をつける</t>
    <rPh sb="0" eb="2">
      <t>ゼンタイ</t>
    </rPh>
    <rPh sb="3" eb="5">
      <t>ブキ</t>
    </rPh>
    <rPh sb="5" eb="7">
      <t>コウゲキ</t>
    </rPh>
    <rPh sb="7" eb="9">
      <t>タイセイ</t>
    </rPh>
    <phoneticPr fontId="4"/>
  </si>
  <si>
    <t>全体：ダメージ処理をマネージャで管理</t>
    <rPh sb="0" eb="2">
      <t>ゼンタイ</t>
    </rPh>
    <rPh sb="7" eb="9">
      <t>ショリ</t>
    </rPh>
    <rPh sb="16" eb="18">
      <t>カンリ</t>
    </rPh>
    <phoneticPr fontId="4"/>
  </si>
  <si>
    <t>全体：死亡処理をマネージャで管理</t>
    <rPh sb="0" eb="2">
      <t>ゼンタイ</t>
    </rPh>
    <rPh sb="3" eb="5">
      <t>シボウ</t>
    </rPh>
    <rPh sb="5" eb="7">
      <t>ショリ</t>
    </rPh>
    <rPh sb="14" eb="16">
      <t>カンリ</t>
    </rPh>
    <phoneticPr fontId="4"/>
  </si>
  <si>
    <t>ボス：ランダムで攻撃を行う</t>
    <rPh sb="8" eb="10">
      <t>コウゲキ</t>
    </rPh>
    <rPh sb="11" eb="12">
      <t>オコナ</t>
    </rPh>
    <phoneticPr fontId="4"/>
  </si>
  <si>
    <t>攻撃：プレイヤーを追従</t>
    <rPh sb="0" eb="2">
      <t>コウゲキ</t>
    </rPh>
    <rPh sb="9" eb="11">
      <t>ツイジュウ</t>
    </rPh>
    <phoneticPr fontId="4"/>
  </si>
  <si>
    <t>ボス：死亡したらゲームクリア処理</t>
    <rPh sb="3" eb="5">
      <t>シボウ</t>
    </rPh>
    <rPh sb="14" eb="16">
      <t>ショリ</t>
    </rPh>
    <phoneticPr fontId="4"/>
  </si>
  <si>
    <t>No</t>
    <phoneticPr fontId="4"/>
  </si>
  <si>
    <t>名前</t>
    <rPh sb="0" eb="2">
      <t>ナマエ</t>
    </rPh>
    <phoneticPr fontId="4"/>
  </si>
  <si>
    <t>待機</t>
    <rPh sb="0" eb="2">
      <t>タイキ</t>
    </rPh>
    <phoneticPr fontId="4"/>
  </si>
  <si>
    <t>コマ</t>
    <phoneticPr fontId="4"/>
  </si>
  <si>
    <t>歩き</t>
    <rPh sb="0" eb="1">
      <t>アル</t>
    </rPh>
    <phoneticPr fontId="4"/>
  </si>
  <si>
    <t>備考</t>
    <rPh sb="0" eb="2">
      <t>ビコウ</t>
    </rPh>
    <phoneticPr fontId="4"/>
  </si>
  <si>
    <t>攻撃</t>
    <rPh sb="0" eb="2">
      <t>コウゲキ</t>
    </rPh>
    <phoneticPr fontId="4"/>
  </si>
  <si>
    <t>剣</t>
    <rPh sb="0" eb="1">
      <t>ケン</t>
    </rPh>
    <phoneticPr fontId="4"/>
  </si>
  <si>
    <t>拳</t>
    <rPh sb="0" eb="1">
      <t>コブシ</t>
    </rPh>
    <phoneticPr fontId="4"/>
  </si>
  <si>
    <t>銃</t>
    <rPh sb="0" eb="1">
      <t>ジュウ</t>
    </rPh>
    <phoneticPr fontId="4"/>
  </si>
  <si>
    <t>死亡</t>
    <rPh sb="0" eb="2">
      <t>シボウ</t>
    </rPh>
    <phoneticPr fontId="4"/>
  </si>
  <si>
    <t>クリア</t>
    <phoneticPr fontId="4"/>
  </si>
  <si>
    <t>必要なリソース</t>
    <rPh sb="0" eb="2">
      <t>ヒツヨウ</t>
    </rPh>
    <phoneticPr fontId="4"/>
  </si>
  <si>
    <t>武器</t>
    <rPh sb="0" eb="2">
      <t>ブキ</t>
    </rPh>
    <phoneticPr fontId="4"/>
  </si>
  <si>
    <t>杖</t>
    <rPh sb="0" eb="1">
      <t>ツエ</t>
    </rPh>
    <phoneticPr fontId="4"/>
  </si>
  <si>
    <t>ダメージ</t>
    <phoneticPr fontId="4"/>
  </si>
  <si>
    <t>西窪</t>
    <rPh sb="0" eb="2">
      <t>ニシクボ</t>
    </rPh>
    <phoneticPr fontId="4"/>
  </si>
  <si>
    <t>雑魚-攻撃</t>
    <rPh sb="0" eb="2">
      <t>ザコ</t>
    </rPh>
    <rPh sb="3" eb="5">
      <t>コウゲキ</t>
    </rPh>
    <phoneticPr fontId="4"/>
  </si>
  <si>
    <t>ボス</t>
    <phoneticPr fontId="4"/>
  </si>
  <si>
    <t>特殊：フィールド上の敵HP回復</t>
    <rPh sb="0" eb="2">
      <t>トクシュ</t>
    </rPh>
    <rPh sb="8" eb="9">
      <t>ジョウ</t>
    </rPh>
    <rPh sb="10" eb="11">
      <t>テキ</t>
    </rPh>
    <rPh sb="13" eb="15">
      <t>カイフク</t>
    </rPh>
    <phoneticPr fontId="4"/>
  </si>
  <si>
    <t>シーン遷移</t>
    <rPh sb="3" eb="5">
      <t>センイ</t>
    </rPh>
    <phoneticPr fontId="4"/>
  </si>
  <si>
    <t>ステージ１配置</t>
    <rPh sb="5" eb="7">
      <t>ハイチ</t>
    </rPh>
    <phoneticPr fontId="4"/>
  </si>
  <si>
    <t>ステージ２配置</t>
    <rPh sb="5" eb="7">
      <t>ハイチ</t>
    </rPh>
    <phoneticPr fontId="4"/>
  </si>
  <si>
    <t>ステージ３配置</t>
    <rPh sb="5" eb="7">
      <t>ハイチ</t>
    </rPh>
    <phoneticPr fontId="4"/>
  </si>
  <si>
    <t>小杉</t>
    <rPh sb="0" eb="2">
      <t>コスギ</t>
    </rPh>
    <phoneticPr fontId="4"/>
  </si>
  <si>
    <t>リソース</t>
    <phoneticPr fontId="4"/>
  </si>
  <si>
    <t>通常敵</t>
    <rPh sb="0" eb="2">
      <t>ツウジョウ</t>
    </rPh>
    <rPh sb="2" eb="3">
      <t>テキ</t>
    </rPh>
    <phoneticPr fontId="4"/>
  </si>
  <si>
    <t>遠隔攻撃してくる敵</t>
    <rPh sb="0" eb="2">
      <t>エンカク</t>
    </rPh>
    <rPh sb="2" eb="4">
      <t>コウゲキ</t>
    </rPh>
    <rPh sb="8" eb="9">
      <t>テキ</t>
    </rPh>
    <phoneticPr fontId="4"/>
  </si>
  <si>
    <t>回復する敵</t>
    <rPh sb="0" eb="2">
      <t>カイフク</t>
    </rPh>
    <rPh sb="4" eb="5">
      <t>テキ</t>
    </rPh>
    <phoneticPr fontId="4"/>
  </si>
  <si>
    <t>プレイヤーを追従する敵</t>
    <rPh sb="6" eb="8">
      <t>ツイジュウ</t>
    </rPh>
    <rPh sb="10" eb="11">
      <t>テキ</t>
    </rPh>
    <phoneticPr fontId="4"/>
  </si>
  <si>
    <t>仲間を呼ぶボス</t>
    <rPh sb="0" eb="2">
      <t>ナカマ</t>
    </rPh>
    <rPh sb="3" eb="4">
      <t>ヨ</t>
    </rPh>
    <phoneticPr fontId="4"/>
  </si>
  <si>
    <t>通常ボス</t>
    <rPh sb="0" eb="2">
      <t>ツウジョウ</t>
    </rPh>
    <phoneticPr fontId="4"/>
  </si>
  <si>
    <t>HPの条件で変わるボス</t>
    <rPh sb="3" eb="5">
      <t>ジョウケン</t>
    </rPh>
    <rPh sb="6" eb="7">
      <t>カ</t>
    </rPh>
    <phoneticPr fontId="4"/>
  </si>
  <si>
    <t>雑魚敵①</t>
    <rPh sb="0" eb="2">
      <t>ザコ</t>
    </rPh>
    <rPh sb="2" eb="3">
      <t>テキ</t>
    </rPh>
    <phoneticPr fontId="4"/>
  </si>
  <si>
    <t>雑魚敵②</t>
    <rPh sb="0" eb="2">
      <t>ザコ</t>
    </rPh>
    <rPh sb="2" eb="3">
      <t>テキ</t>
    </rPh>
    <phoneticPr fontId="4"/>
  </si>
  <si>
    <t>雑魚敵③</t>
    <rPh sb="0" eb="2">
      <t>ザコ</t>
    </rPh>
    <rPh sb="2" eb="3">
      <t>テキ</t>
    </rPh>
    <phoneticPr fontId="4"/>
  </si>
  <si>
    <t>雑魚敵④</t>
    <rPh sb="0" eb="2">
      <t>ザコ</t>
    </rPh>
    <rPh sb="2" eb="3">
      <t>テキ</t>
    </rPh>
    <phoneticPr fontId="4"/>
  </si>
  <si>
    <t>ボス敵①</t>
    <rPh sb="2" eb="3">
      <t>テキ</t>
    </rPh>
    <phoneticPr fontId="4"/>
  </si>
  <si>
    <t>ボス敵②</t>
    <rPh sb="2" eb="3">
      <t>テキ</t>
    </rPh>
    <phoneticPr fontId="4"/>
  </si>
  <si>
    <t>ボス敵③</t>
    <rPh sb="2" eb="3">
      <t>テキ</t>
    </rPh>
    <phoneticPr fontId="4"/>
  </si>
  <si>
    <t>背景</t>
    <rPh sb="0" eb="2">
      <t>ハイケイ</t>
    </rPh>
    <phoneticPr fontId="4"/>
  </si>
  <si>
    <t>ステージ４配置</t>
    <rPh sb="5" eb="7">
      <t>ハイチ</t>
    </rPh>
    <phoneticPr fontId="4"/>
  </si>
  <si>
    <t>ステージ５配置</t>
    <rPh sb="5" eb="7">
      <t>ハイチ</t>
    </rPh>
    <phoneticPr fontId="4"/>
  </si>
  <si>
    <t>タイトル</t>
    <phoneticPr fontId="4"/>
  </si>
  <si>
    <t>セレクト</t>
    <phoneticPr fontId="4"/>
  </si>
  <si>
    <t>ステージ内①</t>
    <rPh sb="4" eb="5">
      <t>ナイ</t>
    </rPh>
    <phoneticPr fontId="4"/>
  </si>
  <si>
    <t>ステージ内②</t>
    <rPh sb="4" eb="5">
      <t>ナイ</t>
    </rPh>
    <phoneticPr fontId="4"/>
  </si>
  <si>
    <t>リザルト</t>
    <phoneticPr fontId="4"/>
  </si>
  <si>
    <t>ゲームクリア</t>
    <phoneticPr fontId="4"/>
  </si>
  <si>
    <t>ゲームオーバー</t>
    <phoneticPr fontId="4"/>
  </si>
  <si>
    <t>演出</t>
    <rPh sb="0" eb="2">
      <t>エンシュツ</t>
    </rPh>
    <phoneticPr fontId="4"/>
  </si>
  <si>
    <t>ボタン</t>
    <phoneticPr fontId="4"/>
  </si>
  <si>
    <t>枠</t>
    <rPh sb="0" eb="1">
      <t>ワク</t>
    </rPh>
    <phoneticPr fontId="4"/>
  </si>
  <si>
    <t>足場</t>
    <rPh sb="0" eb="2">
      <t>アシバ</t>
    </rPh>
    <phoneticPr fontId="4"/>
  </si>
  <si>
    <t>床ブロック①</t>
    <rPh sb="0" eb="1">
      <t>ユカ</t>
    </rPh>
    <phoneticPr fontId="4"/>
  </si>
  <si>
    <t>床ブロック②</t>
    <rPh sb="0" eb="1">
      <t>ユカ</t>
    </rPh>
    <phoneticPr fontId="4"/>
  </si>
  <si>
    <t>ダメージ発生時</t>
    <rPh sb="4" eb="6">
      <t>ハッセイ</t>
    </rPh>
    <rPh sb="6" eb="7">
      <t>ジ</t>
    </rPh>
    <phoneticPr fontId="4"/>
  </si>
  <si>
    <t>エフェクト</t>
    <phoneticPr fontId="4"/>
  </si>
  <si>
    <t>武器交換時</t>
    <rPh sb="0" eb="2">
      <t>ブキ</t>
    </rPh>
    <rPh sb="2" eb="4">
      <t>コウカン</t>
    </rPh>
    <rPh sb="4" eb="5">
      <t>ジ</t>
    </rPh>
    <phoneticPr fontId="4"/>
  </si>
  <si>
    <t>ボス討伐時</t>
    <rPh sb="2" eb="4">
      <t>トウバツ</t>
    </rPh>
    <rPh sb="4" eb="5">
      <t>ジ</t>
    </rPh>
    <phoneticPr fontId="4"/>
  </si>
  <si>
    <t>カメラ</t>
    <phoneticPr fontId="4"/>
  </si>
  <si>
    <t>ボス面突入時固定</t>
    <rPh sb="2" eb="3">
      <t>メン</t>
    </rPh>
    <rPh sb="3" eb="5">
      <t>トツニュウ</t>
    </rPh>
    <rPh sb="5" eb="6">
      <t>ジ</t>
    </rPh>
    <rPh sb="6" eb="8">
      <t>コテイ</t>
    </rPh>
    <phoneticPr fontId="4"/>
  </si>
  <si>
    <t>HP回復時</t>
    <rPh sb="2" eb="4">
      <t>カイフク</t>
    </rPh>
    <rPh sb="4" eb="5">
      <t>ジ</t>
    </rPh>
    <phoneticPr fontId="4"/>
  </si>
  <si>
    <t>回復</t>
    <rPh sb="0" eb="2">
      <t>カイフク</t>
    </rPh>
    <phoneticPr fontId="4"/>
  </si>
  <si>
    <t>アイテム</t>
    <phoneticPr fontId="4"/>
  </si>
  <si>
    <t>プレイヤー：待機</t>
    <rPh sb="6" eb="8">
      <t>タイキ</t>
    </rPh>
    <phoneticPr fontId="4"/>
  </si>
  <si>
    <t>プレイヤー：歩き</t>
    <rPh sb="6" eb="7">
      <t>アル</t>
    </rPh>
    <phoneticPr fontId="4"/>
  </si>
  <si>
    <t>プレイヤー：剣攻撃</t>
    <rPh sb="6" eb="7">
      <t>ケン</t>
    </rPh>
    <rPh sb="7" eb="9">
      <t>コウゲキ</t>
    </rPh>
    <phoneticPr fontId="4"/>
  </si>
  <si>
    <t>プレイヤー：拳攻撃</t>
    <rPh sb="6" eb="7">
      <t>コブシ</t>
    </rPh>
    <rPh sb="7" eb="9">
      <t>コウゲキ</t>
    </rPh>
    <phoneticPr fontId="4"/>
  </si>
  <si>
    <t>プレイヤー：銃攻撃</t>
    <rPh sb="6" eb="7">
      <t>ジュウ</t>
    </rPh>
    <rPh sb="7" eb="9">
      <t>コウゲキ</t>
    </rPh>
    <phoneticPr fontId="4"/>
  </si>
  <si>
    <t>プレイヤー：杖攻撃</t>
    <rPh sb="6" eb="7">
      <t>ツエ</t>
    </rPh>
    <rPh sb="7" eb="9">
      <t>コウゲキ</t>
    </rPh>
    <phoneticPr fontId="4"/>
  </si>
  <si>
    <t>プレイヤー：ダメージ</t>
    <phoneticPr fontId="4"/>
  </si>
  <si>
    <t>プレイヤー：死亡</t>
    <rPh sb="6" eb="8">
      <t>シボウ</t>
    </rPh>
    <phoneticPr fontId="4"/>
  </si>
  <si>
    <t>プレイヤー：クリア</t>
    <phoneticPr fontId="4"/>
  </si>
  <si>
    <t>武器：剣</t>
    <rPh sb="0" eb="2">
      <t>ブキ</t>
    </rPh>
    <rPh sb="3" eb="4">
      <t>ケン</t>
    </rPh>
    <phoneticPr fontId="4"/>
  </si>
  <si>
    <t>武器：拳</t>
    <rPh sb="0" eb="2">
      <t>ブキ</t>
    </rPh>
    <rPh sb="3" eb="4">
      <t>コブシ</t>
    </rPh>
    <phoneticPr fontId="4"/>
  </si>
  <si>
    <t>武器：銃</t>
    <rPh sb="0" eb="2">
      <t>ブキ</t>
    </rPh>
    <rPh sb="3" eb="4">
      <t>ジュウ</t>
    </rPh>
    <phoneticPr fontId="4"/>
  </si>
  <si>
    <t>武器：杖</t>
    <rPh sb="0" eb="2">
      <t>ブキ</t>
    </rPh>
    <rPh sb="3" eb="4">
      <t>ツエ</t>
    </rPh>
    <phoneticPr fontId="4"/>
  </si>
  <si>
    <t>雑魚敵①：待機</t>
    <rPh sb="0" eb="2">
      <t>ザコ</t>
    </rPh>
    <rPh sb="2" eb="3">
      <t>テキ</t>
    </rPh>
    <rPh sb="5" eb="7">
      <t>タイキ</t>
    </rPh>
    <phoneticPr fontId="4"/>
  </si>
  <si>
    <t>雑魚敵①：歩き</t>
    <rPh sb="0" eb="2">
      <t>ザコ</t>
    </rPh>
    <rPh sb="2" eb="3">
      <t>テキ</t>
    </rPh>
    <rPh sb="5" eb="6">
      <t>アル</t>
    </rPh>
    <phoneticPr fontId="4"/>
  </si>
  <si>
    <t>雑魚敵①：攻撃</t>
    <rPh sb="0" eb="2">
      <t>ザコ</t>
    </rPh>
    <rPh sb="2" eb="3">
      <t>テキ</t>
    </rPh>
    <rPh sb="5" eb="7">
      <t>コウゲキ</t>
    </rPh>
    <phoneticPr fontId="4"/>
  </si>
  <si>
    <t>雑魚敵①：ダメージ</t>
    <rPh sb="0" eb="2">
      <t>ザコ</t>
    </rPh>
    <rPh sb="2" eb="3">
      <t>テキ</t>
    </rPh>
    <phoneticPr fontId="4"/>
  </si>
  <si>
    <t>雑魚敵①：死亡</t>
    <rPh sb="0" eb="2">
      <t>ザコ</t>
    </rPh>
    <rPh sb="2" eb="3">
      <t>テキ</t>
    </rPh>
    <rPh sb="5" eb="7">
      <t>シボウ</t>
    </rPh>
    <phoneticPr fontId="4"/>
  </si>
  <si>
    <t>雑魚敵②：待機</t>
    <rPh sb="0" eb="2">
      <t>ザコ</t>
    </rPh>
    <rPh sb="2" eb="3">
      <t>テキ</t>
    </rPh>
    <rPh sb="5" eb="7">
      <t>タイキ</t>
    </rPh>
    <phoneticPr fontId="4"/>
  </si>
  <si>
    <t>雑魚敵②：歩き</t>
    <rPh sb="0" eb="2">
      <t>ザコ</t>
    </rPh>
    <rPh sb="2" eb="3">
      <t>テキ</t>
    </rPh>
    <rPh sb="5" eb="6">
      <t>アル</t>
    </rPh>
    <phoneticPr fontId="4"/>
  </si>
  <si>
    <t>雑魚敵②：攻撃</t>
    <rPh sb="0" eb="2">
      <t>ザコ</t>
    </rPh>
    <rPh sb="2" eb="3">
      <t>テキ</t>
    </rPh>
    <rPh sb="5" eb="7">
      <t>コウゲキ</t>
    </rPh>
    <phoneticPr fontId="4"/>
  </si>
  <si>
    <t>雑魚敵②：ダメージ</t>
    <rPh sb="0" eb="2">
      <t>ザコ</t>
    </rPh>
    <rPh sb="2" eb="3">
      <t>テキ</t>
    </rPh>
    <phoneticPr fontId="4"/>
  </si>
  <si>
    <t>雑魚敵②：死亡</t>
    <rPh sb="0" eb="2">
      <t>ザコ</t>
    </rPh>
    <rPh sb="2" eb="3">
      <t>テキ</t>
    </rPh>
    <rPh sb="5" eb="7">
      <t>シボウ</t>
    </rPh>
    <phoneticPr fontId="4"/>
  </si>
  <si>
    <t>雑魚敵③：待機</t>
    <rPh sb="0" eb="2">
      <t>ザコ</t>
    </rPh>
    <rPh sb="2" eb="3">
      <t>テキ</t>
    </rPh>
    <rPh sb="5" eb="7">
      <t>タイキ</t>
    </rPh>
    <phoneticPr fontId="4"/>
  </si>
  <si>
    <t>雑魚敵③：歩き</t>
    <rPh sb="0" eb="2">
      <t>ザコ</t>
    </rPh>
    <rPh sb="2" eb="3">
      <t>テキ</t>
    </rPh>
    <rPh sb="5" eb="6">
      <t>アル</t>
    </rPh>
    <phoneticPr fontId="4"/>
  </si>
  <si>
    <t>雑魚敵③：攻撃</t>
    <rPh sb="0" eb="2">
      <t>ザコ</t>
    </rPh>
    <rPh sb="2" eb="3">
      <t>テキ</t>
    </rPh>
    <rPh sb="5" eb="7">
      <t>コウゲキ</t>
    </rPh>
    <phoneticPr fontId="4"/>
  </si>
  <si>
    <t>雑魚敵③：ダメージ</t>
    <rPh sb="0" eb="2">
      <t>ザコ</t>
    </rPh>
    <rPh sb="2" eb="3">
      <t>テキ</t>
    </rPh>
    <phoneticPr fontId="4"/>
  </si>
  <si>
    <t>雑魚敵③：死亡</t>
    <rPh sb="0" eb="2">
      <t>ザコ</t>
    </rPh>
    <rPh sb="2" eb="3">
      <t>テキ</t>
    </rPh>
    <rPh sb="5" eb="7">
      <t>シボウ</t>
    </rPh>
    <phoneticPr fontId="4"/>
  </si>
  <si>
    <t>雑魚敵④：待機</t>
    <rPh sb="0" eb="2">
      <t>ザコ</t>
    </rPh>
    <rPh sb="2" eb="3">
      <t>テキ</t>
    </rPh>
    <rPh sb="5" eb="7">
      <t>タイキ</t>
    </rPh>
    <phoneticPr fontId="4"/>
  </si>
  <si>
    <t>雑魚敵④：歩き</t>
    <rPh sb="0" eb="2">
      <t>ザコ</t>
    </rPh>
    <rPh sb="2" eb="3">
      <t>テキ</t>
    </rPh>
    <rPh sb="5" eb="6">
      <t>アル</t>
    </rPh>
    <phoneticPr fontId="4"/>
  </si>
  <si>
    <t>雑魚敵④：攻撃</t>
    <rPh sb="0" eb="2">
      <t>ザコ</t>
    </rPh>
    <rPh sb="2" eb="3">
      <t>テキ</t>
    </rPh>
    <rPh sb="5" eb="7">
      <t>コウゲキ</t>
    </rPh>
    <phoneticPr fontId="4"/>
  </si>
  <si>
    <t>雑魚敵④：ダメージ</t>
    <rPh sb="0" eb="2">
      <t>ザコ</t>
    </rPh>
    <rPh sb="2" eb="3">
      <t>テキ</t>
    </rPh>
    <phoneticPr fontId="4"/>
  </si>
  <si>
    <t>雑魚敵④：死亡</t>
    <rPh sb="0" eb="2">
      <t>ザコ</t>
    </rPh>
    <rPh sb="2" eb="3">
      <t>テキ</t>
    </rPh>
    <rPh sb="5" eb="7">
      <t>シボウ</t>
    </rPh>
    <phoneticPr fontId="4"/>
  </si>
  <si>
    <t>ボス敵①：待機</t>
    <rPh sb="2" eb="3">
      <t>テキ</t>
    </rPh>
    <rPh sb="5" eb="7">
      <t>タイキ</t>
    </rPh>
    <phoneticPr fontId="4"/>
  </si>
  <si>
    <t>ボス敵①：歩き</t>
    <rPh sb="2" eb="3">
      <t>テキ</t>
    </rPh>
    <rPh sb="5" eb="6">
      <t>アル</t>
    </rPh>
    <phoneticPr fontId="4"/>
  </si>
  <si>
    <t>ボス敵①：攻撃</t>
    <rPh sb="2" eb="3">
      <t>テキ</t>
    </rPh>
    <rPh sb="5" eb="7">
      <t>コウゲキ</t>
    </rPh>
    <phoneticPr fontId="4"/>
  </si>
  <si>
    <t>ボス敵①：ダメージ</t>
    <rPh sb="2" eb="3">
      <t>テキ</t>
    </rPh>
    <phoneticPr fontId="4"/>
  </si>
  <si>
    <t>ボス敵①：死亡</t>
    <rPh sb="2" eb="3">
      <t>テキ</t>
    </rPh>
    <rPh sb="5" eb="7">
      <t>シボウ</t>
    </rPh>
    <phoneticPr fontId="4"/>
  </si>
  <si>
    <t>ボス敵②：待機</t>
    <rPh sb="2" eb="3">
      <t>テキ</t>
    </rPh>
    <rPh sb="5" eb="7">
      <t>タイキ</t>
    </rPh>
    <phoneticPr fontId="4"/>
  </si>
  <si>
    <t>ボス敵②：歩き</t>
    <rPh sb="2" eb="3">
      <t>テキ</t>
    </rPh>
    <rPh sb="5" eb="6">
      <t>アル</t>
    </rPh>
    <phoneticPr fontId="4"/>
  </si>
  <si>
    <t>ボス敵②：攻撃</t>
    <rPh sb="2" eb="3">
      <t>テキ</t>
    </rPh>
    <rPh sb="5" eb="7">
      <t>コウゲキ</t>
    </rPh>
    <phoneticPr fontId="4"/>
  </si>
  <si>
    <t>ボス敵②：ダメージ</t>
    <rPh sb="2" eb="3">
      <t>テキ</t>
    </rPh>
    <phoneticPr fontId="4"/>
  </si>
  <si>
    <t>ボス敵②：死亡</t>
    <rPh sb="2" eb="3">
      <t>テキ</t>
    </rPh>
    <rPh sb="5" eb="7">
      <t>シボウ</t>
    </rPh>
    <phoneticPr fontId="4"/>
  </si>
  <si>
    <t>ボス敵③：待機</t>
    <rPh sb="2" eb="3">
      <t>テキ</t>
    </rPh>
    <rPh sb="5" eb="7">
      <t>タイキ</t>
    </rPh>
    <phoneticPr fontId="4"/>
  </si>
  <si>
    <t>ボス敵③：歩き</t>
    <rPh sb="2" eb="3">
      <t>テキ</t>
    </rPh>
    <rPh sb="5" eb="6">
      <t>アル</t>
    </rPh>
    <phoneticPr fontId="4"/>
  </si>
  <si>
    <t>ボス敵③：攻撃</t>
    <rPh sb="2" eb="3">
      <t>テキ</t>
    </rPh>
    <rPh sb="5" eb="7">
      <t>コウゲキ</t>
    </rPh>
    <phoneticPr fontId="4"/>
  </si>
  <si>
    <t>ボス敵③：ダメージ</t>
    <rPh sb="2" eb="3">
      <t>テキ</t>
    </rPh>
    <phoneticPr fontId="4"/>
  </si>
  <si>
    <t>ボス敵③：死亡</t>
    <rPh sb="2" eb="3">
      <t>テキ</t>
    </rPh>
    <rPh sb="5" eb="7">
      <t>シボウ</t>
    </rPh>
    <phoneticPr fontId="4"/>
  </si>
  <si>
    <t>アイテム：回復</t>
    <rPh sb="5" eb="7">
      <t>カイフク</t>
    </rPh>
    <phoneticPr fontId="4"/>
  </si>
  <si>
    <t>背景：タイトル</t>
    <rPh sb="0" eb="2">
      <t>ハイケイ</t>
    </rPh>
    <phoneticPr fontId="4"/>
  </si>
  <si>
    <t>背景：ステージセレクト</t>
    <rPh sb="0" eb="2">
      <t>ハイケイ</t>
    </rPh>
    <phoneticPr fontId="4"/>
  </si>
  <si>
    <t>リザルト</t>
    <phoneticPr fontId="4"/>
  </si>
  <si>
    <t>背景；ステージ①</t>
    <rPh sb="0" eb="2">
      <t>ハイケイ</t>
    </rPh>
    <phoneticPr fontId="4"/>
  </si>
  <si>
    <t>背景：ステージ②</t>
    <rPh sb="0" eb="2">
      <t>ハイケイ</t>
    </rPh>
    <phoneticPr fontId="4"/>
  </si>
  <si>
    <t>足場：床ブロック①</t>
    <rPh sb="0" eb="2">
      <t>アシバ</t>
    </rPh>
    <rPh sb="3" eb="4">
      <t>ユカ</t>
    </rPh>
    <phoneticPr fontId="4"/>
  </si>
  <si>
    <t>足場：床ブロック②</t>
    <rPh sb="0" eb="2">
      <t>アシバ</t>
    </rPh>
    <rPh sb="3" eb="4">
      <t>ユカ</t>
    </rPh>
    <phoneticPr fontId="4"/>
  </si>
  <si>
    <t>UI：ボタン（枠）</t>
    <rPh sb="7" eb="8">
      <t>ワク</t>
    </rPh>
    <phoneticPr fontId="4"/>
  </si>
  <si>
    <t>エフェクト：ダメージ発生時</t>
    <rPh sb="10" eb="12">
      <t>ハッセイ</t>
    </rPh>
    <rPh sb="12" eb="13">
      <t>ジ</t>
    </rPh>
    <phoneticPr fontId="4"/>
  </si>
  <si>
    <t>エフェクト：武器交換時</t>
    <rPh sb="6" eb="8">
      <t>ブキ</t>
    </rPh>
    <rPh sb="8" eb="10">
      <t>コウカン</t>
    </rPh>
    <rPh sb="10" eb="11">
      <t>ジ</t>
    </rPh>
    <phoneticPr fontId="4"/>
  </si>
  <si>
    <t>エフェクト：ボス討伐時</t>
    <rPh sb="8" eb="10">
      <t>トウバツ</t>
    </rPh>
    <rPh sb="10" eb="11">
      <t>ジ</t>
    </rPh>
    <phoneticPr fontId="4"/>
  </si>
  <si>
    <t>エフェクト：HP回復時</t>
    <rPh sb="8" eb="10">
      <t>カイフク</t>
    </rPh>
    <rPh sb="10" eb="11">
      <t>ジ</t>
    </rPh>
    <phoneticPr fontId="4"/>
  </si>
  <si>
    <t>エフェクト：ゲームクリア</t>
    <phoneticPr fontId="4"/>
  </si>
  <si>
    <t>エフェクト：ゲームオーバー</t>
    <phoneticPr fontId="4"/>
  </si>
  <si>
    <t>プレイヤーカメラ追従</t>
    <rPh sb="8" eb="10">
      <t>ツイジュウ</t>
    </rPh>
    <phoneticPr fontId="4"/>
  </si>
  <si>
    <t>画面外に落ちた際の死亡処理</t>
    <rPh sb="0" eb="2">
      <t>ガメン</t>
    </rPh>
    <rPh sb="2" eb="3">
      <t>ガイ</t>
    </rPh>
    <rPh sb="4" eb="5">
      <t>オ</t>
    </rPh>
    <rPh sb="7" eb="8">
      <t>サイ</t>
    </rPh>
    <rPh sb="9" eb="11">
      <t>シボウ</t>
    </rPh>
    <rPh sb="11" eb="13">
      <t>ショリ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</si>
</sst>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m/d"/>
    <numFmt numFmtId="177" formatCode="0_ "/>
    <numFmt numFmtId="178" formatCode="\(aaa\)"/>
  </numFmts>
  <fonts count="22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indexed="40"/>
      <name val="ＭＳ Ｐゴシック"/>
      <family val="3"/>
      <charset val="128"/>
    </font>
    <font>
      <b/>
      <sz val="10"/>
      <color indexed="16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b/>
      <sz val="10"/>
      <color indexed="8"/>
      <name val="Verdana"/>
      <family val="2"/>
    </font>
    <font>
      <b/>
      <sz val="10"/>
      <color indexed="8"/>
      <name val="ＭＳ Ｐゴシック"/>
      <family val="3"/>
      <charset val="128"/>
    </font>
    <font>
      <sz val="16"/>
      <name val="ＭＳ Ｐゴシック"/>
      <family val="3"/>
      <charset val="128"/>
    </font>
    <font>
      <sz val="16"/>
      <name val="HGP創英角ｺﾞｼｯｸUB"/>
      <family val="3"/>
      <charset val="128"/>
    </font>
    <font>
      <sz val="11"/>
      <color rgb="FFFF0000"/>
      <name val="ＭＳ Ｐゴシック"/>
      <family val="3"/>
      <charset val="128"/>
    </font>
    <font>
      <b/>
      <sz val="11"/>
      <color rgb="FFFF0000"/>
      <name val="ＭＳ Ｐゴシック"/>
      <family val="3"/>
      <charset val="128"/>
    </font>
    <font>
      <b/>
      <sz val="9"/>
      <color indexed="81"/>
      <name val="MS P ゴシック"/>
      <family val="3"/>
      <charset val="128"/>
    </font>
    <font>
      <b/>
      <sz val="9"/>
      <color rgb="FFFF0000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10"/>
      <name val="ＭＳ Ｐゴシック"/>
      <family val="3"/>
      <charset val="128"/>
    </font>
    <font>
      <sz val="9"/>
      <color rgb="FFFF0000"/>
      <name val="ＭＳ Ｐゴシック"/>
      <family val="3"/>
      <charset val="128"/>
    </font>
    <font>
      <b/>
      <sz val="11"/>
      <color theme="1"/>
      <name val="ＭＳ Ｐゴシック"/>
      <family val="3"/>
      <charset val="128"/>
    </font>
  </fonts>
  <fills count="11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23"/>
      </top>
      <bottom style="thin">
        <color indexed="23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/>
    <xf numFmtId="0" fontId="2" fillId="0" borderId="0">
      <alignment vertical="center"/>
    </xf>
    <xf numFmtId="0" fontId="1" fillId="0" borderId="0"/>
  </cellStyleXfs>
  <cellXfs count="13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 applyProtection="1">
      <alignment horizontal="center" vertical="center"/>
    </xf>
    <xf numFmtId="0" fontId="0" fillId="0" borderId="0" xfId="0" applyProtection="1">
      <alignment vertical="center"/>
      <protection locked="0"/>
    </xf>
    <xf numFmtId="176" fontId="5" fillId="0" borderId="1" xfId="0" applyNumberFormat="1" applyFont="1" applyBorder="1" applyAlignment="1" applyProtection="1">
      <alignment horizontal="center" vertical="center"/>
      <protection locked="0"/>
    </xf>
    <xf numFmtId="176" fontId="0" fillId="0" borderId="0" xfId="0" applyNumberFormat="1" applyAlignment="1" applyProtection="1">
      <alignment horizontal="center" vertical="center"/>
      <protection locked="0"/>
    </xf>
    <xf numFmtId="0" fontId="5" fillId="0" borderId="0" xfId="2" applyNumberFormat="1" applyFont="1" applyBorder="1" applyAlignment="1" applyProtection="1">
      <alignment vertical="center"/>
      <protection locked="0"/>
    </xf>
    <xf numFmtId="0" fontId="2" fillId="0" borderId="0" xfId="2" applyBorder="1" applyAlignment="1" applyProtection="1">
      <alignment vertical="center"/>
      <protection locked="0"/>
    </xf>
    <xf numFmtId="0" fontId="0" fillId="0" borderId="0" xfId="0" applyProtection="1">
      <alignment vertical="center"/>
    </xf>
    <xf numFmtId="0" fontId="0" fillId="0" borderId="0" xfId="0" applyNumberFormat="1" applyAlignment="1" applyProtection="1">
      <alignment horizontal="center" vertical="center"/>
      <protection locked="0"/>
    </xf>
    <xf numFmtId="0" fontId="0" fillId="0" borderId="1" xfId="0" applyNumberFormat="1" applyBorder="1">
      <alignment vertical="center"/>
    </xf>
    <xf numFmtId="0" fontId="0" fillId="0" borderId="1" xfId="0" applyBorder="1" applyAlignment="1" applyProtection="1">
      <alignment horizontal="center" vertical="center"/>
      <protection locked="0"/>
    </xf>
    <xf numFmtId="0" fontId="5" fillId="0" borderId="1" xfId="0" applyFont="1" applyBorder="1" applyAlignment="1" applyProtection="1">
      <alignment horizontal="center" vertical="center"/>
    </xf>
    <xf numFmtId="0" fontId="0" fillId="2" borderId="1" xfId="0" applyFill="1" applyBorder="1" applyAlignment="1">
      <alignment horizontal="center" vertical="center"/>
    </xf>
    <xf numFmtId="177" fontId="0" fillId="0" borderId="1" xfId="0" applyNumberFormat="1" applyBorder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 applyProtection="1">
      <alignment horizontal="center" vertical="center"/>
    </xf>
    <xf numFmtId="0" fontId="5" fillId="0" borderId="1" xfId="0" applyFont="1" applyBorder="1" applyAlignment="1" applyProtection="1">
      <alignment vertical="center"/>
      <protection locked="0"/>
    </xf>
    <xf numFmtId="0" fontId="5" fillId="0" borderId="1" xfId="0" applyFont="1" applyBorder="1" applyAlignment="1" applyProtection="1">
      <alignment horizontal="center" vertical="center"/>
      <protection locked="0"/>
    </xf>
    <xf numFmtId="0" fontId="5" fillId="0" borderId="1" xfId="0" applyNumberFormat="1" applyFont="1" applyBorder="1" applyAlignment="1" applyProtection="1">
      <alignment horizontal="center" vertical="center"/>
      <protection locked="0"/>
    </xf>
    <xf numFmtId="0" fontId="6" fillId="0" borderId="1" xfId="2" applyNumberFormat="1" applyFont="1" applyFill="1" applyBorder="1" applyAlignment="1" applyProtection="1">
      <alignment horizontal="center" vertical="center"/>
    </xf>
    <xf numFmtId="0" fontId="7" fillId="0" borderId="1" xfId="2" applyNumberFormat="1" applyFont="1" applyFill="1" applyBorder="1" applyAlignment="1" applyProtection="1">
      <alignment horizontal="center" vertical="center"/>
    </xf>
    <xf numFmtId="0" fontId="5" fillId="0" borderId="1" xfId="2" applyNumberFormat="1" applyFont="1" applyFill="1" applyBorder="1" applyAlignment="1" applyProtection="1">
      <alignment horizontal="center" vertical="center"/>
      <protection locked="0"/>
    </xf>
    <xf numFmtId="49" fontId="3" fillId="3" borderId="1" xfId="2" applyNumberFormat="1" applyFont="1" applyFill="1" applyBorder="1" applyAlignment="1" applyProtection="1">
      <alignment horizontal="center" vertical="center"/>
    </xf>
    <xf numFmtId="0" fontId="10" fillId="3" borderId="2" xfId="3" applyFont="1" applyFill="1" applyBorder="1"/>
    <xf numFmtId="0" fontId="11" fillId="3" borderId="2" xfId="3" applyFont="1" applyFill="1" applyBorder="1"/>
    <xf numFmtId="0" fontId="1" fillId="0" borderId="0" xfId="3"/>
    <xf numFmtId="0" fontId="11" fillId="3" borderId="3" xfId="3" applyFont="1" applyFill="1" applyBorder="1"/>
    <xf numFmtId="0" fontId="11" fillId="3" borderId="4" xfId="3" applyFont="1" applyFill="1" applyBorder="1"/>
    <xf numFmtId="0" fontId="11" fillId="3" borderId="5" xfId="3" applyFont="1" applyFill="1" applyBorder="1"/>
    <xf numFmtId="0" fontId="1" fillId="0" borderId="2" xfId="3" applyBorder="1"/>
    <xf numFmtId="14" fontId="1" fillId="0" borderId="2" xfId="3" applyNumberFormat="1" applyBorder="1"/>
    <xf numFmtId="0" fontId="5" fillId="0" borderId="6" xfId="3" applyFont="1" applyBorder="1"/>
    <xf numFmtId="0" fontId="5" fillId="0" borderId="7" xfId="3" applyFont="1" applyBorder="1"/>
    <xf numFmtId="0" fontId="5" fillId="0" borderId="8" xfId="3" applyFont="1" applyBorder="1"/>
    <xf numFmtId="0" fontId="5" fillId="0" borderId="7" xfId="3" applyFont="1" applyFill="1" applyBorder="1"/>
    <xf numFmtId="0" fontId="1" fillId="0" borderId="2" xfId="3" applyBorder="1" applyAlignment="1">
      <alignment wrapText="1"/>
    </xf>
    <xf numFmtId="0" fontId="5" fillId="0" borderId="9" xfId="3" applyFont="1" applyBorder="1"/>
    <xf numFmtId="0" fontId="5" fillId="0" borderId="10" xfId="3" applyFont="1" applyBorder="1"/>
    <xf numFmtId="0" fontId="5" fillId="0" borderId="11" xfId="3" applyFont="1" applyBorder="1"/>
    <xf numFmtId="0" fontId="1" fillId="0" borderId="0" xfId="1"/>
    <xf numFmtId="0" fontId="1" fillId="0" borderId="0" xfId="1" applyAlignment="1">
      <alignment horizontal="center"/>
    </xf>
    <xf numFmtId="0" fontId="1" fillId="4" borderId="12" xfId="1" applyFill="1" applyBorder="1" applyAlignment="1">
      <alignment horizontal="center" vertical="center"/>
    </xf>
    <xf numFmtId="0" fontId="5" fillId="4" borderId="13" xfId="1" applyFont="1" applyFill="1" applyBorder="1" applyAlignment="1">
      <alignment horizontal="center" vertical="center"/>
    </xf>
    <xf numFmtId="0" fontId="5" fillId="4" borderId="14" xfId="1" applyFont="1" applyFill="1" applyBorder="1" applyAlignment="1">
      <alignment horizontal="center" vertical="center"/>
    </xf>
    <xf numFmtId="0" fontId="5" fillId="4" borderId="15" xfId="1" applyFont="1" applyFill="1" applyBorder="1" applyAlignment="1">
      <alignment horizontal="center" vertical="center"/>
    </xf>
    <xf numFmtId="0" fontId="1" fillId="0" borderId="0" xfId="1" applyAlignment="1">
      <alignment horizontal="center" vertical="center"/>
    </xf>
    <xf numFmtId="0" fontId="1" fillId="5" borderId="16" xfId="1" applyFill="1" applyBorder="1"/>
    <xf numFmtId="0" fontId="1" fillId="5" borderId="17" xfId="1" applyFill="1" applyBorder="1"/>
    <xf numFmtId="0" fontId="1" fillId="5" borderId="18" xfId="1" applyFill="1" applyBorder="1"/>
    <xf numFmtId="0" fontId="1" fillId="5" borderId="19" xfId="1" applyFill="1" applyBorder="1"/>
    <xf numFmtId="0" fontId="1" fillId="5" borderId="1" xfId="1" applyFill="1" applyBorder="1"/>
    <xf numFmtId="0" fontId="1" fillId="5" borderId="20" xfId="1" applyFill="1" applyBorder="1"/>
    <xf numFmtId="0" fontId="1" fillId="5" borderId="21" xfId="1" applyFill="1" applyBorder="1"/>
    <xf numFmtId="0" fontId="1" fillId="5" borderId="22" xfId="1" applyFill="1" applyBorder="1"/>
    <xf numFmtId="0" fontId="1" fillId="5" borderId="23" xfId="1" applyFill="1" applyBorder="1"/>
    <xf numFmtId="0" fontId="1" fillId="5" borderId="24" xfId="1" applyFill="1" applyBorder="1"/>
    <xf numFmtId="0" fontId="1" fillId="5" borderId="25" xfId="1" applyFill="1" applyBorder="1"/>
    <xf numFmtId="0" fontId="1" fillId="5" borderId="26" xfId="1" applyFill="1" applyBorder="1"/>
    <xf numFmtId="0" fontId="1" fillId="5" borderId="27" xfId="1" applyFill="1" applyBorder="1"/>
    <xf numFmtId="0" fontId="1" fillId="5" borderId="28" xfId="1" applyFill="1" applyBorder="1"/>
    <xf numFmtId="0" fontId="12" fillId="0" borderId="0" xfId="1" applyFont="1" applyAlignment="1">
      <alignment horizontal="left"/>
    </xf>
    <xf numFmtId="0" fontId="12" fillId="0" borderId="0" xfId="1" applyFont="1"/>
    <xf numFmtId="0" fontId="1" fillId="5" borderId="29" xfId="1" applyFill="1" applyBorder="1"/>
    <xf numFmtId="0" fontId="0" fillId="0" borderId="0" xfId="0" applyBorder="1" applyAlignment="1">
      <alignment vertical="center"/>
    </xf>
    <xf numFmtId="0" fontId="1" fillId="7" borderId="31" xfId="1" applyFill="1" applyBorder="1" applyAlignment="1">
      <alignment horizontal="center"/>
    </xf>
    <xf numFmtId="56" fontId="1" fillId="7" borderId="31" xfId="1" applyNumberFormat="1" applyFill="1" applyBorder="1" applyAlignment="1">
      <alignment horizontal="center"/>
    </xf>
    <xf numFmtId="0" fontId="1" fillId="7" borderId="32" xfId="1" applyFill="1" applyBorder="1" applyAlignment="1">
      <alignment horizontal="center"/>
    </xf>
    <xf numFmtId="0" fontId="1" fillId="7" borderId="33" xfId="1" applyFill="1" applyBorder="1" applyAlignment="1">
      <alignment horizontal="center"/>
    </xf>
    <xf numFmtId="0" fontId="1" fillId="7" borderId="34" xfId="1" applyFill="1" applyBorder="1" applyAlignment="1">
      <alignment horizontal="center"/>
    </xf>
    <xf numFmtId="0" fontId="1" fillId="7" borderId="36" xfId="1" applyFill="1" applyBorder="1" applyAlignment="1">
      <alignment horizontal="center"/>
    </xf>
    <xf numFmtId="56" fontId="1" fillId="7" borderId="36" xfId="1" applyNumberFormat="1" applyFill="1" applyBorder="1" applyAlignment="1">
      <alignment horizontal="center"/>
    </xf>
    <xf numFmtId="178" fontId="1" fillId="7" borderId="37" xfId="1" applyNumberFormat="1" applyFill="1" applyBorder="1" applyAlignment="1">
      <alignment horizontal="center"/>
    </xf>
    <xf numFmtId="0" fontId="0" fillId="5" borderId="19" xfId="1" applyFont="1" applyFill="1" applyBorder="1"/>
    <xf numFmtId="0" fontId="0" fillId="5" borderId="21" xfId="1" applyFont="1" applyFill="1" applyBorder="1"/>
    <xf numFmtId="0" fontId="14" fillId="5" borderId="19" xfId="1" applyFont="1" applyFill="1" applyBorder="1"/>
    <xf numFmtId="0" fontId="1" fillId="7" borderId="38" xfId="1" applyFill="1" applyBorder="1" applyAlignment="1">
      <alignment horizontal="center"/>
    </xf>
    <xf numFmtId="178" fontId="1" fillId="7" borderId="0" xfId="1" applyNumberFormat="1" applyFill="1" applyBorder="1" applyAlignment="1">
      <alignment horizontal="center"/>
    </xf>
    <xf numFmtId="0" fontId="14" fillId="5" borderId="21" xfId="1" applyFont="1" applyFill="1" applyBorder="1"/>
    <xf numFmtId="0" fontId="14" fillId="5" borderId="16" xfId="1" applyFont="1" applyFill="1" applyBorder="1"/>
    <xf numFmtId="0" fontId="15" fillId="9" borderId="33" xfId="1" applyFont="1" applyFill="1" applyBorder="1" applyAlignment="1">
      <alignment horizontal="center"/>
    </xf>
    <xf numFmtId="0" fontId="15" fillId="9" borderId="36" xfId="1" applyFont="1" applyFill="1" applyBorder="1" applyAlignment="1">
      <alignment horizontal="center"/>
    </xf>
    <xf numFmtId="56" fontId="15" fillId="9" borderId="36" xfId="1" applyNumberFormat="1" applyFont="1" applyFill="1" applyBorder="1" applyAlignment="1">
      <alignment horizontal="center"/>
    </xf>
    <xf numFmtId="178" fontId="15" fillId="9" borderId="37" xfId="1" applyNumberFormat="1" applyFont="1" applyFill="1" applyBorder="1" applyAlignment="1">
      <alignment horizontal="center"/>
    </xf>
    <xf numFmtId="0" fontId="15" fillId="9" borderId="34" xfId="1" applyFont="1" applyFill="1" applyBorder="1" applyAlignment="1">
      <alignment horizontal="center"/>
    </xf>
    <xf numFmtId="0" fontId="5" fillId="0" borderId="1" xfId="0" applyFont="1" applyFill="1" applyBorder="1" applyAlignment="1" applyProtection="1">
      <alignment vertical="center"/>
      <protection locked="0"/>
    </xf>
    <xf numFmtId="0" fontId="5" fillId="0" borderId="0" xfId="0" applyFont="1" applyFill="1" applyProtection="1">
      <alignment vertical="center"/>
      <protection locked="0"/>
    </xf>
    <xf numFmtId="0" fontId="0" fillId="7" borderId="33" xfId="1" applyFont="1" applyFill="1" applyBorder="1" applyAlignment="1">
      <alignment horizontal="center"/>
    </xf>
    <xf numFmtId="0" fontId="1" fillId="5" borderId="45" xfId="1" applyFill="1" applyBorder="1"/>
    <xf numFmtId="0" fontId="1" fillId="5" borderId="46" xfId="1" applyFill="1" applyBorder="1"/>
    <xf numFmtId="0" fontId="1" fillId="5" borderId="30" xfId="1" applyFill="1" applyBorder="1"/>
    <xf numFmtId="0" fontId="1" fillId="5" borderId="32" xfId="1" applyFill="1" applyBorder="1"/>
    <xf numFmtId="0" fontId="1" fillId="5" borderId="47" xfId="1" applyFill="1" applyBorder="1"/>
    <xf numFmtId="0" fontId="1" fillId="5" borderId="48" xfId="1" applyFill="1" applyBorder="1"/>
    <xf numFmtId="0" fontId="15" fillId="9" borderId="35" xfId="1" applyFont="1" applyFill="1" applyBorder="1" applyAlignment="1">
      <alignment horizontal="center"/>
    </xf>
    <xf numFmtId="0" fontId="15" fillId="9" borderId="30" xfId="1" applyFont="1" applyFill="1" applyBorder="1" applyAlignment="1">
      <alignment horizontal="center"/>
    </xf>
    <xf numFmtId="0" fontId="15" fillId="9" borderId="31" xfId="1" applyFont="1" applyFill="1" applyBorder="1" applyAlignment="1">
      <alignment horizontal="center"/>
    </xf>
    <xf numFmtId="178" fontId="15" fillId="9" borderId="0" xfId="1" applyNumberFormat="1" applyFont="1" applyFill="1" applyBorder="1" applyAlignment="1">
      <alignment horizontal="center"/>
    </xf>
    <xf numFmtId="56" fontId="15" fillId="9" borderId="31" xfId="1" applyNumberFormat="1" applyFont="1" applyFill="1" applyBorder="1" applyAlignment="1">
      <alignment horizontal="center"/>
    </xf>
    <xf numFmtId="49" fontId="17" fillId="9" borderId="1" xfId="2" applyNumberFormat="1" applyFont="1" applyFill="1" applyBorder="1" applyAlignment="1" applyProtection="1">
      <alignment horizontal="center" vertical="center"/>
    </xf>
    <xf numFmtId="0" fontId="1" fillId="0" borderId="1" xfId="0" applyFont="1" applyFill="1" applyBorder="1" applyAlignment="1" applyProtection="1">
      <alignment horizontal="center" vertical="center"/>
    </xf>
    <xf numFmtId="0" fontId="18" fillId="9" borderId="1" xfId="0" applyFont="1" applyFill="1" applyBorder="1" applyAlignment="1" applyProtection="1">
      <alignment vertical="center"/>
    </xf>
    <xf numFmtId="0" fontId="1" fillId="0" borderId="1" xfId="0" applyFont="1" applyBorder="1" applyAlignment="1" applyProtection="1">
      <alignment horizontal="center" vertical="center"/>
    </xf>
    <xf numFmtId="0" fontId="19" fillId="9" borderId="1" xfId="0" applyFont="1" applyFill="1" applyBorder="1" applyAlignment="1" applyProtection="1">
      <alignment vertical="center"/>
      <protection locked="0"/>
    </xf>
    <xf numFmtId="0" fontId="5" fillId="10" borderId="1" xfId="2" applyNumberFormat="1" applyFont="1" applyFill="1" applyBorder="1" applyAlignment="1" applyProtection="1">
      <alignment horizontal="center" vertical="center"/>
      <protection locked="0"/>
    </xf>
    <xf numFmtId="0" fontId="5" fillId="10" borderId="0" xfId="2" applyNumberFormat="1" applyFont="1" applyFill="1" applyBorder="1" applyAlignment="1" applyProtection="1">
      <alignment vertical="center"/>
      <protection locked="0"/>
    </xf>
    <xf numFmtId="0" fontId="2" fillId="10" borderId="0" xfId="2" applyFill="1" applyBorder="1" applyAlignment="1" applyProtection="1">
      <alignment vertical="center"/>
      <protection locked="0"/>
    </xf>
    <xf numFmtId="49" fontId="20" fillId="10" borderId="1" xfId="2" applyNumberFormat="1" applyFont="1" applyFill="1" applyBorder="1" applyAlignment="1" applyProtection="1">
      <alignment horizontal="center" vertical="center"/>
    </xf>
    <xf numFmtId="0" fontId="18" fillId="9" borderId="1" xfId="0" applyFont="1" applyFill="1" applyBorder="1" applyAlignment="1" applyProtection="1">
      <alignment vertical="center"/>
      <protection locked="0"/>
    </xf>
    <xf numFmtId="0" fontId="21" fillId="9" borderId="1" xfId="0" applyFont="1" applyFill="1" applyBorder="1" applyAlignment="1" applyProtection="1">
      <alignment vertical="center"/>
      <protection locked="0"/>
    </xf>
    <xf numFmtId="0" fontId="0" fillId="0" borderId="0" xfId="0" applyAlignment="1" applyProtection="1">
      <alignment horizontal="right" vertical="center"/>
    </xf>
    <xf numFmtId="0" fontId="0" fillId="0" borderId="0" xfId="0" applyAlignment="1" applyProtection="1">
      <alignment horizontal="left" vertical="center"/>
    </xf>
    <xf numFmtId="0" fontId="5" fillId="0" borderId="1" xfId="0" applyFont="1" applyFill="1" applyBorder="1" applyAlignment="1" applyProtection="1">
      <alignment vertical="center" wrapText="1"/>
      <protection locked="0"/>
    </xf>
    <xf numFmtId="0" fontId="13" fillId="0" borderId="0" xfId="1" applyFont="1" applyAlignment="1">
      <alignment horizontal="center"/>
    </xf>
    <xf numFmtId="0" fontId="3" fillId="0" borderId="39" xfId="1" applyFont="1" applyBorder="1" applyAlignment="1"/>
    <xf numFmtId="0" fontId="0" fillId="3" borderId="40" xfId="0" applyFill="1" applyBorder="1" applyAlignment="1">
      <alignment horizontal="center" vertical="center" textRotation="90"/>
    </xf>
    <xf numFmtId="0" fontId="0" fillId="3" borderId="41" xfId="0" applyFill="1" applyBorder="1" applyAlignment="1">
      <alignment horizontal="center" vertical="center" textRotation="90"/>
    </xf>
    <xf numFmtId="0" fontId="0" fillId="6" borderId="40" xfId="1" applyFont="1" applyFill="1" applyBorder="1" applyAlignment="1">
      <alignment horizontal="center" vertical="center" textRotation="90"/>
    </xf>
    <xf numFmtId="0" fontId="0" fillId="6" borderId="41" xfId="1" applyFont="1" applyFill="1" applyBorder="1" applyAlignment="1">
      <alignment horizontal="center" vertical="center" textRotation="90"/>
    </xf>
    <xf numFmtId="0" fontId="0" fillId="6" borderId="42" xfId="1" applyFont="1" applyFill="1" applyBorder="1" applyAlignment="1">
      <alignment horizontal="center" vertical="center" textRotation="90"/>
    </xf>
    <xf numFmtId="0" fontId="0" fillId="8" borderId="40" xfId="1" applyFont="1" applyFill="1" applyBorder="1" applyAlignment="1">
      <alignment horizontal="center" vertical="center" textRotation="90"/>
    </xf>
    <xf numFmtId="0" fontId="2" fillId="8" borderId="41" xfId="1" applyFont="1" applyFill="1" applyBorder="1" applyAlignment="1">
      <alignment horizontal="center" vertical="center" textRotation="90"/>
    </xf>
    <xf numFmtId="0" fontId="2" fillId="8" borderId="42" xfId="1" applyFont="1" applyFill="1" applyBorder="1" applyAlignment="1">
      <alignment horizontal="center" vertical="center" textRotation="90"/>
    </xf>
    <xf numFmtId="0" fontId="2" fillId="2" borderId="43" xfId="2" applyFont="1" applyFill="1" applyBorder="1" applyAlignment="1" applyProtection="1">
      <alignment horizontal="center" vertical="center"/>
    </xf>
    <xf numFmtId="0" fontId="2" fillId="2" borderId="44" xfId="2" applyFont="1" applyFill="1" applyBorder="1" applyAlignment="1" applyProtection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2" borderId="1" xfId="0" applyFill="1" applyBorder="1" applyAlignment="1" applyProtection="1">
      <alignment horizontal="center" vertical="center"/>
    </xf>
    <xf numFmtId="0" fontId="0" fillId="2" borderId="1" xfId="0" applyFill="1" applyBorder="1" applyAlignment="1" applyProtection="1">
      <alignment vertical="center"/>
    </xf>
    <xf numFmtId="0" fontId="0" fillId="0" borderId="1" xfId="0" applyBorder="1" applyAlignment="1" applyProtection="1">
      <alignment vertical="center"/>
    </xf>
    <xf numFmtId="176" fontId="0" fillId="2" borderId="1" xfId="0" applyNumberFormat="1" applyFill="1" applyBorder="1" applyAlignment="1" applyProtection="1">
      <alignment horizontal="center" vertical="center"/>
    </xf>
    <xf numFmtId="0" fontId="0" fillId="2" borderId="1" xfId="0" applyNumberFormat="1" applyFill="1" applyBorder="1" applyAlignment="1" applyProtection="1">
      <alignment horizontal="center" vertical="center"/>
    </xf>
    <xf numFmtId="0" fontId="0" fillId="0" borderId="1" xfId="0" applyNumberFormat="1" applyBorder="1" applyAlignment="1">
      <alignment horizontal="center" vertical="center"/>
    </xf>
  </cellXfs>
  <cellStyles count="4">
    <cellStyle name="標準" xfId="0" builtinId="0"/>
    <cellStyle name="標準_2009卒業制作スケジュール表" xfId="1"/>
    <cellStyle name="標準_チーム編成" xfId="2"/>
    <cellStyle name="標準_バグシート" xfId="3"/>
  </cellStyles>
  <dxfs count="110">
    <dxf>
      <font>
        <condense val="0"/>
        <extend val="0"/>
        <color auto="1"/>
      </font>
      <fill>
        <patternFill patternType="solid">
          <fgColor indexed="45"/>
          <bgColor indexed="44"/>
        </patternFill>
      </fill>
    </dxf>
    <dxf>
      <font>
        <condense val="0"/>
        <extend val="0"/>
        <color auto="1"/>
      </font>
      <fill>
        <patternFill>
          <bgColor indexed="22"/>
        </patternFill>
      </fill>
    </dxf>
    <dxf>
      <font>
        <condense val="0"/>
        <extend val="0"/>
        <color auto="1"/>
      </font>
      <fill>
        <patternFill patternType="solid">
          <fgColor indexed="9"/>
          <bgColor indexed="43"/>
        </patternFill>
      </fill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09"/>
      <tableStyleElement type="headerRow" dxfId="10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800000"/>
                </a:solidFill>
                <a:latin typeface="HGS創英角ｺﾞｼｯｸUB"/>
                <a:ea typeface="HGS創英角ｺﾞｼｯｸUB"/>
                <a:cs typeface="HGS創英角ｺﾞｼｯｸUB"/>
              </a:defRPr>
            </a:pPr>
            <a:r>
              <a:rPr lang="ja-JP" altLang="en-US"/>
              <a:t>バーンダウンチャート</a:t>
            </a:r>
          </a:p>
        </c:rich>
      </c:tx>
      <c:layout>
        <c:manualLayout>
          <c:xMode val="edge"/>
          <c:yMode val="edge"/>
          <c:x val="0.34829753865906077"/>
          <c:y val="3.0303030303030304E-2"/>
        </c:manualLayout>
      </c:layout>
      <c:overlay val="0"/>
      <c:spPr>
        <a:solidFill>
          <a:srgbClr val="FFFFFF"/>
        </a:soli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31899075363924"/>
          <c:y val="0.15800899200358495"/>
          <c:w val="0.63467540232213437"/>
          <c:h val="0.64502300845299065"/>
        </c:manualLayout>
      </c:layout>
      <c:lineChart>
        <c:grouping val="standard"/>
        <c:varyColors val="0"/>
        <c:ser>
          <c:idx val="0"/>
          <c:order val="0"/>
          <c:tx>
            <c:strRef>
              <c:f>'スプリントバックログ(第１）'!$J$1</c:f>
              <c:strCache>
                <c:ptCount val="1"/>
                <c:pt idx="0">
                  <c:v>残作業時間</c:v>
                </c:pt>
              </c:strCache>
            </c:strRef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9933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strRef>
              <c:f>'スプリントバックログ(第１）'!$J$2:$Q$2</c:f>
              <c:strCache>
                <c:ptCount val="8"/>
                <c:pt idx="0">
                  <c:v>10/17</c:v>
                </c:pt>
                <c:pt idx="1">
                  <c:v>10/20</c:v>
                </c:pt>
                <c:pt idx="2">
                  <c:v>10/24</c:v>
                </c:pt>
                <c:pt idx="3">
                  <c:v>10/27</c:v>
                </c:pt>
                <c:pt idx="4">
                  <c:v>10/31</c:v>
                </c:pt>
                <c:pt idx="5">
                  <c:v>11/3</c:v>
                </c:pt>
                <c:pt idx="6">
                  <c:v>11/7</c:v>
                </c:pt>
                <c:pt idx="7">
                  <c:v>11/10</c:v>
                </c:pt>
              </c:strCache>
            </c:strRef>
          </c:cat>
          <c:val>
            <c:numRef>
              <c:f>'スプリントバックログ(第１）'!$J$4:$Q$4</c:f>
              <c:numCache>
                <c:formatCode>General</c:formatCode>
                <c:ptCount val="8"/>
                <c:pt idx="0">
                  <c:v>53</c:v>
                </c:pt>
                <c:pt idx="1">
                  <c:v>52</c:v>
                </c:pt>
                <c:pt idx="2">
                  <c:v>48</c:v>
                </c:pt>
                <c:pt idx="3">
                  <c:v>33</c:v>
                </c:pt>
                <c:pt idx="4">
                  <c:v>28</c:v>
                </c:pt>
                <c:pt idx="5">
                  <c:v>11</c:v>
                </c:pt>
                <c:pt idx="6">
                  <c:v>8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A0-4707-AE1D-FED90E4187CC}"/>
            </c:ext>
          </c:extLst>
        </c:ser>
        <c:ser>
          <c:idx val="1"/>
          <c:order val="1"/>
          <c:tx>
            <c:v>理想時間</c:v>
          </c:tx>
          <c:spPr>
            <a:ln w="12700">
              <a:solidFill>
                <a:srgbClr val="99CC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3366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strRef>
              <c:f>'スプリントバックログ(第１）'!$J$2:$Q$2</c:f>
              <c:strCache>
                <c:ptCount val="8"/>
                <c:pt idx="0">
                  <c:v>10/17</c:v>
                </c:pt>
                <c:pt idx="1">
                  <c:v>10/20</c:v>
                </c:pt>
                <c:pt idx="2">
                  <c:v>10/24</c:v>
                </c:pt>
                <c:pt idx="3">
                  <c:v>10/27</c:v>
                </c:pt>
                <c:pt idx="4">
                  <c:v>10/31</c:v>
                </c:pt>
                <c:pt idx="5">
                  <c:v>11/3</c:v>
                </c:pt>
                <c:pt idx="6">
                  <c:v>11/7</c:v>
                </c:pt>
                <c:pt idx="7">
                  <c:v>11/10</c:v>
                </c:pt>
              </c:strCache>
            </c:strRef>
          </c:cat>
          <c:val>
            <c:numRef>
              <c:f>'スプリントバックログ(第１）'!$J$3:$Q$3</c:f>
              <c:numCache>
                <c:formatCode>General</c:formatCode>
                <c:ptCount val="8"/>
                <c:pt idx="0">
                  <c:v>53</c:v>
                </c:pt>
                <c:pt idx="1">
                  <c:v>46</c:v>
                </c:pt>
                <c:pt idx="2">
                  <c:v>39</c:v>
                </c:pt>
                <c:pt idx="3">
                  <c:v>33</c:v>
                </c:pt>
                <c:pt idx="4">
                  <c:v>26</c:v>
                </c:pt>
                <c:pt idx="5">
                  <c:v>19</c:v>
                </c:pt>
                <c:pt idx="6">
                  <c:v>13</c:v>
                </c:pt>
                <c:pt idx="7">
                  <c:v>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B7A0-4707-AE1D-FED90E4187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6503760"/>
        <c:axId val="366504152"/>
      </c:lineChart>
      <c:catAx>
        <c:axId val="366503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5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作業日</a:t>
                </a:r>
              </a:p>
            </c:rich>
          </c:tx>
          <c:layout>
            <c:manualLayout>
              <c:xMode val="edge"/>
              <c:yMode val="edge"/>
              <c:x val="0.41950496899961809"/>
              <c:y val="0.91991546511231548"/>
            </c:manualLayout>
          </c:layout>
          <c:overlay val="0"/>
          <c:spPr>
            <a:noFill/>
            <a:ln w="25400">
              <a:noFill/>
            </a:ln>
          </c:spPr>
        </c:title>
        <c:numFmt formatCode="m/d;@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665041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665041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wordArtVertRtl"/>
              <a:lstStyle/>
              <a:p>
                <a:pPr algn="ctr">
                  <a:defRPr sz="110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残作業時間</a:t>
                </a:r>
              </a:p>
            </c:rich>
          </c:tx>
          <c:layout>
            <c:manualLayout>
              <c:xMode val="edge"/>
              <c:yMode val="edge"/>
              <c:x val="5.2631578947368418E-2"/>
              <c:y val="0.3787887877651656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66503760"/>
        <c:crossesAt val="1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805018567725473"/>
          <c:y val="0.43723034620672413"/>
          <c:w val="0.1795667259858772"/>
          <c:h val="8.87448159889104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0"/>
    <c:dispBlanksAs val="span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0" i="0" u="none" strike="noStrike" baseline="0">
                <a:solidFill>
                  <a:srgbClr val="800000"/>
                </a:solidFill>
                <a:latin typeface="HG創英角ｺﾞｼｯｸUB"/>
                <a:ea typeface="HG創英角ｺﾞｼｯｸUB"/>
                <a:cs typeface="HG創英角ｺﾞｼｯｸUB"/>
              </a:defRPr>
            </a:pPr>
            <a:r>
              <a:rPr lang="ja-JP" altLang="en-US"/>
              <a:t>担当者別作業時間</a:t>
            </a:r>
          </a:p>
        </c:rich>
      </c:tx>
      <c:layout>
        <c:manualLayout>
          <c:xMode val="edge"/>
          <c:yMode val="edge"/>
          <c:x val="0.37151735290054688"/>
          <c:y val="2.733118971061093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4891674798394871E-2"/>
          <c:y val="0.13022518261497582"/>
          <c:w val="0.79876221365419831"/>
          <c:h val="0.856913855972618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'スプリントバックログ(第１）'!$I$1</c:f>
              <c:strCache>
                <c:ptCount val="1"/>
                <c:pt idx="0">
                  <c:v>残作業</c:v>
                </c:pt>
              </c:strCache>
            </c:strRef>
          </c:tx>
          <c:spPr>
            <a:solidFill>
              <a:srgbClr val="800000"/>
            </a:solidFill>
            <a:ln w="3175">
              <a:solidFill>
                <a:srgbClr val="9933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'スプリントバックログ(第１）'!$S$107:$S$108</c:f>
              <c:strCache>
                <c:ptCount val="2"/>
                <c:pt idx="0">
                  <c:v>小杉</c:v>
                </c:pt>
                <c:pt idx="1">
                  <c:v>西窪</c:v>
                </c:pt>
              </c:strCache>
            </c:strRef>
          </c:cat>
          <c:val>
            <c:numRef>
              <c:f>'スプリントバックログ(第１）'!$U$107:$U$108</c:f>
              <c:numCache>
                <c:formatCode>General</c:formatCode>
                <c:ptCount val="2"/>
                <c:pt idx="0">
                  <c:v>6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D0-42C2-BB4C-365BA097388A}"/>
            </c:ext>
          </c:extLst>
        </c:ser>
        <c:ser>
          <c:idx val="1"/>
          <c:order val="1"/>
          <c:tx>
            <c:strRef>
              <c:f>'スプリントバックログ(第１）'!$H$1</c:f>
              <c:strCache>
                <c:ptCount val="1"/>
                <c:pt idx="0">
                  <c:v>実作業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FF66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66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'スプリントバックログ(第１）'!$S$107:$S$108</c:f>
              <c:strCache>
                <c:ptCount val="2"/>
                <c:pt idx="0">
                  <c:v>小杉</c:v>
                </c:pt>
                <c:pt idx="1">
                  <c:v>西窪</c:v>
                </c:pt>
              </c:strCache>
            </c:strRef>
          </c:cat>
          <c:val>
            <c:numRef>
              <c:f>'スプリントバックログ(第１）'!$V$107:$V$108</c:f>
              <c:numCache>
                <c:formatCode>General</c:formatCode>
                <c:ptCount val="2"/>
                <c:pt idx="0">
                  <c:v>36</c:v>
                </c:pt>
                <c:pt idx="1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D0-42C2-BB4C-365BA097388A}"/>
            </c:ext>
          </c:extLst>
        </c:ser>
        <c:ser>
          <c:idx val="2"/>
          <c:order val="2"/>
          <c:tx>
            <c:strRef>
              <c:f>'スプリントバックログ(第１）'!$G$1</c:f>
              <c:strCache>
                <c:ptCount val="1"/>
                <c:pt idx="0">
                  <c:v>見積もり</c:v>
                </c:pt>
              </c:strCache>
            </c:strRef>
          </c:tx>
          <c:spPr>
            <a:solidFill>
              <a:srgbClr val="CCFFFF"/>
            </a:solidFill>
            <a:ln w="3175">
              <a:solidFill>
                <a:srgbClr val="00808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339966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'スプリントバックログ(第１）'!$S$107:$S$108</c:f>
              <c:strCache>
                <c:ptCount val="2"/>
                <c:pt idx="0">
                  <c:v>小杉</c:v>
                </c:pt>
                <c:pt idx="1">
                  <c:v>西窪</c:v>
                </c:pt>
              </c:strCache>
            </c:strRef>
          </c:cat>
          <c:val>
            <c:numRef>
              <c:f>'スプリントバックログ(第１）'!$T$107:$T$108</c:f>
              <c:numCache>
                <c:formatCode>General</c:formatCode>
                <c:ptCount val="2"/>
                <c:pt idx="0">
                  <c:v>39</c:v>
                </c:pt>
                <c:pt idx="1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DD0-42C2-BB4C-365BA097388A}"/>
            </c:ext>
          </c:extLst>
        </c:ser>
        <c:ser>
          <c:idx val="3"/>
          <c:order val="3"/>
          <c:tx>
            <c:strRef>
              <c:f>'スプリントバックログ(第１）'!$X$106</c:f>
              <c:strCache>
                <c:ptCount val="1"/>
                <c:pt idx="0">
                  <c:v>遅延時間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993366"/>
              </a:solidFill>
              <a:prstDash val="solid"/>
            </a:ln>
          </c:spPr>
          <c:invertIfNegative val="0"/>
          <c:dLbls>
            <c:spPr>
              <a:solidFill>
                <a:srgbClr val="FFFFFF"/>
              </a:solidFill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FF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'スプリントバックログ(第１）'!$S$107:$S$108</c:f>
              <c:strCache>
                <c:ptCount val="2"/>
                <c:pt idx="0">
                  <c:v>小杉</c:v>
                </c:pt>
                <c:pt idx="1">
                  <c:v>西窪</c:v>
                </c:pt>
              </c:strCache>
            </c:strRef>
          </c:cat>
          <c:val>
            <c:numRef>
              <c:f>'スプリントバックログ(第１）'!$X$107:$X$108</c:f>
              <c:numCache>
                <c:formatCode>General</c:formatCode>
                <c:ptCount val="2"/>
                <c:pt idx="0">
                  <c:v>6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DD0-42C2-BB4C-365BA09738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6503368"/>
        <c:axId val="366506112"/>
      </c:barChart>
      <c:catAx>
        <c:axId val="36650336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665061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66506112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66503368"/>
        <c:crosses val="autoZero"/>
        <c:crossBetween val="between"/>
        <c:majorUnit val="6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913377700852411"/>
          <c:y val="0.50643120574558409"/>
          <c:w val="0.12848313465460781"/>
          <c:h val="0.1302252491750428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 paperSize="9" orientation="landscape" horizontalDpi="300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800000"/>
                </a:solidFill>
                <a:latin typeface="HGS創英角ｺﾞｼｯｸUB"/>
                <a:ea typeface="HGS創英角ｺﾞｼｯｸUB"/>
                <a:cs typeface="HGS創英角ｺﾞｼｯｸUB"/>
              </a:defRPr>
            </a:pPr>
            <a:r>
              <a:rPr lang="ja-JP" altLang="en-US"/>
              <a:t>バーンダウンチャート</a:t>
            </a:r>
          </a:p>
        </c:rich>
      </c:tx>
      <c:layout>
        <c:manualLayout>
          <c:xMode val="edge"/>
          <c:yMode val="edge"/>
          <c:x val="0.34829753865906077"/>
          <c:y val="3.0303030303030304E-2"/>
        </c:manualLayout>
      </c:layout>
      <c:overlay val="0"/>
      <c:spPr>
        <a:solidFill>
          <a:srgbClr val="FFFFFF"/>
        </a:soli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31899075363924"/>
          <c:y val="0.15800899200358495"/>
          <c:w val="0.63467540232213437"/>
          <c:h val="0.64502300845299065"/>
        </c:manualLayout>
      </c:layout>
      <c:lineChart>
        <c:grouping val="standard"/>
        <c:varyColors val="0"/>
        <c:ser>
          <c:idx val="0"/>
          <c:order val="0"/>
          <c:tx>
            <c:strRef>
              <c:f>'スプリントバックログ(第２）'!$J$1</c:f>
              <c:strCache>
                <c:ptCount val="1"/>
                <c:pt idx="0">
                  <c:v>残作業時間</c:v>
                </c:pt>
              </c:strCache>
            </c:strRef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9933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strRef>
              <c:f>'スプリントバックログ(第２）'!$J$2:$S$2</c:f>
              <c:strCache>
                <c:ptCount val="10"/>
                <c:pt idx="0">
                  <c:v>11/14</c:v>
                </c:pt>
                <c:pt idx="1">
                  <c:v>11/17</c:v>
                </c:pt>
                <c:pt idx="2">
                  <c:v>11/21</c:v>
                </c:pt>
                <c:pt idx="3">
                  <c:v>11/24</c:v>
                </c:pt>
                <c:pt idx="4">
                  <c:v>11/28</c:v>
                </c:pt>
                <c:pt idx="5">
                  <c:v>12/1</c:v>
                </c:pt>
                <c:pt idx="6">
                  <c:v>12/5</c:v>
                </c:pt>
                <c:pt idx="7">
                  <c:v>12/8</c:v>
                </c:pt>
                <c:pt idx="8">
                  <c:v>12/12</c:v>
                </c:pt>
                <c:pt idx="9">
                  <c:v>12/15</c:v>
                </c:pt>
              </c:strCache>
            </c:strRef>
          </c:cat>
          <c:val>
            <c:numRef>
              <c:f>'スプリントバックログ(第２）'!$J$4:$S$4</c:f>
              <c:numCache>
                <c:formatCode>General</c:formatCode>
                <c:ptCount val="10"/>
                <c:pt idx="0">
                  <c:v>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E8-4E62-AC04-638BD0729AA1}"/>
            </c:ext>
          </c:extLst>
        </c:ser>
        <c:ser>
          <c:idx val="1"/>
          <c:order val="1"/>
          <c:tx>
            <c:v>理想時間</c:v>
          </c:tx>
          <c:spPr>
            <a:ln w="12700">
              <a:solidFill>
                <a:srgbClr val="99CC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3366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strRef>
              <c:f>'スプリントバックログ(第２）'!$J$2:$S$2</c:f>
              <c:strCache>
                <c:ptCount val="10"/>
                <c:pt idx="0">
                  <c:v>11/14</c:v>
                </c:pt>
                <c:pt idx="1">
                  <c:v>11/17</c:v>
                </c:pt>
                <c:pt idx="2">
                  <c:v>11/21</c:v>
                </c:pt>
                <c:pt idx="3">
                  <c:v>11/24</c:v>
                </c:pt>
                <c:pt idx="4">
                  <c:v>11/28</c:v>
                </c:pt>
                <c:pt idx="5">
                  <c:v>12/1</c:v>
                </c:pt>
                <c:pt idx="6">
                  <c:v>12/5</c:v>
                </c:pt>
                <c:pt idx="7">
                  <c:v>12/8</c:v>
                </c:pt>
                <c:pt idx="8">
                  <c:v>12/12</c:v>
                </c:pt>
                <c:pt idx="9">
                  <c:v>12/15</c:v>
                </c:pt>
              </c:strCache>
            </c:strRef>
          </c:cat>
          <c:val>
            <c:numRef>
              <c:f>'スプリントバックログ(第２）'!$J$3:$S$3</c:f>
              <c:numCache>
                <c:formatCode>General</c:formatCode>
                <c:ptCount val="10"/>
                <c:pt idx="0">
                  <c:v>122</c:v>
                </c:pt>
                <c:pt idx="1">
                  <c:v>109</c:v>
                </c:pt>
                <c:pt idx="2">
                  <c:v>97</c:v>
                </c:pt>
                <c:pt idx="3">
                  <c:v>85</c:v>
                </c:pt>
                <c:pt idx="4">
                  <c:v>73</c:v>
                </c:pt>
                <c:pt idx="5">
                  <c:v>61</c:v>
                </c:pt>
                <c:pt idx="6">
                  <c:v>48</c:v>
                </c:pt>
                <c:pt idx="7">
                  <c:v>36</c:v>
                </c:pt>
                <c:pt idx="8">
                  <c:v>24</c:v>
                </c:pt>
                <c:pt idx="9">
                  <c:v>12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DDE8-4E62-AC04-638BD0729A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6504936"/>
        <c:axId val="386904496"/>
      </c:lineChart>
      <c:catAx>
        <c:axId val="366504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5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作業日</a:t>
                </a:r>
              </a:p>
            </c:rich>
          </c:tx>
          <c:layout>
            <c:manualLayout>
              <c:xMode val="edge"/>
              <c:yMode val="edge"/>
              <c:x val="0.41950496899961809"/>
              <c:y val="0.91991546511231548"/>
            </c:manualLayout>
          </c:layout>
          <c:overlay val="0"/>
          <c:spPr>
            <a:noFill/>
            <a:ln w="25400">
              <a:noFill/>
            </a:ln>
          </c:spPr>
        </c:title>
        <c:numFmt formatCode="m/d;@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869044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869044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wordArtVertRtl"/>
              <a:lstStyle/>
              <a:p>
                <a:pPr algn="ctr">
                  <a:defRPr sz="110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残作業時間</a:t>
                </a:r>
              </a:p>
            </c:rich>
          </c:tx>
          <c:layout>
            <c:manualLayout>
              <c:xMode val="edge"/>
              <c:yMode val="edge"/>
              <c:x val="5.2631578947368418E-2"/>
              <c:y val="0.3787887877651656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66504936"/>
        <c:crossesAt val="1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805018567725473"/>
          <c:y val="0.43723034620672413"/>
          <c:w val="0.1795667259858772"/>
          <c:h val="8.87448159889104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0"/>
    <c:dispBlanksAs val="span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0" i="0" u="none" strike="noStrike" baseline="0">
                <a:solidFill>
                  <a:srgbClr val="800000"/>
                </a:solidFill>
                <a:latin typeface="HG創英角ｺﾞｼｯｸUB"/>
                <a:ea typeface="HG創英角ｺﾞｼｯｸUB"/>
                <a:cs typeface="HG創英角ｺﾞｼｯｸUB"/>
              </a:defRPr>
            </a:pPr>
            <a:r>
              <a:rPr lang="ja-JP" altLang="en-US"/>
              <a:t>担当者別作業時間</a:t>
            </a:r>
          </a:p>
        </c:rich>
      </c:tx>
      <c:layout>
        <c:manualLayout>
          <c:xMode val="edge"/>
          <c:yMode val="edge"/>
          <c:x val="0.37151735290054688"/>
          <c:y val="2.733118971061093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4891674798394871E-2"/>
          <c:y val="0.13022518261497582"/>
          <c:w val="0.79876221365419831"/>
          <c:h val="0.856913855972618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'スプリントバックログ(第２）'!$I$1</c:f>
              <c:strCache>
                <c:ptCount val="1"/>
                <c:pt idx="0">
                  <c:v>残作業</c:v>
                </c:pt>
              </c:strCache>
            </c:strRef>
          </c:tx>
          <c:spPr>
            <a:solidFill>
              <a:srgbClr val="800000"/>
            </a:solidFill>
            <a:ln w="3175">
              <a:solidFill>
                <a:srgbClr val="9933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'スプリントバックログ(第２）'!$U$141:$U$150</c:f>
              <c:strCache>
                <c:ptCount val="2"/>
                <c:pt idx="0">
                  <c:v>小杉</c:v>
                </c:pt>
                <c:pt idx="1">
                  <c:v>西窪</c:v>
                </c:pt>
              </c:strCache>
            </c:strRef>
          </c:cat>
          <c:val>
            <c:numRef>
              <c:f>'スプリントバックログ(第２）'!$W$141:$W$150</c:f>
              <c:numCache>
                <c:formatCode>General</c:formatCode>
                <c:ptCount val="10"/>
                <c:pt idx="0">
                  <c:v>64</c:v>
                </c:pt>
                <c:pt idx="1">
                  <c:v>56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01-4EAA-8D07-C6DB4A9EF95D}"/>
            </c:ext>
          </c:extLst>
        </c:ser>
        <c:ser>
          <c:idx val="1"/>
          <c:order val="1"/>
          <c:tx>
            <c:strRef>
              <c:f>'スプリントバックログ(第２）'!$H$1</c:f>
              <c:strCache>
                <c:ptCount val="1"/>
                <c:pt idx="0">
                  <c:v>実作業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FF66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66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'スプリントバックログ(第２）'!$U$141:$U$150</c:f>
              <c:strCache>
                <c:ptCount val="2"/>
                <c:pt idx="0">
                  <c:v>小杉</c:v>
                </c:pt>
                <c:pt idx="1">
                  <c:v>西窪</c:v>
                </c:pt>
              </c:strCache>
            </c:strRef>
          </c:cat>
          <c:val>
            <c:numRef>
              <c:f>'スプリントバックログ(第２）'!$X$141:$X$150</c:f>
              <c:numCache>
                <c:formatCode>General</c:formatCode>
                <c:ptCount val="10"/>
                <c:pt idx="0">
                  <c:v>0</c:v>
                </c:pt>
                <c:pt idx="1">
                  <c:v>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01-4EAA-8D07-C6DB4A9EF95D}"/>
            </c:ext>
          </c:extLst>
        </c:ser>
        <c:ser>
          <c:idx val="2"/>
          <c:order val="2"/>
          <c:tx>
            <c:strRef>
              <c:f>'スプリントバックログ(第２）'!$G$1</c:f>
              <c:strCache>
                <c:ptCount val="1"/>
                <c:pt idx="0">
                  <c:v>見積もり</c:v>
                </c:pt>
              </c:strCache>
            </c:strRef>
          </c:tx>
          <c:spPr>
            <a:solidFill>
              <a:srgbClr val="CCFFFF"/>
            </a:solidFill>
            <a:ln w="3175">
              <a:solidFill>
                <a:srgbClr val="00808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339966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'スプリントバックログ(第２）'!$V$141:$V$142</c:f>
              <c:numCache>
                <c:formatCode>General</c:formatCode>
                <c:ptCount val="2"/>
                <c:pt idx="0">
                  <c:v>64</c:v>
                </c:pt>
                <c:pt idx="1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A01-4EAA-8D07-C6DB4A9EF95D}"/>
            </c:ext>
          </c:extLst>
        </c:ser>
        <c:ser>
          <c:idx val="3"/>
          <c:order val="3"/>
          <c:tx>
            <c:strRef>
              <c:f>'スプリントバックログ(第２）'!$Z$140</c:f>
              <c:strCache>
                <c:ptCount val="1"/>
                <c:pt idx="0">
                  <c:v>遅延時間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993366"/>
              </a:solidFill>
              <a:prstDash val="solid"/>
            </a:ln>
          </c:spPr>
          <c:invertIfNegative val="0"/>
          <c:dLbls>
            <c:spPr>
              <a:solidFill>
                <a:srgbClr val="FFFFFF"/>
              </a:solidFill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FF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'スプリントバックログ(第２）'!$Z$141:$Z$150</c:f>
              <c:numCache>
                <c:formatCode>General</c:formatCode>
                <c:ptCount val="10"/>
                <c:pt idx="0">
                  <c:v>10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A01-4EAA-8D07-C6DB4A9EF9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6905672"/>
        <c:axId val="386907240"/>
      </c:barChart>
      <c:catAx>
        <c:axId val="386905672"/>
        <c:scaling>
          <c:orientation val="maxMin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869072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86907240"/>
        <c:scaling>
          <c:orientation val="minMax"/>
          <c:min val="0"/>
        </c:scaling>
        <c:delete val="0"/>
        <c:axPos val="t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86905672"/>
        <c:crosses val="autoZero"/>
        <c:crossBetween val="between"/>
        <c:majorUnit val="6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913377700852411"/>
          <c:y val="0.50643120574558409"/>
          <c:w val="0.12848313465460781"/>
          <c:h val="0.1302252491750428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 paperSize="9" orientation="landscape" horizontalDpi="300" verticalDpi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800000"/>
                </a:solidFill>
                <a:latin typeface="HGS創英角ｺﾞｼｯｸUB"/>
                <a:ea typeface="HGS創英角ｺﾞｼｯｸUB"/>
                <a:cs typeface="HGS創英角ｺﾞｼｯｸUB"/>
              </a:defRPr>
            </a:pPr>
            <a:r>
              <a:rPr lang="ja-JP" altLang="en-US"/>
              <a:t>バーンダウンチャート</a:t>
            </a:r>
          </a:p>
        </c:rich>
      </c:tx>
      <c:layout>
        <c:manualLayout>
          <c:xMode val="edge"/>
          <c:yMode val="edge"/>
          <c:x val="0.34829753865906077"/>
          <c:y val="3.0303030303030304E-2"/>
        </c:manualLayout>
      </c:layout>
      <c:overlay val="0"/>
      <c:spPr>
        <a:solidFill>
          <a:srgbClr val="FFFFFF"/>
        </a:soli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31899075363924"/>
          <c:y val="0.15800899200358495"/>
          <c:w val="0.63467540232213437"/>
          <c:h val="0.64502300845299065"/>
        </c:manualLayout>
      </c:layout>
      <c:lineChart>
        <c:grouping val="standard"/>
        <c:varyColors val="0"/>
        <c:ser>
          <c:idx val="0"/>
          <c:order val="0"/>
          <c:tx>
            <c:strRef>
              <c:f>'スプリントバックログ(第３）'!$J$1</c:f>
              <c:strCache>
                <c:ptCount val="1"/>
                <c:pt idx="0">
                  <c:v>残作業時間</c:v>
                </c:pt>
              </c:strCache>
            </c:strRef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9933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strRef>
              <c:f>'スプリントバックログ(第３）'!$J$2:$P$2</c:f>
              <c:strCache>
                <c:ptCount val="7"/>
                <c:pt idx="0">
                  <c:v>12/19</c:v>
                </c:pt>
                <c:pt idx="1">
                  <c:v>12/22</c:v>
                </c:pt>
                <c:pt idx="2">
                  <c:v>1/5</c:v>
                </c:pt>
                <c:pt idx="3">
                  <c:v>1/9</c:v>
                </c:pt>
                <c:pt idx="4">
                  <c:v>1/12</c:v>
                </c:pt>
                <c:pt idx="5">
                  <c:v>1/16</c:v>
                </c:pt>
                <c:pt idx="6">
                  <c:v>1/19</c:v>
                </c:pt>
              </c:strCache>
            </c:strRef>
          </c:cat>
          <c:val>
            <c:numRef>
              <c:f>'スプリントバックログ(第３）'!$J$4:$P$4</c:f>
              <c:numCache>
                <c:formatCode>General</c:formatCode>
                <c:ptCount val="7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12-48E1-95BE-E884EF07A686}"/>
            </c:ext>
          </c:extLst>
        </c:ser>
        <c:ser>
          <c:idx val="1"/>
          <c:order val="1"/>
          <c:tx>
            <c:v>理想時間</c:v>
          </c:tx>
          <c:spPr>
            <a:ln w="12700">
              <a:solidFill>
                <a:srgbClr val="99CC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3366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strRef>
              <c:f>'スプリントバックログ(第３）'!$J$2:$P$2</c:f>
              <c:strCache>
                <c:ptCount val="7"/>
                <c:pt idx="0">
                  <c:v>12/19</c:v>
                </c:pt>
                <c:pt idx="1">
                  <c:v>12/22</c:v>
                </c:pt>
                <c:pt idx="2">
                  <c:v>1/5</c:v>
                </c:pt>
                <c:pt idx="3">
                  <c:v>1/9</c:v>
                </c:pt>
                <c:pt idx="4">
                  <c:v>1/12</c:v>
                </c:pt>
                <c:pt idx="5">
                  <c:v>1/16</c:v>
                </c:pt>
                <c:pt idx="6">
                  <c:v>1/19</c:v>
                </c:pt>
              </c:strCache>
            </c:strRef>
          </c:cat>
          <c:val>
            <c:numRef>
              <c:f>'スプリントバックログ(第３）'!$J$3:$P$3</c:f>
              <c:numCache>
                <c:formatCode>General</c:formatCode>
                <c:ptCount val="7"/>
                <c:pt idx="0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6912-48E1-95BE-E884EF07A6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6906064"/>
        <c:axId val="386906848"/>
      </c:lineChart>
      <c:catAx>
        <c:axId val="386906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5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作業日</a:t>
                </a:r>
              </a:p>
            </c:rich>
          </c:tx>
          <c:layout>
            <c:manualLayout>
              <c:xMode val="edge"/>
              <c:yMode val="edge"/>
              <c:x val="0.41950496899961809"/>
              <c:y val="0.91991546511231548"/>
            </c:manualLayout>
          </c:layout>
          <c:overlay val="0"/>
          <c:spPr>
            <a:noFill/>
            <a:ln w="25400">
              <a:noFill/>
            </a:ln>
          </c:spPr>
        </c:title>
        <c:numFmt formatCode="m/d;@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869068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869068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wordArtVertRtl"/>
              <a:lstStyle/>
              <a:p>
                <a:pPr algn="ctr">
                  <a:defRPr sz="110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残作業時間</a:t>
                </a:r>
              </a:p>
            </c:rich>
          </c:tx>
          <c:layout>
            <c:manualLayout>
              <c:xMode val="edge"/>
              <c:yMode val="edge"/>
              <c:x val="5.2631578947368418E-2"/>
              <c:y val="0.3787887877651656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86906064"/>
        <c:crossesAt val="1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805018567725473"/>
          <c:y val="0.43723034620672413"/>
          <c:w val="0.1795667259858772"/>
          <c:h val="8.87448159889104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0"/>
    <c:dispBlanksAs val="span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0" i="0" u="none" strike="noStrike" baseline="0">
                <a:solidFill>
                  <a:srgbClr val="800000"/>
                </a:solidFill>
                <a:latin typeface="HG創英角ｺﾞｼｯｸUB"/>
                <a:ea typeface="HG創英角ｺﾞｼｯｸUB"/>
                <a:cs typeface="HG創英角ｺﾞｼｯｸUB"/>
              </a:defRPr>
            </a:pPr>
            <a:r>
              <a:rPr lang="ja-JP" altLang="en-US"/>
              <a:t>担当者別作業時間</a:t>
            </a:r>
          </a:p>
        </c:rich>
      </c:tx>
      <c:layout>
        <c:manualLayout>
          <c:xMode val="edge"/>
          <c:yMode val="edge"/>
          <c:x val="0.37151735290054688"/>
          <c:y val="2.733118971061093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4891674798394871E-2"/>
          <c:y val="0.13022518261497582"/>
          <c:w val="0.79876221365419831"/>
          <c:h val="0.856913855972618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'スプリントバックログ(第３）'!$I$1</c:f>
              <c:strCache>
                <c:ptCount val="1"/>
                <c:pt idx="0">
                  <c:v>残作業</c:v>
                </c:pt>
              </c:strCache>
            </c:strRef>
          </c:tx>
          <c:spPr>
            <a:solidFill>
              <a:srgbClr val="800000"/>
            </a:solidFill>
            <a:ln w="3175">
              <a:solidFill>
                <a:srgbClr val="9933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'スプリントバックログ(第３）'!$R$107:$R$116</c:f>
              <c:numCache>
                <c:formatCode>General</c:formatCode>
                <c:ptCount val="10"/>
              </c:numCache>
            </c:numRef>
          </c:cat>
          <c:val>
            <c:numRef>
              <c:f>'スプリントバックログ(第３）'!$T$107:$T$116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45-4087-AA36-F609D3B3834F}"/>
            </c:ext>
          </c:extLst>
        </c:ser>
        <c:ser>
          <c:idx val="1"/>
          <c:order val="1"/>
          <c:tx>
            <c:strRef>
              <c:f>'スプリントバックログ(第３）'!$H$1</c:f>
              <c:strCache>
                <c:ptCount val="1"/>
                <c:pt idx="0">
                  <c:v>実作業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FF66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66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'スプリントバックログ(第３）'!$R$107:$R$116</c:f>
              <c:numCache>
                <c:formatCode>General</c:formatCode>
                <c:ptCount val="10"/>
              </c:numCache>
            </c:numRef>
          </c:cat>
          <c:val>
            <c:numRef>
              <c:f>'スプリントバックログ(第３）'!$U$107:$U$116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45-4087-AA36-F609D3B3834F}"/>
            </c:ext>
          </c:extLst>
        </c:ser>
        <c:ser>
          <c:idx val="2"/>
          <c:order val="2"/>
          <c:tx>
            <c:strRef>
              <c:f>'スプリントバックログ(第３）'!$G$1</c:f>
              <c:strCache>
                <c:ptCount val="1"/>
                <c:pt idx="0">
                  <c:v>見積もり</c:v>
                </c:pt>
              </c:strCache>
            </c:strRef>
          </c:tx>
          <c:spPr>
            <a:solidFill>
              <a:srgbClr val="CCFFFF"/>
            </a:solidFill>
            <a:ln w="3175">
              <a:solidFill>
                <a:srgbClr val="00808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339966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'スプリントバックログ(第３）'!$S$107:$S$116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45-4087-AA36-F609D3B3834F}"/>
            </c:ext>
          </c:extLst>
        </c:ser>
        <c:ser>
          <c:idx val="3"/>
          <c:order val="3"/>
          <c:tx>
            <c:strRef>
              <c:f>'スプリントバックログ(第３）'!$W$106</c:f>
              <c:strCache>
                <c:ptCount val="1"/>
                <c:pt idx="0">
                  <c:v>遅延時間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993366"/>
              </a:solidFill>
              <a:prstDash val="solid"/>
            </a:ln>
          </c:spPr>
          <c:invertIfNegative val="0"/>
          <c:dLbls>
            <c:spPr>
              <a:solidFill>
                <a:srgbClr val="FFFFFF"/>
              </a:solidFill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FF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'スプリントバックログ(第３）'!$W$107:$W$116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445-4087-AA36-F609D3B383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0422304"/>
        <c:axId val="390422696"/>
      </c:barChart>
      <c:catAx>
        <c:axId val="390422304"/>
        <c:scaling>
          <c:orientation val="maxMin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904226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90422696"/>
        <c:scaling>
          <c:orientation val="minMax"/>
          <c:min val="0"/>
        </c:scaling>
        <c:delete val="0"/>
        <c:axPos val="t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90422304"/>
        <c:crosses val="autoZero"/>
        <c:crossBetween val="between"/>
        <c:majorUnit val="6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913377700852411"/>
          <c:y val="0.50643120574558409"/>
          <c:w val="0.12848313465460781"/>
          <c:h val="0.1302252491750428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 paperSize="9" orientation="landscape" horizontalDpi="300" verticalDpi="0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9525</xdr:colOff>
      <xdr:row>4</xdr:row>
      <xdr:rowOff>9525</xdr:rowOff>
    </xdr:from>
    <xdr:to>
      <xdr:col>26</xdr:col>
      <xdr:colOff>188595</xdr:colOff>
      <xdr:row>29</xdr:row>
      <xdr:rowOff>123825</xdr:rowOff>
    </xdr:to>
    <xdr:graphicFrame macro="">
      <xdr:nvGraphicFramePr>
        <xdr:cNvPr id="1536" name="グラフ 2">
          <a:extLst>
            <a:ext uri="{FF2B5EF4-FFF2-40B4-BE49-F238E27FC236}">
              <a16:creationId xmlns:a16="http://schemas.microsoft.com/office/drawing/2014/main" id="{00000000-0008-0000-0100-00000006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18</xdr:col>
      <xdr:colOff>9525</xdr:colOff>
      <xdr:row>29</xdr:row>
      <xdr:rowOff>123825</xdr:rowOff>
    </xdr:from>
    <xdr:to>
      <xdr:col>26</xdr:col>
      <xdr:colOff>188595</xdr:colOff>
      <xdr:row>64</xdr:row>
      <xdr:rowOff>47625</xdr:rowOff>
    </xdr:to>
    <xdr:graphicFrame macro="">
      <xdr:nvGraphicFramePr>
        <xdr:cNvPr id="1537" name="グラフ 39">
          <a:extLst>
            <a:ext uri="{FF2B5EF4-FFF2-40B4-BE49-F238E27FC236}">
              <a16:creationId xmlns:a16="http://schemas.microsoft.com/office/drawing/2014/main" id="{00000000-0008-0000-0100-00000106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9525</xdr:colOff>
      <xdr:row>4</xdr:row>
      <xdr:rowOff>9525</xdr:rowOff>
    </xdr:from>
    <xdr:to>
      <xdr:col>28</xdr:col>
      <xdr:colOff>607695</xdr:colOff>
      <xdr:row>27</xdr:row>
      <xdr:rowOff>47625</xdr:rowOff>
    </xdr:to>
    <xdr:graphicFrame macro="">
      <xdr:nvGraphicFramePr>
        <xdr:cNvPr id="2" name="グラフ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20</xdr:col>
      <xdr:colOff>9525</xdr:colOff>
      <xdr:row>60</xdr:row>
      <xdr:rowOff>123825</xdr:rowOff>
    </xdr:from>
    <xdr:to>
      <xdr:col>28</xdr:col>
      <xdr:colOff>607695</xdr:colOff>
      <xdr:row>95</xdr:row>
      <xdr:rowOff>47625</xdr:rowOff>
    </xdr:to>
    <xdr:graphicFrame macro="">
      <xdr:nvGraphicFramePr>
        <xdr:cNvPr id="3" name="グラフ 39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9525</xdr:colOff>
      <xdr:row>4</xdr:row>
      <xdr:rowOff>9525</xdr:rowOff>
    </xdr:from>
    <xdr:to>
      <xdr:col>25</xdr:col>
      <xdr:colOff>676275</xdr:colOff>
      <xdr:row>29</xdr:row>
      <xdr:rowOff>123825</xdr:rowOff>
    </xdr:to>
    <xdr:graphicFrame macro="">
      <xdr:nvGraphicFramePr>
        <xdr:cNvPr id="2" name="グラフ 2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17</xdr:col>
      <xdr:colOff>9525</xdr:colOff>
      <xdr:row>29</xdr:row>
      <xdr:rowOff>123825</xdr:rowOff>
    </xdr:from>
    <xdr:to>
      <xdr:col>25</xdr:col>
      <xdr:colOff>676275</xdr:colOff>
      <xdr:row>64</xdr:row>
      <xdr:rowOff>47625</xdr:rowOff>
    </xdr:to>
    <xdr:graphicFrame macro="">
      <xdr:nvGraphicFramePr>
        <xdr:cNvPr id="3" name="グラフ 39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2"/>
  <sheetViews>
    <sheetView zoomScaleNormal="100" workbookViewId="0">
      <selection activeCell="C2" sqref="C2"/>
    </sheetView>
  </sheetViews>
  <sheetFormatPr defaultColWidth="9" defaultRowHeight="13.5"/>
  <cols>
    <col min="1" max="1" width="3.5" style="40" customWidth="1"/>
    <col min="2" max="2" width="10.75" style="41" customWidth="1"/>
    <col min="3" max="3" width="47.625" style="40" customWidth="1"/>
    <col min="4" max="4" width="53.125" style="40" customWidth="1"/>
    <col min="5" max="5" width="17.5" style="40" customWidth="1"/>
    <col min="6" max="16384" width="9" style="40"/>
  </cols>
  <sheetData>
    <row r="1" spans="1:5" ht="18.75">
      <c r="A1" s="113" t="s">
        <v>75</v>
      </c>
      <c r="B1" s="113"/>
      <c r="C1" s="113"/>
      <c r="D1" s="113"/>
      <c r="E1" s="113"/>
    </row>
    <row r="2" spans="1:5" ht="27" customHeight="1">
      <c r="D2" s="114" t="s">
        <v>37</v>
      </c>
      <c r="E2" s="114"/>
    </row>
    <row r="3" spans="1:5" ht="7.5" customHeight="1" thickBot="1"/>
    <row r="4" spans="1:5" s="46" customFormat="1" ht="14.25" thickBot="1">
      <c r="A4" s="42"/>
      <c r="B4" s="43" t="s">
        <v>38</v>
      </c>
      <c r="C4" s="44" t="s">
        <v>39</v>
      </c>
      <c r="D4" s="44" t="s">
        <v>14</v>
      </c>
      <c r="E4" s="45" t="s">
        <v>15</v>
      </c>
    </row>
    <row r="5" spans="1:5" ht="20.100000000000001" customHeight="1">
      <c r="A5" s="115" t="s">
        <v>44</v>
      </c>
      <c r="B5" s="76"/>
      <c r="C5" s="47"/>
      <c r="D5" s="48"/>
      <c r="E5" s="49"/>
    </row>
    <row r="6" spans="1:5" ht="20.100000000000001" customHeight="1">
      <c r="A6" s="116"/>
      <c r="B6" s="70"/>
      <c r="C6" s="50"/>
      <c r="D6" s="51"/>
      <c r="E6" s="52"/>
    </row>
    <row r="7" spans="1:5" ht="20.100000000000001" customHeight="1">
      <c r="A7" s="116"/>
      <c r="B7" s="70"/>
      <c r="C7" s="50"/>
      <c r="D7" s="51"/>
      <c r="E7" s="52"/>
    </row>
    <row r="8" spans="1:5" ht="20.100000000000001" customHeight="1">
      <c r="A8" s="116"/>
      <c r="B8" s="71">
        <v>43025</v>
      </c>
      <c r="C8" s="50"/>
      <c r="D8" s="51"/>
      <c r="E8" s="52"/>
    </row>
    <row r="9" spans="1:5" ht="20.100000000000001" customHeight="1">
      <c r="A9" s="116"/>
      <c r="B9" s="72">
        <f>B8</f>
        <v>43025</v>
      </c>
      <c r="C9" s="50"/>
      <c r="D9" s="51"/>
      <c r="E9" s="52"/>
    </row>
    <row r="10" spans="1:5" ht="20.100000000000001" customHeight="1">
      <c r="A10" s="116"/>
      <c r="B10" s="72"/>
      <c r="C10" s="50"/>
      <c r="D10" s="51"/>
      <c r="E10" s="52"/>
    </row>
    <row r="11" spans="1:5" ht="20.100000000000001" customHeight="1">
      <c r="A11" s="116"/>
      <c r="B11" s="71"/>
      <c r="C11" s="50"/>
      <c r="D11" s="51"/>
      <c r="E11" s="52"/>
    </row>
    <row r="12" spans="1:5" ht="20.100000000000001" customHeight="1">
      <c r="A12" s="116"/>
      <c r="B12" s="69"/>
      <c r="C12" s="55"/>
      <c r="D12" s="51"/>
      <c r="E12" s="52"/>
    </row>
    <row r="13" spans="1:5" ht="20.100000000000001" customHeight="1">
      <c r="A13" s="116"/>
      <c r="B13" s="68"/>
      <c r="C13" s="53"/>
      <c r="D13" s="51"/>
      <c r="E13" s="52"/>
    </row>
    <row r="14" spans="1:5" ht="20.100000000000001" customHeight="1">
      <c r="A14" s="116"/>
      <c r="B14" s="70"/>
      <c r="C14" s="50"/>
      <c r="D14" s="51"/>
      <c r="E14" s="52"/>
    </row>
    <row r="15" spans="1:5" ht="20.100000000000001" customHeight="1">
      <c r="A15" s="116"/>
      <c r="B15" s="71"/>
      <c r="C15" s="50"/>
      <c r="D15" s="51"/>
      <c r="E15" s="52"/>
    </row>
    <row r="16" spans="1:5" ht="20.100000000000001" customHeight="1">
      <c r="A16" s="116"/>
      <c r="B16" s="71">
        <v>43028</v>
      </c>
      <c r="C16" s="50"/>
      <c r="D16" s="51"/>
      <c r="E16" s="52"/>
    </row>
    <row r="17" spans="1:5" ht="20.100000000000001" customHeight="1">
      <c r="A17" s="116"/>
      <c r="B17" s="72">
        <f>B16</f>
        <v>43028</v>
      </c>
      <c r="C17" s="50"/>
      <c r="D17" s="51"/>
      <c r="E17" s="52"/>
    </row>
    <row r="18" spans="1:5" ht="20.100000000000001" customHeight="1">
      <c r="A18" s="116"/>
      <c r="B18" s="72"/>
      <c r="C18" s="50"/>
      <c r="D18" s="51"/>
      <c r="E18" s="52"/>
    </row>
    <row r="19" spans="1:5" ht="20.100000000000001" customHeight="1">
      <c r="A19" s="116"/>
      <c r="B19" s="71"/>
      <c r="C19" s="50"/>
      <c r="D19" s="51"/>
      <c r="E19" s="52"/>
    </row>
    <row r="20" spans="1:5" ht="20.100000000000001" customHeight="1">
      <c r="A20" s="116"/>
      <c r="B20" s="69"/>
      <c r="C20" s="55"/>
      <c r="D20" s="51"/>
      <c r="E20" s="52"/>
    </row>
    <row r="21" spans="1:5" ht="20.100000000000001" customHeight="1">
      <c r="A21" s="116"/>
      <c r="B21" s="68"/>
      <c r="C21" s="53"/>
      <c r="D21" s="51"/>
      <c r="E21" s="52"/>
    </row>
    <row r="22" spans="1:5" ht="20.100000000000001" customHeight="1">
      <c r="A22" s="116"/>
      <c r="B22" s="70"/>
      <c r="C22" s="50"/>
      <c r="D22" s="51"/>
      <c r="E22" s="52"/>
    </row>
    <row r="23" spans="1:5" ht="20.100000000000001" customHeight="1">
      <c r="A23" s="116"/>
      <c r="B23" s="70"/>
      <c r="C23" s="50"/>
      <c r="D23" s="51"/>
      <c r="E23" s="52"/>
    </row>
    <row r="24" spans="1:5" ht="20.100000000000001" customHeight="1">
      <c r="A24" s="116"/>
      <c r="B24" s="71">
        <v>43032</v>
      </c>
      <c r="C24" s="50"/>
      <c r="D24" s="51"/>
      <c r="E24" s="52"/>
    </row>
    <row r="25" spans="1:5" ht="20.100000000000001" customHeight="1">
      <c r="A25" s="116"/>
      <c r="B25" s="72">
        <f>B24</f>
        <v>43032</v>
      </c>
      <c r="C25" s="50"/>
      <c r="D25" s="51"/>
      <c r="E25" s="52"/>
    </row>
    <row r="26" spans="1:5" ht="20.100000000000001" customHeight="1">
      <c r="A26" s="116"/>
      <c r="B26" s="72"/>
      <c r="C26" s="50"/>
      <c r="D26" s="51"/>
      <c r="E26" s="52"/>
    </row>
    <row r="27" spans="1:5" ht="20.100000000000001" customHeight="1">
      <c r="A27" s="116"/>
      <c r="B27" s="71"/>
      <c r="C27" s="50"/>
      <c r="D27" s="51"/>
      <c r="E27" s="52"/>
    </row>
    <row r="28" spans="1:5" ht="20.100000000000001" customHeight="1">
      <c r="A28" s="116"/>
      <c r="B28" s="70"/>
      <c r="C28" s="55"/>
      <c r="D28" s="51"/>
      <c r="E28" s="52"/>
    </row>
    <row r="29" spans="1:5" ht="20.100000000000001" customHeight="1">
      <c r="A29" s="116"/>
      <c r="B29" s="68"/>
      <c r="C29" s="78"/>
      <c r="D29" s="51"/>
      <c r="E29" s="54"/>
    </row>
    <row r="30" spans="1:5" ht="20.100000000000001" customHeight="1">
      <c r="A30" s="116"/>
      <c r="B30" s="70"/>
      <c r="C30" s="75"/>
      <c r="D30" s="51"/>
      <c r="E30" s="54"/>
    </row>
    <row r="31" spans="1:5" ht="20.100000000000001" customHeight="1">
      <c r="A31" s="116"/>
      <c r="B31" s="70"/>
      <c r="C31" s="50"/>
      <c r="D31" s="51"/>
      <c r="E31" s="54"/>
    </row>
    <row r="32" spans="1:5" ht="20.100000000000001" customHeight="1">
      <c r="A32" s="116"/>
      <c r="B32" s="71">
        <v>43035</v>
      </c>
      <c r="C32" s="50"/>
      <c r="D32" s="51"/>
      <c r="E32" s="52"/>
    </row>
    <row r="33" spans="1:5" ht="20.100000000000001" customHeight="1">
      <c r="A33" s="116"/>
      <c r="B33" s="72">
        <f>B32</f>
        <v>43035</v>
      </c>
      <c r="C33" s="50"/>
      <c r="D33" s="51"/>
      <c r="E33" s="52"/>
    </row>
    <row r="34" spans="1:5" ht="20.100000000000001" customHeight="1">
      <c r="A34" s="116"/>
      <c r="B34" s="72"/>
      <c r="C34" s="50"/>
      <c r="D34" s="51"/>
      <c r="E34" s="52"/>
    </row>
    <row r="35" spans="1:5" ht="20.100000000000001" customHeight="1">
      <c r="A35" s="116"/>
      <c r="B35" s="71"/>
      <c r="C35" s="50"/>
      <c r="D35" s="51"/>
      <c r="E35" s="52"/>
    </row>
    <row r="36" spans="1:5" ht="20.100000000000001" customHeight="1">
      <c r="A36" s="116"/>
      <c r="B36" s="69"/>
      <c r="C36" s="55"/>
      <c r="D36" s="51"/>
      <c r="E36" s="52"/>
    </row>
    <row r="37" spans="1:5" ht="20.100000000000001" customHeight="1">
      <c r="A37" s="116"/>
      <c r="B37" s="68"/>
      <c r="C37" s="50"/>
      <c r="D37" s="51"/>
      <c r="E37" s="52"/>
    </row>
    <row r="38" spans="1:5" ht="20.100000000000001" customHeight="1">
      <c r="A38" s="116"/>
      <c r="B38" s="70"/>
      <c r="C38" s="50"/>
      <c r="D38" s="51"/>
      <c r="E38" s="52"/>
    </row>
    <row r="39" spans="1:5" ht="20.100000000000001" customHeight="1">
      <c r="A39" s="116"/>
      <c r="B39" s="70"/>
      <c r="C39" s="50"/>
      <c r="D39" s="51"/>
      <c r="E39" s="52"/>
    </row>
    <row r="40" spans="1:5" ht="20.100000000000001" customHeight="1">
      <c r="A40" s="116"/>
      <c r="B40" s="71">
        <v>43039</v>
      </c>
      <c r="C40" s="50"/>
      <c r="D40" s="51"/>
      <c r="E40" s="52"/>
    </row>
    <row r="41" spans="1:5" ht="20.100000000000001" customHeight="1">
      <c r="A41" s="116"/>
      <c r="B41" s="72">
        <f>B40</f>
        <v>43039</v>
      </c>
      <c r="C41" s="50"/>
      <c r="D41" s="51"/>
      <c r="E41" s="52"/>
    </row>
    <row r="42" spans="1:5" ht="20.100000000000001" customHeight="1">
      <c r="A42" s="116"/>
      <c r="B42" s="72"/>
      <c r="C42" s="50"/>
      <c r="D42" s="51"/>
      <c r="E42" s="52"/>
    </row>
    <row r="43" spans="1:5" ht="20.100000000000001" customHeight="1">
      <c r="A43" s="116"/>
      <c r="B43" s="71"/>
      <c r="C43" s="50"/>
      <c r="D43" s="51"/>
      <c r="E43" s="52"/>
    </row>
    <row r="44" spans="1:5" ht="20.100000000000001" customHeight="1">
      <c r="A44" s="116"/>
      <c r="B44" s="69"/>
      <c r="C44" s="50"/>
      <c r="D44" s="51"/>
      <c r="E44" s="52"/>
    </row>
    <row r="45" spans="1:5" ht="20.100000000000001" customHeight="1">
      <c r="A45" s="116"/>
      <c r="B45" s="87" t="s">
        <v>43</v>
      </c>
      <c r="C45" s="74"/>
      <c r="D45" s="51"/>
      <c r="E45" s="52"/>
    </row>
    <row r="46" spans="1:5" ht="20.100000000000001" customHeight="1">
      <c r="A46" s="116"/>
      <c r="B46" s="70"/>
      <c r="C46" s="50"/>
      <c r="D46" s="51"/>
      <c r="E46" s="54"/>
    </row>
    <row r="47" spans="1:5" ht="20.100000000000001" customHeight="1">
      <c r="A47" s="116"/>
      <c r="B47" s="70"/>
      <c r="C47" s="50"/>
      <c r="D47" s="51"/>
      <c r="E47" s="54"/>
    </row>
    <row r="48" spans="1:5" ht="20.100000000000001" customHeight="1">
      <c r="A48" s="116"/>
      <c r="B48" s="71">
        <v>43042</v>
      </c>
      <c r="C48" s="50"/>
      <c r="D48" s="51"/>
      <c r="E48" s="54"/>
    </row>
    <row r="49" spans="1:5" ht="20.100000000000001" customHeight="1">
      <c r="A49" s="116"/>
      <c r="B49" s="72">
        <f>B48</f>
        <v>43042</v>
      </c>
      <c r="C49" s="50"/>
      <c r="D49" s="56"/>
      <c r="E49" s="52"/>
    </row>
    <row r="50" spans="1:5" ht="20.100000000000001" customHeight="1">
      <c r="A50" s="116"/>
      <c r="B50" s="72"/>
      <c r="C50" s="50"/>
      <c r="D50" s="56"/>
      <c r="E50" s="52"/>
    </row>
    <row r="51" spans="1:5" ht="20.100000000000001" customHeight="1">
      <c r="A51" s="116"/>
      <c r="B51" s="71"/>
      <c r="C51" s="50"/>
      <c r="D51" s="56"/>
      <c r="E51" s="63"/>
    </row>
    <row r="52" spans="1:5" ht="20.100000000000001" customHeight="1">
      <c r="A52" s="116"/>
      <c r="B52" s="69"/>
      <c r="C52" s="55"/>
      <c r="D52" s="56"/>
      <c r="E52" s="57"/>
    </row>
    <row r="53" spans="1:5" ht="20.100000000000001" customHeight="1">
      <c r="A53" s="116"/>
      <c r="B53" s="80"/>
      <c r="C53" s="78" t="s">
        <v>41</v>
      </c>
      <c r="D53" s="56"/>
      <c r="E53" s="57"/>
    </row>
    <row r="54" spans="1:5" ht="20.100000000000001" customHeight="1">
      <c r="A54" s="116"/>
      <c r="B54" s="81"/>
      <c r="C54" s="75" t="s">
        <v>40</v>
      </c>
      <c r="D54" s="56"/>
      <c r="E54" s="57"/>
    </row>
    <row r="55" spans="1:5" ht="20.100000000000001" customHeight="1">
      <c r="A55" s="116"/>
      <c r="B55" s="81"/>
      <c r="C55" s="50"/>
      <c r="D55" s="56"/>
      <c r="E55" s="57"/>
    </row>
    <row r="56" spans="1:5" ht="20.100000000000001" customHeight="1">
      <c r="A56" s="116"/>
      <c r="B56" s="82">
        <v>43046</v>
      </c>
      <c r="C56" s="50"/>
      <c r="D56" s="56"/>
      <c r="E56" s="57"/>
    </row>
    <row r="57" spans="1:5" ht="20.100000000000001" customHeight="1">
      <c r="A57" s="116"/>
      <c r="B57" s="83">
        <f>B56</f>
        <v>43046</v>
      </c>
      <c r="C57" s="50"/>
      <c r="D57" s="56"/>
      <c r="E57" s="57"/>
    </row>
    <row r="58" spans="1:5" ht="20.100000000000001" customHeight="1">
      <c r="A58" s="116"/>
      <c r="B58" s="83"/>
      <c r="C58" s="50"/>
      <c r="D58" s="56"/>
      <c r="E58" s="57"/>
    </row>
    <row r="59" spans="1:5" ht="20.100000000000001" customHeight="1">
      <c r="A59" s="116"/>
      <c r="B59" s="82"/>
      <c r="C59" s="50"/>
      <c r="D59" s="56"/>
      <c r="E59" s="57"/>
    </row>
    <row r="60" spans="1:5" ht="20.100000000000001" customHeight="1">
      <c r="A60" s="116"/>
      <c r="B60" s="84"/>
      <c r="C60" s="55"/>
      <c r="D60" s="56"/>
      <c r="E60" s="57"/>
    </row>
    <row r="61" spans="1:5" ht="20.100000000000001" customHeight="1">
      <c r="A61" s="116"/>
      <c r="B61" s="80"/>
      <c r="C61" s="78" t="s">
        <v>41</v>
      </c>
      <c r="D61" s="56"/>
      <c r="E61" s="57"/>
    </row>
    <row r="62" spans="1:5" ht="20.100000000000001" customHeight="1">
      <c r="A62" s="116"/>
      <c r="B62" s="81"/>
      <c r="C62" s="75" t="s">
        <v>40</v>
      </c>
      <c r="D62" s="56"/>
      <c r="E62" s="57"/>
    </row>
    <row r="63" spans="1:5" ht="20.100000000000001" customHeight="1">
      <c r="A63" s="116"/>
      <c r="B63" s="81"/>
      <c r="C63" s="50"/>
      <c r="D63" s="56"/>
      <c r="E63" s="57"/>
    </row>
    <row r="64" spans="1:5" ht="20.100000000000001" customHeight="1">
      <c r="A64" s="116"/>
      <c r="B64" s="82">
        <v>43049</v>
      </c>
      <c r="C64" s="50"/>
      <c r="D64" s="56"/>
      <c r="E64" s="57"/>
    </row>
    <row r="65" spans="1:5" ht="20.100000000000001" customHeight="1">
      <c r="A65" s="116"/>
      <c r="B65" s="83">
        <f>B64</f>
        <v>43049</v>
      </c>
      <c r="C65" s="50"/>
      <c r="D65" s="56"/>
      <c r="E65" s="57"/>
    </row>
    <row r="66" spans="1:5" ht="20.100000000000001" customHeight="1">
      <c r="A66" s="116"/>
      <c r="B66" s="83"/>
      <c r="C66" s="50"/>
      <c r="D66" s="56"/>
      <c r="E66" s="57"/>
    </row>
    <row r="67" spans="1:5" ht="20.100000000000001" customHeight="1">
      <c r="A67" s="116"/>
      <c r="B67" s="82"/>
      <c r="C67" s="50"/>
      <c r="D67" s="56"/>
      <c r="E67" s="57"/>
    </row>
    <row r="68" spans="1:5" ht="20.100000000000001" customHeight="1" thickBot="1">
      <c r="A68" s="116"/>
      <c r="B68" s="84"/>
      <c r="C68" s="55"/>
      <c r="D68" s="56"/>
      <c r="E68" s="57"/>
    </row>
    <row r="69" spans="1:5" ht="20.100000000000001" customHeight="1">
      <c r="A69" s="117" t="s">
        <v>45</v>
      </c>
      <c r="B69" s="76"/>
      <c r="C69" s="47"/>
      <c r="D69" s="88"/>
      <c r="E69" s="49"/>
    </row>
    <row r="70" spans="1:5" ht="20.100000000000001" customHeight="1">
      <c r="A70" s="118"/>
      <c r="B70" s="70"/>
      <c r="C70" s="50"/>
      <c r="D70" s="89"/>
      <c r="E70" s="52"/>
    </row>
    <row r="71" spans="1:5" ht="20.100000000000001" customHeight="1">
      <c r="A71" s="118"/>
      <c r="B71" s="70"/>
      <c r="C71" s="50"/>
      <c r="D71" s="89"/>
      <c r="E71" s="52"/>
    </row>
    <row r="72" spans="1:5" ht="20.100000000000001" customHeight="1">
      <c r="A72" s="118"/>
      <c r="B72" s="71">
        <v>43053</v>
      </c>
      <c r="C72" s="50"/>
      <c r="D72" s="89"/>
      <c r="E72" s="52"/>
    </row>
    <row r="73" spans="1:5" ht="20.100000000000001" customHeight="1">
      <c r="A73" s="118"/>
      <c r="B73" s="72">
        <f>B72</f>
        <v>43053</v>
      </c>
      <c r="C73" s="50"/>
      <c r="D73" s="90"/>
      <c r="E73" s="57"/>
    </row>
    <row r="74" spans="1:5" ht="20.100000000000001" customHeight="1">
      <c r="A74" s="118"/>
      <c r="B74" s="72"/>
      <c r="C74" s="50"/>
      <c r="D74" s="90"/>
      <c r="E74" s="57"/>
    </row>
    <row r="75" spans="1:5" ht="20.100000000000001" customHeight="1">
      <c r="A75" s="118"/>
      <c r="B75" s="71"/>
      <c r="C75" s="50"/>
      <c r="D75" s="90"/>
      <c r="E75" s="57"/>
    </row>
    <row r="76" spans="1:5" ht="20.100000000000001" customHeight="1">
      <c r="A76" s="118"/>
      <c r="B76" s="69"/>
      <c r="C76" s="55"/>
      <c r="D76" s="90"/>
      <c r="E76" s="57"/>
    </row>
    <row r="77" spans="1:5" ht="20.100000000000001" customHeight="1">
      <c r="A77" s="118"/>
      <c r="B77" s="70"/>
      <c r="C77" s="78"/>
      <c r="D77" s="89"/>
      <c r="E77" s="52"/>
    </row>
    <row r="78" spans="1:5" ht="20.100000000000001" customHeight="1">
      <c r="A78" s="118"/>
      <c r="B78" s="70"/>
      <c r="C78" s="75"/>
      <c r="D78" s="91"/>
      <c r="E78" s="54"/>
    </row>
    <row r="79" spans="1:5" ht="20.100000000000001" customHeight="1">
      <c r="A79" s="118"/>
      <c r="B79" s="70"/>
      <c r="C79" s="73"/>
      <c r="D79" s="91"/>
      <c r="E79" s="54"/>
    </row>
    <row r="80" spans="1:5" ht="20.100000000000001" customHeight="1">
      <c r="A80" s="118"/>
      <c r="B80" s="71">
        <v>43056</v>
      </c>
      <c r="C80" s="50"/>
      <c r="D80" s="89"/>
      <c r="E80" s="52"/>
    </row>
    <row r="81" spans="1:5" ht="20.100000000000001" customHeight="1">
      <c r="A81" s="118"/>
      <c r="B81" s="72">
        <f>B80</f>
        <v>43056</v>
      </c>
      <c r="C81" s="50"/>
      <c r="D81" s="89"/>
      <c r="E81" s="52"/>
    </row>
    <row r="82" spans="1:5" ht="20.100000000000001" customHeight="1">
      <c r="A82" s="118"/>
      <c r="B82" s="72"/>
      <c r="C82" s="50"/>
      <c r="D82" s="89"/>
      <c r="E82" s="52"/>
    </row>
    <row r="83" spans="1:5" ht="20.100000000000001" customHeight="1">
      <c r="A83" s="118"/>
      <c r="B83" s="71"/>
      <c r="C83" s="50"/>
      <c r="D83" s="89"/>
      <c r="E83" s="52"/>
    </row>
    <row r="84" spans="1:5" ht="20.100000000000001" customHeight="1">
      <c r="A84" s="118"/>
      <c r="B84" s="70"/>
      <c r="C84" s="55"/>
      <c r="D84" s="90"/>
      <c r="E84" s="57"/>
    </row>
    <row r="85" spans="1:5" ht="20.100000000000001" customHeight="1">
      <c r="A85" s="118"/>
      <c r="B85" s="68"/>
      <c r="C85" s="73"/>
      <c r="D85" s="89"/>
      <c r="E85" s="52"/>
    </row>
    <row r="86" spans="1:5" ht="20.100000000000001" customHeight="1">
      <c r="A86" s="118"/>
      <c r="B86" s="70"/>
      <c r="C86" s="73"/>
      <c r="D86" s="91"/>
      <c r="E86" s="54"/>
    </row>
    <row r="87" spans="1:5" ht="20.100000000000001" customHeight="1">
      <c r="A87" s="118"/>
      <c r="B87" s="70"/>
      <c r="C87" s="73"/>
      <c r="D87" s="91"/>
      <c r="E87" s="54"/>
    </row>
    <row r="88" spans="1:5" ht="20.100000000000001" customHeight="1">
      <c r="A88" s="118"/>
      <c r="B88" s="71">
        <v>43060</v>
      </c>
      <c r="C88" s="73"/>
      <c r="D88" s="89"/>
      <c r="E88" s="52"/>
    </row>
    <row r="89" spans="1:5" ht="20.100000000000001" customHeight="1">
      <c r="A89" s="118"/>
      <c r="B89" s="72">
        <f>B88</f>
        <v>43060</v>
      </c>
      <c r="C89" s="50"/>
      <c r="D89" s="89"/>
      <c r="E89" s="52"/>
    </row>
    <row r="90" spans="1:5" ht="20.100000000000001" customHeight="1">
      <c r="A90" s="118"/>
      <c r="B90" s="72"/>
      <c r="C90" s="50"/>
      <c r="D90" s="89"/>
      <c r="E90" s="52"/>
    </row>
    <row r="91" spans="1:5" ht="20.100000000000001" customHeight="1">
      <c r="A91" s="118"/>
      <c r="B91" s="71"/>
      <c r="C91" s="50"/>
      <c r="D91" s="89"/>
      <c r="E91" s="52"/>
    </row>
    <row r="92" spans="1:5" ht="20.100000000000001" customHeight="1">
      <c r="A92" s="118"/>
      <c r="B92" s="69"/>
      <c r="C92" s="55"/>
      <c r="D92" s="89"/>
      <c r="E92" s="52"/>
    </row>
    <row r="93" spans="1:5" ht="20.100000000000001" customHeight="1">
      <c r="A93" s="118"/>
      <c r="B93" s="70"/>
      <c r="C93" s="73"/>
      <c r="D93" s="89"/>
      <c r="E93" s="54"/>
    </row>
    <row r="94" spans="1:5" ht="20.100000000000001" customHeight="1">
      <c r="A94" s="118"/>
      <c r="B94" s="70"/>
      <c r="C94" s="75"/>
      <c r="D94" s="89"/>
      <c r="E94" s="54"/>
    </row>
    <row r="95" spans="1:5" ht="20.100000000000001" customHeight="1">
      <c r="A95" s="118"/>
      <c r="B95" s="70"/>
      <c r="C95" s="75"/>
      <c r="D95" s="89"/>
      <c r="E95" s="54"/>
    </row>
    <row r="96" spans="1:5" ht="20.100000000000001" customHeight="1">
      <c r="A96" s="118"/>
      <c r="B96" s="71">
        <v>43063</v>
      </c>
      <c r="C96" s="75"/>
      <c r="D96" s="89"/>
      <c r="E96" s="52"/>
    </row>
    <row r="97" spans="1:5" ht="20.100000000000001" customHeight="1">
      <c r="A97" s="118"/>
      <c r="B97" s="72">
        <f>B96</f>
        <v>43063</v>
      </c>
      <c r="C97" s="50"/>
      <c r="D97" s="89"/>
      <c r="E97" s="52"/>
    </row>
    <row r="98" spans="1:5" ht="20.100000000000001" customHeight="1">
      <c r="A98" s="118"/>
      <c r="B98" s="72"/>
      <c r="C98" s="50"/>
      <c r="D98" s="89"/>
      <c r="E98" s="52"/>
    </row>
    <row r="99" spans="1:5" ht="20.100000000000001" customHeight="1">
      <c r="A99" s="118"/>
      <c r="B99" s="71"/>
      <c r="C99" s="50"/>
      <c r="D99" s="89"/>
      <c r="E99" s="52"/>
    </row>
    <row r="100" spans="1:5" ht="20.100000000000001" customHeight="1">
      <c r="A100" s="118"/>
      <c r="B100" s="69"/>
      <c r="C100" s="55"/>
      <c r="D100" s="89"/>
      <c r="E100" s="52"/>
    </row>
    <row r="101" spans="1:5" ht="20.100000000000001" customHeight="1">
      <c r="A101" s="118"/>
      <c r="B101" s="70"/>
      <c r="C101" s="78"/>
      <c r="D101" s="89"/>
      <c r="E101" s="54"/>
    </row>
    <row r="102" spans="1:5" ht="20.100000000000001" customHeight="1">
      <c r="A102" s="118"/>
      <c r="B102" s="70"/>
      <c r="C102" s="75"/>
      <c r="D102" s="89"/>
      <c r="E102" s="52"/>
    </row>
    <row r="103" spans="1:5" ht="20.100000000000001" customHeight="1">
      <c r="A103" s="118"/>
      <c r="B103" s="70"/>
      <c r="C103" s="75"/>
      <c r="D103" s="89"/>
      <c r="E103" s="52"/>
    </row>
    <row r="104" spans="1:5" ht="20.100000000000001" customHeight="1">
      <c r="A104" s="118"/>
      <c r="B104" s="71">
        <v>43067</v>
      </c>
      <c r="C104" s="50"/>
      <c r="D104" s="89"/>
      <c r="E104" s="52"/>
    </row>
    <row r="105" spans="1:5" ht="20.100000000000001" customHeight="1">
      <c r="A105" s="118"/>
      <c r="B105" s="72">
        <f>B104</f>
        <v>43067</v>
      </c>
      <c r="C105" s="50"/>
      <c r="D105" s="89"/>
      <c r="E105" s="52"/>
    </row>
    <row r="106" spans="1:5" ht="20.100000000000001" customHeight="1">
      <c r="A106" s="118"/>
      <c r="B106" s="72"/>
      <c r="C106" s="50"/>
      <c r="D106" s="89"/>
      <c r="E106" s="52"/>
    </row>
    <row r="107" spans="1:5" ht="20.100000000000001" customHeight="1">
      <c r="A107" s="118"/>
      <c r="B107" s="71"/>
      <c r="C107" s="50"/>
      <c r="D107" s="89"/>
      <c r="E107" s="52"/>
    </row>
    <row r="108" spans="1:5" ht="20.100000000000001" customHeight="1">
      <c r="A108" s="118"/>
      <c r="B108" s="69"/>
      <c r="C108" s="55"/>
      <c r="D108" s="51"/>
      <c r="E108" s="52"/>
    </row>
    <row r="109" spans="1:5" ht="20.100000000000001" customHeight="1">
      <c r="A109" s="118"/>
      <c r="B109" s="70"/>
      <c r="C109" s="73"/>
      <c r="D109" s="91"/>
      <c r="E109" s="54"/>
    </row>
    <row r="110" spans="1:5" ht="20.100000000000001" customHeight="1">
      <c r="A110" s="118"/>
      <c r="B110" s="70"/>
      <c r="C110" s="75"/>
      <c r="D110" s="89"/>
      <c r="E110" s="54"/>
    </row>
    <row r="111" spans="1:5" ht="20.100000000000001" customHeight="1">
      <c r="A111" s="118"/>
      <c r="B111" s="70"/>
      <c r="C111" s="75"/>
      <c r="D111" s="89"/>
      <c r="E111" s="54"/>
    </row>
    <row r="112" spans="1:5" ht="20.100000000000001" customHeight="1">
      <c r="A112" s="118"/>
      <c r="B112" s="71">
        <v>43070</v>
      </c>
      <c r="C112" s="75"/>
      <c r="D112" s="89"/>
      <c r="E112" s="52"/>
    </row>
    <row r="113" spans="1:5" ht="20.100000000000001" customHeight="1">
      <c r="A113" s="118"/>
      <c r="B113" s="72">
        <f>B112</f>
        <v>43070</v>
      </c>
      <c r="C113" s="50"/>
      <c r="D113" s="89"/>
      <c r="E113" s="52"/>
    </row>
    <row r="114" spans="1:5" ht="20.100000000000001" customHeight="1">
      <c r="A114" s="118"/>
      <c r="B114" s="72"/>
      <c r="C114" s="50"/>
      <c r="D114" s="89"/>
      <c r="E114" s="52"/>
    </row>
    <row r="115" spans="1:5" ht="20.100000000000001" customHeight="1">
      <c r="A115" s="118"/>
      <c r="B115" s="71"/>
      <c r="C115" s="50"/>
      <c r="D115" s="89"/>
      <c r="E115" s="52"/>
    </row>
    <row r="116" spans="1:5" ht="20.100000000000001" customHeight="1">
      <c r="A116" s="118"/>
      <c r="B116" s="69"/>
      <c r="C116" s="55"/>
      <c r="D116" s="89"/>
      <c r="E116" s="52"/>
    </row>
    <row r="117" spans="1:5" ht="20.100000000000001" customHeight="1">
      <c r="A117" s="118"/>
      <c r="B117" s="70"/>
      <c r="C117" s="73"/>
      <c r="D117" s="89"/>
      <c r="E117" s="52"/>
    </row>
    <row r="118" spans="1:5" ht="20.100000000000001" customHeight="1">
      <c r="A118" s="118"/>
      <c r="B118" s="70"/>
      <c r="C118" s="75"/>
      <c r="D118" s="89"/>
      <c r="E118" s="52"/>
    </row>
    <row r="119" spans="1:5" ht="20.100000000000001" customHeight="1">
      <c r="A119" s="118"/>
      <c r="B119" s="70"/>
      <c r="C119" s="75"/>
      <c r="D119" s="89"/>
      <c r="E119" s="52"/>
    </row>
    <row r="120" spans="1:5" ht="20.100000000000001" customHeight="1">
      <c r="A120" s="118"/>
      <c r="B120" s="71">
        <v>43074</v>
      </c>
      <c r="C120" s="75"/>
      <c r="D120" s="89"/>
      <c r="E120" s="52"/>
    </row>
    <row r="121" spans="1:5" ht="20.100000000000001" customHeight="1">
      <c r="A121" s="118"/>
      <c r="B121" s="72">
        <f>B120</f>
        <v>43074</v>
      </c>
      <c r="C121" s="50"/>
      <c r="D121" s="89"/>
      <c r="E121" s="52"/>
    </row>
    <row r="122" spans="1:5" ht="20.100000000000001" customHeight="1">
      <c r="A122" s="118"/>
      <c r="B122" s="72"/>
      <c r="C122" s="50"/>
      <c r="D122" s="89"/>
      <c r="E122" s="52"/>
    </row>
    <row r="123" spans="1:5" ht="20.100000000000001" customHeight="1">
      <c r="A123" s="118"/>
      <c r="B123" s="71"/>
      <c r="C123" s="50"/>
      <c r="D123" s="89"/>
      <c r="E123" s="52"/>
    </row>
    <row r="124" spans="1:5" ht="20.100000000000001" customHeight="1">
      <c r="A124" s="118"/>
      <c r="B124" s="69"/>
      <c r="C124" s="55"/>
      <c r="D124" s="89"/>
      <c r="E124" s="52"/>
    </row>
    <row r="125" spans="1:5" ht="20.100000000000001" customHeight="1">
      <c r="A125" s="118"/>
      <c r="B125" s="70"/>
      <c r="C125" s="73"/>
      <c r="D125" s="89"/>
      <c r="E125" s="52"/>
    </row>
    <row r="126" spans="1:5" ht="20.100000000000001" customHeight="1">
      <c r="A126" s="118"/>
      <c r="B126" s="70"/>
      <c r="C126" s="75"/>
      <c r="D126" s="89"/>
      <c r="E126" s="52"/>
    </row>
    <row r="127" spans="1:5" ht="20.100000000000001" customHeight="1">
      <c r="A127" s="118"/>
      <c r="B127" s="70"/>
      <c r="C127" s="75"/>
      <c r="D127" s="89"/>
      <c r="E127" s="52"/>
    </row>
    <row r="128" spans="1:5" ht="20.100000000000001" customHeight="1">
      <c r="A128" s="118"/>
      <c r="B128" s="71">
        <v>43077</v>
      </c>
      <c r="C128" s="75"/>
      <c r="D128" s="89"/>
      <c r="E128" s="52"/>
    </row>
    <row r="129" spans="1:5" ht="20.100000000000001" customHeight="1">
      <c r="A129" s="118"/>
      <c r="B129" s="72">
        <f>B128</f>
        <v>43077</v>
      </c>
      <c r="C129" s="50"/>
      <c r="D129" s="89"/>
      <c r="E129" s="52"/>
    </row>
    <row r="130" spans="1:5" ht="20.100000000000001" customHeight="1">
      <c r="A130" s="118"/>
      <c r="B130" s="72"/>
      <c r="C130" s="50"/>
      <c r="D130" s="89"/>
      <c r="E130" s="52"/>
    </row>
    <row r="131" spans="1:5" ht="20.100000000000001" customHeight="1">
      <c r="A131" s="118"/>
      <c r="B131" s="71"/>
      <c r="C131" s="50"/>
      <c r="D131" s="89"/>
      <c r="E131" s="52"/>
    </row>
    <row r="132" spans="1:5" ht="20.100000000000001" customHeight="1">
      <c r="A132" s="118"/>
      <c r="B132" s="69"/>
      <c r="C132" s="55"/>
      <c r="D132" s="89"/>
      <c r="E132" s="52"/>
    </row>
    <row r="133" spans="1:5" ht="20.100000000000001" customHeight="1">
      <c r="A133" s="118"/>
      <c r="B133" s="81"/>
      <c r="C133" s="78" t="s">
        <v>42</v>
      </c>
      <c r="D133" s="89"/>
      <c r="E133" s="52"/>
    </row>
    <row r="134" spans="1:5" ht="20.100000000000001" customHeight="1">
      <c r="A134" s="118"/>
      <c r="B134" s="81"/>
      <c r="C134" s="75" t="s">
        <v>40</v>
      </c>
      <c r="D134" s="89"/>
      <c r="E134" s="52"/>
    </row>
    <row r="135" spans="1:5" ht="20.100000000000001" customHeight="1">
      <c r="A135" s="118"/>
      <c r="B135" s="81"/>
      <c r="C135" s="75"/>
      <c r="D135" s="89"/>
      <c r="E135" s="52"/>
    </row>
    <row r="136" spans="1:5" ht="20.100000000000001" customHeight="1">
      <c r="A136" s="118"/>
      <c r="B136" s="82">
        <v>43081</v>
      </c>
      <c r="C136" s="75"/>
      <c r="D136" s="89"/>
      <c r="E136" s="52"/>
    </row>
    <row r="137" spans="1:5" ht="20.100000000000001" customHeight="1">
      <c r="A137" s="118"/>
      <c r="B137" s="83">
        <f>B136</f>
        <v>43081</v>
      </c>
      <c r="C137" s="50"/>
      <c r="D137" s="89"/>
      <c r="E137" s="52"/>
    </row>
    <row r="138" spans="1:5" ht="20.100000000000001" customHeight="1">
      <c r="A138" s="118"/>
      <c r="B138" s="83"/>
      <c r="C138" s="50"/>
      <c r="D138" s="89"/>
      <c r="E138" s="52"/>
    </row>
    <row r="139" spans="1:5" ht="20.100000000000001" customHeight="1">
      <c r="A139" s="118"/>
      <c r="B139" s="82"/>
      <c r="C139" s="50"/>
      <c r="D139" s="89"/>
      <c r="E139" s="52"/>
    </row>
    <row r="140" spans="1:5" ht="20.100000000000001" customHeight="1">
      <c r="A140" s="118"/>
      <c r="B140" s="84"/>
      <c r="C140" s="55"/>
      <c r="D140" s="89"/>
      <c r="E140" s="52"/>
    </row>
    <row r="141" spans="1:5" ht="20.100000000000001" customHeight="1">
      <c r="A141" s="118"/>
      <c r="B141" s="81"/>
      <c r="C141" s="78" t="s">
        <v>42</v>
      </c>
      <c r="D141" s="89"/>
      <c r="E141" s="52"/>
    </row>
    <row r="142" spans="1:5" ht="20.100000000000001" customHeight="1">
      <c r="A142" s="118"/>
      <c r="B142" s="81"/>
      <c r="C142" s="75" t="s">
        <v>40</v>
      </c>
      <c r="D142" s="89"/>
      <c r="E142" s="52"/>
    </row>
    <row r="143" spans="1:5" ht="20.100000000000001" customHeight="1">
      <c r="A143" s="118"/>
      <c r="B143" s="81"/>
      <c r="C143" s="75"/>
      <c r="D143" s="89"/>
      <c r="E143" s="52"/>
    </row>
    <row r="144" spans="1:5" ht="20.100000000000001" customHeight="1">
      <c r="A144" s="118"/>
      <c r="B144" s="82">
        <v>43084</v>
      </c>
      <c r="C144" s="75"/>
      <c r="D144" s="89"/>
      <c r="E144" s="52"/>
    </row>
    <row r="145" spans="1:5" ht="20.100000000000001" customHeight="1">
      <c r="A145" s="118"/>
      <c r="B145" s="83">
        <f>B144</f>
        <v>43084</v>
      </c>
      <c r="C145" s="50"/>
      <c r="D145" s="89"/>
      <c r="E145" s="52"/>
    </row>
    <row r="146" spans="1:5" ht="20.100000000000001" customHeight="1">
      <c r="A146" s="118"/>
      <c r="B146" s="83"/>
      <c r="C146" s="50"/>
      <c r="D146" s="89"/>
      <c r="E146" s="52"/>
    </row>
    <row r="147" spans="1:5" ht="20.100000000000001" customHeight="1">
      <c r="A147" s="118"/>
      <c r="B147" s="82"/>
      <c r="C147" s="50"/>
      <c r="D147" s="89"/>
      <c r="E147" s="52"/>
    </row>
    <row r="148" spans="1:5" ht="20.100000000000001" customHeight="1" thickBot="1">
      <c r="A148" s="119"/>
      <c r="B148" s="94"/>
      <c r="C148" s="58"/>
      <c r="D148" s="92"/>
      <c r="E148" s="59"/>
    </row>
    <row r="149" spans="1:5" ht="20.100000000000001" customHeight="1">
      <c r="A149" s="120" t="s">
        <v>47</v>
      </c>
      <c r="B149" s="76"/>
      <c r="C149" s="79"/>
      <c r="D149" s="88"/>
      <c r="E149" s="49"/>
    </row>
    <row r="150" spans="1:5" ht="20.100000000000001" customHeight="1">
      <c r="A150" s="121"/>
      <c r="B150" s="70"/>
      <c r="C150" s="75"/>
      <c r="D150" s="89"/>
      <c r="E150" s="52"/>
    </row>
    <row r="151" spans="1:5" ht="20.100000000000001" customHeight="1">
      <c r="A151" s="121"/>
      <c r="B151" s="70"/>
      <c r="C151" s="75"/>
      <c r="D151" s="89"/>
      <c r="E151" s="52"/>
    </row>
    <row r="152" spans="1:5" ht="20.100000000000001" customHeight="1">
      <c r="A152" s="121"/>
      <c r="B152" s="71">
        <v>43088</v>
      </c>
      <c r="C152" s="75"/>
      <c r="D152" s="89"/>
      <c r="E152" s="52"/>
    </row>
    <row r="153" spans="1:5" ht="20.100000000000001" customHeight="1">
      <c r="A153" s="121"/>
      <c r="B153" s="72">
        <f>B152</f>
        <v>43088</v>
      </c>
      <c r="C153" s="50"/>
      <c r="D153" s="89"/>
      <c r="E153" s="52"/>
    </row>
    <row r="154" spans="1:5" ht="20.100000000000001" customHeight="1">
      <c r="A154" s="121"/>
      <c r="B154" s="72"/>
      <c r="C154" s="50"/>
      <c r="D154" s="89"/>
      <c r="E154" s="52"/>
    </row>
    <row r="155" spans="1:5" ht="20.100000000000001" customHeight="1">
      <c r="A155" s="121"/>
      <c r="B155" s="71"/>
      <c r="C155" s="50"/>
      <c r="D155" s="89"/>
      <c r="E155" s="52"/>
    </row>
    <row r="156" spans="1:5" ht="20.100000000000001" customHeight="1">
      <c r="A156" s="121"/>
      <c r="B156" s="69"/>
      <c r="C156" s="60"/>
      <c r="D156" s="89"/>
      <c r="E156" s="52"/>
    </row>
    <row r="157" spans="1:5" ht="20.100000000000001" customHeight="1">
      <c r="A157" s="121"/>
      <c r="B157" s="70"/>
      <c r="C157" s="75"/>
      <c r="D157" s="91"/>
      <c r="E157" s="54"/>
    </row>
    <row r="158" spans="1:5" ht="20.100000000000001" customHeight="1">
      <c r="A158" s="121"/>
      <c r="B158" s="65"/>
      <c r="C158" s="75"/>
      <c r="D158" s="91"/>
      <c r="E158" s="54"/>
    </row>
    <row r="159" spans="1:5" ht="20.100000000000001" customHeight="1">
      <c r="A159" s="121"/>
      <c r="B159" s="65"/>
      <c r="C159" s="50"/>
      <c r="D159" s="91"/>
      <c r="E159" s="54"/>
    </row>
    <row r="160" spans="1:5" ht="20.100000000000001" customHeight="1">
      <c r="A160" s="121"/>
      <c r="B160" s="71">
        <v>43091</v>
      </c>
      <c r="C160" s="50"/>
      <c r="D160" s="89"/>
      <c r="E160" s="52"/>
    </row>
    <row r="161" spans="1:5" ht="20.100000000000001" customHeight="1">
      <c r="A161" s="121"/>
      <c r="B161" s="77">
        <f>B160</f>
        <v>43091</v>
      </c>
      <c r="C161" s="50"/>
      <c r="D161" s="89"/>
      <c r="E161" s="52"/>
    </row>
    <row r="162" spans="1:5" ht="20.100000000000001" customHeight="1">
      <c r="A162" s="121"/>
      <c r="B162" s="77"/>
      <c r="C162" s="50"/>
      <c r="D162" s="89"/>
      <c r="E162" s="52"/>
    </row>
    <row r="163" spans="1:5" ht="20.100000000000001" customHeight="1">
      <c r="A163" s="121"/>
      <c r="B163" s="66"/>
      <c r="C163" s="50"/>
      <c r="D163" s="89"/>
      <c r="E163" s="52"/>
    </row>
    <row r="164" spans="1:5" ht="20.100000000000001" customHeight="1">
      <c r="A164" s="121"/>
      <c r="B164" s="67"/>
      <c r="C164" s="55"/>
      <c r="D164" s="89"/>
      <c r="E164" s="52"/>
    </row>
    <row r="165" spans="1:5" ht="20.100000000000001" customHeight="1">
      <c r="A165" s="121"/>
      <c r="B165" s="70"/>
      <c r="C165" s="75"/>
      <c r="D165" s="89"/>
      <c r="E165" s="54"/>
    </row>
    <row r="166" spans="1:5" ht="20.100000000000001" customHeight="1">
      <c r="A166" s="121"/>
      <c r="B166" s="70"/>
      <c r="C166" s="75"/>
      <c r="D166" s="89"/>
      <c r="E166" s="54"/>
    </row>
    <row r="167" spans="1:5" ht="20.100000000000001" customHeight="1">
      <c r="A167" s="121"/>
      <c r="B167" s="70"/>
      <c r="C167" s="75"/>
      <c r="D167" s="89"/>
      <c r="E167" s="54"/>
    </row>
    <row r="168" spans="1:5" ht="20.100000000000001" customHeight="1">
      <c r="A168" s="121"/>
      <c r="B168" s="71">
        <v>43105</v>
      </c>
      <c r="C168" s="75"/>
      <c r="D168" s="89"/>
      <c r="E168" s="54"/>
    </row>
    <row r="169" spans="1:5" ht="20.100000000000001" customHeight="1">
      <c r="A169" s="121"/>
      <c r="B169" s="72">
        <f>B168</f>
        <v>43105</v>
      </c>
      <c r="C169" s="50"/>
      <c r="D169" s="89"/>
      <c r="E169" s="54"/>
    </row>
    <row r="170" spans="1:5" ht="20.100000000000001" customHeight="1">
      <c r="A170" s="121"/>
      <c r="B170" s="72"/>
      <c r="C170" s="50"/>
      <c r="D170" s="89"/>
      <c r="E170" s="54"/>
    </row>
    <row r="171" spans="1:5" ht="20.100000000000001" customHeight="1">
      <c r="A171" s="121"/>
      <c r="B171" s="71"/>
      <c r="C171" s="50"/>
      <c r="D171" s="89"/>
      <c r="E171" s="54"/>
    </row>
    <row r="172" spans="1:5" ht="20.100000000000001" customHeight="1">
      <c r="A172" s="121"/>
      <c r="B172" s="69"/>
      <c r="C172" s="55"/>
      <c r="D172" s="89"/>
      <c r="E172" s="54"/>
    </row>
    <row r="173" spans="1:5" ht="20.100000000000001" customHeight="1">
      <c r="A173" s="121"/>
      <c r="B173" s="70"/>
      <c r="C173" s="73"/>
      <c r="D173" s="89"/>
      <c r="E173" s="54"/>
    </row>
    <row r="174" spans="1:5" ht="20.100000000000001" customHeight="1">
      <c r="A174" s="121"/>
      <c r="B174" s="70"/>
      <c r="C174" s="75"/>
      <c r="D174" s="89"/>
      <c r="E174" s="54"/>
    </row>
    <row r="175" spans="1:5" ht="20.100000000000001" customHeight="1">
      <c r="A175" s="121"/>
      <c r="B175" s="70"/>
      <c r="C175" s="75"/>
      <c r="D175" s="89"/>
      <c r="E175" s="54"/>
    </row>
    <row r="176" spans="1:5" ht="20.100000000000001" customHeight="1">
      <c r="A176" s="121"/>
      <c r="B176" s="71">
        <v>43109</v>
      </c>
      <c r="C176" s="75"/>
      <c r="D176" s="89"/>
      <c r="E176" s="54"/>
    </row>
    <row r="177" spans="1:5" ht="20.100000000000001" customHeight="1">
      <c r="A177" s="121"/>
      <c r="B177" s="72">
        <f>B176</f>
        <v>43109</v>
      </c>
      <c r="C177" s="50"/>
      <c r="D177" s="89"/>
      <c r="E177" s="54"/>
    </row>
    <row r="178" spans="1:5" ht="20.100000000000001" customHeight="1">
      <c r="A178" s="121"/>
      <c r="B178" s="72"/>
      <c r="C178" s="50"/>
      <c r="D178" s="89"/>
      <c r="E178" s="54"/>
    </row>
    <row r="179" spans="1:5" ht="20.100000000000001" customHeight="1">
      <c r="A179" s="121"/>
      <c r="B179" s="71"/>
      <c r="C179" s="50"/>
      <c r="D179" s="89"/>
      <c r="E179" s="54"/>
    </row>
    <row r="180" spans="1:5" ht="20.100000000000001" customHeight="1">
      <c r="A180" s="121"/>
      <c r="B180" s="69"/>
      <c r="C180" s="55"/>
      <c r="D180" s="89"/>
      <c r="E180" s="54"/>
    </row>
    <row r="181" spans="1:5" ht="20.100000000000001" customHeight="1">
      <c r="A181" s="121"/>
      <c r="B181" s="70"/>
      <c r="C181" s="75"/>
      <c r="D181" s="89"/>
      <c r="E181" s="54"/>
    </row>
    <row r="182" spans="1:5" ht="20.100000000000001" customHeight="1">
      <c r="A182" s="121"/>
      <c r="B182" s="70"/>
      <c r="C182" s="75"/>
      <c r="D182" s="89"/>
      <c r="E182" s="54"/>
    </row>
    <row r="183" spans="1:5" ht="20.100000000000001" customHeight="1">
      <c r="A183" s="121"/>
      <c r="B183" s="70"/>
      <c r="C183" s="75"/>
      <c r="D183" s="89"/>
      <c r="E183" s="54"/>
    </row>
    <row r="184" spans="1:5" ht="20.100000000000001" customHeight="1">
      <c r="A184" s="121"/>
      <c r="B184" s="71">
        <v>43112</v>
      </c>
      <c r="C184" s="75"/>
      <c r="D184" s="89"/>
      <c r="E184" s="54"/>
    </row>
    <row r="185" spans="1:5" ht="20.100000000000001" customHeight="1">
      <c r="A185" s="121"/>
      <c r="B185" s="72">
        <f>B184</f>
        <v>43112</v>
      </c>
      <c r="C185" s="50"/>
      <c r="D185" s="89"/>
      <c r="E185" s="54"/>
    </row>
    <row r="186" spans="1:5" ht="20.100000000000001" customHeight="1">
      <c r="A186" s="121"/>
      <c r="B186" s="72"/>
      <c r="C186" s="50"/>
      <c r="D186" s="89"/>
      <c r="E186" s="54"/>
    </row>
    <row r="187" spans="1:5" ht="20.100000000000001" customHeight="1">
      <c r="A187" s="121"/>
      <c r="B187" s="71"/>
      <c r="C187" s="50"/>
      <c r="D187" s="89"/>
      <c r="E187" s="54"/>
    </row>
    <row r="188" spans="1:5" ht="20.100000000000001" customHeight="1">
      <c r="A188" s="121"/>
      <c r="B188" s="69"/>
      <c r="C188" s="55"/>
      <c r="D188" s="89"/>
      <c r="E188" s="54"/>
    </row>
    <row r="189" spans="1:5" ht="20.100000000000001" customHeight="1">
      <c r="A189" s="121"/>
      <c r="B189" s="95"/>
      <c r="C189" s="75" t="s">
        <v>48</v>
      </c>
      <c r="D189" s="89"/>
      <c r="E189" s="54"/>
    </row>
    <row r="190" spans="1:5" ht="20.100000000000001" customHeight="1">
      <c r="A190" s="121"/>
      <c r="B190" s="96"/>
      <c r="C190" s="75" t="s">
        <v>40</v>
      </c>
      <c r="D190" s="89"/>
      <c r="E190" s="54"/>
    </row>
    <row r="191" spans="1:5" ht="20.100000000000001" customHeight="1">
      <c r="A191" s="121"/>
      <c r="B191" s="96"/>
      <c r="C191" s="75"/>
      <c r="D191" s="89"/>
      <c r="E191" s="54"/>
    </row>
    <row r="192" spans="1:5" ht="20.100000000000001" customHeight="1">
      <c r="A192" s="121"/>
      <c r="B192" s="82">
        <v>43116</v>
      </c>
      <c r="C192" s="75"/>
      <c r="D192" s="89"/>
      <c r="E192" s="52"/>
    </row>
    <row r="193" spans="1:5" ht="20.100000000000001" customHeight="1">
      <c r="A193" s="121"/>
      <c r="B193" s="97">
        <f>B192</f>
        <v>43116</v>
      </c>
      <c r="C193" s="50"/>
      <c r="D193" s="89"/>
      <c r="E193" s="52"/>
    </row>
    <row r="194" spans="1:5" ht="20.100000000000001" customHeight="1">
      <c r="A194" s="121"/>
      <c r="B194" s="97"/>
      <c r="C194" s="50"/>
      <c r="D194" s="89"/>
      <c r="E194" s="52"/>
    </row>
    <row r="195" spans="1:5" ht="20.100000000000001" customHeight="1">
      <c r="A195" s="121"/>
      <c r="B195" s="98"/>
      <c r="C195" s="50"/>
      <c r="D195" s="89"/>
      <c r="E195" s="52"/>
    </row>
    <row r="196" spans="1:5" ht="20.100000000000001" customHeight="1">
      <c r="A196" s="121"/>
      <c r="B196" s="84"/>
      <c r="C196" s="55"/>
      <c r="D196" s="89"/>
      <c r="E196" s="52"/>
    </row>
    <row r="197" spans="1:5" ht="20.100000000000001" customHeight="1">
      <c r="A197" s="121"/>
      <c r="B197" s="95"/>
      <c r="C197" s="75" t="s">
        <v>48</v>
      </c>
      <c r="D197" s="89"/>
      <c r="E197" s="54"/>
    </row>
    <row r="198" spans="1:5" ht="20.100000000000001" customHeight="1">
      <c r="A198" s="121"/>
      <c r="B198" s="96"/>
      <c r="C198" s="75" t="s">
        <v>40</v>
      </c>
      <c r="D198" s="89"/>
      <c r="E198" s="54"/>
    </row>
    <row r="199" spans="1:5" ht="20.100000000000001" customHeight="1">
      <c r="A199" s="121"/>
      <c r="B199" s="96"/>
      <c r="C199" s="50"/>
      <c r="D199" s="89"/>
      <c r="E199" s="54"/>
    </row>
    <row r="200" spans="1:5" ht="20.100000000000001" customHeight="1">
      <c r="A200" s="121"/>
      <c r="B200" s="82">
        <v>43119</v>
      </c>
      <c r="C200" s="50"/>
      <c r="D200" s="89"/>
      <c r="E200" s="54"/>
    </row>
    <row r="201" spans="1:5" ht="20.100000000000001" customHeight="1">
      <c r="A201" s="121"/>
      <c r="B201" s="97">
        <f>B200</f>
        <v>43119</v>
      </c>
      <c r="C201" s="50"/>
      <c r="D201" s="89"/>
      <c r="E201" s="54"/>
    </row>
    <row r="202" spans="1:5" ht="20.100000000000001" customHeight="1">
      <c r="A202" s="121"/>
      <c r="B202" s="97"/>
      <c r="C202" s="50"/>
      <c r="D202" s="89"/>
      <c r="E202" s="54"/>
    </row>
    <row r="203" spans="1:5" ht="20.100000000000001" customHeight="1">
      <c r="A203" s="121"/>
      <c r="B203" s="98"/>
      <c r="C203" s="50"/>
      <c r="D203" s="89"/>
      <c r="E203" s="54"/>
    </row>
    <row r="204" spans="1:5" ht="20.100000000000001" customHeight="1" thickBot="1">
      <c r="A204" s="122"/>
      <c r="B204" s="94"/>
      <c r="C204" s="58"/>
      <c r="D204" s="92"/>
      <c r="E204" s="93"/>
    </row>
    <row r="205" spans="1:5" ht="10.5" customHeight="1">
      <c r="A205" s="64"/>
    </row>
    <row r="206" spans="1:5" ht="20.100000000000001" customHeight="1">
      <c r="A206" s="64"/>
      <c r="B206" s="61" t="s">
        <v>46</v>
      </c>
      <c r="C206" s="62"/>
    </row>
    <row r="207" spans="1:5" ht="20.100000000000001" customHeight="1">
      <c r="A207" s="64"/>
      <c r="B207" s="61" t="s">
        <v>74</v>
      </c>
      <c r="C207" s="62"/>
    </row>
    <row r="208" spans="1:5" ht="20.100000000000001" customHeight="1">
      <c r="A208" s="64"/>
      <c r="B208" s="40"/>
      <c r="C208" s="62"/>
    </row>
    <row r="209" spans="1:1" ht="20.100000000000001" customHeight="1">
      <c r="A209" s="64"/>
    </row>
    <row r="210" spans="1:1" ht="20.100000000000001" customHeight="1">
      <c r="A210" s="64"/>
    </row>
    <row r="211" spans="1:1" ht="20.100000000000001" customHeight="1">
      <c r="A211" s="64"/>
    </row>
    <row r="212" spans="1:1" ht="20.100000000000001" customHeight="1">
      <c r="A212" s="64"/>
    </row>
    <row r="213" spans="1:1" ht="20.100000000000001" customHeight="1">
      <c r="A213" s="64"/>
    </row>
    <row r="214" spans="1:1" ht="20.100000000000001" customHeight="1">
      <c r="A214" s="64"/>
    </row>
    <row r="215" spans="1:1" ht="20.100000000000001" customHeight="1">
      <c r="A215" s="64"/>
    </row>
    <row r="216" spans="1:1" ht="20.100000000000001" customHeight="1">
      <c r="A216" s="64"/>
    </row>
    <row r="217" spans="1:1" ht="20.100000000000001" customHeight="1">
      <c r="A217" s="64"/>
    </row>
    <row r="218" spans="1:1" ht="20.100000000000001" customHeight="1">
      <c r="A218" s="64"/>
    </row>
    <row r="219" spans="1:1" ht="19.5" customHeight="1">
      <c r="A219" s="64"/>
    </row>
    <row r="220" spans="1:1" ht="19.5" customHeight="1">
      <c r="A220" s="64"/>
    </row>
    <row r="221" spans="1:1" ht="19.5" customHeight="1">
      <c r="A221" s="64"/>
    </row>
    <row r="222" spans="1:1" ht="19.5" customHeight="1">
      <c r="A222" s="64"/>
    </row>
  </sheetData>
  <mergeCells count="5">
    <mergeCell ref="A1:E1"/>
    <mergeCell ref="D2:E2"/>
    <mergeCell ref="A5:A68"/>
    <mergeCell ref="A69:A148"/>
    <mergeCell ref="A149:A204"/>
  </mergeCells>
  <phoneticPr fontId="2"/>
  <pageMargins left="0.51181102362204722" right="0.47244094488188981" top="0.27559055118110237" bottom="0.47244094488188981" header="0.27559055118110237" footer="0.51181102362204722"/>
  <pageSetup paperSize="9" scale="44" orientation="portrait" horizontalDpi="300" verticalDpi="200" r:id="rId1"/>
  <headerFooter alignWithMargins="0"/>
  <rowBreaks count="1" manualBreakCount="1">
    <brk id="100" max="4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188"/>
  <sheetViews>
    <sheetView workbookViewId="0">
      <selection activeCell="G20" sqref="G20"/>
    </sheetView>
  </sheetViews>
  <sheetFormatPr defaultRowHeight="13.5"/>
  <cols>
    <col min="1" max="1" width="3.875" customWidth="1"/>
    <col min="2" max="2" width="27" style="3" customWidth="1"/>
    <col min="3" max="3" width="9" style="3"/>
    <col min="4" max="4" width="8.25" style="1" customWidth="1"/>
    <col min="5" max="6" width="6.875" style="5" customWidth="1"/>
    <col min="7" max="8" width="6.875" style="9" customWidth="1"/>
    <col min="9" max="9" width="6.75" style="2" customWidth="1"/>
    <col min="10" max="13" width="4.75" style="7" customWidth="1"/>
    <col min="14" max="17" width="4.625" style="7" customWidth="1"/>
    <col min="18" max="18" width="2.875" customWidth="1"/>
    <col min="19" max="19" width="15" bestFit="1" customWidth="1"/>
    <col min="29" max="29" width="14.25" customWidth="1"/>
    <col min="30" max="30" width="4.75" customWidth="1"/>
    <col min="31" max="31" width="3.75" customWidth="1"/>
  </cols>
  <sheetData>
    <row r="1" spans="1:20" s="8" customFormat="1" ht="15" customHeight="1">
      <c r="A1" s="126" t="s">
        <v>10</v>
      </c>
      <c r="B1" s="126" t="s">
        <v>2</v>
      </c>
      <c r="C1" s="126" t="s">
        <v>0</v>
      </c>
      <c r="D1" s="126" t="s">
        <v>1</v>
      </c>
      <c r="E1" s="129" t="s">
        <v>3</v>
      </c>
      <c r="F1" s="129" t="s">
        <v>4</v>
      </c>
      <c r="G1" s="130" t="s">
        <v>7</v>
      </c>
      <c r="H1" s="130" t="s">
        <v>6</v>
      </c>
      <c r="I1" s="126" t="s">
        <v>8</v>
      </c>
      <c r="J1" s="123" t="s">
        <v>5</v>
      </c>
      <c r="K1" s="124"/>
      <c r="L1" s="124"/>
      <c r="M1" s="124"/>
      <c r="N1" s="125"/>
      <c r="O1" s="125"/>
      <c r="P1" s="125"/>
      <c r="Q1" s="125"/>
    </row>
    <row r="2" spans="1:20" s="8" customFormat="1">
      <c r="A2" s="126"/>
      <c r="B2" s="127"/>
      <c r="C2" s="127"/>
      <c r="D2" s="126"/>
      <c r="E2" s="129"/>
      <c r="F2" s="129"/>
      <c r="G2" s="131"/>
      <c r="H2" s="131"/>
      <c r="I2" s="126"/>
      <c r="J2" s="23" t="s">
        <v>49</v>
      </c>
      <c r="K2" s="23" t="s">
        <v>50</v>
      </c>
      <c r="L2" s="23" t="s">
        <v>51</v>
      </c>
      <c r="M2" s="23" t="s">
        <v>52</v>
      </c>
      <c r="N2" s="23" t="s">
        <v>53</v>
      </c>
      <c r="O2" s="23" t="s">
        <v>54</v>
      </c>
      <c r="P2" s="99" t="s">
        <v>56</v>
      </c>
      <c r="Q2" s="99" t="s">
        <v>55</v>
      </c>
    </row>
    <row r="3" spans="1:20" s="8" customFormat="1">
      <c r="A3" s="126"/>
      <c r="B3" s="127"/>
      <c r="C3" s="127"/>
      <c r="D3" s="126"/>
      <c r="E3" s="129"/>
      <c r="F3" s="129"/>
      <c r="G3" s="131"/>
      <c r="H3" s="131"/>
      <c r="I3" s="126"/>
      <c r="J3" s="20">
        <f>INT(($J$4-(COLUMN()-COLUMN($J4))*($J$4/COUNTA($J$2:$Q$2))))</f>
        <v>53</v>
      </c>
      <c r="K3" s="20">
        <f>INT(($J$4-(COLUMN()-COLUMN($J4))*($J$4/COUNTA($J$2:$Q$2))))</f>
        <v>46</v>
      </c>
      <c r="L3" s="20">
        <f t="shared" ref="L3:Q3" si="0">INT(($J$4-(COLUMN()-COLUMN($J4))*($J$4/COUNTA($J$2:$Q$2))))</f>
        <v>39</v>
      </c>
      <c r="M3" s="20">
        <f t="shared" si="0"/>
        <v>33</v>
      </c>
      <c r="N3" s="20">
        <f t="shared" si="0"/>
        <v>26</v>
      </c>
      <c r="O3" s="20">
        <f t="shared" si="0"/>
        <v>19</v>
      </c>
      <c r="P3" s="20">
        <f t="shared" si="0"/>
        <v>13</v>
      </c>
      <c r="Q3" s="20">
        <f t="shared" si="0"/>
        <v>6</v>
      </c>
      <c r="S3" s="110" t="s">
        <v>103</v>
      </c>
      <c r="T3" s="111">
        <f>6*8</f>
        <v>48</v>
      </c>
    </row>
    <row r="4" spans="1:20" s="8" customFormat="1">
      <c r="A4" s="126"/>
      <c r="B4" s="127"/>
      <c r="C4" s="128"/>
      <c r="D4" s="126"/>
      <c r="E4" s="129"/>
      <c r="F4" s="129"/>
      <c r="G4" s="131"/>
      <c r="H4" s="131"/>
      <c r="I4" s="126"/>
      <c r="J4" s="21">
        <f>SUM(J5:J104)</f>
        <v>53</v>
      </c>
      <c r="K4" s="21">
        <f t="shared" ref="K4:Q4" si="1">SUM(K5:K104)</f>
        <v>52</v>
      </c>
      <c r="L4" s="21">
        <f t="shared" si="1"/>
        <v>48</v>
      </c>
      <c r="M4" s="21">
        <f t="shared" si="1"/>
        <v>33</v>
      </c>
      <c r="N4" s="21">
        <f t="shared" si="1"/>
        <v>28</v>
      </c>
      <c r="O4" s="21">
        <f t="shared" si="1"/>
        <v>11</v>
      </c>
      <c r="P4" s="21">
        <f t="shared" si="1"/>
        <v>8</v>
      </c>
      <c r="Q4" s="21">
        <f t="shared" si="1"/>
        <v>0</v>
      </c>
    </row>
    <row r="5" spans="1:20">
      <c r="A5" s="100"/>
      <c r="B5" s="101" t="s">
        <v>76</v>
      </c>
      <c r="C5" s="18"/>
      <c r="D5" s="12" t="str">
        <f>IF(ISBLANK($B5),"",IF(ISBLANK($F5),"未着手",IF($I5=0,"完了","作業中")))</f>
        <v>未着手</v>
      </c>
      <c r="E5" s="4"/>
      <c r="F5" s="4"/>
      <c r="G5" s="19"/>
      <c r="H5" s="19"/>
      <c r="I5" s="12" t="str">
        <f ca="1">IF(ISBLANK(J5)=FALSE,OFFSET(I5,0,COUNTA(J5:Q5)),"")</f>
        <v/>
      </c>
      <c r="J5" s="22"/>
      <c r="K5" s="22"/>
      <c r="L5" s="22"/>
      <c r="M5" s="22"/>
      <c r="N5" s="22"/>
      <c r="O5" s="22"/>
      <c r="P5" s="22"/>
      <c r="Q5" s="22"/>
    </row>
    <row r="6" spans="1:20">
      <c r="A6" s="102">
        <v>1</v>
      </c>
      <c r="B6" s="17" t="s">
        <v>77</v>
      </c>
      <c r="C6" s="18" t="s">
        <v>90</v>
      </c>
      <c r="D6" s="12" t="str">
        <f t="shared" ref="D6:D69" ca="1" si="2">IF(ISBLANK($B6),"",IF(ISBLANK($F6),"未着手",IF($I6=0,"完了","作業中")))</f>
        <v>完了</v>
      </c>
      <c r="E6" s="4">
        <v>43028</v>
      </c>
      <c r="F6" s="4">
        <v>43025</v>
      </c>
      <c r="G6" s="19">
        <v>1</v>
      </c>
      <c r="H6" s="19">
        <v>1</v>
      </c>
      <c r="I6" s="12">
        <f t="shared" ref="I6:I69" ca="1" si="3">IF(ISBLANK(J6)=FALSE,OFFSET(I6,0,COUNTA(J6:Q6)),"")</f>
        <v>0</v>
      </c>
      <c r="J6" s="22">
        <v>0</v>
      </c>
      <c r="K6" s="22">
        <v>0</v>
      </c>
      <c r="L6" s="22">
        <v>0</v>
      </c>
      <c r="M6" s="22">
        <v>0</v>
      </c>
      <c r="N6" s="22">
        <v>0</v>
      </c>
      <c r="O6" s="22">
        <v>0</v>
      </c>
      <c r="P6" s="22">
        <v>0</v>
      </c>
      <c r="Q6" s="22">
        <v>0</v>
      </c>
    </row>
    <row r="7" spans="1:20">
      <c r="A7" s="102">
        <v>2</v>
      </c>
      <c r="B7" s="17" t="s">
        <v>78</v>
      </c>
      <c r="C7" s="18" t="s">
        <v>90</v>
      </c>
      <c r="D7" s="12" t="str">
        <f t="shared" ca="1" si="2"/>
        <v>完了</v>
      </c>
      <c r="E7" s="4">
        <v>43028</v>
      </c>
      <c r="F7" s="4">
        <v>43028</v>
      </c>
      <c r="G7" s="19">
        <v>1</v>
      </c>
      <c r="H7" s="19">
        <v>1</v>
      </c>
      <c r="I7" s="12">
        <f t="shared" ca="1" si="3"/>
        <v>0</v>
      </c>
      <c r="J7" s="22">
        <v>0</v>
      </c>
      <c r="K7" s="22">
        <v>0</v>
      </c>
      <c r="L7" s="22">
        <v>0</v>
      </c>
      <c r="M7" s="22">
        <v>0</v>
      </c>
      <c r="N7" s="22">
        <v>0</v>
      </c>
      <c r="O7" s="22">
        <v>0</v>
      </c>
      <c r="P7" s="22">
        <v>0</v>
      </c>
      <c r="Q7" s="22">
        <v>0</v>
      </c>
    </row>
    <row r="8" spans="1:20">
      <c r="A8" s="102">
        <v>3</v>
      </c>
      <c r="B8" s="17" t="s">
        <v>79</v>
      </c>
      <c r="C8" s="18" t="s">
        <v>90</v>
      </c>
      <c r="D8" s="12" t="str">
        <f t="shared" ca="1" si="2"/>
        <v>完了</v>
      </c>
      <c r="E8" s="4">
        <v>43032</v>
      </c>
      <c r="F8" s="4">
        <v>43032</v>
      </c>
      <c r="G8" s="19">
        <v>6</v>
      </c>
      <c r="H8" s="19">
        <v>9</v>
      </c>
      <c r="I8" s="12">
        <f t="shared" ca="1" si="3"/>
        <v>0</v>
      </c>
      <c r="J8" s="22">
        <v>4</v>
      </c>
      <c r="K8" s="22">
        <v>3</v>
      </c>
      <c r="L8" s="22">
        <v>3</v>
      </c>
      <c r="M8" s="22">
        <v>0</v>
      </c>
      <c r="N8" s="22">
        <v>0</v>
      </c>
      <c r="O8" s="22">
        <v>0</v>
      </c>
      <c r="P8" s="22">
        <v>0</v>
      </c>
      <c r="Q8" s="22">
        <v>0</v>
      </c>
    </row>
    <row r="9" spans="1:20">
      <c r="A9" s="102">
        <v>4</v>
      </c>
      <c r="B9" s="17" t="s">
        <v>80</v>
      </c>
      <c r="C9" s="18" t="s">
        <v>90</v>
      </c>
      <c r="D9" s="12" t="str">
        <f t="shared" ca="1" si="2"/>
        <v>完了</v>
      </c>
      <c r="E9" s="4">
        <v>43035</v>
      </c>
      <c r="F9" s="4">
        <v>43038</v>
      </c>
      <c r="G9" s="19">
        <v>4</v>
      </c>
      <c r="H9" s="19">
        <v>4</v>
      </c>
      <c r="I9" s="12">
        <f t="shared" ca="1" si="3"/>
        <v>0</v>
      </c>
      <c r="J9" s="22">
        <v>4</v>
      </c>
      <c r="K9" s="22">
        <v>4</v>
      </c>
      <c r="L9" s="22">
        <v>4</v>
      </c>
      <c r="M9" s="22">
        <v>0</v>
      </c>
      <c r="N9" s="22">
        <v>0</v>
      </c>
      <c r="O9" s="22">
        <v>0</v>
      </c>
      <c r="P9" s="22">
        <v>0</v>
      </c>
      <c r="Q9" s="22">
        <v>0</v>
      </c>
    </row>
    <row r="10" spans="1:20">
      <c r="A10" s="102">
        <v>5</v>
      </c>
      <c r="B10" s="17" t="s">
        <v>81</v>
      </c>
      <c r="C10" s="18" t="s">
        <v>90</v>
      </c>
      <c r="D10" s="12" t="str">
        <f t="shared" ca="1" si="2"/>
        <v>作業中</v>
      </c>
      <c r="E10" s="4">
        <v>43049</v>
      </c>
      <c r="F10" s="4">
        <v>43049</v>
      </c>
      <c r="G10" s="19">
        <v>4</v>
      </c>
      <c r="H10" s="19">
        <v>0</v>
      </c>
      <c r="I10" s="12">
        <f t="shared" ca="1" si="3"/>
        <v>4</v>
      </c>
      <c r="J10" s="22">
        <v>4</v>
      </c>
      <c r="K10" s="22">
        <v>4</v>
      </c>
      <c r="L10" s="22">
        <v>4</v>
      </c>
      <c r="M10" s="22">
        <v>4</v>
      </c>
      <c r="N10" s="22">
        <v>4</v>
      </c>
      <c r="O10" s="22">
        <v>4</v>
      </c>
      <c r="P10" s="22">
        <v>4</v>
      </c>
      <c r="Q10" s="22"/>
    </row>
    <row r="11" spans="1:20">
      <c r="A11" s="102">
        <v>6</v>
      </c>
      <c r="B11" s="17" t="s">
        <v>82</v>
      </c>
      <c r="C11" s="18" t="s">
        <v>90</v>
      </c>
      <c r="D11" s="12" t="str">
        <f t="shared" ca="1" si="2"/>
        <v>完了</v>
      </c>
      <c r="E11" s="4">
        <v>43042</v>
      </c>
      <c r="F11" s="4">
        <v>43045</v>
      </c>
      <c r="G11" s="19">
        <v>4</v>
      </c>
      <c r="H11" s="19">
        <v>4</v>
      </c>
      <c r="I11" s="12">
        <f t="shared" ca="1" si="3"/>
        <v>0</v>
      </c>
      <c r="J11" s="22">
        <v>4</v>
      </c>
      <c r="K11" s="22">
        <v>4</v>
      </c>
      <c r="L11" s="22">
        <v>4</v>
      </c>
      <c r="M11" s="22">
        <v>4</v>
      </c>
      <c r="N11" s="22">
        <v>4</v>
      </c>
      <c r="O11" s="22">
        <v>0</v>
      </c>
      <c r="P11" s="22">
        <v>0</v>
      </c>
      <c r="Q11" s="22">
        <v>0</v>
      </c>
    </row>
    <row r="12" spans="1:20">
      <c r="A12" s="102">
        <v>7</v>
      </c>
      <c r="B12" s="17" t="s">
        <v>83</v>
      </c>
      <c r="C12" s="18" t="s">
        <v>90</v>
      </c>
      <c r="D12" s="12" t="str">
        <f t="shared" ca="1" si="2"/>
        <v>完了</v>
      </c>
      <c r="E12" s="4">
        <v>43046</v>
      </c>
      <c r="F12" s="4">
        <v>43046</v>
      </c>
      <c r="G12" s="19">
        <v>4</v>
      </c>
      <c r="H12" s="19">
        <v>4</v>
      </c>
      <c r="I12" s="12">
        <f t="shared" ca="1" si="3"/>
        <v>0</v>
      </c>
      <c r="J12" s="22">
        <v>4</v>
      </c>
      <c r="K12" s="22">
        <v>4</v>
      </c>
      <c r="L12" s="22">
        <v>4</v>
      </c>
      <c r="M12" s="22">
        <v>4</v>
      </c>
      <c r="N12" s="22">
        <v>4</v>
      </c>
      <c r="O12" s="22">
        <v>0</v>
      </c>
      <c r="P12" s="22">
        <v>0</v>
      </c>
      <c r="Q12" s="22">
        <v>0</v>
      </c>
    </row>
    <row r="13" spans="1:20">
      <c r="A13" s="102">
        <v>8</v>
      </c>
      <c r="B13" s="17" t="s">
        <v>84</v>
      </c>
      <c r="C13" s="18" t="s">
        <v>90</v>
      </c>
      <c r="D13" s="12" t="str">
        <f t="shared" ca="1" si="2"/>
        <v>完了</v>
      </c>
      <c r="E13" s="4">
        <v>43049</v>
      </c>
      <c r="F13" s="4">
        <v>43049</v>
      </c>
      <c r="G13" s="19">
        <v>1</v>
      </c>
      <c r="H13" s="19">
        <v>1</v>
      </c>
      <c r="I13" s="12">
        <f t="shared" ca="1" si="3"/>
        <v>0</v>
      </c>
      <c r="J13" s="22">
        <v>1</v>
      </c>
      <c r="K13" s="22">
        <v>1</v>
      </c>
      <c r="L13" s="22">
        <v>1</v>
      </c>
      <c r="M13" s="22">
        <v>1</v>
      </c>
      <c r="N13" s="22">
        <v>1</v>
      </c>
      <c r="O13" s="22">
        <v>1</v>
      </c>
      <c r="P13" s="22">
        <v>0</v>
      </c>
      <c r="Q13" s="22">
        <v>0</v>
      </c>
    </row>
    <row r="14" spans="1:20">
      <c r="A14" s="102">
        <v>9</v>
      </c>
      <c r="B14" s="17" t="s">
        <v>85</v>
      </c>
      <c r="C14" s="18" t="s">
        <v>90</v>
      </c>
      <c r="D14" s="12" t="str">
        <f t="shared" ca="1" si="2"/>
        <v>作業中</v>
      </c>
      <c r="E14" s="4">
        <v>43049</v>
      </c>
      <c r="F14" s="4">
        <v>43049</v>
      </c>
      <c r="G14" s="19">
        <v>2</v>
      </c>
      <c r="H14" s="19">
        <v>0</v>
      </c>
      <c r="I14" s="12">
        <f t="shared" ca="1" si="3"/>
        <v>2</v>
      </c>
      <c r="J14" s="22">
        <v>2</v>
      </c>
      <c r="K14" s="22">
        <v>2</v>
      </c>
      <c r="L14" s="22">
        <v>2</v>
      </c>
      <c r="M14" s="22">
        <v>2</v>
      </c>
      <c r="N14" s="22">
        <v>2</v>
      </c>
      <c r="O14" s="22">
        <v>2</v>
      </c>
      <c r="P14" s="22">
        <v>2</v>
      </c>
      <c r="Q14" s="22"/>
    </row>
    <row r="15" spans="1:20">
      <c r="A15" s="102">
        <v>10</v>
      </c>
      <c r="B15" s="17" t="s">
        <v>86</v>
      </c>
      <c r="C15" s="18" t="s">
        <v>90</v>
      </c>
      <c r="D15" s="12" t="str">
        <f t="shared" ca="1" si="2"/>
        <v>完了</v>
      </c>
      <c r="E15" s="4">
        <v>43035</v>
      </c>
      <c r="F15" s="4">
        <v>43039</v>
      </c>
      <c r="G15" s="19">
        <v>6</v>
      </c>
      <c r="H15" s="19">
        <v>6</v>
      </c>
      <c r="I15" s="12">
        <f t="shared" ca="1" si="3"/>
        <v>0</v>
      </c>
      <c r="J15" s="22">
        <v>6</v>
      </c>
      <c r="K15" s="22">
        <v>6</v>
      </c>
      <c r="L15" s="22">
        <v>6</v>
      </c>
      <c r="M15" s="22">
        <v>0</v>
      </c>
      <c r="N15" s="22">
        <v>0</v>
      </c>
      <c r="O15" s="22">
        <v>0</v>
      </c>
      <c r="P15" s="22">
        <v>0</v>
      </c>
      <c r="Q15" s="22">
        <v>0</v>
      </c>
    </row>
    <row r="16" spans="1:20">
      <c r="A16" s="102">
        <v>11</v>
      </c>
      <c r="B16" s="17" t="s">
        <v>87</v>
      </c>
      <c r="C16" s="18" t="s">
        <v>90</v>
      </c>
      <c r="D16" s="12" t="str">
        <f t="shared" ca="1" si="2"/>
        <v>完了</v>
      </c>
      <c r="E16" s="4">
        <v>43039</v>
      </c>
      <c r="F16" s="4">
        <v>43043</v>
      </c>
      <c r="G16" s="19">
        <v>6</v>
      </c>
      <c r="H16" s="19">
        <v>6</v>
      </c>
      <c r="I16" s="12">
        <f t="shared" ca="1" si="3"/>
        <v>0</v>
      </c>
      <c r="J16" s="22">
        <v>6</v>
      </c>
      <c r="K16" s="22">
        <v>6</v>
      </c>
      <c r="L16" s="22">
        <v>6</v>
      </c>
      <c r="M16" s="22">
        <v>6</v>
      </c>
      <c r="N16" s="22">
        <v>3</v>
      </c>
      <c r="O16" s="22">
        <v>0</v>
      </c>
      <c r="P16" s="22">
        <v>0</v>
      </c>
      <c r="Q16" s="22">
        <v>0</v>
      </c>
    </row>
    <row r="17" spans="1:17">
      <c r="A17" s="16"/>
      <c r="B17" s="85"/>
      <c r="C17" s="18"/>
      <c r="D17" s="12" t="str">
        <f t="shared" si="2"/>
        <v/>
      </c>
      <c r="E17" s="4"/>
      <c r="F17" s="4"/>
      <c r="G17" s="19"/>
      <c r="H17" s="19"/>
      <c r="I17" s="12" t="str">
        <f t="shared" ca="1" si="3"/>
        <v/>
      </c>
      <c r="J17" s="22"/>
      <c r="K17" s="22"/>
      <c r="L17" s="22"/>
      <c r="M17" s="22"/>
      <c r="N17" s="22"/>
      <c r="O17" s="22"/>
      <c r="P17" s="22"/>
      <c r="Q17" s="22"/>
    </row>
    <row r="18" spans="1:17">
      <c r="A18" s="102"/>
      <c r="B18" s="103" t="s">
        <v>88</v>
      </c>
      <c r="C18" s="18"/>
      <c r="D18" s="12" t="str">
        <f t="shared" si="2"/>
        <v>未着手</v>
      </c>
      <c r="E18" s="4"/>
      <c r="F18" s="4"/>
      <c r="G18" s="19"/>
      <c r="H18" s="19"/>
      <c r="I18" s="12" t="str">
        <f t="shared" ca="1" si="3"/>
        <v/>
      </c>
      <c r="J18" s="22"/>
      <c r="K18" s="22"/>
      <c r="L18" s="22"/>
      <c r="M18" s="22"/>
      <c r="N18" s="22"/>
      <c r="O18" s="22"/>
      <c r="P18" s="22"/>
      <c r="Q18" s="22"/>
    </row>
    <row r="19" spans="1:17">
      <c r="A19" s="102">
        <v>1</v>
      </c>
      <c r="B19" s="17" t="s">
        <v>89</v>
      </c>
      <c r="C19" s="18" t="s">
        <v>91</v>
      </c>
      <c r="D19" s="12" t="str">
        <f t="shared" si="2"/>
        <v>完了</v>
      </c>
      <c r="E19" s="4">
        <v>43039</v>
      </c>
      <c r="F19" s="4">
        <v>43039</v>
      </c>
      <c r="G19" s="19">
        <v>6</v>
      </c>
      <c r="H19" s="19">
        <v>6</v>
      </c>
      <c r="I19" s="12">
        <v>0</v>
      </c>
      <c r="J19" s="22">
        <v>6</v>
      </c>
      <c r="K19" s="22">
        <v>6</v>
      </c>
      <c r="L19" s="22">
        <v>4</v>
      </c>
      <c r="M19" s="22">
        <v>3</v>
      </c>
      <c r="N19" s="22">
        <v>2</v>
      </c>
      <c r="O19" s="22">
        <v>0</v>
      </c>
      <c r="P19" s="22">
        <v>0</v>
      </c>
      <c r="Q19" s="22">
        <v>0</v>
      </c>
    </row>
    <row r="20" spans="1:17">
      <c r="A20" s="102">
        <v>2</v>
      </c>
      <c r="B20" s="17" t="s">
        <v>136</v>
      </c>
      <c r="C20" s="18" t="s">
        <v>91</v>
      </c>
      <c r="D20" s="12" t="str">
        <f t="shared" si="2"/>
        <v>完了</v>
      </c>
      <c r="E20" s="4">
        <v>43039</v>
      </c>
      <c r="F20" s="4">
        <v>43039</v>
      </c>
      <c r="G20" s="19">
        <v>6</v>
      </c>
      <c r="H20" s="19">
        <v>6</v>
      </c>
      <c r="I20" s="12">
        <v>0</v>
      </c>
      <c r="J20" s="22">
        <v>6</v>
      </c>
      <c r="K20" s="22">
        <v>6</v>
      </c>
      <c r="L20" s="22">
        <v>4</v>
      </c>
      <c r="M20" s="22">
        <v>3</v>
      </c>
      <c r="N20" s="22">
        <v>2</v>
      </c>
      <c r="O20" s="22">
        <v>0</v>
      </c>
      <c r="P20" s="22">
        <v>0</v>
      </c>
      <c r="Q20" s="22">
        <v>0</v>
      </c>
    </row>
    <row r="21" spans="1:17">
      <c r="A21" s="102">
        <v>3</v>
      </c>
      <c r="B21" s="85" t="s">
        <v>137</v>
      </c>
      <c r="C21" s="18" t="s">
        <v>91</v>
      </c>
      <c r="D21" s="12" t="str">
        <f t="shared" si="2"/>
        <v>未着手</v>
      </c>
      <c r="E21" s="4">
        <v>43046</v>
      </c>
      <c r="F21" s="4"/>
      <c r="G21" s="19"/>
      <c r="H21" s="19"/>
      <c r="I21" s="12" t="str">
        <f t="shared" ca="1" si="3"/>
        <v/>
      </c>
      <c r="J21" s="22"/>
      <c r="K21" s="22"/>
      <c r="L21" s="22"/>
      <c r="M21" s="22"/>
      <c r="N21" s="22"/>
      <c r="O21" s="22"/>
      <c r="P21" s="22"/>
      <c r="Q21" s="22"/>
    </row>
    <row r="22" spans="1:17">
      <c r="A22" s="16"/>
      <c r="B22" s="85"/>
      <c r="C22" s="18"/>
      <c r="D22" s="12" t="str">
        <f t="shared" si="2"/>
        <v/>
      </c>
      <c r="E22" s="4"/>
      <c r="F22" s="4"/>
      <c r="G22" s="19"/>
      <c r="H22" s="19"/>
      <c r="I22" s="12" t="str">
        <f t="shared" ca="1" si="3"/>
        <v/>
      </c>
      <c r="J22" s="22"/>
      <c r="K22" s="22"/>
      <c r="L22" s="22"/>
      <c r="M22" s="22"/>
      <c r="N22" s="22"/>
      <c r="O22" s="22"/>
      <c r="P22" s="22"/>
      <c r="Q22" s="22"/>
    </row>
    <row r="23" spans="1:17">
      <c r="A23" s="16"/>
      <c r="B23" s="85" t="s">
        <v>139</v>
      </c>
      <c r="C23" s="18" t="s">
        <v>135</v>
      </c>
      <c r="D23" s="12" t="str">
        <f t="shared" si="2"/>
        <v>完了</v>
      </c>
      <c r="E23" s="4">
        <v>43042</v>
      </c>
      <c r="F23" s="4">
        <v>43042</v>
      </c>
      <c r="G23" s="19">
        <v>6</v>
      </c>
      <c r="H23" s="19">
        <v>6</v>
      </c>
      <c r="I23" s="12">
        <v>0</v>
      </c>
      <c r="J23" s="22">
        <v>6</v>
      </c>
      <c r="K23" s="22">
        <v>6</v>
      </c>
      <c r="L23" s="22">
        <v>6</v>
      </c>
      <c r="M23" s="22">
        <v>6</v>
      </c>
      <c r="N23" s="22">
        <v>6</v>
      </c>
      <c r="O23" s="22">
        <v>4</v>
      </c>
      <c r="P23" s="22">
        <v>2</v>
      </c>
      <c r="Q23" s="22">
        <v>0</v>
      </c>
    </row>
    <row r="24" spans="1:17">
      <c r="A24" s="16"/>
      <c r="B24" s="85"/>
      <c r="C24" s="18"/>
      <c r="D24" s="12" t="str">
        <f t="shared" si="2"/>
        <v/>
      </c>
      <c r="E24" s="4"/>
      <c r="F24" s="4"/>
      <c r="G24" s="19"/>
      <c r="H24" s="19"/>
      <c r="I24" s="12" t="str">
        <f t="shared" ca="1" si="3"/>
        <v/>
      </c>
      <c r="J24" s="22"/>
      <c r="K24" s="22"/>
      <c r="L24" s="22"/>
      <c r="M24" s="22"/>
      <c r="N24" s="22"/>
      <c r="O24" s="22"/>
      <c r="P24" s="22"/>
      <c r="Q24" s="22"/>
    </row>
    <row r="25" spans="1:17">
      <c r="A25" s="16"/>
      <c r="B25" s="85"/>
      <c r="C25" s="18"/>
      <c r="D25" s="12" t="str">
        <f t="shared" si="2"/>
        <v/>
      </c>
      <c r="E25" s="4"/>
      <c r="F25" s="4"/>
      <c r="G25" s="19"/>
      <c r="H25" s="19"/>
      <c r="I25" s="12" t="str">
        <f t="shared" ca="1" si="3"/>
        <v/>
      </c>
      <c r="J25" s="22"/>
      <c r="K25" s="22"/>
      <c r="L25" s="22"/>
      <c r="M25" s="22"/>
      <c r="N25" s="22"/>
      <c r="O25" s="22"/>
      <c r="P25" s="22"/>
      <c r="Q25" s="22"/>
    </row>
    <row r="26" spans="1:17">
      <c r="A26" s="16"/>
      <c r="B26" s="85"/>
      <c r="C26" s="18"/>
      <c r="D26" s="12" t="str">
        <f t="shared" si="2"/>
        <v/>
      </c>
      <c r="E26" s="4"/>
      <c r="F26" s="4"/>
      <c r="G26" s="19"/>
      <c r="H26" s="19"/>
      <c r="I26" s="12" t="str">
        <f t="shared" ca="1" si="3"/>
        <v/>
      </c>
      <c r="J26" s="22"/>
      <c r="K26" s="22"/>
      <c r="L26" s="22"/>
      <c r="M26" s="22"/>
      <c r="N26" s="22"/>
      <c r="O26" s="22"/>
      <c r="P26" s="22"/>
      <c r="Q26" s="22"/>
    </row>
    <row r="27" spans="1:17">
      <c r="A27" s="16"/>
      <c r="B27" s="85"/>
      <c r="C27" s="18"/>
      <c r="D27" s="12" t="str">
        <f t="shared" si="2"/>
        <v/>
      </c>
      <c r="E27" s="4"/>
      <c r="F27" s="4"/>
      <c r="G27" s="19"/>
      <c r="H27" s="19"/>
      <c r="I27" s="12" t="str">
        <f t="shared" ca="1" si="3"/>
        <v/>
      </c>
      <c r="J27" s="22"/>
      <c r="K27" s="22"/>
      <c r="L27" s="22"/>
      <c r="M27" s="22"/>
      <c r="N27" s="22"/>
      <c r="O27" s="22"/>
      <c r="P27" s="22"/>
      <c r="Q27" s="22"/>
    </row>
    <row r="28" spans="1:17">
      <c r="A28" s="16"/>
      <c r="B28" s="85"/>
      <c r="C28" s="18"/>
      <c r="D28" s="12" t="str">
        <f t="shared" si="2"/>
        <v/>
      </c>
      <c r="E28" s="4"/>
      <c r="F28" s="4"/>
      <c r="G28" s="19"/>
      <c r="H28" s="19"/>
      <c r="I28" s="12" t="str">
        <f t="shared" ca="1" si="3"/>
        <v/>
      </c>
      <c r="J28" s="22"/>
      <c r="K28" s="22"/>
      <c r="L28" s="22"/>
      <c r="M28" s="22"/>
      <c r="N28" s="22"/>
      <c r="O28" s="22"/>
      <c r="P28" s="22"/>
      <c r="Q28" s="22"/>
    </row>
    <row r="29" spans="1:17">
      <c r="A29" s="16"/>
      <c r="B29" s="85"/>
      <c r="C29" s="18"/>
      <c r="D29" s="12" t="str">
        <f t="shared" si="2"/>
        <v/>
      </c>
      <c r="E29" s="4"/>
      <c r="F29" s="4"/>
      <c r="G29" s="19"/>
      <c r="H29" s="19"/>
      <c r="I29" s="12" t="str">
        <f t="shared" ca="1" si="3"/>
        <v/>
      </c>
      <c r="J29" s="22"/>
      <c r="K29" s="22"/>
      <c r="L29" s="22"/>
      <c r="M29" s="22"/>
      <c r="N29" s="22"/>
      <c r="O29" s="22"/>
      <c r="P29" s="22"/>
      <c r="Q29" s="22"/>
    </row>
    <row r="30" spans="1:17">
      <c r="A30" s="16"/>
      <c r="B30" s="85"/>
      <c r="C30" s="18"/>
      <c r="D30" s="12" t="str">
        <f t="shared" si="2"/>
        <v/>
      </c>
      <c r="E30" s="4"/>
      <c r="F30" s="4"/>
      <c r="G30" s="19"/>
      <c r="H30" s="19"/>
      <c r="I30" s="12" t="str">
        <f t="shared" ca="1" si="3"/>
        <v/>
      </c>
      <c r="J30" s="22"/>
      <c r="K30" s="22"/>
      <c r="L30" s="22"/>
      <c r="M30" s="22"/>
      <c r="N30" s="22"/>
      <c r="O30" s="22"/>
      <c r="P30" s="22"/>
      <c r="Q30" s="22"/>
    </row>
    <row r="31" spans="1:17">
      <c r="A31" s="16"/>
      <c r="B31" s="85"/>
      <c r="C31" s="18"/>
      <c r="D31" s="12" t="str">
        <f t="shared" si="2"/>
        <v/>
      </c>
      <c r="E31" s="4"/>
      <c r="F31" s="4"/>
      <c r="G31" s="19"/>
      <c r="H31" s="19"/>
      <c r="I31" s="12" t="str">
        <f t="shared" ca="1" si="3"/>
        <v/>
      </c>
      <c r="J31" s="22"/>
      <c r="K31" s="22"/>
      <c r="L31" s="22"/>
      <c r="M31" s="22"/>
      <c r="N31" s="22"/>
      <c r="O31" s="22"/>
      <c r="P31" s="22"/>
      <c r="Q31" s="22"/>
    </row>
    <row r="32" spans="1:17">
      <c r="A32" s="16"/>
      <c r="B32" s="85"/>
      <c r="C32" s="18"/>
      <c r="D32" s="12" t="str">
        <f t="shared" si="2"/>
        <v/>
      </c>
      <c r="E32" s="4"/>
      <c r="F32" s="4"/>
      <c r="G32" s="19"/>
      <c r="H32" s="19"/>
      <c r="I32" s="12" t="str">
        <f t="shared" ca="1" si="3"/>
        <v/>
      </c>
      <c r="J32" s="22"/>
      <c r="K32" s="22"/>
      <c r="L32" s="22"/>
      <c r="M32" s="22"/>
      <c r="N32" s="22"/>
      <c r="O32" s="22"/>
      <c r="P32" s="22"/>
      <c r="Q32" s="22"/>
    </row>
    <row r="33" spans="1:17">
      <c r="A33" s="16"/>
      <c r="B33" s="85"/>
      <c r="C33" s="18"/>
      <c r="D33" s="12" t="str">
        <f t="shared" si="2"/>
        <v/>
      </c>
      <c r="E33" s="4"/>
      <c r="F33" s="4"/>
      <c r="G33" s="19"/>
      <c r="H33" s="19"/>
      <c r="I33" s="12" t="str">
        <f t="shared" ca="1" si="3"/>
        <v/>
      </c>
      <c r="J33" s="22"/>
      <c r="K33" s="22"/>
      <c r="L33" s="22"/>
      <c r="M33" s="22"/>
      <c r="N33" s="22"/>
      <c r="O33" s="22"/>
      <c r="P33" s="22"/>
      <c r="Q33" s="22"/>
    </row>
    <row r="34" spans="1:17">
      <c r="A34" s="16"/>
      <c r="B34" s="85"/>
      <c r="C34" s="18"/>
      <c r="D34" s="12" t="str">
        <f t="shared" si="2"/>
        <v/>
      </c>
      <c r="E34" s="4"/>
      <c r="F34" s="4"/>
      <c r="G34" s="19"/>
      <c r="H34" s="19"/>
      <c r="I34" s="12" t="str">
        <f t="shared" ca="1" si="3"/>
        <v/>
      </c>
      <c r="J34" s="22"/>
      <c r="K34" s="22"/>
      <c r="L34" s="22"/>
      <c r="M34" s="22"/>
      <c r="N34" s="22"/>
      <c r="O34" s="22"/>
      <c r="P34" s="22"/>
      <c r="Q34" s="22"/>
    </row>
    <row r="35" spans="1:17">
      <c r="A35" s="16"/>
      <c r="B35" s="85"/>
      <c r="C35" s="18"/>
      <c r="D35" s="12" t="str">
        <f t="shared" si="2"/>
        <v/>
      </c>
      <c r="E35" s="4"/>
      <c r="F35" s="4"/>
      <c r="G35" s="19"/>
      <c r="H35" s="19"/>
      <c r="I35" s="12" t="str">
        <f t="shared" ca="1" si="3"/>
        <v/>
      </c>
      <c r="J35" s="22"/>
      <c r="K35" s="22"/>
      <c r="L35" s="22"/>
      <c r="M35" s="22"/>
      <c r="N35" s="22"/>
      <c r="O35" s="22"/>
      <c r="P35" s="22"/>
      <c r="Q35" s="22"/>
    </row>
    <row r="36" spans="1:17">
      <c r="A36" s="16"/>
      <c r="B36" s="85"/>
      <c r="C36" s="18"/>
      <c r="D36" s="12" t="str">
        <f t="shared" si="2"/>
        <v/>
      </c>
      <c r="E36" s="4"/>
      <c r="F36" s="4"/>
      <c r="G36" s="19"/>
      <c r="H36" s="19"/>
      <c r="I36" s="12" t="str">
        <f t="shared" ca="1" si="3"/>
        <v/>
      </c>
      <c r="J36" s="22"/>
      <c r="K36" s="22"/>
      <c r="L36" s="22"/>
      <c r="M36" s="22"/>
      <c r="N36" s="22"/>
      <c r="O36" s="22"/>
      <c r="P36" s="22"/>
      <c r="Q36" s="22"/>
    </row>
    <row r="37" spans="1:17">
      <c r="A37" s="16"/>
      <c r="B37" s="85"/>
      <c r="C37" s="18"/>
      <c r="D37" s="12" t="str">
        <f t="shared" si="2"/>
        <v/>
      </c>
      <c r="E37" s="4"/>
      <c r="F37" s="4"/>
      <c r="G37" s="19"/>
      <c r="H37" s="19"/>
      <c r="I37" s="12" t="str">
        <f t="shared" ca="1" si="3"/>
        <v/>
      </c>
      <c r="J37" s="22"/>
      <c r="K37" s="22"/>
      <c r="L37" s="22"/>
      <c r="M37" s="22"/>
      <c r="N37" s="22"/>
      <c r="O37" s="22"/>
      <c r="P37" s="22"/>
      <c r="Q37" s="22"/>
    </row>
    <row r="38" spans="1:17">
      <c r="A38" s="16"/>
      <c r="B38" s="85"/>
      <c r="C38" s="18"/>
      <c r="D38" s="12" t="str">
        <f t="shared" si="2"/>
        <v/>
      </c>
      <c r="E38" s="4"/>
      <c r="F38" s="4"/>
      <c r="G38" s="19"/>
      <c r="H38" s="19"/>
      <c r="I38" s="12" t="str">
        <f t="shared" ca="1" si="3"/>
        <v/>
      </c>
      <c r="J38" s="22"/>
      <c r="K38" s="22"/>
      <c r="L38" s="22"/>
      <c r="M38" s="22"/>
      <c r="N38" s="22"/>
      <c r="O38" s="22"/>
      <c r="P38" s="22"/>
      <c r="Q38" s="22"/>
    </row>
    <row r="39" spans="1:17">
      <c r="A39" s="16"/>
      <c r="B39" s="85"/>
      <c r="C39" s="18"/>
      <c r="D39" s="12" t="str">
        <f t="shared" si="2"/>
        <v/>
      </c>
      <c r="E39" s="4"/>
      <c r="F39" s="4"/>
      <c r="G39" s="19"/>
      <c r="H39" s="19"/>
      <c r="I39" s="12" t="str">
        <f t="shared" ca="1" si="3"/>
        <v/>
      </c>
      <c r="J39" s="22"/>
      <c r="K39" s="22"/>
      <c r="L39" s="22"/>
      <c r="M39" s="22"/>
      <c r="N39" s="22"/>
      <c r="O39" s="22"/>
      <c r="P39" s="22"/>
      <c r="Q39" s="22"/>
    </row>
    <row r="40" spans="1:17">
      <c r="A40" s="16"/>
      <c r="B40" s="85"/>
      <c r="C40" s="18"/>
      <c r="D40" s="12" t="str">
        <f t="shared" si="2"/>
        <v/>
      </c>
      <c r="E40" s="4"/>
      <c r="F40" s="4"/>
      <c r="G40" s="19"/>
      <c r="H40" s="19"/>
      <c r="I40" s="12" t="str">
        <f t="shared" ca="1" si="3"/>
        <v/>
      </c>
      <c r="J40" s="22"/>
      <c r="K40" s="22"/>
      <c r="L40" s="22"/>
      <c r="M40" s="22"/>
      <c r="N40" s="22"/>
      <c r="O40" s="22"/>
      <c r="P40" s="22"/>
      <c r="Q40" s="22"/>
    </row>
    <row r="41" spans="1:17">
      <c r="A41" s="16"/>
      <c r="B41" s="85"/>
      <c r="C41" s="18"/>
      <c r="D41" s="12" t="str">
        <f t="shared" si="2"/>
        <v/>
      </c>
      <c r="E41" s="4"/>
      <c r="F41" s="4"/>
      <c r="G41" s="19"/>
      <c r="H41" s="19"/>
      <c r="I41" s="12" t="str">
        <f t="shared" ca="1" si="3"/>
        <v/>
      </c>
      <c r="J41" s="22"/>
      <c r="K41" s="22"/>
      <c r="L41" s="22"/>
      <c r="M41" s="22"/>
      <c r="N41" s="22"/>
      <c r="O41" s="22"/>
      <c r="P41" s="22"/>
      <c r="Q41" s="22"/>
    </row>
    <row r="42" spans="1:17">
      <c r="A42" s="16"/>
      <c r="B42" s="85"/>
      <c r="C42" s="18"/>
      <c r="D42" s="12" t="str">
        <f t="shared" si="2"/>
        <v/>
      </c>
      <c r="E42" s="4"/>
      <c r="F42" s="4"/>
      <c r="G42" s="19"/>
      <c r="H42" s="19"/>
      <c r="I42" s="12" t="str">
        <f t="shared" ca="1" si="3"/>
        <v/>
      </c>
      <c r="J42" s="22"/>
      <c r="K42" s="22"/>
      <c r="L42" s="22"/>
      <c r="M42" s="22"/>
      <c r="N42" s="22"/>
      <c r="O42" s="22"/>
      <c r="P42" s="22"/>
      <c r="Q42" s="22"/>
    </row>
    <row r="43" spans="1:17">
      <c r="A43" s="16"/>
      <c r="B43" s="85"/>
      <c r="C43" s="18"/>
      <c r="D43" s="12" t="str">
        <f t="shared" si="2"/>
        <v/>
      </c>
      <c r="E43" s="4"/>
      <c r="F43" s="4"/>
      <c r="G43" s="19"/>
      <c r="H43" s="19"/>
      <c r="I43" s="12" t="str">
        <f t="shared" ca="1" si="3"/>
        <v/>
      </c>
      <c r="J43" s="22"/>
      <c r="K43" s="22"/>
      <c r="L43" s="22"/>
      <c r="M43" s="22"/>
      <c r="N43" s="22"/>
      <c r="O43" s="22"/>
      <c r="P43" s="22"/>
      <c r="Q43" s="22"/>
    </row>
    <row r="44" spans="1:17">
      <c r="A44" s="16"/>
      <c r="B44" s="85"/>
      <c r="C44" s="18"/>
      <c r="D44" s="12" t="str">
        <f t="shared" si="2"/>
        <v/>
      </c>
      <c r="E44" s="4"/>
      <c r="F44" s="4"/>
      <c r="G44" s="19"/>
      <c r="H44" s="19"/>
      <c r="I44" s="12" t="str">
        <f t="shared" ca="1" si="3"/>
        <v/>
      </c>
      <c r="J44" s="22"/>
      <c r="K44" s="22"/>
      <c r="L44" s="22"/>
      <c r="M44" s="22"/>
      <c r="N44" s="22"/>
      <c r="O44" s="22"/>
      <c r="P44" s="22"/>
      <c r="Q44" s="22"/>
    </row>
    <row r="45" spans="1:17">
      <c r="A45" s="16"/>
      <c r="B45" s="85"/>
      <c r="C45" s="18"/>
      <c r="D45" s="12" t="str">
        <f t="shared" si="2"/>
        <v/>
      </c>
      <c r="E45" s="4"/>
      <c r="F45" s="4"/>
      <c r="G45" s="19"/>
      <c r="H45" s="19"/>
      <c r="I45" s="12" t="str">
        <f t="shared" ca="1" si="3"/>
        <v/>
      </c>
      <c r="J45" s="22"/>
      <c r="K45" s="22"/>
      <c r="L45" s="22"/>
      <c r="M45" s="22"/>
      <c r="N45" s="22"/>
      <c r="O45" s="22"/>
      <c r="P45" s="22"/>
      <c r="Q45" s="22"/>
    </row>
    <row r="46" spans="1:17">
      <c r="A46" s="16"/>
      <c r="B46" s="85"/>
      <c r="C46" s="18"/>
      <c r="D46" s="12" t="str">
        <f t="shared" si="2"/>
        <v/>
      </c>
      <c r="E46" s="4"/>
      <c r="F46" s="4"/>
      <c r="G46" s="19"/>
      <c r="H46" s="19"/>
      <c r="I46" s="12" t="str">
        <f t="shared" ca="1" si="3"/>
        <v/>
      </c>
      <c r="J46" s="22"/>
      <c r="K46" s="22"/>
      <c r="L46" s="22"/>
      <c r="M46" s="22"/>
      <c r="N46" s="22"/>
      <c r="O46" s="22"/>
      <c r="P46" s="22"/>
      <c r="Q46" s="22"/>
    </row>
    <row r="47" spans="1:17">
      <c r="A47" s="16"/>
      <c r="B47" s="85"/>
      <c r="C47" s="18"/>
      <c r="D47" s="12" t="str">
        <f t="shared" si="2"/>
        <v/>
      </c>
      <c r="E47" s="4"/>
      <c r="F47" s="4"/>
      <c r="G47" s="19"/>
      <c r="H47" s="19"/>
      <c r="I47" s="12" t="str">
        <f t="shared" ca="1" si="3"/>
        <v/>
      </c>
      <c r="J47" s="22"/>
      <c r="K47" s="22"/>
      <c r="L47" s="22"/>
      <c r="M47" s="22"/>
      <c r="N47" s="22"/>
      <c r="O47" s="22"/>
      <c r="P47" s="22"/>
      <c r="Q47" s="22"/>
    </row>
    <row r="48" spans="1:17">
      <c r="A48" s="16"/>
      <c r="B48" s="85"/>
      <c r="C48" s="18"/>
      <c r="D48" s="12" t="str">
        <f t="shared" si="2"/>
        <v/>
      </c>
      <c r="E48" s="4"/>
      <c r="F48" s="4"/>
      <c r="G48" s="19"/>
      <c r="H48" s="19"/>
      <c r="I48" s="12" t="str">
        <f t="shared" ca="1" si="3"/>
        <v/>
      </c>
      <c r="J48" s="22"/>
      <c r="K48" s="22"/>
      <c r="L48" s="22"/>
      <c r="M48" s="22"/>
      <c r="N48" s="22"/>
      <c r="O48" s="22"/>
      <c r="P48" s="22"/>
      <c r="Q48" s="22"/>
    </row>
    <row r="49" spans="1:17">
      <c r="A49" s="16"/>
      <c r="B49" s="85"/>
      <c r="C49" s="18"/>
      <c r="D49" s="12" t="str">
        <f t="shared" si="2"/>
        <v/>
      </c>
      <c r="E49" s="4"/>
      <c r="F49" s="4"/>
      <c r="G49" s="19"/>
      <c r="H49" s="19"/>
      <c r="I49" s="12" t="str">
        <f t="shared" ca="1" si="3"/>
        <v/>
      </c>
      <c r="J49" s="22"/>
      <c r="K49" s="22"/>
      <c r="L49" s="22"/>
      <c r="M49" s="22"/>
      <c r="N49" s="22"/>
      <c r="O49" s="22"/>
      <c r="P49" s="22"/>
      <c r="Q49" s="22"/>
    </row>
    <row r="50" spans="1:17">
      <c r="A50" s="16"/>
      <c r="B50" s="85"/>
      <c r="C50" s="18"/>
      <c r="D50" s="12" t="str">
        <f t="shared" si="2"/>
        <v/>
      </c>
      <c r="E50" s="4"/>
      <c r="F50" s="4"/>
      <c r="G50" s="19"/>
      <c r="H50" s="19"/>
      <c r="I50" s="12" t="str">
        <f t="shared" ca="1" si="3"/>
        <v/>
      </c>
      <c r="J50" s="22"/>
      <c r="K50" s="22"/>
      <c r="L50" s="22"/>
      <c r="M50" s="22"/>
      <c r="N50" s="22"/>
      <c r="O50" s="22"/>
      <c r="P50" s="22"/>
      <c r="Q50" s="22"/>
    </row>
    <row r="51" spans="1:17">
      <c r="A51" s="16"/>
      <c r="B51" s="85"/>
      <c r="C51" s="18"/>
      <c r="D51" s="12" t="str">
        <f t="shared" si="2"/>
        <v/>
      </c>
      <c r="E51" s="4"/>
      <c r="F51" s="4"/>
      <c r="G51" s="19"/>
      <c r="H51" s="19"/>
      <c r="I51" s="12" t="str">
        <f t="shared" ca="1" si="3"/>
        <v/>
      </c>
      <c r="J51" s="22"/>
      <c r="K51" s="22"/>
      <c r="L51" s="22"/>
      <c r="M51" s="22"/>
      <c r="N51" s="22"/>
      <c r="O51" s="22"/>
      <c r="P51" s="22"/>
      <c r="Q51" s="22"/>
    </row>
    <row r="52" spans="1:17">
      <c r="A52" s="16"/>
      <c r="B52" s="85"/>
      <c r="C52" s="18"/>
      <c r="D52" s="12" t="str">
        <f t="shared" si="2"/>
        <v/>
      </c>
      <c r="E52" s="4"/>
      <c r="F52" s="4"/>
      <c r="G52" s="19"/>
      <c r="H52" s="19"/>
      <c r="I52" s="12" t="str">
        <f t="shared" ca="1" si="3"/>
        <v/>
      </c>
      <c r="J52" s="22"/>
      <c r="K52" s="22"/>
      <c r="L52" s="22"/>
      <c r="M52" s="22"/>
      <c r="N52" s="22"/>
      <c r="O52" s="22"/>
      <c r="P52" s="22"/>
      <c r="Q52" s="22"/>
    </row>
    <row r="53" spans="1:17">
      <c r="A53" s="16"/>
      <c r="B53" s="85"/>
      <c r="C53" s="18"/>
      <c r="D53" s="12" t="str">
        <f t="shared" si="2"/>
        <v/>
      </c>
      <c r="E53" s="4"/>
      <c r="F53" s="4"/>
      <c r="G53" s="19"/>
      <c r="H53" s="19"/>
      <c r="I53" s="12" t="str">
        <f t="shared" ca="1" si="3"/>
        <v/>
      </c>
      <c r="J53" s="22"/>
      <c r="K53" s="22"/>
      <c r="L53" s="22"/>
      <c r="M53" s="22"/>
      <c r="N53" s="22"/>
      <c r="O53" s="22"/>
      <c r="P53" s="22"/>
      <c r="Q53" s="22"/>
    </row>
    <row r="54" spans="1:17">
      <c r="A54" s="16"/>
      <c r="B54" s="85"/>
      <c r="C54" s="18"/>
      <c r="D54" s="12" t="str">
        <f t="shared" si="2"/>
        <v/>
      </c>
      <c r="E54" s="4"/>
      <c r="F54" s="4"/>
      <c r="G54" s="19"/>
      <c r="H54" s="19"/>
      <c r="I54" s="12" t="str">
        <f t="shared" ca="1" si="3"/>
        <v/>
      </c>
      <c r="J54" s="22"/>
      <c r="K54" s="22"/>
      <c r="L54" s="22"/>
      <c r="M54" s="22"/>
      <c r="N54" s="22"/>
      <c r="O54" s="22"/>
      <c r="P54" s="22"/>
      <c r="Q54" s="22"/>
    </row>
    <row r="55" spans="1:17">
      <c r="A55" s="16"/>
      <c r="B55" s="85"/>
      <c r="C55" s="18"/>
      <c r="D55" s="12" t="str">
        <f t="shared" si="2"/>
        <v/>
      </c>
      <c r="E55" s="4"/>
      <c r="F55" s="4"/>
      <c r="G55" s="19"/>
      <c r="H55" s="19"/>
      <c r="I55" s="12" t="str">
        <f t="shared" ca="1" si="3"/>
        <v/>
      </c>
      <c r="J55" s="22"/>
      <c r="K55" s="22"/>
      <c r="L55" s="22"/>
      <c r="M55" s="22"/>
      <c r="N55" s="22"/>
      <c r="O55" s="22"/>
      <c r="P55" s="22"/>
      <c r="Q55" s="22"/>
    </row>
    <row r="56" spans="1:17">
      <c r="A56" s="16"/>
      <c r="B56" s="85"/>
      <c r="C56" s="18"/>
      <c r="D56" s="12" t="str">
        <f t="shared" si="2"/>
        <v/>
      </c>
      <c r="E56" s="4"/>
      <c r="F56" s="4"/>
      <c r="G56" s="19"/>
      <c r="H56" s="19"/>
      <c r="I56" s="12" t="str">
        <f t="shared" ca="1" si="3"/>
        <v/>
      </c>
      <c r="J56" s="22"/>
      <c r="K56" s="22"/>
      <c r="L56" s="22"/>
      <c r="M56" s="22"/>
      <c r="N56" s="22"/>
      <c r="O56" s="22"/>
      <c r="P56" s="22"/>
      <c r="Q56" s="22"/>
    </row>
    <row r="57" spans="1:17">
      <c r="A57" s="16"/>
      <c r="B57" s="85"/>
      <c r="C57" s="18"/>
      <c r="D57" s="12" t="str">
        <f t="shared" si="2"/>
        <v/>
      </c>
      <c r="E57" s="4"/>
      <c r="F57" s="4"/>
      <c r="G57" s="19"/>
      <c r="H57" s="19"/>
      <c r="I57" s="12" t="str">
        <f t="shared" ca="1" si="3"/>
        <v/>
      </c>
      <c r="J57" s="22"/>
      <c r="K57" s="22"/>
      <c r="L57" s="22"/>
      <c r="M57" s="22"/>
      <c r="N57" s="22"/>
      <c r="O57" s="22"/>
      <c r="P57" s="22"/>
      <c r="Q57" s="22"/>
    </row>
    <row r="58" spans="1:17">
      <c r="A58" s="16"/>
      <c r="B58" s="85"/>
      <c r="C58" s="18"/>
      <c r="D58" s="12" t="str">
        <f t="shared" si="2"/>
        <v/>
      </c>
      <c r="E58" s="4"/>
      <c r="F58" s="4"/>
      <c r="G58" s="19"/>
      <c r="H58" s="19"/>
      <c r="I58" s="12" t="str">
        <f t="shared" ca="1" si="3"/>
        <v/>
      </c>
      <c r="J58" s="22"/>
      <c r="K58" s="22"/>
      <c r="L58" s="22"/>
      <c r="M58" s="22"/>
      <c r="N58" s="22"/>
      <c r="O58" s="22"/>
      <c r="P58" s="22"/>
      <c r="Q58" s="22"/>
    </row>
    <row r="59" spans="1:17">
      <c r="A59" s="16"/>
      <c r="B59" s="85"/>
      <c r="C59" s="18"/>
      <c r="D59" s="12" t="str">
        <f t="shared" si="2"/>
        <v/>
      </c>
      <c r="E59" s="4"/>
      <c r="F59" s="4"/>
      <c r="G59" s="19"/>
      <c r="H59" s="19"/>
      <c r="I59" s="12" t="str">
        <f t="shared" ca="1" si="3"/>
        <v/>
      </c>
      <c r="J59" s="22"/>
      <c r="K59" s="22"/>
      <c r="L59" s="22"/>
      <c r="M59" s="22"/>
      <c r="N59" s="22"/>
      <c r="O59" s="22"/>
      <c r="P59" s="22"/>
      <c r="Q59" s="22"/>
    </row>
    <row r="60" spans="1:17">
      <c r="A60" s="16"/>
      <c r="B60" s="85"/>
      <c r="C60" s="18"/>
      <c r="D60" s="12" t="str">
        <f t="shared" si="2"/>
        <v/>
      </c>
      <c r="E60" s="4"/>
      <c r="F60" s="4"/>
      <c r="G60" s="19"/>
      <c r="H60" s="19"/>
      <c r="I60" s="12" t="str">
        <f t="shared" ca="1" si="3"/>
        <v/>
      </c>
      <c r="J60" s="22"/>
      <c r="K60" s="22"/>
      <c r="L60" s="22"/>
      <c r="M60" s="22"/>
      <c r="N60" s="22"/>
      <c r="O60" s="22"/>
      <c r="P60" s="22"/>
      <c r="Q60" s="22"/>
    </row>
    <row r="61" spans="1:17">
      <c r="A61" s="16"/>
      <c r="B61" s="85"/>
      <c r="C61" s="18"/>
      <c r="D61" s="12" t="str">
        <f t="shared" si="2"/>
        <v/>
      </c>
      <c r="E61" s="4"/>
      <c r="F61" s="4"/>
      <c r="G61" s="19"/>
      <c r="H61" s="19"/>
      <c r="I61" s="12" t="str">
        <f t="shared" ca="1" si="3"/>
        <v/>
      </c>
      <c r="J61" s="22"/>
      <c r="K61" s="22"/>
      <c r="L61" s="22"/>
      <c r="M61" s="22"/>
      <c r="N61" s="22"/>
      <c r="O61" s="22"/>
      <c r="P61" s="22"/>
      <c r="Q61" s="22"/>
    </row>
    <row r="62" spans="1:17">
      <c r="A62" s="16"/>
      <c r="B62" s="85"/>
      <c r="C62" s="18"/>
      <c r="D62" s="12" t="str">
        <f t="shared" si="2"/>
        <v/>
      </c>
      <c r="E62" s="4"/>
      <c r="F62" s="4"/>
      <c r="G62" s="19"/>
      <c r="H62" s="19"/>
      <c r="I62" s="12" t="str">
        <f t="shared" ca="1" si="3"/>
        <v/>
      </c>
      <c r="J62" s="22"/>
      <c r="K62" s="22"/>
      <c r="L62" s="22"/>
      <c r="M62" s="22"/>
      <c r="N62" s="22"/>
      <c r="O62" s="22"/>
      <c r="P62" s="22"/>
      <c r="Q62" s="22"/>
    </row>
    <row r="63" spans="1:17">
      <c r="A63" s="16"/>
      <c r="B63" s="85"/>
      <c r="C63" s="18"/>
      <c r="D63" s="12" t="str">
        <f t="shared" si="2"/>
        <v/>
      </c>
      <c r="E63" s="4"/>
      <c r="F63" s="4"/>
      <c r="G63" s="19"/>
      <c r="H63" s="19"/>
      <c r="I63" s="12" t="str">
        <f t="shared" ca="1" si="3"/>
        <v/>
      </c>
      <c r="J63" s="22"/>
      <c r="K63" s="22"/>
      <c r="L63" s="22"/>
      <c r="M63" s="22"/>
      <c r="N63" s="22"/>
      <c r="O63" s="22"/>
      <c r="P63" s="22"/>
      <c r="Q63" s="22"/>
    </row>
    <row r="64" spans="1:17">
      <c r="A64" s="16"/>
      <c r="B64" s="17"/>
      <c r="C64" s="18"/>
      <c r="D64" s="12" t="str">
        <f t="shared" si="2"/>
        <v/>
      </c>
      <c r="E64" s="4"/>
      <c r="F64" s="4"/>
      <c r="G64" s="19"/>
      <c r="H64" s="19"/>
      <c r="I64" s="12" t="str">
        <f t="shared" ca="1" si="3"/>
        <v/>
      </c>
      <c r="J64" s="22"/>
      <c r="K64" s="22"/>
      <c r="L64" s="22"/>
      <c r="M64" s="22"/>
      <c r="N64" s="22"/>
      <c r="O64" s="22"/>
      <c r="P64" s="22"/>
      <c r="Q64" s="22"/>
    </row>
    <row r="65" spans="1:17">
      <c r="A65" s="16"/>
      <c r="B65" s="17"/>
      <c r="C65" s="18"/>
      <c r="D65" s="12" t="str">
        <f t="shared" si="2"/>
        <v/>
      </c>
      <c r="E65" s="4"/>
      <c r="F65" s="4"/>
      <c r="G65" s="19"/>
      <c r="H65" s="19"/>
      <c r="I65" s="12" t="str">
        <f t="shared" ca="1" si="3"/>
        <v/>
      </c>
      <c r="J65" s="22"/>
      <c r="K65" s="22"/>
      <c r="L65" s="22"/>
      <c r="M65" s="22"/>
      <c r="N65" s="22"/>
      <c r="O65" s="22"/>
      <c r="P65" s="22"/>
      <c r="Q65" s="22"/>
    </row>
    <row r="66" spans="1:17">
      <c r="A66" s="16"/>
      <c r="B66" s="17"/>
      <c r="C66" s="18"/>
      <c r="D66" s="12" t="str">
        <f t="shared" si="2"/>
        <v/>
      </c>
      <c r="E66" s="4"/>
      <c r="F66" s="4"/>
      <c r="G66" s="19"/>
      <c r="H66" s="19"/>
      <c r="I66" s="12" t="str">
        <f t="shared" ca="1" si="3"/>
        <v/>
      </c>
      <c r="J66" s="22"/>
      <c r="K66" s="22"/>
      <c r="L66" s="22"/>
      <c r="M66" s="22"/>
      <c r="N66" s="22"/>
      <c r="O66" s="22"/>
      <c r="P66" s="22"/>
      <c r="Q66" s="22"/>
    </row>
    <row r="67" spans="1:17">
      <c r="A67" s="16"/>
      <c r="B67" s="17"/>
      <c r="C67" s="18"/>
      <c r="D67" s="12" t="str">
        <f t="shared" si="2"/>
        <v/>
      </c>
      <c r="E67" s="4"/>
      <c r="F67" s="4"/>
      <c r="G67" s="19"/>
      <c r="H67" s="19"/>
      <c r="I67" s="12" t="str">
        <f t="shared" ca="1" si="3"/>
        <v/>
      </c>
      <c r="J67" s="22"/>
      <c r="K67" s="22"/>
      <c r="L67" s="22"/>
      <c r="M67" s="22"/>
      <c r="N67" s="22"/>
      <c r="O67" s="22"/>
      <c r="P67" s="22"/>
      <c r="Q67" s="22"/>
    </row>
    <row r="68" spans="1:17">
      <c r="A68" s="16"/>
      <c r="B68" s="17"/>
      <c r="C68" s="18"/>
      <c r="D68" s="12" t="str">
        <f t="shared" si="2"/>
        <v/>
      </c>
      <c r="E68" s="4"/>
      <c r="F68" s="4"/>
      <c r="G68" s="19"/>
      <c r="H68" s="19"/>
      <c r="I68" s="12" t="str">
        <f t="shared" ca="1" si="3"/>
        <v/>
      </c>
      <c r="J68" s="22"/>
      <c r="K68" s="22"/>
      <c r="L68" s="22"/>
      <c r="M68" s="22"/>
      <c r="N68" s="22"/>
      <c r="O68" s="22"/>
      <c r="P68" s="22"/>
      <c r="Q68" s="22"/>
    </row>
    <row r="69" spans="1:17">
      <c r="A69" s="16"/>
      <c r="B69" s="17"/>
      <c r="C69" s="18"/>
      <c r="D69" s="12" t="str">
        <f t="shared" si="2"/>
        <v/>
      </c>
      <c r="E69" s="4"/>
      <c r="F69" s="4"/>
      <c r="G69" s="19"/>
      <c r="H69" s="19"/>
      <c r="I69" s="12" t="str">
        <f t="shared" ca="1" si="3"/>
        <v/>
      </c>
      <c r="J69" s="22"/>
      <c r="K69" s="22"/>
      <c r="L69" s="22"/>
      <c r="M69" s="22"/>
      <c r="N69" s="22"/>
      <c r="O69" s="22"/>
      <c r="P69" s="22"/>
      <c r="Q69" s="22"/>
    </row>
    <row r="70" spans="1:17">
      <c r="A70" s="16"/>
      <c r="B70" s="17"/>
      <c r="C70" s="18"/>
      <c r="D70" s="12" t="str">
        <f t="shared" ref="D70:D104" si="4">IF(ISBLANK($B70),"",IF(ISBLANK($F70),"未着手",IF($I70=0,"完了","作業中")))</f>
        <v/>
      </c>
      <c r="E70" s="4"/>
      <c r="F70" s="4"/>
      <c r="G70" s="19"/>
      <c r="H70" s="19"/>
      <c r="I70" s="12" t="str">
        <f t="shared" ref="I70:I104" ca="1" si="5">IF(ISBLANK(J70)=FALSE,OFFSET(I70,0,COUNTA(J70:Q70)),"")</f>
        <v/>
      </c>
      <c r="J70" s="22"/>
      <c r="K70" s="22"/>
      <c r="L70" s="22"/>
      <c r="M70" s="22"/>
      <c r="N70" s="22"/>
      <c r="O70" s="22"/>
      <c r="P70" s="22"/>
      <c r="Q70" s="22"/>
    </row>
    <row r="71" spans="1:17">
      <c r="A71" s="16"/>
      <c r="B71" s="17"/>
      <c r="C71" s="18"/>
      <c r="D71" s="12" t="str">
        <f t="shared" si="4"/>
        <v/>
      </c>
      <c r="E71" s="4"/>
      <c r="F71" s="4"/>
      <c r="G71" s="19"/>
      <c r="H71" s="19"/>
      <c r="I71" s="12" t="str">
        <f t="shared" ca="1" si="5"/>
        <v/>
      </c>
      <c r="J71" s="22"/>
      <c r="K71" s="22"/>
      <c r="L71" s="22"/>
      <c r="M71" s="22"/>
      <c r="N71" s="22"/>
      <c r="O71" s="22"/>
      <c r="P71" s="22"/>
      <c r="Q71" s="22"/>
    </row>
    <row r="72" spans="1:17">
      <c r="A72" s="16"/>
      <c r="B72" s="17"/>
      <c r="C72" s="18"/>
      <c r="D72" s="12" t="str">
        <f t="shared" si="4"/>
        <v/>
      </c>
      <c r="E72" s="4"/>
      <c r="F72" s="4"/>
      <c r="G72" s="19"/>
      <c r="H72" s="19"/>
      <c r="I72" s="12" t="str">
        <f t="shared" ca="1" si="5"/>
        <v/>
      </c>
      <c r="J72" s="22"/>
      <c r="K72" s="22"/>
      <c r="L72" s="22"/>
      <c r="M72" s="22"/>
      <c r="N72" s="22"/>
      <c r="O72" s="22"/>
      <c r="P72" s="22"/>
      <c r="Q72" s="22"/>
    </row>
    <row r="73" spans="1:17">
      <c r="A73" s="16"/>
      <c r="B73" s="17"/>
      <c r="C73" s="18"/>
      <c r="D73" s="12" t="str">
        <f t="shared" si="4"/>
        <v/>
      </c>
      <c r="E73" s="4"/>
      <c r="F73" s="4"/>
      <c r="G73" s="19"/>
      <c r="H73" s="19"/>
      <c r="I73" s="12" t="str">
        <f t="shared" ca="1" si="5"/>
        <v/>
      </c>
      <c r="J73" s="22"/>
      <c r="K73" s="22"/>
      <c r="L73" s="22"/>
      <c r="M73" s="22"/>
      <c r="N73" s="22"/>
      <c r="O73" s="22"/>
      <c r="P73" s="22"/>
      <c r="Q73" s="22"/>
    </row>
    <row r="74" spans="1:17">
      <c r="A74" s="16"/>
      <c r="B74" s="17"/>
      <c r="C74" s="18"/>
      <c r="D74" s="12" t="str">
        <f t="shared" si="4"/>
        <v/>
      </c>
      <c r="E74" s="4"/>
      <c r="F74" s="4"/>
      <c r="G74" s="19"/>
      <c r="H74" s="19"/>
      <c r="I74" s="12" t="str">
        <f t="shared" ca="1" si="5"/>
        <v/>
      </c>
      <c r="J74" s="22"/>
      <c r="K74" s="22"/>
      <c r="L74" s="22"/>
      <c r="M74" s="22"/>
      <c r="N74" s="22"/>
      <c r="O74" s="22"/>
      <c r="P74" s="22"/>
      <c r="Q74" s="22"/>
    </row>
    <row r="75" spans="1:17">
      <c r="A75" s="16"/>
      <c r="B75" s="17"/>
      <c r="C75" s="18"/>
      <c r="D75" s="12" t="str">
        <f t="shared" si="4"/>
        <v/>
      </c>
      <c r="E75" s="4"/>
      <c r="F75" s="4"/>
      <c r="G75" s="19"/>
      <c r="H75" s="19"/>
      <c r="I75" s="12" t="str">
        <f t="shared" ca="1" si="5"/>
        <v/>
      </c>
      <c r="J75" s="22"/>
      <c r="K75" s="22"/>
      <c r="L75" s="22"/>
      <c r="M75" s="22"/>
      <c r="N75" s="22"/>
      <c r="O75" s="22"/>
      <c r="P75" s="22"/>
      <c r="Q75" s="22"/>
    </row>
    <row r="76" spans="1:17">
      <c r="A76" s="16"/>
      <c r="B76" s="17"/>
      <c r="C76" s="18"/>
      <c r="D76" s="12" t="str">
        <f t="shared" si="4"/>
        <v/>
      </c>
      <c r="E76" s="4"/>
      <c r="F76" s="4"/>
      <c r="G76" s="19"/>
      <c r="H76" s="19"/>
      <c r="I76" s="12" t="str">
        <f t="shared" ca="1" si="5"/>
        <v/>
      </c>
      <c r="J76" s="22"/>
      <c r="K76" s="22"/>
      <c r="L76" s="22"/>
      <c r="M76" s="22"/>
      <c r="N76" s="22"/>
      <c r="O76" s="22"/>
      <c r="P76" s="22"/>
      <c r="Q76" s="22"/>
    </row>
    <row r="77" spans="1:17">
      <c r="A77" s="16"/>
      <c r="B77" s="17"/>
      <c r="C77" s="18"/>
      <c r="D77" s="12" t="str">
        <f t="shared" si="4"/>
        <v/>
      </c>
      <c r="E77" s="4"/>
      <c r="F77" s="4"/>
      <c r="G77" s="19"/>
      <c r="H77" s="19"/>
      <c r="I77" s="12" t="str">
        <f t="shared" ca="1" si="5"/>
        <v/>
      </c>
      <c r="J77" s="22"/>
      <c r="K77" s="22"/>
      <c r="L77" s="22"/>
      <c r="M77" s="22"/>
      <c r="N77" s="22"/>
      <c r="O77" s="22"/>
      <c r="P77" s="22"/>
      <c r="Q77" s="22"/>
    </row>
    <row r="78" spans="1:17">
      <c r="A78" s="16"/>
      <c r="B78" s="17"/>
      <c r="C78" s="18"/>
      <c r="D78" s="12" t="str">
        <f t="shared" si="4"/>
        <v/>
      </c>
      <c r="E78" s="4"/>
      <c r="F78" s="4"/>
      <c r="G78" s="19"/>
      <c r="H78" s="19"/>
      <c r="I78" s="12" t="str">
        <f t="shared" ca="1" si="5"/>
        <v/>
      </c>
      <c r="J78" s="22"/>
      <c r="K78" s="22"/>
      <c r="L78" s="22"/>
      <c r="M78" s="22"/>
      <c r="N78" s="22"/>
      <c r="O78" s="22"/>
      <c r="P78" s="22"/>
      <c r="Q78" s="22"/>
    </row>
    <row r="79" spans="1:17">
      <c r="A79" s="16"/>
      <c r="B79" s="17"/>
      <c r="C79" s="18"/>
      <c r="D79" s="12" t="str">
        <f t="shared" si="4"/>
        <v/>
      </c>
      <c r="E79" s="4"/>
      <c r="F79" s="4"/>
      <c r="G79" s="19"/>
      <c r="H79" s="19"/>
      <c r="I79" s="12" t="str">
        <f t="shared" ca="1" si="5"/>
        <v/>
      </c>
      <c r="J79" s="22"/>
      <c r="K79" s="22"/>
      <c r="L79" s="22"/>
      <c r="M79" s="22"/>
      <c r="N79" s="22"/>
      <c r="O79" s="22"/>
      <c r="P79" s="22"/>
      <c r="Q79" s="22"/>
    </row>
    <row r="80" spans="1:17">
      <c r="A80" s="16"/>
      <c r="B80" s="17"/>
      <c r="C80" s="18"/>
      <c r="D80" s="12" t="str">
        <f t="shared" si="4"/>
        <v/>
      </c>
      <c r="E80" s="4"/>
      <c r="F80" s="4"/>
      <c r="G80" s="19"/>
      <c r="H80" s="19"/>
      <c r="I80" s="12" t="str">
        <f t="shared" ca="1" si="5"/>
        <v/>
      </c>
      <c r="J80" s="22"/>
      <c r="K80" s="22"/>
      <c r="L80" s="22"/>
      <c r="M80" s="22"/>
      <c r="N80" s="22"/>
      <c r="O80" s="22"/>
      <c r="P80" s="22"/>
      <c r="Q80" s="22"/>
    </row>
    <row r="81" spans="1:17">
      <c r="A81" s="16"/>
      <c r="B81" s="17"/>
      <c r="C81" s="18"/>
      <c r="D81" s="12" t="str">
        <f t="shared" si="4"/>
        <v/>
      </c>
      <c r="E81" s="4"/>
      <c r="F81" s="4"/>
      <c r="G81" s="19"/>
      <c r="H81" s="19"/>
      <c r="I81" s="12" t="str">
        <f t="shared" ca="1" si="5"/>
        <v/>
      </c>
      <c r="J81" s="22"/>
      <c r="K81" s="22"/>
      <c r="L81" s="22"/>
      <c r="M81" s="22"/>
      <c r="N81" s="22"/>
      <c r="O81" s="22"/>
      <c r="P81" s="22"/>
      <c r="Q81" s="22"/>
    </row>
    <row r="82" spans="1:17">
      <c r="A82" s="16"/>
      <c r="B82" s="17"/>
      <c r="C82" s="18"/>
      <c r="D82" s="12" t="str">
        <f t="shared" si="4"/>
        <v/>
      </c>
      <c r="E82" s="4"/>
      <c r="F82" s="4"/>
      <c r="G82" s="19"/>
      <c r="H82" s="19"/>
      <c r="I82" s="12" t="str">
        <f t="shared" ca="1" si="5"/>
        <v/>
      </c>
      <c r="J82" s="22"/>
      <c r="K82" s="22"/>
      <c r="L82" s="22"/>
      <c r="M82" s="22"/>
      <c r="N82" s="22"/>
      <c r="O82" s="22"/>
      <c r="P82" s="22"/>
      <c r="Q82" s="22"/>
    </row>
    <row r="83" spans="1:17">
      <c r="A83" s="16"/>
      <c r="B83" s="17"/>
      <c r="C83" s="18"/>
      <c r="D83" s="12" t="str">
        <f t="shared" si="4"/>
        <v/>
      </c>
      <c r="E83" s="4"/>
      <c r="F83" s="4"/>
      <c r="G83" s="19"/>
      <c r="H83" s="19"/>
      <c r="I83" s="12" t="str">
        <f t="shared" ca="1" si="5"/>
        <v/>
      </c>
      <c r="J83" s="22"/>
      <c r="K83" s="22"/>
      <c r="L83" s="22"/>
      <c r="M83" s="22"/>
      <c r="N83" s="22"/>
      <c r="O83" s="22"/>
      <c r="P83" s="22"/>
      <c r="Q83" s="22"/>
    </row>
    <row r="84" spans="1:17">
      <c r="A84" s="16"/>
      <c r="B84" s="17"/>
      <c r="C84" s="18"/>
      <c r="D84" s="12" t="str">
        <f t="shared" si="4"/>
        <v/>
      </c>
      <c r="E84" s="4"/>
      <c r="F84" s="4"/>
      <c r="G84" s="19"/>
      <c r="H84" s="19"/>
      <c r="I84" s="12" t="str">
        <f t="shared" ca="1" si="5"/>
        <v/>
      </c>
      <c r="J84" s="22"/>
      <c r="K84" s="22"/>
      <c r="L84" s="22"/>
      <c r="M84" s="22"/>
      <c r="N84" s="22"/>
      <c r="O84" s="22"/>
      <c r="P84" s="22"/>
      <c r="Q84" s="22"/>
    </row>
    <row r="85" spans="1:17">
      <c r="A85" s="16"/>
      <c r="B85" s="17"/>
      <c r="C85" s="18"/>
      <c r="D85" s="12" t="str">
        <f t="shared" si="4"/>
        <v/>
      </c>
      <c r="E85" s="4"/>
      <c r="F85" s="4"/>
      <c r="G85" s="19"/>
      <c r="H85" s="19"/>
      <c r="I85" s="12" t="str">
        <f t="shared" ca="1" si="5"/>
        <v/>
      </c>
      <c r="J85" s="22"/>
      <c r="K85" s="22"/>
      <c r="L85" s="22"/>
      <c r="M85" s="22"/>
      <c r="N85" s="22"/>
      <c r="O85" s="22"/>
      <c r="P85" s="22"/>
      <c r="Q85" s="22"/>
    </row>
    <row r="86" spans="1:17">
      <c r="A86" s="16"/>
      <c r="B86" s="17"/>
      <c r="C86" s="18"/>
      <c r="D86" s="12" t="str">
        <f t="shared" si="4"/>
        <v/>
      </c>
      <c r="E86" s="4"/>
      <c r="F86" s="4"/>
      <c r="G86" s="19"/>
      <c r="H86" s="19"/>
      <c r="I86" s="12" t="str">
        <f t="shared" ca="1" si="5"/>
        <v/>
      </c>
      <c r="J86" s="22"/>
      <c r="K86" s="22"/>
      <c r="L86" s="22"/>
      <c r="M86" s="22"/>
      <c r="N86" s="22"/>
      <c r="O86" s="22"/>
      <c r="P86" s="22"/>
      <c r="Q86" s="22"/>
    </row>
    <row r="87" spans="1:17">
      <c r="A87" s="16"/>
      <c r="B87" s="17"/>
      <c r="C87" s="18"/>
      <c r="D87" s="12" t="str">
        <f t="shared" si="4"/>
        <v/>
      </c>
      <c r="E87" s="4"/>
      <c r="F87" s="4"/>
      <c r="G87" s="19"/>
      <c r="H87" s="19"/>
      <c r="I87" s="12" t="str">
        <f t="shared" ca="1" si="5"/>
        <v/>
      </c>
      <c r="J87" s="22"/>
      <c r="K87" s="22"/>
      <c r="L87" s="22"/>
      <c r="M87" s="22"/>
      <c r="N87" s="22"/>
      <c r="O87" s="22"/>
      <c r="P87" s="22"/>
      <c r="Q87" s="22"/>
    </row>
    <row r="88" spans="1:17">
      <c r="A88" s="16"/>
      <c r="B88" s="17"/>
      <c r="C88" s="18"/>
      <c r="D88" s="12" t="str">
        <f t="shared" si="4"/>
        <v/>
      </c>
      <c r="E88" s="4"/>
      <c r="F88" s="4"/>
      <c r="G88" s="19"/>
      <c r="H88" s="19"/>
      <c r="I88" s="12" t="str">
        <f t="shared" ca="1" si="5"/>
        <v/>
      </c>
      <c r="J88" s="22"/>
      <c r="K88" s="22"/>
      <c r="L88" s="22"/>
      <c r="M88" s="22"/>
      <c r="N88" s="22"/>
      <c r="O88" s="22"/>
      <c r="P88" s="22"/>
      <c r="Q88" s="22"/>
    </row>
    <row r="89" spans="1:17">
      <c r="A89" s="16"/>
      <c r="B89" s="17"/>
      <c r="C89" s="18"/>
      <c r="D89" s="12" t="str">
        <f t="shared" si="4"/>
        <v/>
      </c>
      <c r="E89" s="4"/>
      <c r="F89" s="4"/>
      <c r="G89" s="19"/>
      <c r="H89" s="19"/>
      <c r="I89" s="12" t="str">
        <f t="shared" ca="1" si="5"/>
        <v/>
      </c>
      <c r="J89" s="22"/>
      <c r="K89" s="22"/>
      <c r="L89" s="22"/>
      <c r="M89" s="22"/>
      <c r="N89" s="22"/>
      <c r="O89" s="22"/>
      <c r="P89" s="22"/>
      <c r="Q89" s="22"/>
    </row>
    <row r="90" spans="1:17">
      <c r="A90" s="16"/>
      <c r="B90" s="17"/>
      <c r="C90" s="18"/>
      <c r="D90" s="12" t="str">
        <f t="shared" si="4"/>
        <v/>
      </c>
      <c r="E90" s="4"/>
      <c r="F90" s="4"/>
      <c r="G90" s="19"/>
      <c r="H90" s="19"/>
      <c r="I90" s="12" t="str">
        <f t="shared" ca="1" si="5"/>
        <v/>
      </c>
      <c r="J90" s="22"/>
      <c r="K90" s="22"/>
      <c r="L90" s="22"/>
      <c r="M90" s="22"/>
      <c r="N90" s="22"/>
      <c r="O90" s="22"/>
      <c r="P90" s="22"/>
      <c r="Q90" s="22"/>
    </row>
    <row r="91" spans="1:17">
      <c r="A91" s="16"/>
      <c r="B91" s="17"/>
      <c r="C91" s="18"/>
      <c r="D91" s="12" t="str">
        <f t="shared" si="4"/>
        <v/>
      </c>
      <c r="E91" s="4"/>
      <c r="F91" s="4"/>
      <c r="G91" s="19"/>
      <c r="H91" s="19"/>
      <c r="I91" s="12" t="str">
        <f t="shared" ca="1" si="5"/>
        <v/>
      </c>
      <c r="J91" s="22"/>
      <c r="K91" s="22"/>
      <c r="L91" s="22"/>
      <c r="M91" s="22"/>
      <c r="N91" s="22"/>
      <c r="O91" s="22"/>
      <c r="P91" s="22"/>
      <c r="Q91" s="22"/>
    </row>
    <row r="92" spans="1:17">
      <c r="A92" s="16"/>
      <c r="B92" s="17"/>
      <c r="C92" s="18"/>
      <c r="D92" s="12" t="str">
        <f t="shared" si="4"/>
        <v/>
      </c>
      <c r="E92" s="4"/>
      <c r="F92" s="4"/>
      <c r="G92" s="19"/>
      <c r="H92" s="19"/>
      <c r="I92" s="12" t="str">
        <f t="shared" ca="1" si="5"/>
        <v/>
      </c>
      <c r="J92" s="22"/>
      <c r="K92" s="22"/>
      <c r="L92" s="22"/>
      <c r="M92" s="22"/>
      <c r="N92" s="22"/>
      <c r="O92" s="22"/>
      <c r="P92" s="22"/>
      <c r="Q92" s="22"/>
    </row>
    <row r="93" spans="1:17">
      <c r="A93" s="16"/>
      <c r="B93" s="17"/>
      <c r="C93" s="18"/>
      <c r="D93" s="12" t="str">
        <f t="shared" si="4"/>
        <v/>
      </c>
      <c r="E93" s="4"/>
      <c r="F93" s="4"/>
      <c r="G93" s="19"/>
      <c r="H93" s="19"/>
      <c r="I93" s="12" t="str">
        <f t="shared" ca="1" si="5"/>
        <v/>
      </c>
      <c r="J93" s="22"/>
      <c r="K93" s="22"/>
      <c r="L93" s="22"/>
      <c r="M93" s="22"/>
      <c r="N93" s="22"/>
      <c r="O93" s="22"/>
      <c r="P93" s="22"/>
      <c r="Q93" s="22"/>
    </row>
    <row r="94" spans="1:17">
      <c r="A94" s="16"/>
      <c r="B94" s="17"/>
      <c r="C94" s="18"/>
      <c r="D94" s="12" t="str">
        <f t="shared" si="4"/>
        <v/>
      </c>
      <c r="E94" s="4"/>
      <c r="F94" s="4"/>
      <c r="G94" s="19"/>
      <c r="H94" s="19"/>
      <c r="I94" s="12" t="str">
        <f t="shared" ca="1" si="5"/>
        <v/>
      </c>
      <c r="J94" s="22"/>
      <c r="K94" s="22"/>
      <c r="L94" s="22"/>
      <c r="M94" s="22"/>
      <c r="N94" s="22"/>
      <c r="O94" s="22"/>
      <c r="P94" s="22"/>
      <c r="Q94" s="22"/>
    </row>
    <row r="95" spans="1:17">
      <c r="A95" s="16"/>
      <c r="B95" s="17"/>
      <c r="C95" s="18"/>
      <c r="D95" s="12" t="str">
        <f t="shared" si="4"/>
        <v/>
      </c>
      <c r="E95" s="4"/>
      <c r="F95" s="4"/>
      <c r="G95" s="19"/>
      <c r="H95" s="19"/>
      <c r="I95" s="12" t="str">
        <f t="shared" ca="1" si="5"/>
        <v/>
      </c>
      <c r="J95" s="22"/>
      <c r="K95" s="22"/>
      <c r="L95" s="22"/>
      <c r="M95" s="22"/>
      <c r="N95" s="22"/>
      <c r="O95" s="22"/>
      <c r="P95" s="22"/>
      <c r="Q95" s="22"/>
    </row>
    <row r="96" spans="1:17">
      <c r="A96" s="16"/>
      <c r="B96" s="17"/>
      <c r="C96" s="18"/>
      <c r="D96" s="12" t="str">
        <f t="shared" si="4"/>
        <v/>
      </c>
      <c r="E96" s="4"/>
      <c r="F96" s="4"/>
      <c r="G96" s="19"/>
      <c r="H96" s="19"/>
      <c r="I96" s="12" t="str">
        <f t="shared" ca="1" si="5"/>
        <v/>
      </c>
      <c r="J96" s="22"/>
      <c r="K96" s="22"/>
      <c r="L96" s="22"/>
      <c r="M96" s="22"/>
      <c r="N96" s="22"/>
      <c r="O96" s="22"/>
      <c r="P96" s="22"/>
      <c r="Q96" s="22"/>
    </row>
    <row r="97" spans="1:24">
      <c r="A97" s="16"/>
      <c r="B97" s="17"/>
      <c r="C97" s="18"/>
      <c r="D97" s="12" t="str">
        <f t="shared" si="4"/>
        <v/>
      </c>
      <c r="E97" s="4"/>
      <c r="F97" s="4"/>
      <c r="G97" s="19"/>
      <c r="H97" s="19"/>
      <c r="I97" s="12" t="str">
        <f t="shared" ca="1" si="5"/>
        <v/>
      </c>
      <c r="J97" s="22"/>
      <c r="K97" s="22"/>
      <c r="L97" s="22"/>
      <c r="M97" s="22"/>
      <c r="N97" s="22"/>
      <c r="O97" s="22"/>
      <c r="P97" s="22"/>
      <c r="Q97" s="22"/>
    </row>
    <row r="98" spans="1:24">
      <c r="A98" s="16"/>
      <c r="B98" s="17"/>
      <c r="C98" s="18"/>
      <c r="D98" s="12" t="str">
        <f t="shared" si="4"/>
        <v/>
      </c>
      <c r="E98" s="4"/>
      <c r="F98" s="4"/>
      <c r="G98" s="19"/>
      <c r="H98" s="19"/>
      <c r="I98" s="12" t="str">
        <f t="shared" ca="1" si="5"/>
        <v/>
      </c>
      <c r="J98" s="22"/>
      <c r="K98" s="22"/>
      <c r="L98" s="22"/>
      <c r="M98" s="22"/>
      <c r="N98" s="22"/>
      <c r="O98" s="22"/>
      <c r="P98" s="22"/>
      <c r="Q98" s="22"/>
    </row>
    <row r="99" spans="1:24">
      <c r="A99" s="16"/>
      <c r="B99" s="17"/>
      <c r="C99" s="18"/>
      <c r="D99" s="12" t="str">
        <f t="shared" si="4"/>
        <v/>
      </c>
      <c r="E99" s="4"/>
      <c r="F99" s="4"/>
      <c r="G99" s="19"/>
      <c r="H99" s="19"/>
      <c r="I99" s="12" t="str">
        <f t="shared" ca="1" si="5"/>
        <v/>
      </c>
      <c r="J99" s="22"/>
      <c r="K99" s="22"/>
      <c r="L99" s="22"/>
      <c r="M99" s="22"/>
      <c r="N99" s="22"/>
      <c r="O99" s="22"/>
      <c r="P99" s="22"/>
      <c r="Q99" s="22"/>
    </row>
    <row r="100" spans="1:24">
      <c r="A100" s="16"/>
      <c r="B100" s="17"/>
      <c r="C100" s="18"/>
      <c r="D100" s="12" t="str">
        <f t="shared" si="4"/>
        <v/>
      </c>
      <c r="E100" s="4"/>
      <c r="F100" s="4"/>
      <c r="G100" s="19"/>
      <c r="H100" s="19"/>
      <c r="I100" s="12" t="str">
        <f t="shared" ca="1" si="5"/>
        <v/>
      </c>
      <c r="J100" s="22"/>
      <c r="K100" s="22"/>
      <c r="L100" s="22"/>
      <c r="M100" s="22"/>
      <c r="N100" s="22"/>
      <c r="O100" s="22"/>
      <c r="P100" s="22"/>
      <c r="Q100" s="22"/>
    </row>
    <row r="101" spans="1:24">
      <c r="A101" s="16"/>
      <c r="B101" s="17"/>
      <c r="C101" s="18"/>
      <c r="D101" s="12" t="str">
        <f t="shared" si="4"/>
        <v/>
      </c>
      <c r="E101" s="4"/>
      <c r="F101" s="4"/>
      <c r="G101" s="19"/>
      <c r="H101" s="19"/>
      <c r="I101" s="12" t="str">
        <f t="shared" ca="1" si="5"/>
        <v/>
      </c>
      <c r="J101" s="22"/>
      <c r="K101" s="22"/>
      <c r="L101" s="22"/>
      <c r="M101" s="22"/>
      <c r="N101" s="22"/>
      <c r="O101" s="22"/>
      <c r="P101" s="22"/>
      <c r="Q101" s="22"/>
    </row>
    <row r="102" spans="1:24">
      <c r="A102" s="16"/>
      <c r="B102" s="17"/>
      <c r="C102" s="18"/>
      <c r="D102" s="12" t="str">
        <f t="shared" si="4"/>
        <v/>
      </c>
      <c r="E102" s="4"/>
      <c r="F102" s="4"/>
      <c r="G102" s="19"/>
      <c r="H102" s="19"/>
      <c r="I102" s="12" t="str">
        <f t="shared" ca="1" si="5"/>
        <v/>
      </c>
      <c r="J102" s="22"/>
      <c r="K102" s="22"/>
      <c r="L102" s="22"/>
      <c r="M102" s="22"/>
      <c r="N102" s="22"/>
      <c r="O102" s="22"/>
      <c r="P102" s="22"/>
      <c r="Q102" s="22"/>
    </row>
    <row r="103" spans="1:24">
      <c r="A103" s="16"/>
      <c r="B103" s="17"/>
      <c r="C103" s="18"/>
      <c r="D103" s="12" t="str">
        <f t="shared" si="4"/>
        <v/>
      </c>
      <c r="E103" s="4"/>
      <c r="F103" s="4"/>
      <c r="G103" s="19"/>
      <c r="H103" s="19"/>
      <c r="I103" s="12" t="str">
        <f t="shared" ca="1" si="5"/>
        <v/>
      </c>
      <c r="J103" s="22"/>
      <c r="K103" s="22"/>
      <c r="L103" s="22"/>
      <c r="M103" s="22"/>
      <c r="N103" s="22"/>
      <c r="O103" s="22"/>
      <c r="P103" s="22"/>
      <c r="Q103" s="22"/>
    </row>
    <row r="104" spans="1:24">
      <c r="A104" s="16"/>
      <c r="B104" s="17"/>
      <c r="C104" s="18"/>
      <c r="D104" s="12" t="str">
        <f t="shared" si="4"/>
        <v/>
      </c>
      <c r="E104" s="4"/>
      <c r="F104" s="4"/>
      <c r="G104" s="19"/>
      <c r="H104" s="19"/>
      <c r="I104" s="12" t="str">
        <f t="shared" ca="1" si="5"/>
        <v/>
      </c>
      <c r="J104" s="22"/>
      <c r="K104" s="22"/>
      <c r="L104" s="22"/>
      <c r="M104" s="22"/>
      <c r="N104" s="22"/>
      <c r="O104" s="22"/>
      <c r="P104" s="22"/>
      <c r="Q104" s="22"/>
    </row>
    <row r="105" spans="1:24" ht="10.5" customHeight="1">
      <c r="J105" s="6"/>
      <c r="K105" s="6"/>
      <c r="L105" s="6"/>
      <c r="M105" s="6"/>
      <c r="N105" s="6"/>
      <c r="O105" s="6"/>
      <c r="P105" s="6"/>
      <c r="Q105" s="6"/>
    </row>
    <row r="106" spans="1:24">
      <c r="J106" s="6"/>
      <c r="K106" s="6"/>
      <c r="L106" s="6"/>
      <c r="M106" s="6"/>
      <c r="N106" s="6"/>
      <c r="O106" s="6"/>
      <c r="P106" s="6"/>
      <c r="Q106" s="6"/>
      <c r="S106" s="13" t="s">
        <v>11</v>
      </c>
      <c r="T106" s="13" t="s">
        <v>7</v>
      </c>
      <c r="U106" s="13" t="s">
        <v>8</v>
      </c>
      <c r="V106" s="13" t="s">
        <v>9</v>
      </c>
      <c r="W106" s="13" t="s">
        <v>12</v>
      </c>
      <c r="X106" s="13" t="s">
        <v>13</v>
      </c>
    </row>
    <row r="107" spans="1:24">
      <c r="J107" s="6"/>
      <c r="K107" s="6"/>
      <c r="L107" s="6"/>
      <c r="M107" s="6"/>
      <c r="N107" s="6"/>
      <c r="O107" s="6"/>
      <c r="P107" s="6"/>
      <c r="Q107" s="6"/>
      <c r="S107" s="11" t="s">
        <v>90</v>
      </c>
      <c r="T107" s="10">
        <f t="shared" ref="T107:T116" si="6">SUMIF($C$5:$C$104,S107,$G$5:$G$104)</f>
        <v>39</v>
      </c>
      <c r="U107" s="10">
        <f t="shared" ref="U107:U116" ca="1" si="7">SUMIF($C$5:$C$104,S107,$I$5:$I$104)</f>
        <v>6</v>
      </c>
      <c r="V107" s="10">
        <f t="shared" ref="V107:V116" si="8">SUMIF($C$5:$C$104,S107,$H$5:$H$104)</f>
        <v>36</v>
      </c>
      <c r="W107" s="14">
        <f t="shared" ref="W107:W116" si="9">COUNTA($J$2:$Q$2)*6-COUNTA($J$4:$Q$4)*6</f>
        <v>0</v>
      </c>
      <c r="X107" s="15">
        <f ca="1">IF(W107&gt;U107,0,U107-W107)</f>
        <v>6</v>
      </c>
    </row>
    <row r="108" spans="1:24">
      <c r="J108" s="6"/>
      <c r="K108" s="6"/>
      <c r="L108" s="6"/>
      <c r="M108" s="6"/>
      <c r="N108" s="6"/>
      <c r="O108" s="6"/>
      <c r="P108" s="6"/>
      <c r="Q108" s="6"/>
      <c r="S108" s="11" t="s">
        <v>91</v>
      </c>
      <c r="T108" s="10">
        <f t="shared" si="6"/>
        <v>18</v>
      </c>
      <c r="U108" s="10">
        <f t="shared" ca="1" si="7"/>
        <v>0</v>
      </c>
      <c r="V108" s="10">
        <f t="shared" si="8"/>
        <v>18</v>
      </c>
      <c r="W108" s="14">
        <f t="shared" si="9"/>
        <v>0</v>
      </c>
      <c r="X108" s="15">
        <f t="shared" ref="X108:X116" ca="1" si="10">IF(W108&gt;U108,0,U108-W108)</f>
        <v>0</v>
      </c>
    </row>
    <row r="109" spans="1:24">
      <c r="J109" s="6"/>
      <c r="K109" s="6"/>
      <c r="L109" s="6"/>
      <c r="M109" s="6"/>
      <c r="N109" s="6"/>
      <c r="O109" s="6"/>
      <c r="P109" s="6"/>
      <c r="Q109" s="6"/>
      <c r="S109" s="11"/>
      <c r="T109" s="10">
        <f t="shared" si="6"/>
        <v>0</v>
      </c>
      <c r="U109" s="10">
        <f t="shared" si="7"/>
        <v>0</v>
      </c>
      <c r="V109" s="10">
        <f t="shared" si="8"/>
        <v>0</v>
      </c>
      <c r="W109" s="14">
        <f t="shared" si="9"/>
        <v>0</v>
      </c>
      <c r="X109" s="15">
        <f t="shared" si="10"/>
        <v>0</v>
      </c>
    </row>
    <row r="110" spans="1:24">
      <c r="J110" s="6"/>
      <c r="K110" s="6"/>
      <c r="L110" s="6"/>
      <c r="M110" s="6"/>
      <c r="N110" s="6"/>
      <c r="O110" s="6"/>
      <c r="P110" s="6"/>
      <c r="Q110" s="6"/>
      <c r="S110" s="11"/>
      <c r="T110" s="10">
        <f t="shared" si="6"/>
        <v>0</v>
      </c>
      <c r="U110" s="10">
        <f t="shared" si="7"/>
        <v>0</v>
      </c>
      <c r="V110" s="10">
        <f t="shared" si="8"/>
        <v>0</v>
      </c>
      <c r="W110" s="14">
        <f t="shared" si="9"/>
        <v>0</v>
      </c>
      <c r="X110" s="15">
        <f t="shared" si="10"/>
        <v>0</v>
      </c>
    </row>
    <row r="111" spans="1:24">
      <c r="J111" s="6"/>
      <c r="K111" s="6"/>
      <c r="L111" s="6"/>
      <c r="M111" s="6"/>
      <c r="N111" s="6"/>
      <c r="O111" s="6"/>
      <c r="P111" s="6"/>
      <c r="Q111" s="6"/>
      <c r="S111" s="11"/>
      <c r="T111" s="10">
        <f t="shared" si="6"/>
        <v>0</v>
      </c>
      <c r="U111" s="10">
        <f t="shared" si="7"/>
        <v>0</v>
      </c>
      <c r="V111" s="10">
        <f t="shared" si="8"/>
        <v>0</v>
      </c>
      <c r="W111" s="14">
        <f t="shared" si="9"/>
        <v>0</v>
      </c>
      <c r="X111" s="15">
        <f t="shared" si="10"/>
        <v>0</v>
      </c>
    </row>
    <row r="112" spans="1:24">
      <c r="J112" s="6"/>
      <c r="K112" s="6"/>
      <c r="L112" s="6"/>
      <c r="M112" s="6"/>
      <c r="N112" s="6"/>
      <c r="O112" s="6"/>
      <c r="P112" s="6"/>
      <c r="Q112" s="6"/>
      <c r="S112" s="11"/>
      <c r="T112" s="10">
        <f t="shared" si="6"/>
        <v>0</v>
      </c>
      <c r="U112" s="10">
        <f t="shared" si="7"/>
        <v>0</v>
      </c>
      <c r="V112" s="10">
        <f t="shared" si="8"/>
        <v>0</v>
      </c>
      <c r="W112" s="14">
        <f t="shared" si="9"/>
        <v>0</v>
      </c>
      <c r="X112" s="15">
        <f t="shared" si="10"/>
        <v>0</v>
      </c>
    </row>
    <row r="113" spans="10:24">
      <c r="J113" s="6"/>
      <c r="K113" s="6"/>
      <c r="L113" s="6"/>
      <c r="M113" s="6"/>
      <c r="N113" s="6"/>
      <c r="O113" s="6"/>
      <c r="P113" s="6"/>
      <c r="Q113" s="6"/>
      <c r="S113" s="11"/>
      <c r="T113" s="10">
        <f t="shared" si="6"/>
        <v>0</v>
      </c>
      <c r="U113" s="10">
        <f t="shared" si="7"/>
        <v>0</v>
      </c>
      <c r="V113" s="10">
        <f t="shared" si="8"/>
        <v>0</v>
      </c>
      <c r="W113" s="14">
        <f t="shared" si="9"/>
        <v>0</v>
      </c>
      <c r="X113" s="15">
        <f t="shared" si="10"/>
        <v>0</v>
      </c>
    </row>
    <row r="114" spans="10:24">
      <c r="J114" s="6"/>
      <c r="K114" s="6"/>
      <c r="L114" s="6"/>
      <c r="M114" s="6"/>
      <c r="N114" s="6"/>
      <c r="O114" s="6"/>
      <c r="P114" s="6"/>
      <c r="Q114" s="6"/>
      <c r="S114" s="11"/>
      <c r="T114" s="10">
        <f t="shared" si="6"/>
        <v>0</v>
      </c>
      <c r="U114" s="10">
        <f t="shared" si="7"/>
        <v>0</v>
      </c>
      <c r="V114" s="10">
        <f t="shared" si="8"/>
        <v>0</v>
      </c>
      <c r="W114" s="14">
        <f t="shared" si="9"/>
        <v>0</v>
      </c>
      <c r="X114" s="15">
        <f t="shared" si="10"/>
        <v>0</v>
      </c>
    </row>
    <row r="115" spans="10:24">
      <c r="J115" s="6"/>
      <c r="K115" s="6"/>
      <c r="L115" s="6"/>
      <c r="M115" s="6"/>
      <c r="N115" s="6"/>
      <c r="O115" s="6"/>
      <c r="P115" s="6"/>
      <c r="Q115" s="6"/>
      <c r="S115" s="11"/>
      <c r="T115" s="10">
        <f t="shared" si="6"/>
        <v>0</v>
      </c>
      <c r="U115" s="10">
        <f t="shared" si="7"/>
        <v>0</v>
      </c>
      <c r="V115" s="10">
        <f t="shared" si="8"/>
        <v>0</v>
      </c>
      <c r="W115" s="14">
        <f t="shared" si="9"/>
        <v>0</v>
      </c>
      <c r="X115" s="15">
        <f t="shared" si="10"/>
        <v>0</v>
      </c>
    </row>
    <row r="116" spans="10:24">
      <c r="J116" s="6"/>
      <c r="K116" s="6"/>
      <c r="L116" s="6"/>
      <c r="M116" s="6"/>
      <c r="N116" s="6"/>
      <c r="O116" s="6"/>
      <c r="P116" s="6"/>
      <c r="Q116" s="6"/>
      <c r="S116" s="11"/>
      <c r="T116" s="10">
        <f t="shared" si="6"/>
        <v>0</v>
      </c>
      <c r="U116" s="10">
        <f t="shared" si="7"/>
        <v>0</v>
      </c>
      <c r="V116" s="10">
        <f t="shared" si="8"/>
        <v>0</v>
      </c>
      <c r="W116" s="14">
        <f t="shared" si="9"/>
        <v>0</v>
      </c>
      <c r="X116" s="15">
        <f t="shared" si="10"/>
        <v>0</v>
      </c>
    </row>
    <row r="117" spans="10:24">
      <c r="J117" s="6"/>
      <c r="K117" s="6"/>
      <c r="L117" s="6"/>
      <c r="M117" s="6"/>
      <c r="N117" s="6"/>
      <c r="O117" s="6"/>
      <c r="P117" s="6"/>
      <c r="Q117" s="6"/>
    </row>
    <row r="118" spans="10:24">
      <c r="J118" s="6"/>
      <c r="K118" s="6"/>
      <c r="L118" s="6"/>
      <c r="M118" s="6"/>
      <c r="N118" s="6"/>
      <c r="O118" s="6"/>
      <c r="P118" s="6"/>
      <c r="Q118" s="6"/>
    </row>
    <row r="119" spans="10:24">
      <c r="J119" s="6"/>
      <c r="K119" s="6"/>
      <c r="L119" s="6"/>
      <c r="M119" s="6"/>
      <c r="N119" s="6"/>
      <c r="O119" s="6"/>
      <c r="P119" s="6"/>
      <c r="Q119" s="6"/>
    </row>
    <row r="120" spans="10:24">
      <c r="J120" s="6"/>
      <c r="K120" s="6"/>
      <c r="L120" s="6"/>
      <c r="M120" s="6"/>
      <c r="N120" s="6"/>
      <c r="O120" s="6"/>
      <c r="P120" s="6"/>
      <c r="Q120" s="6"/>
    </row>
    <row r="121" spans="10:24">
      <c r="J121" s="6"/>
      <c r="K121" s="6"/>
      <c r="L121" s="6"/>
      <c r="M121" s="6"/>
      <c r="N121" s="6"/>
      <c r="O121" s="6"/>
      <c r="P121" s="6"/>
      <c r="Q121" s="6"/>
    </row>
    <row r="122" spans="10:24">
      <c r="J122" s="6"/>
      <c r="K122" s="6"/>
      <c r="L122" s="6"/>
      <c r="M122" s="6"/>
      <c r="N122" s="6"/>
      <c r="O122" s="6"/>
      <c r="P122" s="6"/>
      <c r="Q122" s="6"/>
    </row>
    <row r="123" spans="10:24">
      <c r="J123" s="6"/>
      <c r="K123" s="6"/>
      <c r="L123" s="6"/>
      <c r="M123" s="6"/>
      <c r="N123" s="6"/>
      <c r="O123" s="6"/>
      <c r="P123" s="6"/>
      <c r="Q123" s="6"/>
    </row>
    <row r="124" spans="10:24">
      <c r="J124" s="6"/>
      <c r="K124" s="6"/>
      <c r="L124" s="6"/>
      <c r="M124" s="6"/>
      <c r="N124" s="6"/>
      <c r="O124" s="6"/>
      <c r="P124" s="6"/>
      <c r="Q124" s="6"/>
    </row>
    <row r="125" spans="10:24">
      <c r="J125" s="6"/>
      <c r="K125" s="6"/>
      <c r="L125" s="6"/>
      <c r="M125" s="6"/>
      <c r="N125" s="6"/>
      <c r="O125" s="6"/>
      <c r="P125" s="6"/>
      <c r="Q125" s="6"/>
    </row>
    <row r="126" spans="10:24">
      <c r="J126" s="6"/>
      <c r="K126" s="6"/>
      <c r="L126" s="6"/>
      <c r="M126" s="6"/>
      <c r="N126" s="6"/>
      <c r="O126" s="6"/>
      <c r="P126" s="6"/>
      <c r="Q126" s="6"/>
    </row>
    <row r="127" spans="10:24">
      <c r="J127" s="6"/>
      <c r="K127" s="6"/>
      <c r="L127" s="6"/>
      <c r="M127" s="6"/>
      <c r="N127" s="6"/>
      <c r="O127" s="6"/>
      <c r="P127" s="6"/>
      <c r="Q127" s="6"/>
    </row>
    <row r="128" spans="10:24">
      <c r="J128" s="6"/>
      <c r="K128" s="6"/>
      <c r="L128" s="6"/>
      <c r="M128" s="6"/>
      <c r="N128" s="6"/>
      <c r="O128" s="6"/>
      <c r="P128" s="6"/>
      <c r="Q128" s="6"/>
    </row>
    <row r="129" spans="10:17">
      <c r="J129" s="6"/>
      <c r="K129" s="6"/>
      <c r="L129" s="6"/>
      <c r="M129" s="6"/>
      <c r="N129" s="6"/>
      <c r="O129" s="6"/>
      <c r="P129" s="6"/>
      <c r="Q129" s="6"/>
    </row>
    <row r="130" spans="10:17">
      <c r="J130" s="6"/>
      <c r="K130" s="6"/>
      <c r="L130" s="6"/>
      <c r="M130" s="6"/>
      <c r="N130" s="6"/>
      <c r="O130" s="6"/>
      <c r="P130" s="6"/>
      <c r="Q130" s="6"/>
    </row>
    <row r="131" spans="10:17">
      <c r="J131" s="6"/>
      <c r="K131" s="6"/>
      <c r="L131" s="6"/>
      <c r="M131" s="6"/>
      <c r="N131" s="6"/>
      <c r="O131" s="6"/>
      <c r="P131" s="6"/>
      <c r="Q131" s="6"/>
    </row>
    <row r="132" spans="10:17">
      <c r="J132" s="6"/>
      <c r="K132" s="6"/>
      <c r="L132" s="6"/>
      <c r="M132" s="6"/>
      <c r="N132" s="6"/>
      <c r="O132" s="6"/>
      <c r="P132" s="6"/>
      <c r="Q132" s="6"/>
    </row>
    <row r="133" spans="10:17">
      <c r="J133" s="6"/>
      <c r="K133" s="6"/>
      <c r="L133" s="6"/>
      <c r="M133" s="6"/>
      <c r="N133" s="6"/>
      <c r="O133" s="6"/>
      <c r="P133" s="6"/>
      <c r="Q133" s="6"/>
    </row>
    <row r="134" spans="10:17">
      <c r="J134" s="6"/>
      <c r="K134" s="6"/>
      <c r="L134" s="6"/>
      <c r="M134" s="6"/>
      <c r="N134" s="6"/>
      <c r="O134" s="6"/>
      <c r="P134" s="6"/>
      <c r="Q134" s="6"/>
    </row>
    <row r="135" spans="10:17">
      <c r="J135" s="6"/>
      <c r="K135" s="6"/>
      <c r="L135" s="6"/>
      <c r="M135" s="6"/>
      <c r="N135" s="6"/>
      <c r="O135" s="6"/>
      <c r="P135" s="6"/>
      <c r="Q135" s="6"/>
    </row>
    <row r="136" spans="10:17">
      <c r="J136" s="6"/>
      <c r="K136" s="6"/>
      <c r="L136" s="6"/>
      <c r="M136" s="6"/>
      <c r="N136" s="6"/>
      <c r="O136" s="6"/>
      <c r="P136" s="6"/>
      <c r="Q136" s="6"/>
    </row>
    <row r="137" spans="10:17">
      <c r="J137" s="6"/>
      <c r="K137" s="6"/>
      <c r="L137" s="6"/>
      <c r="M137" s="6"/>
      <c r="N137" s="6"/>
      <c r="O137" s="6"/>
      <c r="P137" s="6"/>
      <c r="Q137" s="6"/>
    </row>
    <row r="138" spans="10:17">
      <c r="J138" s="6"/>
      <c r="K138" s="6"/>
      <c r="L138" s="6"/>
      <c r="M138" s="6"/>
      <c r="N138" s="6"/>
      <c r="O138" s="6"/>
      <c r="P138" s="6"/>
      <c r="Q138" s="6"/>
    </row>
    <row r="139" spans="10:17">
      <c r="J139" s="6"/>
      <c r="K139" s="6"/>
      <c r="L139" s="6"/>
      <c r="M139" s="6"/>
      <c r="N139" s="6"/>
      <c r="O139" s="6"/>
      <c r="P139" s="6"/>
      <c r="Q139" s="6"/>
    </row>
    <row r="140" spans="10:17">
      <c r="J140" s="6"/>
      <c r="K140" s="6"/>
      <c r="L140" s="6"/>
      <c r="M140" s="6"/>
      <c r="N140" s="6"/>
      <c r="O140" s="6"/>
      <c r="P140" s="6"/>
      <c r="Q140" s="6"/>
    </row>
    <row r="141" spans="10:17">
      <c r="J141" s="6"/>
      <c r="K141" s="6"/>
      <c r="L141" s="6"/>
      <c r="M141" s="6"/>
      <c r="N141" s="6"/>
      <c r="O141" s="6"/>
      <c r="P141" s="6"/>
      <c r="Q141" s="6"/>
    </row>
    <row r="142" spans="10:17">
      <c r="J142" s="6"/>
      <c r="K142" s="6"/>
      <c r="L142" s="6"/>
      <c r="M142" s="6"/>
      <c r="N142" s="6"/>
      <c r="O142" s="6"/>
      <c r="P142" s="6"/>
      <c r="Q142" s="6"/>
    </row>
    <row r="143" spans="10:17">
      <c r="J143" s="6"/>
      <c r="K143" s="6"/>
      <c r="L143" s="6"/>
      <c r="M143" s="6"/>
      <c r="N143" s="6"/>
      <c r="O143" s="6"/>
      <c r="P143" s="6"/>
      <c r="Q143" s="6"/>
    </row>
    <row r="144" spans="10:17">
      <c r="J144" s="6"/>
      <c r="K144" s="6"/>
      <c r="L144" s="6"/>
      <c r="M144" s="6"/>
      <c r="N144" s="6"/>
      <c r="O144" s="6"/>
      <c r="P144" s="6"/>
      <c r="Q144" s="6"/>
    </row>
    <row r="145" spans="10:17">
      <c r="J145" s="6"/>
      <c r="K145" s="6"/>
      <c r="L145" s="6"/>
      <c r="M145" s="6"/>
      <c r="N145" s="6"/>
      <c r="O145" s="6"/>
      <c r="P145" s="6"/>
      <c r="Q145" s="6"/>
    </row>
    <row r="146" spans="10:17">
      <c r="J146" s="6"/>
      <c r="K146" s="6"/>
      <c r="L146" s="6"/>
      <c r="M146" s="6"/>
      <c r="N146" s="6"/>
      <c r="O146" s="6"/>
      <c r="P146" s="6"/>
      <c r="Q146" s="6"/>
    </row>
    <row r="147" spans="10:17">
      <c r="J147" s="6"/>
      <c r="K147" s="6"/>
      <c r="L147" s="6"/>
      <c r="M147" s="6"/>
      <c r="N147" s="6"/>
      <c r="O147" s="6"/>
      <c r="P147" s="6"/>
      <c r="Q147" s="6"/>
    </row>
    <row r="148" spans="10:17">
      <c r="J148" s="6"/>
      <c r="K148" s="6"/>
      <c r="L148" s="6"/>
      <c r="M148" s="6"/>
      <c r="N148" s="6"/>
      <c r="O148" s="6"/>
      <c r="P148" s="6"/>
      <c r="Q148" s="6"/>
    </row>
    <row r="149" spans="10:17">
      <c r="J149" s="6"/>
      <c r="K149" s="6"/>
      <c r="L149" s="6"/>
      <c r="M149" s="6"/>
      <c r="N149" s="6"/>
      <c r="O149" s="6"/>
      <c r="P149" s="6"/>
      <c r="Q149" s="6"/>
    </row>
    <row r="150" spans="10:17">
      <c r="J150" s="6"/>
      <c r="K150" s="6"/>
      <c r="L150" s="6"/>
      <c r="M150" s="6"/>
      <c r="N150" s="6"/>
      <c r="O150" s="6"/>
      <c r="P150" s="6"/>
      <c r="Q150" s="6"/>
    </row>
    <row r="151" spans="10:17">
      <c r="J151" s="6"/>
      <c r="K151" s="6"/>
      <c r="L151" s="6"/>
      <c r="M151" s="6"/>
      <c r="N151" s="6"/>
      <c r="O151" s="6"/>
      <c r="P151" s="6"/>
      <c r="Q151" s="6"/>
    </row>
    <row r="152" spans="10:17">
      <c r="J152" s="6"/>
      <c r="K152" s="6"/>
      <c r="L152" s="6"/>
      <c r="M152" s="6"/>
      <c r="N152" s="6"/>
      <c r="O152" s="6"/>
      <c r="P152" s="6"/>
      <c r="Q152" s="6"/>
    </row>
    <row r="153" spans="10:17">
      <c r="J153" s="6"/>
      <c r="K153" s="6"/>
      <c r="L153" s="6"/>
      <c r="M153" s="6"/>
      <c r="N153" s="6"/>
      <c r="O153" s="6"/>
      <c r="P153" s="6"/>
      <c r="Q153" s="6"/>
    </row>
    <row r="154" spans="10:17">
      <c r="J154" s="6"/>
      <c r="K154" s="6"/>
      <c r="L154" s="6"/>
      <c r="M154" s="6"/>
      <c r="N154" s="6"/>
      <c r="O154" s="6"/>
      <c r="P154" s="6"/>
      <c r="Q154" s="6"/>
    </row>
    <row r="155" spans="10:17">
      <c r="J155" s="6"/>
      <c r="K155" s="6"/>
      <c r="L155" s="6"/>
      <c r="M155" s="6"/>
      <c r="N155" s="6"/>
      <c r="O155" s="6"/>
      <c r="P155" s="6"/>
      <c r="Q155" s="6"/>
    </row>
    <row r="156" spans="10:17">
      <c r="J156" s="6"/>
      <c r="K156" s="6"/>
      <c r="L156" s="6"/>
      <c r="M156" s="6"/>
      <c r="N156" s="6"/>
      <c r="O156" s="6"/>
      <c r="P156" s="6"/>
      <c r="Q156" s="6"/>
    </row>
    <row r="157" spans="10:17">
      <c r="J157" s="6"/>
      <c r="K157" s="6"/>
      <c r="L157" s="6"/>
      <c r="M157" s="6"/>
      <c r="N157" s="6"/>
      <c r="O157" s="6"/>
      <c r="P157" s="6"/>
      <c r="Q157" s="6"/>
    </row>
    <row r="158" spans="10:17">
      <c r="J158" s="6"/>
      <c r="K158" s="6"/>
      <c r="L158" s="6"/>
      <c r="M158" s="6"/>
      <c r="N158" s="6"/>
      <c r="O158" s="6"/>
      <c r="P158" s="6"/>
      <c r="Q158" s="6"/>
    </row>
    <row r="159" spans="10:17">
      <c r="J159" s="6"/>
      <c r="K159" s="6"/>
      <c r="L159" s="6"/>
      <c r="M159" s="6"/>
      <c r="N159" s="6"/>
      <c r="O159" s="6"/>
      <c r="P159" s="6"/>
      <c r="Q159" s="6"/>
    </row>
    <row r="160" spans="10:17">
      <c r="J160" s="6"/>
      <c r="K160" s="6"/>
      <c r="L160" s="6"/>
      <c r="M160" s="6"/>
      <c r="N160" s="6"/>
      <c r="O160" s="6"/>
      <c r="P160" s="6"/>
      <c r="Q160" s="6"/>
    </row>
    <row r="161" spans="10:17">
      <c r="J161" s="6"/>
      <c r="K161" s="6"/>
      <c r="L161" s="6"/>
      <c r="M161" s="6"/>
      <c r="N161" s="6"/>
      <c r="O161" s="6"/>
      <c r="P161" s="6"/>
      <c r="Q161" s="6"/>
    </row>
    <row r="162" spans="10:17">
      <c r="J162" s="6"/>
      <c r="K162" s="6"/>
      <c r="L162" s="6"/>
      <c r="M162" s="6"/>
      <c r="N162" s="6"/>
      <c r="O162" s="6"/>
      <c r="P162" s="6"/>
      <c r="Q162" s="6"/>
    </row>
    <row r="163" spans="10:17">
      <c r="J163" s="6"/>
      <c r="K163" s="6"/>
      <c r="L163" s="6"/>
      <c r="M163" s="6"/>
      <c r="N163" s="6"/>
      <c r="O163" s="6"/>
      <c r="P163" s="6"/>
      <c r="Q163" s="6"/>
    </row>
    <row r="164" spans="10:17">
      <c r="J164" s="6"/>
      <c r="K164" s="6"/>
      <c r="L164" s="6"/>
      <c r="M164" s="6"/>
      <c r="N164" s="6"/>
      <c r="O164" s="6"/>
      <c r="P164" s="6"/>
      <c r="Q164" s="6"/>
    </row>
    <row r="165" spans="10:17">
      <c r="J165" s="6"/>
      <c r="K165" s="6"/>
      <c r="L165" s="6"/>
      <c r="M165" s="6"/>
      <c r="N165" s="6"/>
      <c r="O165" s="6"/>
      <c r="P165" s="6"/>
      <c r="Q165" s="6"/>
    </row>
    <row r="166" spans="10:17">
      <c r="J166" s="6"/>
      <c r="K166" s="6"/>
      <c r="L166" s="6"/>
      <c r="M166" s="6"/>
      <c r="N166" s="6"/>
      <c r="O166" s="6"/>
      <c r="P166" s="6"/>
      <c r="Q166" s="6"/>
    </row>
    <row r="167" spans="10:17">
      <c r="J167" s="6"/>
      <c r="K167" s="6"/>
      <c r="L167" s="6"/>
      <c r="M167" s="6"/>
      <c r="N167" s="6"/>
      <c r="O167" s="6"/>
      <c r="P167" s="6"/>
      <c r="Q167" s="6"/>
    </row>
    <row r="168" spans="10:17">
      <c r="J168" s="6"/>
      <c r="K168" s="6"/>
      <c r="L168" s="6"/>
      <c r="M168" s="6"/>
      <c r="N168" s="6"/>
      <c r="O168" s="6"/>
      <c r="P168" s="6"/>
      <c r="Q168" s="6"/>
    </row>
    <row r="169" spans="10:17">
      <c r="J169" s="6"/>
      <c r="K169" s="6"/>
      <c r="L169" s="6"/>
      <c r="M169" s="6"/>
      <c r="N169" s="6"/>
      <c r="O169" s="6"/>
      <c r="P169" s="6"/>
      <c r="Q169" s="6"/>
    </row>
    <row r="170" spans="10:17">
      <c r="J170" s="6"/>
      <c r="K170" s="6"/>
      <c r="L170" s="6"/>
      <c r="M170" s="6"/>
      <c r="N170" s="6"/>
      <c r="O170" s="6"/>
      <c r="P170" s="6"/>
      <c r="Q170" s="6"/>
    </row>
    <row r="171" spans="10:17">
      <c r="J171" s="6"/>
      <c r="K171" s="6"/>
      <c r="L171" s="6"/>
      <c r="M171" s="6"/>
      <c r="N171" s="6"/>
      <c r="O171" s="6"/>
      <c r="P171" s="6"/>
      <c r="Q171" s="6"/>
    </row>
    <row r="172" spans="10:17">
      <c r="J172" s="6"/>
      <c r="K172" s="6"/>
      <c r="L172" s="6"/>
      <c r="M172" s="6"/>
      <c r="N172" s="6"/>
      <c r="O172" s="6"/>
      <c r="P172" s="6"/>
      <c r="Q172" s="6"/>
    </row>
    <row r="173" spans="10:17">
      <c r="J173" s="6"/>
      <c r="K173" s="6"/>
      <c r="L173" s="6"/>
      <c r="M173" s="6"/>
      <c r="N173" s="6"/>
      <c r="O173" s="6"/>
      <c r="P173" s="6"/>
      <c r="Q173" s="6"/>
    </row>
    <row r="174" spans="10:17">
      <c r="J174" s="6"/>
      <c r="K174" s="6"/>
      <c r="L174" s="6"/>
      <c r="M174" s="6"/>
      <c r="N174" s="6"/>
      <c r="O174" s="6"/>
      <c r="P174" s="6"/>
      <c r="Q174" s="6"/>
    </row>
    <row r="175" spans="10:17">
      <c r="J175" s="6"/>
      <c r="K175" s="6"/>
      <c r="L175" s="6"/>
      <c r="M175" s="6"/>
      <c r="N175" s="6"/>
      <c r="O175" s="6"/>
      <c r="P175" s="6"/>
      <c r="Q175" s="6"/>
    </row>
    <row r="176" spans="10:17">
      <c r="J176" s="6"/>
      <c r="K176" s="6"/>
      <c r="L176" s="6"/>
      <c r="M176" s="6"/>
      <c r="N176" s="6"/>
      <c r="O176" s="6"/>
      <c r="P176" s="6"/>
      <c r="Q176" s="6"/>
    </row>
    <row r="177" spans="10:17">
      <c r="J177" s="6"/>
      <c r="K177" s="6"/>
      <c r="L177" s="6"/>
      <c r="M177" s="6"/>
      <c r="N177" s="6"/>
      <c r="O177" s="6"/>
      <c r="P177" s="6"/>
      <c r="Q177" s="6"/>
    </row>
    <row r="178" spans="10:17">
      <c r="J178" s="6"/>
      <c r="K178" s="6"/>
      <c r="L178" s="6"/>
      <c r="M178" s="6"/>
      <c r="N178" s="6"/>
      <c r="O178" s="6"/>
      <c r="P178" s="6"/>
      <c r="Q178" s="6"/>
    </row>
    <row r="179" spans="10:17">
      <c r="J179" s="6"/>
      <c r="K179" s="6"/>
      <c r="L179" s="6"/>
      <c r="M179" s="6"/>
      <c r="N179" s="6"/>
      <c r="O179" s="6"/>
      <c r="P179" s="6"/>
      <c r="Q179" s="6"/>
    </row>
    <row r="180" spans="10:17">
      <c r="J180" s="6"/>
      <c r="K180" s="6"/>
      <c r="L180" s="6"/>
      <c r="M180" s="6"/>
      <c r="N180" s="6"/>
      <c r="O180" s="6"/>
      <c r="P180" s="6"/>
      <c r="Q180" s="6"/>
    </row>
    <row r="181" spans="10:17">
      <c r="J181" s="6"/>
      <c r="K181" s="6"/>
      <c r="L181" s="6"/>
      <c r="M181" s="6"/>
      <c r="N181" s="6"/>
      <c r="O181" s="6"/>
      <c r="P181" s="6"/>
      <c r="Q181" s="6"/>
    </row>
    <row r="182" spans="10:17">
      <c r="J182" s="6"/>
      <c r="K182" s="6"/>
      <c r="L182" s="6"/>
      <c r="M182" s="6"/>
      <c r="N182" s="6"/>
      <c r="O182" s="6"/>
      <c r="P182" s="6"/>
      <c r="Q182" s="6"/>
    </row>
    <row r="183" spans="10:17">
      <c r="J183" s="6"/>
      <c r="K183" s="6"/>
      <c r="L183" s="6"/>
      <c r="M183" s="6"/>
      <c r="N183" s="6"/>
      <c r="O183" s="6"/>
      <c r="P183" s="6"/>
      <c r="Q183" s="6"/>
    </row>
    <row r="184" spans="10:17">
      <c r="J184" s="6"/>
      <c r="K184" s="6"/>
      <c r="L184" s="6"/>
      <c r="M184" s="6"/>
      <c r="N184" s="6"/>
      <c r="O184" s="6"/>
      <c r="P184" s="6"/>
      <c r="Q184" s="6"/>
    </row>
    <row r="185" spans="10:17">
      <c r="J185" s="6"/>
      <c r="K185" s="6"/>
      <c r="L185" s="6"/>
      <c r="M185" s="6"/>
      <c r="N185" s="6"/>
      <c r="O185" s="6"/>
      <c r="P185" s="6"/>
      <c r="Q185" s="6"/>
    </row>
    <row r="186" spans="10:17">
      <c r="J186" s="6"/>
      <c r="K186" s="6"/>
      <c r="L186" s="6"/>
      <c r="M186" s="6"/>
      <c r="N186" s="6"/>
      <c r="O186" s="6"/>
      <c r="P186" s="6"/>
      <c r="Q186" s="6"/>
    </row>
    <row r="187" spans="10:17">
      <c r="J187" s="6"/>
      <c r="K187" s="6"/>
      <c r="L187" s="6"/>
      <c r="M187" s="6"/>
      <c r="N187" s="6"/>
      <c r="O187" s="6"/>
      <c r="P187" s="6"/>
      <c r="Q187" s="6"/>
    </row>
    <row r="188" spans="10:17">
      <c r="J188" s="6"/>
      <c r="K188" s="6"/>
      <c r="L188" s="6"/>
      <c r="M188" s="6"/>
      <c r="N188" s="6"/>
      <c r="O188" s="6"/>
      <c r="P188" s="6"/>
      <c r="Q188" s="6"/>
    </row>
  </sheetData>
  <mergeCells count="10">
    <mergeCell ref="J1:Q1"/>
    <mergeCell ref="A1:A4"/>
    <mergeCell ref="B1:B4"/>
    <mergeCell ref="I1:I4"/>
    <mergeCell ref="C1:C4"/>
    <mergeCell ref="D1:D4"/>
    <mergeCell ref="E1:E4"/>
    <mergeCell ref="F1:F4"/>
    <mergeCell ref="G1:G4"/>
    <mergeCell ref="H1:H4"/>
  </mergeCells>
  <phoneticPr fontId="4"/>
  <conditionalFormatting sqref="D105:D65536">
    <cfRule type="expression" dxfId="107" priority="16" stopIfTrue="1">
      <formula>D105="未着手"</formula>
    </cfRule>
    <cfRule type="expression" dxfId="106" priority="17" stopIfTrue="1">
      <formula>D105="作業中"</formula>
    </cfRule>
    <cfRule type="expression" dxfId="105" priority="18" stopIfTrue="1">
      <formula>OR(D105="終了",D105="完了")</formula>
    </cfRule>
  </conditionalFormatting>
  <conditionalFormatting sqref="A17:XFD17 C5:XFD5 C6:D16 I6:I16 Q6:XFD16 A22:XFD104 B21:XFD21 C18:XFD20">
    <cfRule type="expression" dxfId="104" priority="19" stopIfTrue="1">
      <formula>$D5="未着手"</formula>
    </cfRule>
    <cfRule type="expression" dxfId="103" priority="20" stopIfTrue="1">
      <formula>$D5="作業中"</formula>
    </cfRule>
    <cfRule type="expression" dxfId="102" priority="21" stopIfTrue="1">
      <formula>OR($D5="終了",$D5="完了")</formula>
    </cfRule>
  </conditionalFormatting>
  <conditionalFormatting sqref="B105:B65536">
    <cfRule type="expression" dxfId="101" priority="22" stopIfTrue="1">
      <formula>D105="未着手"</formula>
    </cfRule>
    <cfRule type="expression" dxfId="100" priority="23" stopIfTrue="1">
      <formula>D105="作業中"</formula>
    </cfRule>
    <cfRule type="expression" dxfId="99" priority="24" stopIfTrue="1">
      <formula>OR(D105="終了",D105="完了")</formula>
    </cfRule>
  </conditionalFormatting>
  <conditionalFormatting sqref="C105:C65536">
    <cfRule type="expression" dxfId="98" priority="25" stopIfTrue="1">
      <formula>D105="未着手"</formula>
    </cfRule>
    <cfRule type="expression" dxfId="97" priority="26" stopIfTrue="1">
      <formula>D105="作業中"</formula>
    </cfRule>
    <cfRule type="expression" dxfId="96" priority="27" stopIfTrue="1">
      <formula>OR(D105="終了",D105="完了")</formula>
    </cfRule>
  </conditionalFormatting>
  <conditionalFormatting sqref="E105:Q65536">
    <cfRule type="expression" dxfId="95" priority="28" stopIfTrue="1">
      <formula>$D105="未着手"</formula>
    </cfRule>
    <cfRule type="expression" dxfId="94" priority="29" stopIfTrue="1">
      <formula>$D105="作業中"</formula>
    </cfRule>
    <cfRule type="expression" dxfId="93" priority="30" stopIfTrue="1">
      <formula>OR($D105="終了",$D105="完了")</formula>
    </cfRule>
  </conditionalFormatting>
  <conditionalFormatting sqref="A6:B16">
    <cfRule type="expression" dxfId="92" priority="13" stopIfTrue="1">
      <formula>$D6="未着手"</formula>
    </cfRule>
    <cfRule type="expression" dxfId="91" priority="14" stopIfTrue="1">
      <formula>$D6="作業中"</formula>
    </cfRule>
    <cfRule type="expression" dxfId="90" priority="15" stopIfTrue="1">
      <formula>OR($D6="終了",$D6="完了")</formula>
    </cfRule>
  </conditionalFormatting>
  <conditionalFormatting sqref="J6:P16">
    <cfRule type="expression" dxfId="89" priority="1" stopIfTrue="1">
      <formula>$D6="未着手"</formula>
    </cfRule>
    <cfRule type="expression" dxfId="88" priority="2" stopIfTrue="1">
      <formula>$D6="作業中"</formula>
    </cfRule>
    <cfRule type="expression" dxfId="87" priority="3" stopIfTrue="1">
      <formula>OR($D6="終了",$D6="完了")</formula>
    </cfRule>
  </conditionalFormatting>
  <conditionalFormatting sqref="A18:B20 A21">
    <cfRule type="expression" dxfId="86" priority="10" stopIfTrue="1">
      <formula>$D18="未着手"</formula>
    </cfRule>
    <cfRule type="expression" dxfId="85" priority="11" stopIfTrue="1">
      <formula>$D18="作業中"</formula>
    </cfRule>
    <cfRule type="expression" dxfId="84" priority="12" stopIfTrue="1">
      <formula>OR($D18="終了",$D18="完了")</formula>
    </cfRule>
  </conditionalFormatting>
  <conditionalFormatting sqref="E6:F16">
    <cfRule type="expression" dxfId="83" priority="7" stopIfTrue="1">
      <formula>$D6="未着手"</formula>
    </cfRule>
    <cfRule type="expression" dxfId="82" priority="8" stopIfTrue="1">
      <formula>$D6="作業中"</formula>
    </cfRule>
    <cfRule type="expression" dxfId="81" priority="9" stopIfTrue="1">
      <formula>OR($D6="終了",$D6="完了")</formula>
    </cfRule>
  </conditionalFormatting>
  <conditionalFormatting sqref="G6:H16">
    <cfRule type="expression" dxfId="80" priority="4" stopIfTrue="1">
      <formula>$D6="未着手"</formula>
    </cfRule>
    <cfRule type="expression" dxfId="79" priority="5" stopIfTrue="1">
      <formula>$D6="作業中"</formula>
    </cfRule>
    <cfRule type="expression" dxfId="78" priority="6" stopIfTrue="1">
      <formula>OR($D6="終了",$D6="完了")</formula>
    </cfRule>
  </conditionalFormatting>
  <pageMargins left="0.75" right="0.75" top="1" bottom="1" header="0.51200000000000001" footer="0.51200000000000001"/>
  <pageSetup paperSize="9" orientation="portrait" horizontalDpi="300" verticalDpi="0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222"/>
  <sheetViews>
    <sheetView tabSelected="1" zoomScaleNormal="100" workbookViewId="0">
      <selection activeCell="B7" sqref="B7"/>
    </sheetView>
  </sheetViews>
  <sheetFormatPr defaultRowHeight="13.5"/>
  <cols>
    <col min="1" max="1" width="3.875" customWidth="1"/>
    <col min="2" max="2" width="27" style="3" customWidth="1"/>
    <col min="3" max="3" width="9" style="3"/>
    <col min="4" max="4" width="8.25" style="1" customWidth="1"/>
    <col min="5" max="6" width="6.875" style="5" customWidth="1"/>
    <col min="7" max="8" width="6.875" style="9" customWidth="1"/>
    <col min="9" max="9" width="6.75" style="2" customWidth="1"/>
    <col min="10" max="13" width="4.75" style="7" customWidth="1"/>
    <col min="14" max="14" width="4.625" style="106" customWidth="1"/>
    <col min="15" max="19" width="4.625" style="7" customWidth="1"/>
    <col min="20" max="20" width="2.875" customWidth="1"/>
    <col min="31" max="31" width="14.25" customWidth="1"/>
    <col min="32" max="32" width="4.75" customWidth="1"/>
    <col min="33" max="33" width="3.75" customWidth="1"/>
  </cols>
  <sheetData>
    <row r="1" spans="1:19" s="8" customFormat="1" ht="15" customHeight="1">
      <c r="A1" s="126" t="s">
        <v>10</v>
      </c>
      <c r="B1" s="126" t="s">
        <v>2</v>
      </c>
      <c r="C1" s="126" t="s">
        <v>0</v>
      </c>
      <c r="D1" s="126" t="s">
        <v>1</v>
      </c>
      <c r="E1" s="129" t="s">
        <v>3</v>
      </c>
      <c r="F1" s="129" t="s">
        <v>4</v>
      </c>
      <c r="G1" s="130" t="s">
        <v>7</v>
      </c>
      <c r="H1" s="130" t="s">
        <v>6</v>
      </c>
      <c r="I1" s="126" t="s">
        <v>8</v>
      </c>
      <c r="J1" s="123" t="s">
        <v>5</v>
      </c>
      <c r="K1" s="124"/>
      <c r="L1" s="124"/>
      <c r="M1" s="124"/>
      <c r="N1" s="125"/>
      <c r="O1" s="125"/>
      <c r="P1" s="125"/>
      <c r="Q1" s="125"/>
      <c r="R1" s="125"/>
      <c r="S1" s="125"/>
    </row>
    <row r="2" spans="1:19" s="8" customFormat="1">
      <c r="A2" s="126"/>
      <c r="B2" s="127"/>
      <c r="C2" s="127"/>
      <c r="D2" s="126"/>
      <c r="E2" s="129"/>
      <c r="F2" s="129"/>
      <c r="G2" s="131"/>
      <c r="H2" s="131"/>
      <c r="I2" s="126"/>
      <c r="J2" s="23" t="s">
        <v>57</v>
      </c>
      <c r="K2" s="23" t="s">
        <v>58</v>
      </c>
      <c r="L2" s="23" t="s">
        <v>59</v>
      </c>
      <c r="M2" s="23" t="s">
        <v>60</v>
      </c>
      <c r="N2" s="107" t="s">
        <v>61</v>
      </c>
      <c r="O2" s="23" t="s">
        <v>62</v>
      </c>
      <c r="P2" s="23" t="s">
        <v>63</v>
      </c>
      <c r="Q2" s="23" t="s">
        <v>64</v>
      </c>
      <c r="R2" s="99" t="s">
        <v>65</v>
      </c>
      <c r="S2" s="99" t="s">
        <v>66</v>
      </c>
    </row>
    <row r="3" spans="1:19" s="8" customFormat="1">
      <c r="A3" s="126"/>
      <c r="B3" s="127"/>
      <c r="C3" s="127"/>
      <c r="D3" s="126"/>
      <c r="E3" s="129"/>
      <c r="F3" s="129"/>
      <c r="G3" s="131"/>
      <c r="H3" s="131"/>
      <c r="I3" s="126"/>
      <c r="J3" s="20">
        <f ca="1">INT(($J$4-(COLUMN()-COLUMN($J4))*($J$4/COUNTA($J$2:$S$2))))</f>
        <v>122</v>
      </c>
      <c r="K3" s="20">
        <f t="shared" ref="K3:S3" ca="1" si="0">INT(($J$4-(COLUMN()-COLUMN($J4))*($J$4/COUNTA($J$2:$S$2))))</f>
        <v>109</v>
      </c>
      <c r="L3" s="20">
        <f t="shared" ca="1" si="0"/>
        <v>97</v>
      </c>
      <c r="M3" s="20">
        <f t="shared" ca="1" si="0"/>
        <v>85</v>
      </c>
      <c r="N3" s="20">
        <f t="shared" ca="1" si="0"/>
        <v>73</v>
      </c>
      <c r="O3" s="20">
        <f t="shared" ca="1" si="0"/>
        <v>61</v>
      </c>
      <c r="P3" s="20">
        <f t="shared" ca="1" si="0"/>
        <v>48</v>
      </c>
      <c r="Q3" s="20">
        <f t="shared" ca="1" si="0"/>
        <v>36</v>
      </c>
      <c r="R3" s="20">
        <f t="shared" ca="1" si="0"/>
        <v>24</v>
      </c>
      <c r="S3" s="20">
        <f t="shared" ca="1" si="0"/>
        <v>12</v>
      </c>
    </row>
    <row r="4" spans="1:19" s="8" customFormat="1">
      <c r="A4" s="126"/>
      <c r="B4" s="127"/>
      <c r="C4" s="128"/>
      <c r="D4" s="126"/>
      <c r="E4" s="129"/>
      <c r="F4" s="129"/>
      <c r="G4" s="131"/>
      <c r="H4" s="131"/>
      <c r="I4" s="126"/>
      <c r="J4" s="21">
        <f ca="1">SUM(J5:J138)</f>
        <v>122</v>
      </c>
      <c r="K4" s="21"/>
      <c r="L4" s="21"/>
      <c r="M4" s="21"/>
      <c r="N4" s="21"/>
      <c r="O4" s="21"/>
      <c r="P4" s="21"/>
      <c r="Q4" s="21"/>
      <c r="R4" s="21"/>
      <c r="S4" s="21"/>
    </row>
    <row r="5" spans="1:19">
      <c r="A5" s="16"/>
      <c r="B5" s="108" t="s">
        <v>94</v>
      </c>
      <c r="C5" s="18"/>
      <c r="D5" s="12" t="str">
        <f t="shared" ref="D5:D103" si="1">IF(ISBLANK($B5),"",IF(ISBLANK($F5),"未着手",IF($I5=0,"完了","作業中")))</f>
        <v>未着手</v>
      </c>
      <c r="E5" s="4"/>
      <c r="F5" s="4"/>
      <c r="G5" s="19"/>
      <c r="H5" s="19"/>
      <c r="I5" s="12" t="str">
        <f t="shared" ref="I5:J5" ca="1" si="2">IF(ISBLANK(J5)=FALSE,OFFSET(I5,0,COUNTA(J5:Q5)),"")</f>
        <v/>
      </c>
      <c r="J5" s="12" t="str">
        <f t="shared" ca="1" si="2"/>
        <v/>
      </c>
      <c r="K5" s="22"/>
      <c r="L5" s="22"/>
      <c r="M5" s="22"/>
      <c r="N5" s="104"/>
      <c r="O5" s="22"/>
      <c r="P5" s="22"/>
      <c r="Q5" s="22"/>
      <c r="R5" s="22"/>
      <c r="S5" s="22"/>
    </row>
    <row r="6" spans="1:19">
      <c r="A6" s="102">
        <v>1</v>
      </c>
      <c r="B6" s="17" t="s">
        <v>95</v>
      </c>
      <c r="C6" s="18" t="s">
        <v>101</v>
      </c>
      <c r="D6" s="12" t="str">
        <f t="shared" si="1"/>
        <v>未着手</v>
      </c>
      <c r="E6" s="4">
        <v>43049</v>
      </c>
      <c r="F6" s="4"/>
      <c r="G6" s="19">
        <v>3</v>
      </c>
      <c r="H6" s="19"/>
      <c r="I6" s="12">
        <v>3</v>
      </c>
      <c r="J6" s="12">
        <v>3</v>
      </c>
      <c r="K6" s="22"/>
      <c r="L6" s="22"/>
      <c r="M6" s="22"/>
      <c r="N6" s="104"/>
      <c r="O6" s="22"/>
      <c r="P6" s="22"/>
      <c r="Q6" s="22"/>
      <c r="R6" s="22"/>
      <c r="S6" s="22"/>
    </row>
    <row r="7" spans="1:19">
      <c r="A7" s="102">
        <v>2</v>
      </c>
      <c r="B7" s="17" t="s">
        <v>96</v>
      </c>
      <c r="C7" s="18" t="s">
        <v>101</v>
      </c>
      <c r="D7" s="12" t="str">
        <f t="shared" si="1"/>
        <v>未着手</v>
      </c>
      <c r="E7" s="4">
        <v>43053</v>
      </c>
      <c r="F7" s="4"/>
      <c r="G7" s="19">
        <v>3</v>
      </c>
      <c r="H7" s="19"/>
      <c r="I7" s="12">
        <v>3</v>
      </c>
      <c r="J7" s="12">
        <v>3</v>
      </c>
      <c r="K7" s="22"/>
      <c r="L7" s="22"/>
      <c r="M7" s="22"/>
      <c r="N7" s="104"/>
      <c r="O7" s="22"/>
      <c r="P7" s="22"/>
      <c r="Q7" s="22"/>
      <c r="R7" s="22"/>
      <c r="S7" s="22"/>
    </row>
    <row r="8" spans="1:19">
      <c r="A8" s="102">
        <v>3</v>
      </c>
      <c r="B8" s="17" t="s">
        <v>97</v>
      </c>
      <c r="C8" s="18" t="s">
        <v>101</v>
      </c>
      <c r="D8" s="12" t="str">
        <f t="shared" si="1"/>
        <v>未着手</v>
      </c>
      <c r="E8" s="4">
        <v>43053</v>
      </c>
      <c r="F8" s="4"/>
      <c r="G8" s="19">
        <v>3</v>
      </c>
      <c r="H8" s="19"/>
      <c r="I8" s="12">
        <v>3</v>
      </c>
      <c r="J8" s="12">
        <v>3</v>
      </c>
      <c r="K8" s="22"/>
      <c r="L8" s="22"/>
      <c r="M8" s="22"/>
      <c r="N8" s="104"/>
      <c r="O8" s="22"/>
      <c r="P8" s="22"/>
      <c r="Q8" s="22"/>
      <c r="R8" s="22"/>
      <c r="S8" s="22"/>
    </row>
    <row r="9" spans="1:19">
      <c r="A9" s="102">
        <v>4</v>
      </c>
      <c r="B9" s="17" t="s">
        <v>98</v>
      </c>
      <c r="C9" s="18" t="s">
        <v>101</v>
      </c>
      <c r="D9" s="12" t="str">
        <f t="shared" si="1"/>
        <v>未着手</v>
      </c>
      <c r="E9" s="4">
        <v>43056</v>
      </c>
      <c r="F9" s="4"/>
      <c r="G9" s="19">
        <v>3</v>
      </c>
      <c r="H9" s="19"/>
      <c r="I9" s="12">
        <v>3</v>
      </c>
      <c r="J9" s="12">
        <v>3</v>
      </c>
      <c r="K9" s="22"/>
      <c r="L9" s="22"/>
      <c r="M9" s="22"/>
      <c r="N9" s="104"/>
      <c r="O9" s="22"/>
      <c r="P9" s="22"/>
      <c r="Q9" s="22"/>
      <c r="R9" s="22"/>
      <c r="S9" s="22"/>
    </row>
    <row r="10" spans="1:19">
      <c r="A10" s="102">
        <v>5</v>
      </c>
      <c r="B10" s="17" t="s">
        <v>99</v>
      </c>
      <c r="C10" s="18" t="s">
        <v>101</v>
      </c>
      <c r="D10" s="12" t="str">
        <f t="shared" si="1"/>
        <v>未着手</v>
      </c>
      <c r="E10" s="4">
        <v>43056</v>
      </c>
      <c r="F10" s="4"/>
      <c r="G10" s="19">
        <v>3</v>
      </c>
      <c r="H10" s="19"/>
      <c r="I10" s="12">
        <v>3</v>
      </c>
      <c r="J10" s="12">
        <v>3</v>
      </c>
      <c r="K10" s="22"/>
      <c r="L10" s="22"/>
      <c r="M10" s="22"/>
      <c r="N10" s="104"/>
      <c r="O10" s="22"/>
      <c r="P10" s="22"/>
      <c r="Q10" s="22"/>
      <c r="R10" s="22"/>
      <c r="S10" s="22"/>
    </row>
    <row r="11" spans="1:19">
      <c r="A11" s="102">
        <v>6</v>
      </c>
      <c r="B11" s="17" t="s">
        <v>100</v>
      </c>
      <c r="C11" s="18" t="s">
        <v>101</v>
      </c>
      <c r="D11" s="12" t="str">
        <f t="shared" si="1"/>
        <v>未着手</v>
      </c>
      <c r="E11" s="4">
        <v>43060</v>
      </c>
      <c r="F11" s="4"/>
      <c r="G11" s="19">
        <v>3</v>
      </c>
      <c r="H11" s="19"/>
      <c r="I11" s="12">
        <v>3</v>
      </c>
      <c r="J11" s="12">
        <v>3</v>
      </c>
      <c r="K11" s="22"/>
      <c r="L11" s="22"/>
      <c r="M11" s="22"/>
      <c r="N11" s="104"/>
      <c r="O11" s="22"/>
      <c r="P11" s="22"/>
      <c r="Q11" s="22"/>
      <c r="R11" s="22"/>
      <c r="S11" s="22"/>
    </row>
    <row r="12" spans="1:19">
      <c r="A12" s="16"/>
      <c r="B12" s="85"/>
      <c r="C12" s="18"/>
      <c r="D12" s="12" t="str">
        <f t="shared" si="1"/>
        <v/>
      </c>
      <c r="E12" s="4"/>
      <c r="F12" s="4"/>
      <c r="G12" s="19"/>
      <c r="H12" s="19"/>
      <c r="I12" s="12" t="str">
        <f t="shared" ref="I12:J60" ca="1" si="3">IF(ISBLANK(J12)=FALSE,OFFSET(I12,0,COUNTA(J12:Q12)),"")</f>
        <v/>
      </c>
      <c r="J12" s="12" t="str">
        <f t="shared" ca="1" si="3"/>
        <v/>
      </c>
      <c r="K12" s="22"/>
      <c r="L12" s="22"/>
      <c r="M12" s="22"/>
      <c r="N12" s="104"/>
      <c r="O12" s="22"/>
      <c r="P12" s="22"/>
      <c r="Q12" s="22"/>
      <c r="R12" s="22"/>
      <c r="S12" s="22"/>
    </row>
    <row r="13" spans="1:19">
      <c r="A13" s="102"/>
      <c r="B13" s="109" t="s">
        <v>88</v>
      </c>
      <c r="C13" s="18"/>
      <c r="D13" s="12" t="str">
        <f t="shared" si="1"/>
        <v>未着手</v>
      </c>
      <c r="E13" s="4"/>
      <c r="F13" s="4"/>
      <c r="G13" s="19"/>
      <c r="H13" s="19"/>
      <c r="I13" s="12" t="str">
        <f t="shared" ca="1" si="3"/>
        <v/>
      </c>
      <c r="J13" s="12" t="str">
        <f t="shared" ca="1" si="3"/>
        <v/>
      </c>
      <c r="K13" s="22"/>
      <c r="L13" s="22"/>
      <c r="M13" s="22"/>
      <c r="N13" s="104"/>
      <c r="O13" s="22"/>
      <c r="P13" s="22"/>
      <c r="Q13" s="22"/>
      <c r="R13" s="22"/>
      <c r="S13" s="22"/>
    </row>
    <row r="14" spans="1:19">
      <c r="A14" s="102">
        <v>1</v>
      </c>
      <c r="B14" s="17" t="s">
        <v>104</v>
      </c>
      <c r="C14" s="18" t="s">
        <v>135</v>
      </c>
      <c r="D14" s="12" t="str">
        <f t="shared" si="1"/>
        <v>完了</v>
      </c>
      <c r="E14" s="4">
        <v>43049</v>
      </c>
      <c r="F14" s="4">
        <v>43049</v>
      </c>
      <c r="G14" s="19">
        <v>1</v>
      </c>
      <c r="H14" s="19">
        <v>1</v>
      </c>
      <c r="I14" s="12">
        <v>0</v>
      </c>
      <c r="J14" s="12">
        <v>0</v>
      </c>
      <c r="K14" s="22"/>
      <c r="L14" s="22"/>
      <c r="M14" s="22"/>
      <c r="N14" s="104"/>
      <c r="O14" s="22"/>
      <c r="P14" s="22"/>
      <c r="Q14" s="22"/>
      <c r="R14" s="22"/>
      <c r="S14" s="22"/>
    </row>
    <row r="15" spans="1:19">
      <c r="A15" s="102">
        <v>2</v>
      </c>
      <c r="B15" s="85" t="s">
        <v>105</v>
      </c>
      <c r="C15" s="18" t="s">
        <v>135</v>
      </c>
      <c r="D15" s="12" t="str">
        <f t="shared" si="1"/>
        <v>完了</v>
      </c>
      <c r="E15" s="4">
        <v>43049</v>
      </c>
      <c r="F15" s="4">
        <v>43049</v>
      </c>
      <c r="G15" s="19">
        <v>1</v>
      </c>
      <c r="H15" s="19">
        <v>1</v>
      </c>
      <c r="I15" s="12">
        <v>0</v>
      </c>
      <c r="J15" s="12">
        <v>0</v>
      </c>
      <c r="K15" s="22"/>
      <c r="L15" s="22"/>
      <c r="M15" s="22"/>
      <c r="N15" s="104"/>
      <c r="O15" s="22"/>
      <c r="P15" s="22"/>
      <c r="Q15" s="22"/>
      <c r="R15" s="22"/>
      <c r="S15" s="22"/>
    </row>
    <row r="16" spans="1:19">
      <c r="A16" s="102">
        <v>3</v>
      </c>
      <c r="B16" s="85" t="s">
        <v>106</v>
      </c>
      <c r="C16" s="18" t="s">
        <v>135</v>
      </c>
      <c r="D16" s="12" t="str">
        <f t="shared" si="1"/>
        <v>完了</v>
      </c>
      <c r="E16" s="4">
        <v>43049</v>
      </c>
      <c r="F16" s="4">
        <v>43049</v>
      </c>
      <c r="G16" s="19">
        <v>1</v>
      </c>
      <c r="H16" s="19">
        <v>1</v>
      </c>
      <c r="I16" s="12">
        <v>0</v>
      </c>
      <c r="J16" s="12">
        <v>0</v>
      </c>
      <c r="K16" s="22"/>
      <c r="L16" s="22"/>
      <c r="M16" s="22"/>
      <c r="N16" s="104"/>
      <c r="O16" s="22"/>
      <c r="P16" s="22"/>
      <c r="Q16" s="22"/>
      <c r="R16" s="22"/>
      <c r="S16" s="22"/>
    </row>
    <row r="17" spans="1:19">
      <c r="A17" s="102">
        <v>4</v>
      </c>
      <c r="B17" s="85" t="s">
        <v>107</v>
      </c>
      <c r="C17" s="18" t="s">
        <v>135</v>
      </c>
      <c r="D17" s="12" t="str">
        <f t="shared" si="1"/>
        <v>完了</v>
      </c>
      <c r="E17" s="4">
        <v>43049</v>
      </c>
      <c r="F17" s="4">
        <v>43049</v>
      </c>
      <c r="G17" s="19">
        <v>1</v>
      </c>
      <c r="H17" s="19">
        <v>1</v>
      </c>
      <c r="I17" s="12">
        <v>0</v>
      </c>
      <c r="J17" s="12">
        <v>0</v>
      </c>
      <c r="K17" s="22"/>
      <c r="L17" s="22"/>
      <c r="M17" s="22"/>
      <c r="N17" s="104"/>
      <c r="O17" s="22"/>
      <c r="P17" s="22"/>
      <c r="Q17" s="22"/>
      <c r="R17" s="22"/>
      <c r="S17" s="22"/>
    </row>
    <row r="18" spans="1:19">
      <c r="A18" s="102">
        <v>5</v>
      </c>
      <c r="B18" s="85" t="s">
        <v>108</v>
      </c>
      <c r="C18" s="18" t="s">
        <v>135</v>
      </c>
      <c r="D18" s="12" t="str">
        <f t="shared" si="1"/>
        <v>未着手</v>
      </c>
      <c r="E18" s="4">
        <v>43056</v>
      </c>
      <c r="F18" s="4"/>
      <c r="G18" s="19">
        <v>1</v>
      </c>
      <c r="H18" s="19"/>
      <c r="I18" s="12">
        <v>1</v>
      </c>
      <c r="J18" s="12">
        <v>1</v>
      </c>
      <c r="K18" s="22"/>
      <c r="L18" s="22"/>
      <c r="M18" s="22"/>
      <c r="N18" s="104"/>
      <c r="O18" s="22"/>
      <c r="P18" s="22"/>
      <c r="Q18" s="22"/>
      <c r="R18" s="22"/>
      <c r="S18" s="22"/>
    </row>
    <row r="19" spans="1:19">
      <c r="A19" s="102">
        <v>6</v>
      </c>
      <c r="B19" s="85" t="s">
        <v>109</v>
      </c>
      <c r="C19" s="18" t="s">
        <v>135</v>
      </c>
      <c r="D19" s="12" t="str">
        <f t="shared" si="1"/>
        <v>未着手</v>
      </c>
      <c r="E19" s="4">
        <v>43056</v>
      </c>
      <c r="F19" s="4"/>
      <c r="G19" s="19">
        <v>1</v>
      </c>
      <c r="H19" s="19"/>
      <c r="I19" s="12">
        <v>1</v>
      </c>
      <c r="J19" s="12">
        <v>1</v>
      </c>
      <c r="K19" s="22"/>
      <c r="L19" s="22"/>
      <c r="M19" s="22"/>
      <c r="N19" s="104"/>
      <c r="O19" s="22"/>
      <c r="P19" s="22"/>
      <c r="Q19" s="22"/>
      <c r="R19" s="22"/>
      <c r="S19" s="22"/>
    </row>
    <row r="20" spans="1:19">
      <c r="A20" s="102">
        <v>7</v>
      </c>
      <c r="B20" s="85" t="s">
        <v>117</v>
      </c>
      <c r="C20" s="18" t="s">
        <v>135</v>
      </c>
      <c r="D20" s="12" t="str">
        <f t="shared" si="1"/>
        <v>未着手</v>
      </c>
      <c r="E20" s="4">
        <v>43056</v>
      </c>
      <c r="F20" s="4"/>
      <c r="G20" s="19">
        <v>1</v>
      </c>
      <c r="H20" s="19"/>
      <c r="I20" s="12">
        <v>1</v>
      </c>
      <c r="J20" s="12">
        <v>1</v>
      </c>
      <c r="K20" s="22"/>
      <c r="L20" s="22"/>
      <c r="M20" s="22"/>
      <c r="N20" s="104"/>
      <c r="O20" s="22"/>
      <c r="P20" s="22"/>
      <c r="Q20" s="22"/>
      <c r="R20" s="22"/>
      <c r="S20" s="22"/>
    </row>
    <row r="21" spans="1:19">
      <c r="A21" s="102">
        <v>8</v>
      </c>
      <c r="B21" s="112" t="s">
        <v>111</v>
      </c>
      <c r="C21" s="18" t="s">
        <v>135</v>
      </c>
      <c r="D21" s="12" t="str">
        <f t="shared" si="1"/>
        <v>未着手</v>
      </c>
      <c r="E21" s="4">
        <v>43060</v>
      </c>
      <c r="F21" s="4"/>
      <c r="G21" s="19">
        <v>2</v>
      </c>
      <c r="H21" s="19"/>
      <c r="I21" s="12">
        <v>2</v>
      </c>
      <c r="J21" s="12">
        <v>2</v>
      </c>
      <c r="K21" s="22"/>
      <c r="L21" s="22"/>
      <c r="M21" s="22"/>
      <c r="N21" s="104"/>
      <c r="O21" s="22"/>
      <c r="P21" s="22"/>
      <c r="Q21" s="22"/>
      <c r="R21" s="22"/>
      <c r="S21" s="22"/>
    </row>
    <row r="22" spans="1:19" ht="24">
      <c r="A22" s="102">
        <v>9</v>
      </c>
      <c r="B22" s="112" t="s">
        <v>110</v>
      </c>
      <c r="C22" s="18" t="s">
        <v>135</v>
      </c>
      <c r="D22" s="12" t="str">
        <f t="shared" si="1"/>
        <v>未着手</v>
      </c>
      <c r="E22" s="4">
        <v>43060</v>
      </c>
      <c r="F22" s="4"/>
      <c r="G22" s="19">
        <v>2</v>
      </c>
      <c r="H22" s="19"/>
      <c r="I22" s="12">
        <v>2</v>
      </c>
      <c r="J22" s="12">
        <v>2</v>
      </c>
      <c r="K22" s="22"/>
      <c r="L22" s="22"/>
      <c r="M22" s="22"/>
      <c r="N22" s="104"/>
      <c r="O22" s="22"/>
      <c r="P22" s="22"/>
      <c r="Q22" s="22"/>
      <c r="R22" s="22"/>
      <c r="S22" s="22"/>
    </row>
    <row r="23" spans="1:19" ht="36">
      <c r="A23" s="102">
        <v>10</v>
      </c>
      <c r="B23" s="112" t="s">
        <v>112</v>
      </c>
      <c r="C23" s="18" t="s">
        <v>135</v>
      </c>
      <c r="D23" s="12" t="str">
        <f t="shared" si="1"/>
        <v>未着手</v>
      </c>
      <c r="E23" s="4">
        <v>43060</v>
      </c>
      <c r="F23" s="4"/>
      <c r="G23" s="19">
        <v>2</v>
      </c>
      <c r="H23" s="19"/>
      <c r="I23" s="12">
        <v>2</v>
      </c>
      <c r="J23" s="12">
        <v>2</v>
      </c>
      <c r="K23" s="22"/>
      <c r="L23" s="22"/>
      <c r="M23" s="22"/>
      <c r="N23" s="104"/>
      <c r="O23" s="22"/>
      <c r="P23" s="22"/>
      <c r="Q23" s="22"/>
      <c r="R23" s="22"/>
      <c r="S23" s="22"/>
    </row>
    <row r="24" spans="1:19">
      <c r="A24" s="102">
        <v>11</v>
      </c>
      <c r="B24" s="85" t="s">
        <v>113</v>
      </c>
      <c r="C24" s="18" t="s">
        <v>135</v>
      </c>
      <c r="D24" s="12" t="str">
        <f t="shared" si="1"/>
        <v>未着手</v>
      </c>
      <c r="E24" s="4">
        <v>43053</v>
      </c>
      <c r="F24" s="4"/>
      <c r="G24" s="19">
        <v>2</v>
      </c>
      <c r="H24" s="19"/>
      <c r="I24" s="12">
        <v>2</v>
      </c>
      <c r="J24" s="12">
        <v>2</v>
      </c>
      <c r="K24" s="22"/>
      <c r="L24" s="22"/>
      <c r="M24" s="22"/>
      <c r="N24" s="104"/>
      <c r="O24" s="22"/>
      <c r="P24" s="22"/>
      <c r="Q24" s="22"/>
      <c r="R24" s="22"/>
      <c r="S24" s="22"/>
    </row>
    <row r="25" spans="1:19">
      <c r="A25" s="102">
        <v>12</v>
      </c>
      <c r="B25" s="85" t="s">
        <v>114</v>
      </c>
      <c r="C25" s="18" t="s">
        <v>135</v>
      </c>
      <c r="D25" s="12" t="str">
        <f t="shared" si="1"/>
        <v>完了</v>
      </c>
      <c r="E25" s="4">
        <v>43049</v>
      </c>
      <c r="F25" s="4">
        <v>43049</v>
      </c>
      <c r="G25" s="19">
        <v>1</v>
      </c>
      <c r="H25" s="19">
        <v>1</v>
      </c>
      <c r="I25" s="12">
        <v>0</v>
      </c>
      <c r="J25" s="12">
        <v>0</v>
      </c>
      <c r="K25" s="22"/>
      <c r="L25" s="22"/>
      <c r="M25" s="22"/>
      <c r="N25" s="104"/>
      <c r="O25" s="22"/>
      <c r="P25" s="22"/>
      <c r="Q25" s="22"/>
      <c r="R25" s="22"/>
      <c r="S25" s="22"/>
    </row>
    <row r="26" spans="1:19">
      <c r="A26" s="102">
        <v>13</v>
      </c>
      <c r="B26" s="85" t="s">
        <v>115</v>
      </c>
      <c r="C26" s="18" t="s">
        <v>135</v>
      </c>
      <c r="D26" s="12" t="str">
        <f t="shared" si="1"/>
        <v>完了</v>
      </c>
      <c r="E26" s="4">
        <v>43049</v>
      </c>
      <c r="F26" s="4">
        <v>43049</v>
      </c>
      <c r="G26" s="19">
        <v>1</v>
      </c>
      <c r="H26" s="19">
        <v>1</v>
      </c>
      <c r="I26" s="12">
        <v>0</v>
      </c>
      <c r="J26" s="12">
        <v>1</v>
      </c>
      <c r="K26" s="22"/>
      <c r="L26" s="22"/>
      <c r="M26" s="22"/>
      <c r="N26" s="104"/>
      <c r="O26" s="22"/>
      <c r="P26" s="22"/>
      <c r="Q26" s="22"/>
      <c r="R26" s="22"/>
      <c r="S26" s="22"/>
    </row>
    <row r="27" spans="1:19">
      <c r="A27" s="102">
        <v>14</v>
      </c>
      <c r="B27" s="85" t="s">
        <v>116</v>
      </c>
      <c r="C27" s="18" t="s">
        <v>135</v>
      </c>
      <c r="D27" s="12" t="str">
        <f t="shared" si="1"/>
        <v>作業中</v>
      </c>
      <c r="E27" s="4">
        <v>43053</v>
      </c>
      <c r="F27" s="4">
        <v>43053</v>
      </c>
      <c r="G27" s="19">
        <v>2</v>
      </c>
      <c r="H27" s="19"/>
      <c r="I27" s="12">
        <v>2</v>
      </c>
      <c r="J27" s="12">
        <v>2</v>
      </c>
      <c r="K27" s="22"/>
      <c r="L27" s="22"/>
      <c r="M27" s="22"/>
      <c r="N27" s="104"/>
      <c r="O27" s="22"/>
      <c r="P27" s="22"/>
      <c r="Q27" s="22"/>
      <c r="R27" s="22"/>
      <c r="S27" s="22"/>
    </row>
    <row r="28" spans="1:19">
      <c r="A28" s="102">
        <v>15</v>
      </c>
      <c r="B28" s="85" t="s">
        <v>118</v>
      </c>
      <c r="C28" s="18" t="s">
        <v>135</v>
      </c>
      <c r="D28" s="12" t="str">
        <f t="shared" si="1"/>
        <v>完了</v>
      </c>
      <c r="E28" s="4">
        <v>43053</v>
      </c>
      <c r="F28" s="4">
        <v>43053</v>
      </c>
      <c r="G28" s="19">
        <v>2</v>
      </c>
      <c r="H28" s="19">
        <v>1</v>
      </c>
      <c r="I28" s="12">
        <v>0</v>
      </c>
      <c r="J28" s="12">
        <v>1</v>
      </c>
      <c r="K28" s="22"/>
      <c r="L28" s="22"/>
      <c r="M28" s="22"/>
      <c r="N28" s="104"/>
      <c r="O28" s="22"/>
      <c r="P28" s="22"/>
      <c r="Q28" s="22"/>
      <c r="R28" s="22"/>
      <c r="S28" s="22"/>
    </row>
    <row r="29" spans="1:19">
      <c r="A29" s="102">
        <v>16</v>
      </c>
      <c r="B29" s="85" t="s">
        <v>138</v>
      </c>
      <c r="C29" s="18" t="s">
        <v>135</v>
      </c>
      <c r="D29" s="12" t="str">
        <f t="shared" si="1"/>
        <v>未着手</v>
      </c>
      <c r="E29" s="4">
        <v>43056</v>
      </c>
      <c r="F29" s="4"/>
      <c r="G29" s="19">
        <v>2</v>
      </c>
      <c r="H29" s="19"/>
      <c r="I29" s="12">
        <v>2</v>
      </c>
      <c r="J29" s="12">
        <v>2</v>
      </c>
      <c r="K29" s="22"/>
      <c r="L29" s="22"/>
      <c r="M29" s="22"/>
      <c r="N29" s="104"/>
      <c r="O29" s="22"/>
      <c r="P29" s="22"/>
      <c r="Q29" s="22"/>
      <c r="R29" s="22"/>
      <c r="S29" s="22"/>
    </row>
    <row r="30" spans="1:19">
      <c r="A30" s="102">
        <v>17</v>
      </c>
      <c r="B30" s="85" t="s">
        <v>248</v>
      </c>
      <c r="C30" s="18" t="s">
        <v>135</v>
      </c>
      <c r="D30" s="12" t="str">
        <f t="shared" si="1"/>
        <v>未着手</v>
      </c>
      <c r="E30" s="4"/>
      <c r="F30" s="4"/>
      <c r="G30" s="19"/>
      <c r="H30" s="19"/>
      <c r="I30" s="12" t="str">
        <f t="shared" ref="I30:J35" ca="1" si="4">IF(ISBLANK(J30)=FALSE,OFFSET(I30,0,COUNTA(J30:Q30)),"")</f>
        <v/>
      </c>
      <c r="J30" s="12" t="str">
        <f t="shared" ca="1" si="4"/>
        <v/>
      </c>
      <c r="K30" s="22"/>
      <c r="L30" s="22"/>
      <c r="M30" s="22"/>
      <c r="N30" s="104"/>
      <c r="O30" s="22"/>
      <c r="P30" s="22"/>
      <c r="Q30" s="22"/>
      <c r="R30" s="22"/>
      <c r="S30" s="22"/>
    </row>
    <row r="31" spans="1:19">
      <c r="A31" s="102"/>
      <c r="B31" s="85"/>
      <c r="C31" s="18"/>
      <c r="D31" s="12" t="str">
        <f t="shared" si="1"/>
        <v/>
      </c>
      <c r="E31" s="4"/>
      <c r="F31" s="4"/>
      <c r="G31" s="19"/>
      <c r="H31" s="19"/>
      <c r="I31" s="12" t="str">
        <f t="shared" ca="1" si="4"/>
        <v/>
      </c>
      <c r="J31" s="12" t="str">
        <f t="shared" ca="1" si="4"/>
        <v/>
      </c>
      <c r="K31" s="22"/>
      <c r="L31" s="22"/>
      <c r="M31" s="22"/>
      <c r="N31" s="104"/>
      <c r="O31" s="22"/>
      <c r="P31" s="22"/>
      <c r="Q31" s="22"/>
      <c r="R31" s="22"/>
      <c r="S31" s="22"/>
    </row>
    <row r="32" spans="1:19">
      <c r="A32" s="102"/>
      <c r="B32" s="103" t="s">
        <v>179</v>
      </c>
      <c r="C32" s="18"/>
      <c r="D32" s="12" t="str">
        <f t="shared" si="1"/>
        <v>未着手</v>
      </c>
      <c r="E32" s="4"/>
      <c r="F32" s="4"/>
      <c r="G32" s="19"/>
      <c r="H32" s="19"/>
      <c r="I32" s="12" t="str">
        <f t="shared" ca="1" si="4"/>
        <v/>
      </c>
      <c r="J32" s="12" t="str">
        <f t="shared" ca="1" si="4"/>
        <v/>
      </c>
      <c r="K32" s="22"/>
      <c r="L32" s="22"/>
      <c r="M32" s="22"/>
      <c r="N32" s="104"/>
      <c r="O32" s="22"/>
      <c r="P32" s="22"/>
      <c r="Q32" s="22"/>
      <c r="R32" s="22"/>
      <c r="S32" s="22"/>
    </row>
    <row r="33" spans="1:19">
      <c r="A33" s="102">
        <v>1</v>
      </c>
      <c r="B33" s="85" t="s">
        <v>180</v>
      </c>
      <c r="C33" s="18" t="s">
        <v>90</v>
      </c>
      <c r="D33" s="12" t="str">
        <f t="shared" si="1"/>
        <v>未着手</v>
      </c>
      <c r="E33" s="4">
        <v>43060</v>
      </c>
      <c r="F33" s="4"/>
      <c r="G33" s="19">
        <v>3</v>
      </c>
      <c r="H33" s="19"/>
      <c r="I33" s="12">
        <v>3</v>
      </c>
      <c r="J33" s="12">
        <v>3</v>
      </c>
      <c r="K33" s="22"/>
      <c r="L33" s="22"/>
      <c r="M33" s="22"/>
      <c r="N33" s="104"/>
      <c r="O33" s="22"/>
      <c r="P33" s="22"/>
      <c r="Q33" s="22"/>
      <c r="R33" s="22"/>
      <c r="S33" s="22"/>
    </row>
    <row r="34" spans="1:19">
      <c r="A34" s="102">
        <v>2</v>
      </c>
      <c r="B34" s="85" t="s">
        <v>247</v>
      </c>
      <c r="C34" s="18" t="s">
        <v>90</v>
      </c>
      <c r="D34" s="12" t="str">
        <f t="shared" si="1"/>
        <v>未着手</v>
      </c>
      <c r="E34" s="4">
        <v>43049</v>
      </c>
      <c r="F34" s="4"/>
      <c r="G34" s="19">
        <v>1</v>
      </c>
      <c r="H34" s="19"/>
      <c r="I34" s="12">
        <v>1</v>
      </c>
      <c r="J34" s="12">
        <v>1</v>
      </c>
      <c r="K34" s="22"/>
      <c r="L34" s="22"/>
      <c r="M34" s="22"/>
      <c r="N34" s="104"/>
      <c r="O34" s="22"/>
      <c r="P34" s="22"/>
      <c r="Q34" s="22"/>
      <c r="R34" s="22"/>
      <c r="S34" s="22"/>
    </row>
    <row r="35" spans="1:19">
      <c r="A35" s="102"/>
      <c r="B35" s="85"/>
      <c r="C35" s="18"/>
      <c r="D35" s="12" t="str">
        <f t="shared" si="1"/>
        <v/>
      </c>
      <c r="E35" s="4"/>
      <c r="F35" s="4"/>
      <c r="G35" s="19"/>
      <c r="H35" s="19"/>
      <c r="I35" s="12" t="str">
        <f t="shared" ca="1" si="4"/>
        <v/>
      </c>
      <c r="J35" s="12" t="str">
        <f t="shared" ca="1" si="4"/>
        <v/>
      </c>
      <c r="K35" s="22"/>
      <c r="L35" s="22"/>
      <c r="M35" s="22"/>
      <c r="N35" s="104"/>
      <c r="O35" s="22"/>
      <c r="P35" s="22"/>
      <c r="Q35" s="22"/>
      <c r="R35" s="22"/>
      <c r="S35" s="22"/>
    </row>
    <row r="36" spans="1:19">
      <c r="A36" s="16"/>
      <c r="B36" s="85"/>
      <c r="C36" s="18"/>
      <c r="D36" s="12" t="str">
        <f t="shared" si="1"/>
        <v/>
      </c>
      <c r="E36" s="4"/>
      <c r="F36" s="4"/>
      <c r="G36" s="19"/>
      <c r="H36" s="19"/>
      <c r="I36" s="12" t="str">
        <f t="shared" ca="1" si="3"/>
        <v/>
      </c>
      <c r="J36" s="12" t="str">
        <f t="shared" ca="1" si="3"/>
        <v/>
      </c>
      <c r="K36" s="22"/>
      <c r="L36" s="22"/>
      <c r="M36" s="22"/>
      <c r="N36" s="104"/>
      <c r="O36" s="22"/>
      <c r="P36" s="22"/>
      <c r="Q36" s="22"/>
      <c r="R36" s="22"/>
      <c r="S36" s="22"/>
    </row>
    <row r="37" spans="1:19">
      <c r="A37" s="102"/>
      <c r="B37" s="109" t="s">
        <v>92</v>
      </c>
      <c r="C37" s="18"/>
      <c r="D37" s="12" t="str">
        <f t="shared" si="1"/>
        <v>未着手</v>
      </c>
      <c r="E37" s="4"/>
      <c r="F37" s="4"/>
      <c r="G37" s="19"/>
      <c r="H37" s="19"/>
      <c r="I37" s="12" t="str">
        <f t="shared" ca="1" si="3"/>
        <v/>
      </c>
      <c r="J37" s="12" t="str">
        <f t="shared" ca="1" si="3"/>
        <v/>
      </c>
      <c r="K37" s="22"/>
      <c r="L37" s="22"/>
      <c r="M37" s="22"/>
      <c r="N37" s="104"/>
      <c r="O37" s="22"/>
      <c r="P37" s="22"/>
      <c r="Q37" s="22"/>
      <c r="R37" s="22"/>
      <c r="S37" s="22"/>
    </row>
    <row r="38" spans="1:19">
      <c r="A38" s="102">
        <v>1</v>
      </c>
      <c r="B38" s="17" t="s">
        <v>140</v>
      </c>
      <c r="C38" s="18" t="s">
        <v>143</v>
      </c>
      <c r="D38" s="12" t="str">
        <f t="shared" si="1"/>
        <v>未着手</v>
      </c>
      <c r="E38" s="4">
        <v>43056</v>
      </c>
      <c r="F38" s="4"/>
      <c r="G38" s="19">
        <v>3</v>
      </c>
      <c r="H38" s="19"/>
      <c r="I38" s="12">
        <v>3</v>
      </c>
      <c r="J38" s="12">
        <v>3</v>
      </c>
      <c r="K38" s="22"/>
      <c r="L38" s="22"/>
      <c r="M38" s="22"/>
      <c r="N38" s="104"/>
      <c r="O38" s="22"/>
      <c r="P38" s="22"/>
      <c r="Q38" s="22"/>
      <c r="R38" s="22"/>
      <c r="S38" s="22"/>
    </row>
    <row r="39" spans="1:19">
      <c r="A39" s="102">
        <v>2</v>
      </c>
      <c r="B39" s="17" t="s">
        <v>141</v>
      </c>
      <c r="C39" s="18" t="s">
        <v>135</v>
      </c>
      <c r="D39" s="12" t="str">
        <f t="shared" si="1"/>
        <v>未着手</v>
      </c>
      <c r="E39" s="4">
        <v>43063</v>
      </c>
      <c r="F39" s="4"/>
      <c r="G39" s="19">
        <v>3</v>
      </c>
      <c r="H39" s="19"/>
      <c r="I39" s="12">
        <v>3</v>
      </c>
      <c r="J39" s="12">
        <v>3</v>
      </c>
      <c r="K39" s="22"/>
      <c r="L39" s="22"/>
      <c r="M39" s="22"/>
      <c r="N39" s="104"/>
      <c r="O39" s="22"/>
      <c r="P39" s="22"/>
      <c r="Q39" s="22"/>
      <c r="R39" s="22"/>
      <c r="S39" s="22"/>
    </row>
    <row r="40" spans="1:19">
      <c r="A40" s="102">
        <v>3</v>
      </c>
      <c r="B40" s="17" t="s">
        <v>142</v>
      </c>
      <c r="C40" s="18" t="s">
        <v>90</v>
      </c>
      <c r="D40" s="12" t="str">
        <f t="shared" si="1"/>
        <v>未着手</v>
      </c>
      <c r="E40" s="4">
        <v>43063</v>
      </c>
      <c r="F40" s="4"/>
      <c r="G40" s="19">
        <v>3</v>
      </c>
      <c r="H40" s="19"/>
      <c r="I40" s="12">
        <v>3</v>
      </c>
      <c r="J40" s="12">
        <v>3</v>
      </c>
      <c r="K40" s="22"/>
      <c r="L40" s="22"/>
      <c r="M40" s="22"/>
      <c r="N40" s="104"/>
      <c r="O40" s="22"/>
      <c r="P40" s="22"/>
      <c r="Q40" s="22"/>
      <c r="R40" s="22"/>
      <c r="S40" s="22"/>
    </row>
    <row r="41" spans="1:19">
      <c r="A41" s="102">
        <v>4</v>
      </c>
      <c r="B41" s="17" t="s">
        <v>160</v>
      </c>
      <c r="C41" s="18" t="s">
        <v>135</v>
      </c>
      <c r="D41" s="12" t="str">
        <f t="shared" si="1"/>
        <v>未着手</v>
      </c>
      <c r="E41" s="4">
        <v>43074</v>
      </c>
      <c r="F41" s="4"/>
      <c r="G41" s="19">
        <v>3</v>
      </c>
      <c r="H41" s="19"/>
      <c r="I41" s="12">
        <v>3</v>
      </c>
      <c r="J41" s="12">
        <v>3</v>
      </c>
      <c r="K41" s="22"/>
      <c r="L41" s="22"/>
      <c r="M41" s="22"/>
      <c r="N41" s="104"/>
      <c r="O41" s="22"/>
      <c r="P41" s="22"/>
      <c r="Q41" s="22"/>
      <c r="R41" s="22"/>
      <c r="S41" s="22"/>
    </row>
    <row r="42" spans="1:19">
      <c r="A42" s="102">
        <v>5</v>
      </c>
      <c r="B42" s="17" t="s">
        <v>161</v>
      </c>
      <c r="C42" s="18" t="s">
        <v>143</v>
      </c>
      <c r="D42" s="12" t="str">
        <f t="shared" si="1"/>
        <v>未着手</v>
      </c>
      <c r="E42" s="4">
        <v>43074</v>
      </c>
      <c r="F42" s="4"/>
      <c r="G42" s="19">
        <v>3</v>
      </c>
      <c r="H42" s="19"/>
      <c r="I42" s="12">
        <v>3</v>
      </c>
      <c r="J42" s="12">
        <v>3</v>
      </c>
      <c r="K42" s="22"/>
      <c r="L42" s="22"/>
      <c r="M42" s="22"/>
      <c r="N42" s="104"/>
      <c r="O42" s="22"/>
      <c r="P42" s="22"/>
      <c r="Q42" s="22"/>
      <c r="R42" s="22"/>
      <c r="S42" s="22"/>
    </row>
    <row r="43" spans="1:19">
      <c r="A43" s="102"/>
      <c r="B43" s="17"/>
      <c r="C43" s="18"/>
      <c r="D43" s="12" t="str">
        <f t="shared" si="1"/>
        <v/>
      </c>
      <c r="E43" s="4"/>
      <c r="F43" s="4"/>
      <c r="G43" s="19"/>
      <c r="H43" s="19"/>
      <c r="I43" s="12"/>
      <c r="J43" s="12"/>
      <c r="K43" s="22"/>
      <c r="L43" s="22"/>
      <c r="M43" s="22"/>
      <c r="N43" s="104"/>
      <c r="O43" s="22"/>
      <c r="P43" s="22"/>
      <c r="Q43" s="22"/>
      <c r="R43" s="22"/>
      <c r="S43" s="22"/>
    </row>
    <row r="44" spans="1:19">
      <c r="A44" s="16"/>
      <c r="B44" s="85"/>
      <c r="C44" s="18"/>
      <c r="D44" s="12" t="str">
        <f t="shared" si="1"/>
        <v/>
      </c>
      <c r="E44" s="4"/>
      <c r="F44" s="4"/>
      <c r="G44" s="19"/>
      <c r="H44" s="19"/>
      <c r="I44" s="12" t="str">
        <f t="shared" ca="1" si="3"/>
        <v/>
      </c>
      <c r="J44" s="12" t="str">
        <f t="shared" ca="1" si="3"/>
        <v/>
      </c>
      <c r="K44" s="22"/>
      <c r="L44" s="22"/>
      <c r="M44" s="22"/>
      <c r="N44" s="104"/>
      <c r="O44" s="22"/>
      <c r="P44" s="22"/>
      <c r="Q44" s="22"/>
      <c r="R44" s="22"/>
      <c r="S44" s="22"/>
    </row>
    <row r="45" spans="1:19">
      <c r="A45" s="102"/>
      <c r="B45" s="108" t="s">
        <v>93</v>
      </c>
      <c r="C45" s="18"/>
      <c r="D45" s="12" t="str">
        <f t="shared" si="1"/>
        <v>未着手</v>
      </c>
      <c r="E45" s="4"/>
      <c r="F45" s="4"/>
      <c r="G45" s="19"/>
      <c r="H45" s="19"/>
      <c r="I45" s="12" t="str">
        <f t="shared" ca="1" si="3"/>
        <v/>
      </c>
      <c r="J45" s="12" t="str">
        <f t="shared" ca="1" si="3"/>
        <v/>
      </c>
      <c r="K45" s="22"/>
      <c r="L45" s="22"/>
      <c r="M45" s="22"/>
      <c r="N45" s="104"/>
      <c r="O45" s="22"/>
      <c r="P45" s="22"/>
      <c r="Q45" s="22"/>
      <c r="R45" s="22"/>
      <c r="S45" s="22"/>
    </row>
    <row r="46" spans="1:19">
      <c r="A46" s="102">
        <v>1</v>
      </c>
      <c r="B46" s="17"/>
      <c r="C46" s="18"/>
      <c r="D46" s="12" t="str">
        <f t="shared" si="1"/>
        <v/>
      </c>
      <c r="E46" s="4"/>
      <c r="F46" s="4"/>
      <c r="G46" s="19"/>
      <c r="H46" s="19"/>
      <c r="I46" s="12" t="str">
        <f t="shared" ca="1" si="3"/>
        <v/>
      </c>
      <c r="J46" s="12" t="str">
        <f t="shared" ca="1" si="3"/>
        <v/>
      </c>
      <c r="K46" s="22"/>
      <c r="L46" s="22"/>
      <c r="M46" s="22"/>
      <c r="N46" s="104"/>
      <c r="O46" s="22"/>
      <c r="P46" s="22"/>
      <c r="Q46" s="22"/>
      <c r="R46" s="22"/>
      <c r="S46" s="22"/>
    </row>
    <row r="47" spans="1:19">
      <c r="A47" s="16"/>
      <c r="B47" s="85"/>
      <c r="C47" s="18"/>
      <c r="D47" s="12" t="str">
        <f t="shared" si="1"/>
        <v/>
      </c>
      <c r="E47" s="4"/>
      <c r="F47" s="4"/>
      <c r="G47" s="19"/>
      <c r="H47" s="19"/>
      <c r="I47" s="12" t="str">
        <f t="shared" ca="1" si="3"/>
        <v/>
      </c>
      <c r="J47" s="12" t="str">
        <f t="shared" ca="1" si="3"/>
        <v/>
      </c>
      <c r="K47" s="22"/>
      <c r="L47" s="22"/>
      <c r="M47" s="22"/>
      <c r="N47" s="104"/>
      <c r="O47" s="22"/>
      <c r="P47" s="22"/>
      <c r="Q47" s="22"/>
      <c r="R47" s="22"/>
      <c r="S47" s="22"/>
    </row>
    <row r="48" spans="1:19">
      <c r="A48" s="16"/>
      <c r="B48" s="85"/>
      <c r="C48" s="18"/>
      <c r="D48" s="12" t="str">
        <f t="shared" si="1"/>
        <v/>
      </c>
      <c r="E48" s="4"/>
      <c r="F48" s="4"/>
      <c r="G48" s="19"/>
      <c r="H48" s="19"/>
      <c r="I48" s="12" t="str">
        <f t="shared" ca="1" si="3"/>
        <v/>
      </c>
      <c r="J48" s="12" t="str">
        <f t="shared" ca="1" si="3"/>
        <v/>
      </c>
      <c r="K48" s="22"/>
      <c r="L48" s="22"/>
      <c r="M48" s="22"/>
      <c r="N48" s="104"/>
      <c r="O48" s="22"/>
      <c r="P48" s="22"/>
      <c r="Q48" s="22"/>
      <c r="R48" s="22"/>
      <c r="S48" s="22"/>
    </row>
    <row r="49" spans="1:19">
      <c r="A49" s="16"/>
      <c r="B49" s="85"/>
      <c r="C49" s="18"/>
      <c r="D49" s="12" t="str">
        <f t="shared" si="1"/>
        <v/>
      </c>
      <c r="E49" s="4"/>
      <c r="F49" s="4"/>
      <c r="G49" s="19"/>
      <c r="H49" s="19"/>
      <c r="I49" s="12" t="str">
        <f t="shared" ca="1" si="3"/>
        <v/>
      </c>
      <c r="J49" s="12" t="str">
        <f t="shared" ca="1" si="3"/>
        <v/>
      </c>
      <c r="K49" s="22"/>
      <c r="L49" s="22"/>
      <c r="M49" s="22"/>
      <c r="N49" s="104"/>
      <c r="O49" s="22"/>
      <c r="P49" s="22"/>
      <c r="Q49" s="22"/>
      <c r="R49" s="22"/>
      <c r="S49" s="22"/>
    </row>
    <row r="50" spans="1:19">
      <c r="A50" s="16"/>
      <c r="B50" s="103" t="s">
        <v>144</v>
      </c>
      <c r="C50" s="18"/>
      <c r="D50" s="12" t="str">
        <f t="shared" si="1"/>
        <v>未着手</v>
      </c>
      <c r="E50" s="4"/>
      <c r="F50" s="4"/>
      <c r="G50" s="19"/>
      <c r="H50" s="19"/>
      <c r="I50" s="12" t="str">
        <f t="shared" ca="1" si="3"/>
        <v/>
      </c>
      <c r="J50" s="22"/>
      <c r="K50" s="22"/>
      <c r="L50" s="22"/>
      <c r="M50" s="22"/>
      <c r="N50" s="104"/>
      <c r="O50" s="22"/>
      <c r="P50" s="22"/>
      <c r="Q50" s="22"/>
      <c r="R50" s="22"/>
      <c r="S50" s="22"/>
    </row>
    <row r="51" spans="1:19">
      <c r="A51" s="16">
        <v>1</v>
      </c>
      <c r="B51" s="85" t="s">
        <v>184</v>
      </c>
      <c r="C51" s="18" t="s">
        <v>90</v>
      </c>
      <c r="D51" s="12" t="str">
        <f t="shared" si="1"/>
        <v>未着手</v>
      </c>
      <c r="E51" s="4"/>
      <c r="F51" s="4"/>
      <c r="G51" s="19">
        <v>1</v>
      </c>
      <c r="H51" s="19"/>
      <c r="I51" s="12">
        <v>1</v>
      </c>
      <c r="J51" s="12">
        <v>1</v>
      </c>
      <c r="K51" s="22"/>
      <c r="L51" s="22"/>
      <c r="M51" s="22"/>
      <c r="N51" s="104"/>
      <c r="O51" s="22"/>
      <c r="P51" s="22"/>
      <c r="Q51" s="22"/>
      <c r="R51" s="22"/>
      <c r="S51" s="22"/>
    </row>
    <row r="52" spans="1:19">
      <c r="A52" s="16">
        <v>2</v>
      </c>
      <c r="B52" s="85" t="s">
        <v>185</v>
      </c>
      <c r="C52" s="18" t="s">
        <v>90</v>
      </c>
      <c r="D52" s="12" t="str">
        <f t="shared" si="1"/>
        <v>未着手</v>
      </c>
      <c r="E52" s="4"/>
      <c r="F52" s="4"/>
      <c r="G52" s="19">
        <v>2</v>
      </c>
      <c r="H52" s="19"/>
      <c r="I52" s="12">
        <v>2</v>
      </c>
      <c r="J52" s="12">
        <v>2</v>
      </c>
      <c r="K52" s="22"/>
      <c r="L52" s="22"/>
      <c r="M52" s="22"/>
      <c r="N52" s="104"/>
      <c r="O52" s="22"/>
      <c r="P52" s="22"/>
      <c r="Q52" s="22"/>
      <c r="R52" s="22"/>
      <c r="S52" s="22"/>
    </row>
    <row r="53" spans="1:19">
      <c r="A53" s="16">
        <v>3</v>
      </c>
      <c r="B53" s="85" t="s">
        <v>186</v>
      </c>
      <c r="C53" s="18" t="s">
        <v>90</v>
      </c>
      <c r="D53" s="12" t="str">
        <f t="shared" si="1"/>
        <v>未着手</v>
      </c>
      <c r="E53" s="4"/>
      <c r="F53" s="4"/>
      <c r="G53" s="19">
        <v>2</v>
      </c>
      <c r="H53" s="19"/>
      <c r="I53" s="12">
        <v>2</v>
      </c>
      <c r="J53" s="12">
        <v>2</v>
      </c>
      <c r="K53" s="22"/>
      <c r="L53" s="22"/>
      <c r="M53" s="22"/>
      <c r="N53" s="104"/>
      <c r="O53" s="22"/>
      <c r="P53" s="22"/>
      <c r="Q53" s="22"/>
      <c r="R53" s="22"/>
      <c r="S53" s="22"/>
    </row>
    <row r="54" spans="1:19">
      <c r="A54" s="16">
        <v>4</v>
      </c>
      <c r="B54" s="85" t="s">
        <v>187</v>
      </c>
      <c r="C54" s="18" t="s">
        <v>90</v>
      </c>
      <c r="D54" s="12" t="str">
        <f t="shared" si="1"/>
        <v>未着手</v>
      </c>
      <c r="E54" s="4"/>
      <c r="F54" s="4"/>
      <c r="G54" s="19">
        <v>2</v>
      </c>
      <c r="H54" s="19"/>
      <c r="I54" s="12">
        <v>2</v>
      </c>
      <c r="J54" s="12">
        <v>2</v>
      </c>
      <c r="K54" s="22"/>
      <c r="L54" s="22"/>
      <c r="M54" s="22"/>
      <c r="N54" s="104"/>
      <c r="O54" s="22"/>
      <c r="P54" s="22"/>
      <c r="Q54" s="22"/>
      <c r="R54" s="22"/>
      <c r="S54" s="22"/>
    </row>
    <row r="55" spans="1:19">
      <c r="A55" s="16">
        <v>5</v>
      </c>
      <c r="B55" s="85" t="s">
        <v>188</v>
      </c>
      <c r="C55" s="18" t="s">
        <v>90</v>
      </c>
      <c r="D55" s="12" t="str">
        <f t="shared" si="1"/>
        <v>未着手</v>
      </c>
      <c r="E55" s="4"/>
      <c r="F55" s="4"/>
      <c r="G55" s="19">
        <v>2</v>
      </c>
      <c r="H55" s="19"/>
      <c r="I55" s="12">
        <v>2</v>
      </c>
      <c r="J55" s="12">
        <v>2</v>
      </c>
      <c r="K55" s="22"/>
      <c r="L55" s="22"/>
      <c r="M55" s="22"/>
      <c r="N55" s="104"/>
      <c r="O55" s="22"/>
      <c r="P55" s="22"/>
      <c r="Q55" s="22"/>
      <c r="R55" s="22"/>
      <c r="S55" s="22"/>
    </row>
    <row r="56" spans="1:19">
      <c r="A56" s="16">
        <v>6</v>
      </c>
      <c r="B56" s="85" t="s">
        <v>189</v>
      </c>
      <c r="C56" s="18" t="s">
        <v>90</v>
      </c>
      <c r="D56" s="12" t="str">
        <f t="shared" si="1"/>
        <v>未着手</v>
      </c>
      <c r="E56" s="4"/>
      <c r="F56" s="4"/>
      <c r="G56" s="19">
        <v>2</v>
      </c>
      <c r="H56" s="19"/>
      <c r="I56" s="12">
        <v>2</v>
      </c>
      <c r="J56" s="12">
        <v>2</v>
      </c>
      <c r="K56" s="22"/>
      <c r="L56" s="22"/>
      <c r="M56" s="22"/>
      <c r="N56" s="104"/>
      <c r="O56" s="22"/>
      <c r="P56" s="22"/>
      <c r="Q56" s="22"/>
      <c r="R56" s="22"/>
      <c r="S56" s="22"/>
    </row>
    <row r="57" spans="1:19">
      <c r="A57" s="16">
        <v>7</v>
      </c>
      <c r="B57" s="85" t="s">
        <v>190</v>
      </c>
      <c r="C57" s="18" t="s">
        <v>90</v>
      </c>
      <c r="D57" s="12" t="str">
        <f t="shared" si="1"/>
        <v>未着手</v>
      </c>
      <c r="E57" s="4"/>
      <c r="F57" s="4"/>
      <c r="G57" s="19">
        <v>1</v>
      </c>
      <c r="H57" s="19"/>
      <c r="I57" s="12">
        <v>1</v>
      </c>
      <c r="J57" s="12">
        <v>1</v>
      </c>
      <c r="K57" s="22"/>
      <c r="L57" s="22"/>
      <c r="M57" s="22"/>
      <c r="N57" s="104"/>
      <c r="O57" s="22"/>
      <c r="P57" s="22"/>
      <c r="Q57" s="22"/>
      <c r="R57" s="22"/>
      <c r="S57" s="22"/>
    </row>
    <row r="58" spans="1:19">
      <c r="A58" s="16">
        <v>8</v>
      </c>
      <c r="B58" s="85" t="s">
        <v>191</v>
      </c>
      <c r="C58" s="18" t="s">
        <v>90</v>
      </c>
      <c r="D58" s="12" t="str">
        <f t="shared" si="1"/>
        <v>未着手</v>
      </c>
      <c r="E58" s="4"/>
      <c r="F58" s="4"/>
      <c r="G58" s="19">
        <v>1</v>
      </c>
      <c r="H58" s="19"/>
      <c r="I58" s="12">
        <v>1</v>
      </c>
      <c r="J58" s="12">
        <v>1</v>
      </c>
      <c r="K58" s="22"/>
      <c r="L58" s="22"/>
      <c r="M58" s="22"/>
      <c r="N58" s="104"/>
      <c r="O58" s="22"/>
      <c r="P58" s="22"/>
      <c r="Q58" s="22"/>
      <c r="R58" s="22"/>
      <c r="S58" s="22"/>
    </row>
    <row r="59" spans="1:19">
      <c r="A59" s="16">
        <v>9</v>
      </c>
      <c r="B59" s="85" t="s">
        <v>192</v>
      </c>
      <c r="C59" s="18" t="s">
        <v>90</v>
      </c>
      <c r="D59" s="12" t="str">
        <f t="shared" si="1"/>
        <v>未着手</v>
      </c>
      <c r="E59" s="4"/>
      <c r="F59" s="4"/>
      <c r="G59" s="19">
        <v>1</v>
      </c>
      <c r="H59" s="19"/>
      <c r="I59" s="12">
        <v>1</v>
      </c>
      <c r="J59" s="12">
        <v>1</v>
      </c>
      <c r="K59" s="22"/>
      <c r="L59" s="22"/>
      <c r="M59" s="22"/>
      <c r="N59" s="104"/>
      <c r="O59" s="22"/>
      <c r="P59" s="22"/>
      <c r="Q59" s="22"/>
      <c r="R59" s="22"/>
      <c r="S59" s="22"/>
    </row>
    <row r="60" spans="1:19">
      <c r="A60" s="16">
        <v>10</v>
      </c>
      <c r="B60" s="85"/>
      <c r="C60" s="18"/>
      <c r="D60" s="12" t="str">
        <f t="shared" si="1"/>
        <v/>
      </c>
      <c r="E60" s="4"/>
      <c r="F60" s="4"/>
      <c r="G60" s="19"/>
      <c r="H60" s="19"/>
      <c r="I60" s="12" t="str">
        <f t="shared" ca="1" si="3"/>
        <v/>
      </c>
      <c r="J60" s="22"/>
      <c r="K60" s="22"/>
      <c r="L60" s="22"/>
      <c r="M60" s="22"/>
      <c r="N60" s="104"/>
      <c r="O60" s="22"/>
      <c r="P60" s="22"/>
      <c r="Q60" s="22"/>
      <c r="R60" s="22"/>
      <c r="S60" s="22"/>
    </row>
    <row r="61" spans="1:19">
      <c r="A61" s="16">
        <v>11</v>
      </c>
      <c r="B61" s="85" t="s">
        <v>193</v>
      </c>
      <c r="C61" s="18" t="s">
        <v>90</v>
      </c>
      <c r="D61" s="12" t="str">
        <f t="shared" si="1"/>
        <v>未着手</v>
      </c>
      <c r="E61" s="4"/>
      <c r="F61" s="4"/>
      <c r="G61" s="19">
        <v>1</v>
      </c>
      <c r="H61" s="19"/>
      <c r="I61" s="12">
        <v>1</v>
      </c>
      <c r="J61" s="12">
        <v>1</v>
      </c>
      <c r="K61" s="22"/>
      <c r="L61" s="22"/>
      <c r="M61" s="22"/>
      <c r="N61" s="104"/>
      <c r="O61" s="22"/>
      <c r="P61" s="22"/>
      <c r="Q61" s="22"/>
      <c r="R61" s="22"/>
      <c r="S61" s="22"/>
    </row>
    <row r="62" spans="1:19">
      <c r="A62" s="16">
        <v>12</v>
      </c>
      <c r="B62" s="85" t="s">
        <v>194</v>
      </c>
      <c r="C62" s="18" t="s">
        <v>90</v>
      </c>
      <c r="D62" s="12" t="str">
        <f t="shared" si="1"/>
        <v>未着手</v>
      </c>
      <c r="E62" s="4"/>
      <c r="F62" s="4"/>
      <c r="G62" s="19">
        <v>1</v>
      </c>
      <c r="H62" s="19"/>
      <c r="I62" s="12">
        <v>1</v>
      </c>
      <c r="J62" s="12">
        <v>1</v>
      </c>
      <c r="K62" s="22"/>
      <c r="L62" s="22"/>
      <c r="M62" s="22"/>
      <c r="N62" s="104"/>
      <c r="O62" s="22"/>
      <c r="P62" s="22"/>
      <c r="Q62" s="22"/>
      <c r="R62" s="22"/>
      <c r="S62" s="22"/>
    </row>
    <row r="63" spans="1:19">
      <c r="A63" s="16">
        <v>13</v>
      </c>
      <c r="B63" s="85" t="s">
        <v>195</v>
      </c>
      <c r="C63" s="18" t="s">
        <v>90</v>
      </c>
      <c r="D63" s="12" t="str">
        <f t="shared" si="1"/>
        <v>未着手</v>
      </c>
      <c r="E63" s="4"/>
      <c r="F63" s="4"/>
      <c r="G63" s="19">
        <v>1</v>
      </c>
      <c r="H63" s="19"/>
      <c r="I63" s="12">
        <v>1</v>
      </c>
      <c r="J63" s="12">
        <v>1</v>
      </c>
      <c r="K63" s="22"/>
      <c r="L63" s="22"/>
      <c r="M63" s="22"/>
      <c r="N63" s="104"/>
      <c r="O63" s="22"/>
      <c r="P63" s="22"/>
      <c r="Q63" s="22"/>
      <c r="R63" s="22"/>
      <c r="S63" s="22"/>
    </row>
    <row r="64" spans="1:19">
      <c r="A64" s="16">
        <v>14</v>
      </c>
      <c r="B64" s="85" t="s">
        <v>196</v>
      </c>
      <c r="C64" s="18" t="s">
        <v>90</v>
      </c>
      <c r="D64" s="12" t="str">
        <f t="shared" si="1"/>
        <v>未着手</v>
      </c>
      <c r="E64" s="4"/>
      <c r="F64" s="4"/>
      <c r="G64" s="19">
        <v>1</v>
      </c>
      <c r="H64" s="19"/>
      <c r="I64" s="12">
        <v>1</v>
      </c>
      <c r="J64" s="12">
        <v>1</v>
      </c>
      <c r="K64" s="22"/>
      <c r="L64" s="22"/>
      <c r="M64" s="22"/>
      <c r="N64" s="104"/>
      <c r="O64" s="22"/>
      <c r="P64" s="22"/>
      <c r="Q64" s="22"/>
      <c r="R64" s="22"/>
      <c r="S64" s="22"/>
    </row>
    <row r="65" spans="1:19">
      <c r="A65" s="16">
        <v>15</v>
      </c>
      <c r="B65" s="85"/>
      <c r="C65" s="18"/>
      <c r="D65" s="12" t="str">
        <f t="shared" si="1"/>
        <v/>
      </c>
      <c r="E65" s="4"/>
      <c r="F65" s="4"/>
      <c r="G65" s="19"/>
      <c r="H65" s="19"/>
      <c r="I65" s="12"/>
      <c r="J65" s="12"/>
      <c r="K65" s="22"/>
      <c r="L65" s="22"/>
      <c r="M65" s="22"/>
      <c r="N65" s="104"/>
      <c r="O65" s="22"/>
      <c r="P65" s="22"/>
      <c r="Q65" s="22"/>
      <c r="R65" s="22"/>
      <c r="S65" s="22"/>
    </row>
    <row r="66" spans="1:19">
      <c r="A66" s="16">
        <v>16</v>
      </c>
      <c r="B66" s="85" t="s">
        <v>197</v>
      </c>
      <c r="C66" s="18" t="s">
        <v>135</v>
      </c>
      <c r="D66" s="12" t="str">
        <f t="shared" si="1"/>
        <v>未着手</v>
      </c>
      <c r="E66" s="4"/>
      <c r="F66" s="4"/>
      <c r="G66" s="19">
        <v>1</v>
      </c>
      <c r="H66" s="19"/>
      <c r="I66" s="12">
        <v>1</v>
      </c>
      <c r="J66" s="12">
        <v>1</v>
      </c>
      <c r="K66" s="22"/>
      <c r="L66" s="22"/>
      <c r="M66" s="22"/>
      <c r="N66" s="104"/>
      <c r="O66" s="22"/>
      <c r="P66" s="22"/>
      <c r="Q66" s="22"/>
      <c r="R66" s="22"/>
      <c r="S66" s="22"/>
    </row>
    <row r="67" spans="1:19">
      <c r="A67" s="16">
        <v>17</v>
      </c>
      <c r="B67" s="85" t="s">
        <v>198</v>
      </c>
      <c r="C67" s="18" t="s">
        <v>135</v>
      </c>
      <c r="D67" s="12" t="str">
        <f t="shared" si="1"/>
        <v>未着手</v>
      </c>
      <c r="E67" s="4"/>
      <c r="F67" s="4"/>
      <c r="G67" s="19">
        <v>1</v>
      </c>
      <c r="H67" s="19"/>
      <c r="I67" s="12">
        <v>1</v>
      </c>
      <c r="J67" s="12">
        <v>1</v>
      </c>
      <c r="K67" s="22"/>
      <c r="L67" s="22"/>
      <c r="M67" s="22"/>
      <c r="N67" s="104"/>
      <c r="O67" s="22"/>
      <c r="P67" s="22"/>
      <c r="Q67" s="22"/>
      <c r="R67" s="22"/>
      <c r="S67" s="22"/>
    </row>
    <row r="68" spans="1:19">
      <c r="A68" s="16">
        <v>18</v>
      </c>
      <c r="B68" s="85" t="s">
        <v>199</v>
      </c>
      <c r="C68" s="18" t="s">
        <v>135</v>
      </c>
      <c r="D68" s="12" t="str">
        <f t="shared" si="1"/>
        <v>未着手</v>
      </c>
      <c r="E68" s="4"/>
      <c r="F68" s="4"/>
      <c r="G68" s="19">
        <v>1</v>
      </c>
      <c r="H68" s="19"/>
      <c r="I68" s="12">
        <v>1</v>
      </c>
      <c r="J68" s="12">
        <v>1</v>
      </c>
      <c r="K68" s="22"/>
      <c r="L68" s="22"/>
      <c r="M68" s="22"/>
      <c r="N68" s="104"/>
      <c r="O68" s="22"/>
      <c r="P68" s="22"/>
      <c r="Q68" s="22"/>
      <c r="R68" s="22"/>
      <c r="S68" s="22"/>
    </row>
    <row r="69" spans="1:19">
      <c r="A69" s="16">
        <v>19</v>
      </c>
      <c r="B69" s="85" t="s">
        <v>200</v>
      </c>
      <c r="C69" s="18" t="s">
        <v>135</v>
      </c>
      <c r="D69" s="12" t="str">
        <f t="shared" si="1"/>
        <v>未着手</v>
      </c>
      <c r="E69" s="4"/>
      <c r="F69" s="4"/>
      <c r="G69" s="19">
        <v>1</v>
      </c>
      <c r="H69" s="19"/>
      <c r="I69" s="12">
        <v>1</v>
      </c>
      <c r="J69" s="12">
        <v>1</v>
      </c>
      <c r="K69" s="22"/>
      <c r="L69" s="22"/>
      <c r="M69" s="22"/>
      <c r="N69" s="104"/>
      <c r="O69" s="22"/>
      <c r="P69" s="22"/>
      <c r="Q69" s="22"/>
      <c r="R69" s="22"/>
      <c r="S69" s="22"/>
    </row>
    <row r="70" spans="1:19">
      <c r="A70" s="16">
        <v>20</v>
      </c>
      <c r="B70" s="85" t="s">
        <v>201</v>
      </c>
      <c r="C70" s="18" t="s">
        <v>135</v>
      </c>
      <c r="D70" s="12" t="str">
        <f t="shared" si="1"/>
        <v>未着手</v>
      </c>
      <c r="E70" s="4"/>
      <c r="F70" s="4"/>
      <c r="G70" s="19">
        <v>1</v>
      </c>
      <c r="H70" s="19"/>
      <c r="I70" s="12">
        <v>1</v>
      </c>
      <c r="J70" s="12">
        <v>1</v>
      </c>
      <c r="K70" s="22"/>
      <c r="L70" s="22"/>
      <c r="M70" s="22"/>
      <c r="N70" s="104"/>
      <c r="O70" s="22"/>
      <c r="P70" s="22"/>
      <c r="Q70" s="22"/>
      <c r="R70" s="22"/>
      <c r="S70" s="22"/>
    </row>
    <row r="71" spans="1:19">
      <c r="A71" s="16">
        <v>21</v>
      </c>
      <c r="B71" s="85"/>
      <c r="C71" s="18"/>
      <c r="D71" s="12" t="str">
        <f t="shared" si="1"/>
        <v/>
      </c>
      <c r="E71" s="4"/>
      <c r="F71" s="4"/>
      <c r="G71" s="19"/>
      <c r="H71" s="19"/>
      <c r="I71" s="12"/>
      <c r="J71" s="12"/>
      <c r="K71" s="22"/>
      <c r="L71" s="22"/>
      <c r="M71" s="22"/>
      <c r="N71" s="104"/>
      <c r="O71" s="22"/>
      <c r="P71" s="22"/>
      <c r="Q71" s="22"/>
      <c r="R71" s="22"/>
      <c r="S71" s="22"/>
    </row>
    <row r="72" spans="1:19">
      <c r="A72" s="16">
        <v>22</v>
      </c>
      <c r="B72" s="85" t="s">
        <v>202</v>
      </c>
      <c r="C72" s="18" t="s">
        <v>135</v>
      </c>
      <c r="D72" s="12" t="str">
        <f t="shared" si="1"/>
        <v>未着手</v>
      </c>
      <c r="E72" s="4"/>
      <c r="F72" s="4"/>
      <c r="G72" s="19">
        <v>1</v>
      </c>
      <c r="H72" s="19"/>
      <c r="I72" s="12">
        <v>1</v>
      </c>
      <c r="J72" s="12">
        <v>1</v>
      </c>
      <c r="K72" s="22"/>
      <c r="L72" s="22"/>
      <c r="M72" s="22"/>
      <c r="N72" s="104"/>
      <c r="O72" s="22"/>
      <c r="P72" s="22"/>
      <c r="Q72" s="22"/>
      <c r="R72" s="22"/>
      <c r="S72" s="22"/>
    </row>
    <row r="73" spans="1:19">
      <c r="A73" s="16">
        <v>23</v>
      </c>
      <c r="B73" s="85" t="s">
        <v>203</v>
      </c>
      <c r="C73" s="18" t="s">
        <v>135</v>
      </c>
      <c r="D73" s="12" t="str">
        <f t="shared" si="1"/>
        <v>未着手</v>
      </c>
      <c r="E73" s="4"/>
      <c r="F73" s="4"/>
      <c r="G73" s="19">
        <v>1</v>
      </c>
      <c r="H73" s="19"/>
      <c r="I73" s="12">
        <v>1</v>
      </c>
      <c r="J73" s="12">
        <v>1</v>
      </c>
      <c r="K73" s="22"/>
      <c r="L73" s="22"/>
      <c r="M73" s="22"/>
      <c r="N73" s="104"/>
      <c r="O73" s="22"/>
      <c r="P73" s="22"/>
      <c r="Q73" s="22"/>
      <c r="R73" s="22"/>
      <c r="S73" s="22"/>
    </row>
    <row r="74" spans="1:19">
      <c r="A74" s="16">
        <v>24</v>
      </c>
      <c r="B74" s="85" t="s">
        <v>204</v>
      </c>
      <c r="C74" s="18" t="s">
        <v>135</v>
      </c>
      <c r="D74" s="12" t="str">
        <f t="shared" si="1"/>
        <v>未着手</v>
      </c>
      <c r="E74" s="4"/>
      <c r="F74" s="4"/>
      <c r="G74" s="19">
        <v>1</v>
      </c>
      <c r="H74" s="19"/>
      <c r="I74" s="12">
        <v>1</v>
      </c>
      <c r="J74" s="12">
        <v>1</v>
      </c>
      <c r="K74" s="22"/>
      <c r="L74" s="22"/>
      <c r="M74" s="22"/>
      <c r="N74" s="104"/>
      <c r="O74" s="22"/>
      <c r="P74" s="22"/>
      <c r="Q74" s="22"/>
      <c r="R74" s="22"/>
      <c r="S74" s="22"/>
    </row>
    <row r="75" spans="1:19">
      <c r="A75" s="16">
        <v>25</v>
      </c>
      <c r="B75" s="85" t="s">
        <v>205</v>
      </c>
      <c r="C75" s="18" t="s">
        <v>135</v>
      </c>
      <c r="D75" s="12" t="str">
        <f t="shared" si="1"/>
        <v>未着手</v>
      </c>
      <c r="E75" s="4"/>
      <c r="F75" s="4"/>
      <c r="G75" s="19">
        <v>1</v>
      </c>
      <c r="H75" s="19"/>
      <c r="I75" s="12">
        <v>1</v>
      </c>
      <c r="J75" s="12">
        <v>1</v>
      </c>
      <c r="K75" s="22"/>
      <c r="L75" s="22"/>
      <c r="M75" s="22"/>
      <c r="N75" s="104"/>
      <c r="O75" s="22"/>
      <c r="P75" s="22"/>
      <c r="Q75" s="22"/>
      <c r="R75" s="22"/>
      <c r="S75" s="22"/>
    </row>
    <row r="76" spans="1:19">
      <c r="A76" s="16">
        <v>26</v>
      </c>
      <c r="B76" s="85" t="s">
        <v>206</v>
      </c>
      <c r="C76" s="18" t="s">
        <v>135</v>
      </c>
      <c r="D76" s="12" t="str">
        <f t="shared" si="1"/>
        <v>未着手</v>
      </c>
      <c r="E76" s="4"/>
      <c r="F76" s="4"/>
      <c r="G76" s="19">
        <v>1</v>
      </c>
      <c r="H76" s="19"/>
      <c r="I76" s="12">
        <v>1</v>
      </c>
      <c r="J76" s="12">
        <v>1</v>
      </c>
      <c r="K76" s="22"/>
      <c r="L76" s="22"/>
      <c r="M76" s="22"/>
      <c r="N76" s="104"/>
      <c r="O76" s="22"/>
      <c r="P76" s="22"/>
      <c r="Q76" s="22"/>
      <c r="R76" s="22"/>
      <c r="S76" s="22"/>
    </row>
    <row r="77" spans="1:19">
      <c r="A77" s="16">
        <v>27</v>
      </c>
      <c r="B77" s="85"/>
      <c r="C77" s="18"/>
      <c r="D77" s="12" t="str">
        <f t="shared" si="1"/>
        <v/>
      </c>
      <c r="E77" s="4"/>
      <c r="F77" s="4"/>
      <c r="G77" s="19"/>
      <c r="H77" s="19"/>
      <c r="I77" s="12"/>
      <c r="J77" s="12"/>
      <c r="K77" s="22"/>
      <c r="L77" s="22"/>
      <c r="M77" s="22"/>
      <c r="N77" s="104"/>
      <c r="O77" s="22"/>
      <c r="P77" s="22"/>
      <c r="Q77" s="22"/>
      <c r="R77" s="22"/>
      <c r="S77" s="22"/>
    </row>
    <row r="78" spans="1:19">
      <c r="A78" s="16">
        <v>28</v>
      </c>
      <c r="B78" s="85" t="s">
        <v>207</v>
      </c>
      <c r="C78" s="18" t="s">
        <v>135</v>
      </c>
      <c r="D78" s="12" t="str">
        <f t="shared" si="1"/>
        <v>未着手</v>
      </c>
      <c r="E78" s="4"/>
      <c r="F78" s="4"/>
      <c r="G78" s="19">
        <v>1</v>
      </c>
      <c r="H78" s="19"/>
      <c r="I78" s="12">
        <v>1</v>
      </c>
      <c r="J78" s="12">
        <v>1</v>
      </c>
      <c r="K78" s="22"/>
      <c r="L78" s="22"/>
      <c r="M78" s="22"/>
      <c r="N78" s="104"/>
      <c r="O78" s="22"/>
      <c r="P78" s="22"/>
      <c r="Q78" s="22"/>
      <c r="R78" s="22"/>
      <c r="S78" s="22"/>
    </row>
    <row r="79" spans="1:19">
      <c r="A79" s="16">
        <v>29</v>
      </c>
      <c r="B79" s="85" t="s">
        <v>208</v>
      </c>
      <c r="C79" s="18" t="s">
        <v>135</v>
      </c>
      <c r="D79" s="12" t="str">
        <f t="shared" si="1"/>
        <v>未着手</v>
      </c>
      <c r="E79" s="4"/>
      <c r="F79" s="4"/>
      <c r="G79" s="19">
        <v>1</v>
      </c>
      <c r="H79" s="19"/>
      <c r="I79" s="12">
        <v>1</v>
      </c>
      <c r="J79" s="12">
        <v>1</v>
      </c>
      <c r="K79" s="22"/>
      <c r="L79" s="22"/>
      <c r="M79" s="22"/>
      <c r="N79" s="104"/>
      <c r="O79" s="22"/>
      <c r="P79" s="22"/>
      <c r="Q79" s="22"/>
      <c r="R79" s="22"/>
      <c r="S79" s="22"/>
    </row>
    <row r="80" spans="1:19">
      <c r="A80" s="16">
        <v>30</v>
      </c>
      <c r="B80" s="85" t="s">
        <v>209</v>
      </c>
      <c r="C80" s="18" t="s">
        <v>135</v>
      </c>
      <c r="D80" s="12" t="str">
        <f t="shared" si="1"/>
        <v>未着手</v>
      </c>
      <c r="E80" s="4"/>
      <c r="F80" s="4"/>
      <c r="G80" s="19">
        <v>1</v>
      </c>
      <c r="H80" s="19"/>
      <c r="I80" s="12">
        <v>1</v>
      </c>
      <c r="J80" s="12">
        <v>1</v>
      </c>
      <c r="K80" s="22"/>
      <c r="L80" s="22"/>
      <c r="M80" s="22"/>
      <c r="N80" s="104"/>
      <c r="O80" s="22"/>
      <c r="P80" s="22"/>
      <c r="Q80" s="22"/>
      <c r="R80" s="22"/>
      <c r="S80" s="22"/>
    </row>
    <row r="81" spans="1:19">
      <c r="A81" s="16">
        <v>31</v>
      </c>
      <c r="B81" s="85" t="s">
        <v>210</v>
      </c>
      <c r="C81" s="18" t="s">
        <v>135</v>
      </c>
      <c r="D81" s="12" t="str">
        <f t="shared" si="1"/>
        <v>未着手</v>
      </c>
      <c r="E81" s="4"/>
      <c r="F81" s="4"/>
      <c r="G81" s="19">
        <v>1</v>
      </c>
      <c r="H81" s="19"/>
      <c r="I81" s="12">
        <v>1</v>
      </c>
      <c r="J81" s="12">
        <v>1</v>
      </c>
      <c r="K81" s="22"/>
      <c r="L81" s="22"/>
      <c r="M81" s="22"/>
      <c r="N81" s="104"/>
      <c r="O81" s="22"/>
      <c r="P81" s="22"/>
      <c r="Q81" s="22"/>
      <c r="R81" s="22"/>
      <c r="S81" s="22"/>
    </row>
    <row r="82" spans="1:19">
      <c r="A82" s="16">
        <v>32</v>
      </c>
      <c r="B82" s="85" t="s">
        <v>211</v>
      </c>
      <c r="C82" s="18" t="s">
        <v>135</v>
      </c>
      <c r="D82" s="12" t="str">
        <f t="shared" si="1"/>
        <v>未着手</v>
      </c>
      <c r="E82" s="4"/>
      <c r="F82" s="4"/>
      <c r="G82" s="19">
        <v>1</v>
      </c>
      <c r="H82" s="19"/>
      <c r="I82" s="12">
        <v>1</v>
      </c>
      <c r="J82" s="12">
        <v>1</v>
      </c>
      <c r="K82" s="22"/>
      <c r="L82" s="22"/>
      <c r="M82" s="22"/>
      <c r="N82" s="104"/>
      <c r="O82" s="22"/>
      <c r="P82" s="22"/>
      <c r="Q82" s="22"/>
      <c r="R82" s="22"/>
      <c r="S82" s="22"/>
    </row>
    <row r="83" spans="1:19">
      <c r="A83" s="16">
        <v>33</v>
      </c>
      <c r="B83" s="85"/>
      <c r="C83" s="18"/>
      <c r="D83" s="12" t="str">
        <f t="shared" si="1"/>
        <v/>
      </c>
      <c r="E83" s="4"/>
      <c r="F83" s="4"/>
      <c r="G83" s="19"/>
      <c r="H83" s="19"/>
      <c r="I83" s="12"/>
      <c r="J83" s="12"/>
      <c r="K83" s="22"/>
      <c r="L83" s="22"/>
      <c r="M83" s="22"/>
      <c r="N83" s="104"/>
      <c r="O83" s="22"/>
      <c r="P83" s="22"/>
      <c r="Q83" s="22"/>
      <c r="R83" s="22"/>
      <c r="S83" s="22"/>
    </row>
    <row r="84" spans="1:19">
      <c r="A84" s="16">
        <v>34</v>
      </c>
      <c r="B84" s="85" t="s">
        <v>212</v>
      </c>
      <c r="C84" s="18" t="s">
        <v>135</v>
      </c>
      <c r="D84" s="12" t="str">
        <f t="shared" si="1"/>
        <v>未着手</v>
      </c>
      <c r="E84" s="4"/>
      <c r="F84" s="4"/>
      <c r="G84" s="19">
        <v>1</v>
      </c>
      <c r="H84" s="19"/>
      <c r="I84" s="12">
        <v>1</v>
      </c>
      <c r="J84" s="12">
        <v>1</v>
      </c>
      <c r="K84" s="22"/>
      <c r="L84" s="22"/>
      <c r="M84" s="22"/>
      <c r="N84" s="104"/>
      <c r="O84" s="22"/>
      <c r="P84" s="22"/>
      <c r="Q84" s="22"/>
      <c r="R84" s="22"/>
      <c r="S84" s="22"/>
    </row>
    <row r="85" spans="1:19">
      <c r="A85" s="16">
        <v>35</v>
      </c>
      <c r="B85" s="85" t="s">
        <v>213</v>
      </c>
      <c r="C85" s="18" t="s">
        <v>135</v>
      </c>
      <c r="D85" s="12" t="str">
        <f t="shared" si="1"/>
        <v>未着手</v>
      </c>
      <c r="E85" s="4"/>
      <c r="F85" s="4"/>
      <c r="G85" s="19">
        <v>1</v>
      </c>
      <c r="H85" s="19"/>
      <c r="I85" s="12">
        <v>1</v>
      </c>
      <c r="J85" s="12">
        <v>1</v>
      </c>
      <c r="K85" s="22"/>
      <c r="L85" s="22"/>
      <c r="M85" s="22"/>
      <c r="N85" s="104"/>
      <c r="O85" s="22"/>
      <c r="P85" s="22"/>
      <c r="Q85" s="22"/>
      <c r="R85" s="22"/>
      <c r="S85" s="22"/>
    </row>
    <row r="86" spans="1:19">
      <c r="A86" s="16">
        <v>36</v>
      </c>
      <c r="B86" s="85" t="s">
        <v>214</v>
      </c>
      <c r="C86" s="18" t="s">
        <v>135</v>
      </c>
      <c r="D86" s="12" t="str">
        <f t="shared" si="1"/>
        <v>未着手</v>
      </c>
      <c r="E86" s="4"/>
      <c r="F86" s="4"/>
      <c r="G86" s="19">
        <v>1</v>
      </c>
      <c r="H86" s="19"/>
      <c r="I86" s="12">
        <v>1</v>
      </c>
      <c r="J86" s="12">
        <v>1</v>
      </c>
      <c r="K86" s="22"/>
      <c r="L86" s="22"/>
      <c r="M86" s="22"/>
      <c r="N86" s="104"/>
      <c r="O86" s="22"/>
      <c r="P86" s="22"/>
      <c r="Q86" s="22"/>
      <c r="R86" s="22"/>
      <c r="S86" s="22"/>
    </row>
    <row r="87" spans="1:19">
      <c r="A87" s="16">
        <v>37</v>
      </c>
      <c r="B87" s="85" t="s">
        <v>215</v>
      </c>
      <c r="C87" s="18" t="s">
        <v>135</v>
      </c>
      <c r="D87" s="12" t="str">
        <f t="shared" si="1"/>
        <v>未着手</v>
      </c>
      <c r="E87" s="4"/>
      <c r="F87" s="4"/>
      <c r="G87" s="19">
        <v>1</v>
      </c>
      <c r="H87" s="19"/>
      <c r="I87" s="12">
        <v>1</v>
      </c>
      <c r="J87" s="12">
        <v>1</v>
      </c>
      <c r="K87" s="22"/>
      <c r="L87" s="22"/>
      <c r="M87" s="22"/>
      <c r="N87" s="104"/>
      <c r="O87" s="22"/>
      <c r="P87" s="22"/>
      <c r="Q87" s="22"/>
      <c r="R87" s="22"/>
      <c r="S87" s="22"/>
    </row>
    <row r="88" spans="1:19">
      <c r="A88" s="16">
        <v>38</v>
      </c>
      <c r="B88" s="85" t="s">
        <v>216</v>
      </c>
      <c r="C88" s="18" t="s">
        <v>135</v>
      </c>
      <c r="D88" s="12" t="str">
        <f t="shared" si="1"/>
        <v>未着手</v>
      </c>
      <c r="E88" s="4"/>
      <c r="F88" s="4"/>
      <c r="G88" s="19">
        <v>1</v>
      </c>
      <c r="H88" s="19"/>
      <c r="I88" s="12">
        <v>1</v>
      </c>
      <c r="J88" s="12">
        <v>1</v>
      </c>
      <c r="K88" s="22"/>
      <c r="L88" s="22"/>
      <c r="M88" s="22"/>
      <c r="N88" s="104"/>
      <c r="O88" s="22"/>
      <c r="P88" s="22"/>
      <c r="Q88" s="22"/>
      <c r="R88" s="22"/>
      <c r="S88" s="22"/>
    </row>
    <row r="89" spans="1:19">
      <c r="A89" s="16">
        <v>39</v>
      </c>
      <c r="B89" s="85"/>
      <c r="C89" s="18"/>
      <c r="D89" s="12" t="str">
        <f t="shared" si="1"/>
        <v/>
      </c>
      <c r="E89" s="4"/>
      <c r="F89" s="4"/>
      <c r="G89" s="19"/>
      <c r="H89" s="19"/>
      <c r="I89" s="12"/>
      <c r="J89" s="12"/>
      <c r="K89" s="22"/>
      <c r="L89" s="22"/>
      <c r="M89" s="22"/>
      <c r="N89" s="104"/>
      <c r="O89" s="22"/>
      <c r="P89" s="22"/>
      <c r="Q89" s="22"/>
      <c r="R89" s="22"/>
      <c r="S89" s="22"/>
    </row>
    <row r="90" spans="1:19">
      <c r="A90" s="16">
        <v>40</v>
      </c>
      <c r="B90" s="85" t="s">
        <v>217</v>
      </c>
      <c r="C90" s="18" t="s">
        <v>135</v>
      </c>
      <c r="D90" s="12" t="str">
        <f t="shared" si="1"/>
        <v>未着手</v>
      </c>
      <c r="E90" s="4"/>
      <c r="F90" s="4"/>
      <c r="G90" s="19">
        <v>1</v>
      </c>
      <c r="H90" s="19"/>
      <c r="I90" s="12">
        <v>1</v>
      </c>
      <c r="J90" s="12">
        <v>1</v>
      </c>
      <c r="K90" s="22"/>
      <c r="L90" s="22"/>
      <c r="M90" s="22"/>
      <c r="N90" s="104"/>
      <c r="O90" s="22"/>
      <c r="P90" s="22"/>
      <c r="Q90" s="22"/>
      <c r="R90" s="22"/>
      <c r="S90" s="22"/>
    </row>
    <row r="91" spans="1:19">
      <c r="A91" s="16">
        <v>41</v>
      </c>
      <c r="B91" s="85" t="s">
        <v>218</v>
      </c>
      <c r="C91" s="18" t="s">
        <v>135</v>
      </c>
      <c r="D91" s="12" t="str">
        <f t="shared" si="1"/>
        <v>未着手</v>
      </c>
      <c r="E91" s="4"/>
      <c r="F91" s="4"/>
      <c r="G91" s="19">
        <v>1</v>
      </c>
      <c r="H91" s="19"/>
      <c r="I91" s="12">
        <v>1</v>
      </c>
      <c r="J91" s="12">
        <v>1</v>
      </c>
      <c r="K91" s="22"/>
      <c r="L91" s="22"/>
      <c r="M91" s="22"/>
      <c r="N91" s="104"/>
      <c r="O91" s="22"/>
      <c r="P91" s="22"/>
      <c r="Q91" s="22"/>
      <c r="R91" s="22"/>
      <c r="S91" s="22"/>
    </row>
    <row r="92" spans="1:19">
      <c r="A92" s="16">
        <v>42</v>
      </c>
      <c r="B92" s="85" t="s">
        <v>219</v>
      </c>
      <c r="C92" s="18" t="s">
        <v>135</v>
      </c>
      <c r="D92" s="12" t="str">
        <f t="shared" si="1"/>
        <v>未着手</v>
      </c>
      <c r="E92" s="4"/>
      <c r="F92" s="4"/>
      <c r="G92" s="19">
        <v>1</v>
      </c>
      <c r="H92" s="19"/>
      <c r="I92" s="12">
        <v>1</v>
      </c>
      <c r="J92" s="12">
        <v>1</v>
      </c>
      <c r="K92" s="22"/>
      <c r="L92" s="22"/>
      <c r="M92" s="22"/>
      <c r="N92" s="104"/>
      <c r="O92" s="22"/>
      <c r="P92" s="22"/>
      <c r="Q92" s="22"/>
      <c r="R92" s="22"/>
      <c r="S92" s="22"/>
    </row>
    <row r="93" spans="1:19">
      <c r="A93" s="16">
        <v>43</v>
      </c>
      <c r="B93" s="85" t="s">
        <v>220</v>
      </c>
      <c r="C93" s="18" t="s">
        <v>135</v>
      </c>
      <c r="D93" s="12" t="str">
        <f t="shared" si="1"/>
        <v>未着手</v>
      </c>
      <c r="E93" s="4"/>
      <c r="F93" s="4"/>
      <c r="G93" s="19">
        <v>1</v>
      </c>
      <c r="H93" s="19"/>
      <c r="I93" s="12">
        <v>1</v>
      </c>
      <c r="J93" s="12">
        <v>1</v>
      </c>
      <c r="K93" s="22"/>
      <c r="L93" s="22"/>
      <c r="M93" s="22"/>
      <c r="N93" s="104"/>
      <c r="O93" s="22"/>
      <c r="P93" s="22"/>
      <c r="Q93" s="22"/>
      <c r="R93" s="22"/>
      <c r="S93" s="22"/>
    </row>
    <row r="94" spans="1:19">
      <c r="A94" s="16">
        <v>44</v>
      </c>
      <c r="B94" s="85" t="s">
        <v>221</v>
      </c>
      <c r="C94" s="18" t="s">
        <v>135</v>
      </c>
      <c r="D94" s="12" t="str">
        <f t="shared" si="1"/>
        <v>未着手</v>
      </c>
      <c r="E94" s="4"/>
      <c r="F94" s="4"/>
      <c r="G94" s="19">
        <v>1</v>
      </c>
      <c r="H94" s="19"/>
      <c r="I94" s="12">
        <v>1</v>
      </c>
      <c r="J94" s="12">
        <v>1</v>
      </c>
      <c r="K94" s="22"/>
      <c r="L94" s="22"/>
      <c r="M94" s="22"/>
      <c r="N94" s="104"/>
      <c r="O94" s="22"/>
      <c r="P94" s="22"/>
      <c r="Q94" s="22"/>
      <c r="R94" s="22"/>
      <c r="S94" s="22"/>
    </row>
    <row r="95" spans="1:19">
      <c r="A95" s="16">
        <v>45</v>
      </c>
      <c r="B95" s="85"/>
      <c r="C95" s="18"/>
      <c r="D95" s="12" t="str">
        <f t="shared" si="1"/>
        <v/>
      </c>
      <c r="E95" s="4"/>
      <c r="F95" s="4"/>
      <c r="G95" s="19"/>
      <c r="H95" s="19"/>
      <c r="I95" s="12"/>
      <c r="J95" s="12"/>
      <c r="K95" s="22"/>
      <c r="L95" s="22"/>
      <c r="M95" s="22"/>
      <c r="N95" s="104"/>
      <c r="O95" s="22"/>
      <c r="P95" s="22"/>
      <c r="Q95" s="22"/>
      <c r="R95" s="22"/>
      <c r="S95" s="22"/>
    </row>
    <row r="96" spans="1:19">
      <c r="A96" s="16">
        <v>46</v>
      </c>
      <c r="B96" s="85" t="s">
        <v>222</v>
      </c>
      <c r="C96" s="18" t="s">
        <v>135</v>
      </c>
      <c r="D96" s="12" t="str">
        <f t="shared" si="1"/>
        <v>未着手</v>
      </c>
      <c r="E96" s="4"/>
      <c r="F96" s="4"/>
      <c r="G96" s="19">
        <v>1</v>
      </c>
      <c r="H96" s="19"/>
      <c r="I96" s="12">
        <v>1</v>
      </c>
      <c r="J96" s="12">
        <v>1</v>
      </c>
      <c r="K96" s="22"/>
      <c r="L96" s="22"/>
      <c r="M96" s="22"/>
      <c r="N96" s="104"/>
      <c r="O96" s="22"/>
      <c r="P96" s="22"/>
      <c r="Q96" s="22"/>
      <c r="R96" s="22"/>
      <c r="S96" s="22"/>
    </row>
    <row r="97" spans="1:19">
      <c r="A97" s="16">
        <v>47</v>
      </c>
      <c r="B97" s="85" t="s">
        <v>223</v>
      </c>
      <c r="C97" s="18" t="s">
        <v>135</v>
      </c>
      <c r="D97" s="12" t="str">
        <f t="shared" si="1"/>
        <v>未着手</v>
      </c>
      <c r="E97" s="4"/>
      <c r="F97" s="4"/>
      <c r="G97" s="19">
        <v>1</v>
      </c>
      <c r="H97" s="19"/>
      <c r="I97" s="12">
        <v>1</v>
      </c>
      <c r="J97" s="12">
        <v>1</v>
      </c>
      <c r="K97" s="22"/>
      <c r="L97" s="22"/>
      <c r="M97" s="22"/>
      <c r="N97" s="104"/>
      <c r="O97" s="22"/>
      <c r="P97" s="22"/>
      <c r="Q97" s="22"/>
      <c r="R97" s="22"/>
      <c r="S97" s="22"/>
    </row>
    <row r="98" spans="1:19">
      <c r="A98" s="16">
        <v>48</v>
      </c>
      <c r="B98" s="85" t="s">
        <v>224</v>
      </c>
      <c r="C98" s="18" t="s">
        <v>135</v>
      </c>
      <c r="D98" s="12" t="str">
        <f t="shared" si="1"/>
        <v>未着手</v>
      </c>
      <c r="E98" s="4"/>
      <c r="F98" s="4"/>
      <c r="G98" s="19">
        <v>1</v>
      </c>
      <c r="H98" s="19"/>
      <c r="I98" s="12">
        <v>1</v>
      </c>
      <c r="J98" s="12">
        <v>1</v>
      </c>
      <c r="K98" s="22"/>
      <c r="L98" s="22"/>
      <c r="M98" s="22"/>
      <c r="N98" s="104"/>
      <c r="O98" s="22"/>
      <c r="P98" s="22"/>
      <c r="Q98" s="22"/>
      <c r="R98" s="22"/>
      <c r="S98" s="22"/>
    </row>
    <row r="99" spans="1:19">
      <c r="A99" s="16">
        <v>49</v>
      </c>
      <c r="B99" s="85" t="s">
        <v>225</v>
      </c>
      <c r="C99" s="18" t="s">
        <v>135</v>
      </c>
      <c r="D99" s="12" t="str">
        <f t="shared" si="1"/>
        <v>未着手</v>
      </c>
      <c r="E99" s="4"/>
      <c r="F99" s="4"/>
      <c r="G99" s="19">
        <v>1</v>
      </c>
      <c r="H99" s="19"/>
      <c r="I99" s="12">
        <v>1</v>
      </c>
      <c r="J99" s="12">
        <v>1</v>
      </c>
      <c r="K99" s="22"/>
      <c r="L99" s="22"/>
      <c r="M99" s="22"/>
      <c r="N99" s="104"/>
      <c r="O99" s="22"/>
      <c r="P99" s="22"/>
      <c r="Q99" s="22"/>
      <c r="R99" s="22"/>
      <c r="S99" s="22"/>
    </row>
    <row r="100" spans="1:19">
      <c r="A100" s="16">
        <v>50</v>
      </c>
      <c r="B100" s="85" t="s">
        <v>226</v>
      </c>
      <c r="C100" s="18" t="s">
        <v>135</v>
      </c>
      <c r="D100" s="12" t="str">
        <f t="shared" si="1"/>
        <v>未着手</v>
      </c>
      <c r="E100" s="4"/>
      <c r="F100" s="4"/>
      <c r="G100" s="19">
        <v>1</v>
      </c>
      <c r="H100" s="19"/>
      <c r="I100" s="12">
        <v>1</v>
      </c>
      <c r="J100" s="12">
        <v>1</v>
      </c>
      <c r="K100" s="22"/>
      <c r="L100" s="22"/>
      <c r="M100" s="22"/>
      <c r="N100" s="104"/>
      <c r="O100" s="22"/>
      <c r="P100" s="22"/>
      <c r="Q100" s="22"/>
      <c r="R100" s="22"/>
      <c r="S100" s="22"/>
    </row>
    <row r="101" spans="1:19">
      <c r="A101" s="16">
        <v>51</v>
      </c>
      <c r="B101" s="85"/>
      <c r="C101" s="18"/>
      <c r="D101" s="12" t="str">
        <f t="shared" si="1"/>
        <v/>
      </c>
      <c r="E101" s="4"/>
      <c r="F101" s="4"/>
      <c r="G101" s="19"/>
      <c r="H101" s="19"/>
      <c r="I101" s="12"/>
      <c r="J101" s="12"/>
      <c r="K101" s="22"/>
      <c r="L101" s="22"/>
      <c r="M101" s="22"/>
      <c r="N101" s="104"/>
      <c r="O101" s="22"/>
      <c r="P101" s="22"/>
      <c r="Q101" s="22"/>
      <c r="R101" s="22"/>
      <c r="S101" s="22"/>
    </row>
    <row r="102" spans="1:19">
      <c r="A102" s="16">
        <v>52</v>
      </c>
      <c r="B102" s="85" t="s">
        <v>227</v>
      </c>
      <c r="C102" s="18" t="s">
        <v>135</v>
      </c>
      <c r="D102" s="12" t="str">
        <f t="shared" si="1"/>
        <v>未着手</v>
      </c>
      <c r="E102" s="4"/>
      <c r="F102" s="4"/>
      <c r="G102" s="19">
        <v>1</v>
      </c>
      <c r="H102" s="19"/>
      <c r="I102" s="12">
        <v>1</v>
      </c>
      <c r="J102" s="12">
        <v>1</v>
      </c>
      <c r="K102" s="22"/>
      <c r="L102" s="22"/>
      <c r="M102" s="22"/>
      <c r="N102" s="104"/>
      <c r="O102" s="22"/>
      <c r="P102" s="22"/>
      <c r="Q102" s="22"/>
      <c r="R102" s="22"/>
      <c r="S102" s="22"/>
    </row>
    <row r="103" spans="1:19">
      <c r="A103" s="16">
        <v>53</v>
      </c>
      <c r="B103" s="85" t="s">
        <v>228</v>
      </c>
      <c r="C103" s="18" t="s">
        <v>135</v>
      </c>
      <c r="D103" s="12" t="str">
        <f t="shared" si="1"/>
        <v>未着手</v>
      </c>
      <c r="E103" s="4"/>
      <c r="F103" s="4"/>
      <c r="G103" s="19">
        <v>1</v>
      </c>
      <c r="H103" s="19"/>
      <c r="I103" s="12">
        <v>1</v>
      </c>
      <c r="J103" s="12">
        <v>1</v>
      </c>
      <c r="K103" s="22"/>
      <c r="L103" s="22"/>
      <c r="M103" s="22"/>
      <c r="N103" s="104"/>
      <c r="O103" s="22"/>
      <c r="P103" s="22"/>
      <c r="Q103" s="22"/>
      <c r="R103" s="22"/>
      <c r="S103" s="22"/>
    </row>
    <row r="104" spans="1:19">
      <c r="A104" s="16">
        <v>54</v>
      </c>
      <c r="B104" s="85" t="s">
        <v>229</v>
      </c>
      <c r="C104" s="18" t="s">
        <v>135</v>
      </c>
      <c r="D104" s="12" t="str">
        <f t="shared" ref="D104:D138" si="5">IF(ISBLANK($B104),"",IF(ISBLANK($F104),"未着手",IF($I104=0,"完了","作業中")))</f>
        <v>未着手</v>
      </c>
      <c r="E104" s="4"/>
      <c r="F104" s="4"/>
      <c r="G104" s="19">
        <v>1</v>
      </c>
      <c r="H104" s="19"/>
      <c r="I104" s="12">
        <v>1</v>
      </c>
      <c r="J104" s="12">
        <v>1</v>
      </c>
      <c r="K104" s="22"/>
      <c r="L104" s="22"/>
      <c r="M104" s="22"/>
      <c r="N104" s="104"/>
      <c r="O104" s="22"/>
      <c r="P104" s="22"/>
      <c r="Q104" s="22"/>
      <c r="R104" s="22"/>
      <c r="S104" s="22"/>
    </row>
    <row r="105" spans="1:19">
      <c r="A105" s="16">
        <v>55</v>
      </c>
      <c r="B105" s="85" t="s">
        <v>230</v>
      </c>
      <c r="C105" s="18" t="s">
        <v>135</v>
      </c>
      <c r="D105" s="12" t="str">
        <f t="shared" si="5"/>
        <v>未着手</v>
      </c>
      <c r="E105" s="4"/>
      <c r="F105" s="4"/>
      <c r="G105" s="19">
        <v>1</v>
      </c>
      <c r="H105" s="19"/>
      <c r="I105" s="12">
        <v>1</v>
      </c>
      <c r="J105" s="12">
        <v>1</v>
      </c>
      <c r="K105" s="22"/>
      <c r="L105" s="22"/>
      <c r="M105" s="22"/>
      <c r="N105" s="104"/>
      <c r="O105" s="22"/>
      <c r="P105" s="22"/>
      <c r="Q105" s="22"/>
      <c r="R105" s="22"/>
      <c r="S105" s="22"/>
    </row>
    <row r="106" spans="1:19">
      <c r="A106" s="16">
        <v>56</v>
      </c>
      <c r="B106" s="85" t="s">
        <v>231</v>
      </c>
      <c r="C106" s="18" t="s">
        <v>135</v>
      </c>
      <c r="D106" s="12" t="str">
        <f t="shared" si="5"/>
        <v>未着手</v>
      </c>
      <c r="E106" s="4"/>
      <c r="F106" s="4"/>
      <c r="G106" s="19">
        <v>1</v>
      </c>
      <c r="H106" s="19"/>
      <c r="I106" s="12">
        <v>1</v>
      </c>
      <c r="J106" s="12">
        <v>1</v>
      </c>
      <c r="K106" s="22"/>
      <c r="L106" s="22"/>
      <c r="M106" s="22"/>
      <c r="N106" s="104"/>
      <c r="O106" s="22"/>
      <c r="P106" s="22"/>
      <c r="Q106" s="22"/>
      <c r="R106" s="22"/>
      <c r="S106" s="22"/>
    </row>
    <row r="107" spans="1:19">
      <c r="A107" s="16">
        <v>57</v>
      </c>
      <c r="B107" s="85"/>
      <c r="C107" s="18"/>
      <c r="D107" s="12" t="str">
        <f t="shared" si="5"/>
        <v/>
      </c>
      <c r="E107" s="4"/>
      <c r="F107" s="4"/>
      <c r="G107" s="19"/>
      <c r="H107" s="19"/>
      <c r="I107" s="12"/>
      <c r="J107" s="12"/>
      <c r="K107" s="22"/>
      <c r="L107" s="22"/>
      <c r="M107" s="22"/>
      <c r="N107" s="104"/>
      <c r="O107" s="22"/>
      <c r="P107" s="22"/>
      <c r="Q107" s="22"/>
      <c r="R107" s="22"/>
      <c r="S107" s="22"/>
    </row>
    <row r="108" spans="1:19">
      <c r="A108" s="16">
        <v>58</v>
      </c>
      <c r="B108" s="85" t="s">
        <v>232</v>
      </c>
      <c r="C108" s="18" t="s">
        <v>143</v>
      </c>
      <c r="D108" s="12" t="str">
        <f t="shared" si="5"/>
        <v>未着手</v>
      </c>
      <c r="E108" s="4"/>
      <c r="F108" s="4"/>
      <c r="G108" s="19">
        <v>1</v>
      </c>
      <c r="H108" s="19"/>
      <c r="I108" s="12">
        <v>1</v>
      </c>
      <c r="J108" s="12">
        <v>1</v>
      </c>
      <c r="K108" s="22"/>
      <c r="L108" s="22"/>
      <c r="M108" s="22"/>
      <c r="N108" s="104"/>
      <c r="O108" s="22"/>
      <c r="P108" s="22"/>
      <c r="Q108" s="22"/>
      <c r="R108" s="22"/>
      <c r="S108" s="22"/>
    </row>
    <row r="109" spans="1:19">
      <c r="A109" s="16">
        <v>59</v>
      </c>
      <c r="B109" s="85"/>
      <c r="C109" s="18"/>
      <c r="D109" s="12" t="str">
        <f t="shared" si="5"/>
        <v/>
      </c>
      <c r="E109" s="4"/>
      <c r="F109" s="4"/>
      <c r="G109" s="19"/>
      <c r="H109" s="19"/>
      <c r="I109" s="12"/>
      <c r="J109" s="12"/>
      <c r="K109" s="22"/>
      <c r="L109" s="22"/>
      <c r="M109" s="22"/>
      <c r="N109" s="104"/>
      <c r="O109" s="22"/>
      <c r="P109" s="22"/>
      <c r="Q109" s="22"/>
      <c r="R109" s="22"/>
      <c r="S109" s="22"/>
    </row>
    <row r="110" spans="1:19">
      <c r="A110" s="16">
        <v>60</v>
      </c>
      <c r="B110" s="85" t="s">
        <v>233</v>
      </c>
      <c r="C110" s="18" t="s">
        <v>143</v>
      </c>
      <c r="D110" s="12" t="str">
        <f t="shared" si="5"/>
        <v>未着手</v>
      </c>
      <c r="E110" s="4"/>
      <c r="F110" s="4"/>
      <c r="G110" s="19">
        <v>1</v>
      </c>
      <c r="H110" s="19"/>
      <c r="I110" s="12">
        <v>1</v>
      </c>
      <c r="J110" s="12">
        <v>1</v>
      </c>
      <c r="K110" s="22"/>
      <c r="L110" s="22"/>
      <c r="M110" s="22"/>
      <c r="N110" s="104"/>
      <c r="O110" s="22"/>
      <c r="P110" s="22"/>
      <c r="Q110" s="22"/>
      <c r="R110" s="22"/>
      <c r="S110" s="22"/>
    </row>
    <row r="111" spans="1:19">
      <c r="A111" s="16">
        <v>61</v>
      </c>
      <c r="B111" s="85" t="s">
        <v>234</v>
      </c>
      <c r="C111" s="18" t="s">
        <v>143</v>
      </c>
      <c r="D111" s="12" t="str">
        <f t="shared" si="5"/>
        <v>未着手</v>
      </c>
      <c r="E111" s="4"/>
      <c r="F111" s="4"/>
      <c r="G111" s="19">
        <v>1</v>
      </c>
      <c r="H111" s="19"/>
      <c r="I111" s="12">
        <v>1</v>
      </c>
      <c r="J111" s="12">
        <v>1</v>
      </c>
      <c r="K111" s="22"/>
      <c r="L111" s="22"/>
      <c r="M111" s="22"/>
      <c r="N111" s="104"/>
      <c r="O111" s="22"/>
      <c r="P111" s="22"/>
      <c r="Q111" s="22"/>
      <c r="R111" s="22"/>
      <c r="S111" s="22"/>
    </row>
    <row r="112" spans="1:19">
      <c r="A112" s="16">
        <v>62</v>
      </c>
      <c r="B112" s="85" t="s">
        <v>236</v>
      </c>
      <c r="C112" s="18" t="s">
        <v>143</v>
      </c>
      <c r="D112" s="12" t="str">
        <f t="shared" si="5"/>
        <v>未着手</v>
      </c>
      <c r="E112" s="4"/>
      <c r="F112" s="4"/>
      <c r="G112" s="19">
        <v>1</v>
      </c>
      <c r="H112" s="19"/>
      <c r="I112" s="12">
        <v>1</v>
      </c>
      <c r="J112" s="12">
        <v>1</v>
      </c>
      <c r="K112" s="22"/>
      <c r="L112" s="22"/>
      <c r="M112" s="22"/>
      <c r="N112" s="104"/>
      <c r="O112" s="22"/>
      <c r="P112" s="22"/>
      <c r="Q112" s="22"/>
      <c r="R112" s="22"/>
      <c r="S112" s="22"/>
    </row>
    <row r="113" spans="1:19">
      <c r="A113" s="16">
        <v>63</v>
      </c>
      <c r="B113" s="17" t="s">
        <v>237</v>
      </c>
      <c r="C113" s="18" t="s">
        <v>143</v>
      </c>
      <c r="D113" s="12" t="str">
        <f t="shared" si="5"/>
        <v>未着手</v>
      </c>
      <c r="E113" s="4"/>
      <c r="F113" s="4"/>
      <c r="G113" s="19">
        <v>1</v>
      </c>
      <c r="H113" s="19"/>
      <c r="I113" s="12">
        <v>1</v>
      </c>
      <c r="J113" s="12">
        <v>1</v>
      </c>
      <c r="K113" s="22"/>
      <c r="L113" s="22"/>
      <c r="M113" s="22"/>
      <c r="N113" s="104"/>
      <c r="O113" s="22"/>
      <c r="P113" s="22"/>
      <c r="Q113" s="22"/>
      <c r="R113" s="22"/>
      <c r="S113" s="22"/>
    </row>
    <row r="114" spans="1:19">
      <c r="A114" s="16">
        <v>64</v>
      </c>
      <c r="B114" s="17" t="s">
        <v>235</v>
      </c>
      <c r="C114" s="18" t="s">
        <v>143</v>
      </c>
      <c r="D114" s="12" t="str">
        <f t="shared" si="5"/>
        <v>未着手</v>
      </c>
      <c r="E114" s="4"/>
      <c r="F114" s="4"/>
      <c r="G114" s="19">
        <v>1</v>
      </c>
      <c r="H114" s="19"/>
      <c r="I114" s="12">
        <v>1</v>
      </c>
      <c r="J114" s="12">
        <v>1</v>
      </c>
      <c r="K114" s="22"/>
      <c r="L114" s="22"/>
      <c r="M114" s="22"/>
      <c r="N114" s="104"/>
      <c r="O114" s="22"/>
      <c r="P114" s="22"/>
      <c r="Q114" s="22"/>
      <c r="R114" s="22"/>
      <c r="S114" s="22"/>
    </row>
    <row r="115" spans="1:19">
      <c r="A115" s="16">
        <v>65</v>
      </c>
      <c r="B115" s="17"/>
      <c r="C115" s="18"/>
      <c r="D115" s="12" t="str">
        <f t="shared" si="5"/>
        <v/>
      </c>
      <c r="E115" s="4"/>
      <c r="F115" s="4"/>
      <c r="G115" s="19"/>
      <c r="H115" s="19"/>
      <c r="I115" s="12"/>
      <c r="J115" s="12"/>
      <c r="K115" s="22"/>
      <c r="L115" s="22"/>
      <c r="M115" s="22"/>
      <c r="N115" s="104"/>
      <c r="O115" s="22"/>
      <c r="P115" s="22"/>
      <c r="Q115" s="22"/>
      <c r="R115" s="22"/>
      <c r="S115" s="22"/>
    </row>
    <row r="116" spans="1:19">
      <c r="A116" s="16">
        <v>66</v>
      </c>
      <c r="B116" s="17" t="s">
        <v>238</v>
      </c>
      <c r="C116" s="18" t="s">
        <v>143</v>
      </c>
      <c r="D116" s="12" t="str">
        <f t="shared" si="5"/>
        <v>未着手</v>
      </c>
      <c r="E116" s="4"/>
      <c r="F116" s="4"/>
      <c r="G116" s="19">
        <v>1</v>
      </c>
      <c r="H116" s="19"/>
      <c r="I116" s="12">
        <v>1</v>
      </c>
      <c r="J116" s="12">
        <v>1</v>
      </c>
      <c r="K116" s="22"/>
      <c r="L116" s="22"/>
      <c r="M116" s="22"/>
      <c r="N116" s="104"/>
      <c r="O116" s="22"/>
      <c r="P116" s="22"/>
      <c r="Q116" s="22"/>
      <c r="R116" s="22"/>
      <c r="S116" s="22"/>
    </row>
    <row r="117" spans="1:19">
      <c r="A117" s="16">
        <v>67</v>
      </c>
      <c r="B117" s="17" t="s">
        <v>239</v>
      </c>
      <c r="C117" s="18" t="s">
        <v>143</v>
      </c>
      <c r="D117" s="12" t="str">
        <f t="shared" si="5"/>
        <v>未着手</v>
      </c>
      <c r="E117" s="4"/>
      <c r="F117" s="4"/>
      <c r="G117" s="19">
        <v>1</v>
      </c>
      <c r="H117" s="19"/>
      <c r="I117" s="12">
        <v>1</v>
      </c>
      <c r="J117" s="12">
        <v>1</v>
      </c>
      <c r="K117" s="22"/>
      <c r="L117" s="22"/>
      <c r="M117" s="22"/>
      <c r="N117" s="104"/>
      <c r="O117" s="22"/>
      <c r="P117" s="22"/>
      <c r="Q117" s="22"/>
      <c r="R117" s="22"/>
      <c r="S117" s="22"/>
    </row>
    <row r="118" spans="1:19">
      <c r="A118" s="16">
        <v>68</v>
      </c>
      <c r="B118" s="17"/>
      <c r="C118" s="18"/>
      <c r="D118" s="12" t="str">
        <f t="shared" si="5"/>
        <v/>
      </c>
      <c r="E118" s="4"/>
      <c r="F118" s="4"/>
      <c r="G118" s="19"/>
      <c r="H118" s="19"/>
      <c r="I118" s="12"/>
      <c r="J118" s="12"/>
      <c r="K118" s="22"/>
      <c r="L118" s="22"/>
      <c r="M118" s="22"/>
      <c r="N118" s="104"/>
      <c r="O118" s="22"/>
      <c r="P118" s="22"/>
      <c r="Q118" s="22"/>
      <c r="R118" s="22"/>
      <c r="S118" s="22"/>
    </row>
    <row r="119" spans="1:19">
      <c r="A119" s="16">
        <v>69</v>
      </c>
      <c r="B119" s="17" t="s">
        <v>240</v>
      </c>
      <c r="C119" s="18" t="s">
        <v>143</v>
      </c>
      <c r="D119" s="12" t="str">
        <f t="shared" si="5"/>
        <v>未着手</v>
      </c>
      <c r="E119" s="4"/>
      <c r="F119" s="4"/>
      <c r="G119" s="19">
        <v>1</v>
      </c>
      <c r="H119" s="19"/>
      <c r="I119" s="12">
        <v>1</v>
      </c>
      <c r="J119" s="12">
        <v>1</v>
      </c>
      <c r="K119" s="22"/>
      <c r="L119" s="22"/>
      <c r="M119" s="22"/>
      <c r="N119" s="104"/>
      <c r="O119" s="22"/>
      <c r="P119" s="22"/>
      <c r="Q119" s="22"/>
      <c r="R119" s="22"/>
      <c r="S119" s="22"/>
    </row>
    <row r="120" spans="1:19">
      <c r="A120" s="16">
        <v>70</v>
      </c>
      <c r="B120" s="17"/>
      <c r="C120" s="18"/>
      <c r="D120" s="12" t="str">
        <f t="shared" si="5"/>
        <v/>
      </c>
      <c r="E120" s="4"/>
      <c r="F120" s="4"/>
      <c r="G120" s="19"/>
      <c r="H120" s="19"/>
      <c r="I120" s="12"/>
      <c r="J120" s="12"/>
      <c r="K120" s="22"/>
      <c r="L120" s="22"/>
      <c r="M120" s="22"/>
      <c r="N120" s="104"/>
      <c r="O120" s="22"/>
      <c r="P120" s="22"/>
      <c r="Q120" s="22"/>
      <c r="R120" s="22"/>
      <c r="S120" s="22"/>
    </row>
    <row r="121" spans="1:19">
      <c r="A121" s="16">
        <v>71</v>
      </c>
      <c r="B121" s="17" t="s">
        <v>241</v>
      </c>
      <c r="C121" s="18" t="s">
        <v>143</v>
      </c>
      <c r="D121" s="12" t="str">
        <f t="shared" si="5"/>
        <v>未着手</v>
      </c>
      <c r="E121" s="4"/>
      <c r="F121" s="4"/>
      <c r="G121" s="19">
        <v>1</v>
      </c>
      <c r="H121" s="19"/>
      <c r="I121" s="12">
        <v>1</v>
      </c>
      <c r="J121" s="12">
        <v>1</v>
      </c>
      <c r="K121" s="22"/>
      <c r="L121" s="22"/>
      <c r="M121" s="22"/>
      <c r="N121" s="104"/>
      <c r="O121" s="22"/>
      <c r="P121" s="22"/>
      <c r="Q121" s="22"/>
      <c r="R121" s="22"/>
      <c r="S121" s="22"/>
    </row>
    <row r="122" spans="1:19">
      <c r="A122" s="16">
        <v>72</v>
      </c>
      <c r="B122" s="17" t="s">
        <v>242</v>
      </c>
      <c r="C122" s="18" t="s">
        <v>143</v>
      </c>
      <c r="D122" s="12" t="str">
        <f t="shared" si="5"/>
        <v>未着手</v>
      </c>
      <c r="E122" s="4"/>
      <c r="F122" s="4"/>
      <c r="G122" s="19">
        <v>1</v>
      </c>
      <c r="H122" s="19"/>
      <c r="I122" s="12">
        <v>1</v>
      </c>
      <c r="J122" s="12">
        <v>1</v>
      </c>
      <c r="K122" s="22"/>
      <c r="L122" s="22"/>
      <c r="M122" s="22"/>
      <c r="N122" s="104"/>
      <c r="O122" s="22"/>
      <c r="P122" s="22"/>
      <c r="Q122" s="22"/>
      <c r="R122" s="22"/>
      <c r="S122" s="22"/>
    </row>
    <row r="123" spans="1:19">
      <c r="A123" s="16">
        <v>73</v>
      </c>
      <c r="B123" s="17" t="s">
        <v>243</v>
      </c>
      <c r="C123" s="18" t="s">
        <v>143</v>
      </c>
      <c r="D123" s="12" t="str">
        <f t="shared" si="5"/>
        <v>未着手</v>
      </c>
      <c r="E123" s="4"/>
      <c r="F123" s="4"/>
      <c r="G123" s="19">
        <v>1</v>
      </c>
      <c r="H123" s="19"/>
      <c r="I123" s="12">
        <v>1</v>
      </c>
      <c r="J123" s="12">
        <v>1</v>
      </c>
      <c r="K123" s="22"/>
      <c r="L123" s="22"/>
      <c r="M123" s="22"/>
      <c r="N123" s="104"/>
      <c r="O123" s="22"/>
      <c r="P123" s="22"/>
      <c r="Q123" s="22"/>
      <c r="R123" s="22"/>
      <c r="S123" s="22"/>
    </row>
    <row r="124" spans="1:19">
      <c r="A124" s="16">
        <v>74</v>
      </c>
      <c r="B124" s="17" t="s">
        <v>244</v>
      </c>
      <c r="C124" s="18" t="s">
        <v>143</v>
      </c>
      <c r="D124" s="12" t="str">
        <f t="shared" si="5"/>
        <v>未着手</v>
      </c>
      <c r="E124" s="4"/>
      <c r="F124" s="4"/>
      <c r="G124" s="19">
        <v>1</v>
      </c>
      <c r="H124" s="19"/>
      <c r="I124" s="12">
        <v>1</v>
      </c>
      <c r="J124" s="12">
        <v>1</v>
      </c>
      <c r="K124" s="22"/>
      <c r="L124" s="22"/>
      <c r="M124" s="22"/>
      <c r="N124" s="104"/>
      <c r="O124" s="22"/>
      <c r="P124" s="22"/>
      <c r="Q124" s="22"/>
      <c r="R124" s="22"/>
      <c r="S124" s="22"/>
    </row>
    <row r="125" spans="1:19">
      <c r="A125" s="16">
        <v>75</v>
      </c>
      <c r="B125" s="17" t="s">
        <v>245</v>
      </c>
      <c r="C125" s="18" t="s">
        <v>143</v>
      </c>
      <c r="D125" s="12" t="str">
        <f t="shared" si="5"/>
        <v>未着手</v>
      </c>
      <c r="E125" s="4"/>
      <c r="F125" s="4"/>
      <c r="G125" s="19">
        <v>1</v>
      </c>
      <c r="H125" s="19"/>
      <c r="I125" s="12">
        <v>1</v>
      </c>
      <c r="J125" s="12">
        <v>1</v>
      </c>
      <c r="K125" s="22"/>
      <c r="L125" s="22"/>
      <c r="M125" s="22"/>
      <c r="N125" s="104"/>
      <c r="O125" s="22"/>
      <c r="P125" s="22"/>
      <c r="Q125" s="22"/>
      <c r="R125" s="22"/>
      <c r="S125" s="22"/>
    </row>
    <row r="126" spans="1:19">
      <c r="A126" s="16">
        <v>76</v>
      </c>
      <c r="B126" s="17" t="s">
        <v>246</v>
      </c>
      <c r="C126" s="18" t="s">
        <v>143</v>
      </c>
      <c r="D126" s="12" t="str">
        <f t="shared" si="5"/>
        <v>未着手</v>
      </c>
      <c r="E126" s="4"/>
      <c r="F126" s="4"/>
      <c r="G126" s="19">
        <v>1</v>
      </c>
      <c r="H126" s="19"/>
      <c r="I126" s="12">
        <v>1</v>
      </c>
      <c r="J126" s="12">
        <v>1</v>
      </c>
      <c r="K126" s="22"/>
      <c r="L126" s="22"/>
      <c r="M126" s="22"/>
      <c r="N126" s="104"/>
      <c r="O126" s="22"/>
      <c r="P126" s="22"/>
      <c r="Q126" s="22"/>
      <c r="R126" s="22"/>
      <c r="S126" s="22"/>
    </row>
    <row r="127" spans="1:19">
      <c r="A127" s="16"/>
      <c r="B127" s="17"/>
      <c r="C127" s="18"/>
      <c r="D127" s="12" t="str">
        <f t="shared" si="5"/>
        <v/>
      </c>
      <c r="E127" s="4"/>
      <c r="F127" s="4"/>
      <c r="G127" s="19"/>
      <c r="H127" s="19"/>
      <c r="I127" s="12" t="str">
        <f t="shared" ref="I127:I138" ca="1" si="6">IF(ISBLANK(J127)=FALSE,OFFSET(I127,0,COUNTA(J127:Q127)),"")</f>
        <v/>
      </c>
      <c r="J127" s="22"/>
      <c r="K127" s="22"/>
      <c r="L127" s="22"/>
      <c r="M127" s="22"/>
      <c r="N127" s="104"/>
      <c r="O127" s="22"/>
      <c r="P127" s="22"/>
      <c r="Q127" s="22"/>
      <c r="R127" s="22"/>
      <c r="S127" s="22"/>
    </row>
    <row r="128" spans="1:19">
      <c r="A128" s="16"/>
      <c r="B128" s="17"/>
      <c r="C128" s="18"/>
      <c r="D128" s="12" t="str">
        <f t="shared" si="5"/>
        <v/>
      </c>
      <c r="E128" s="4"/>
      <c r="F128" s="4"/>
      <c r="G128" s="19"/>
      <c r="H128" s="19"/>
      <c r="I128" s="12" t="str">
        <f t="shared" ca="1" si="6"/>
        <v/>
      </c>
      <c r="J128" s="22"/>
      <c r="K128" s="22"/>
      <c r="L128" s="22"/>
      <c r="M128" s="22"/>
      <c r="N128" s="104"/>
      <c r="O128" s="22"/>
      <c r="P128" s="22"/>
      <c r="Q128" s="22"/>
      <c r="R128" s="22"/>
      <c r="S128" s="22"/>
    </row>
    <row r="129" spans="1:26">
      <c r="A129" s="16"/>
      <c r="B129" s="17"/>
      <c r="C129" s="18"/>
      <c r="D129" s="12" t="str">
        <f t="shared" si="5"/>
        <v/>
      </c>
      <c r="E129" s="4"/>
      <c r="F129" s="4"/>
      <c r="G129" s="19"/>
      <c r="H129" s="19"/>
      <c r="I129" s="12" t="str">
        <f t="shared" ca="1" si="6"/>
        <v/>
      </c>
      <c r="J129" s="22"/>
      <c r="K129" s="22"/>
      <c r="L129" s="22"/>
      <c r="M129" s="22"/>
      <c r="N129" s="104"/>
      <c r="O129" s="22"/>
      <c r="P129" s="22"/>
      <c r="Q129" s="22"/>
      <c r="R129" s="22"/>
      <c r="S129" s="22"/>
    </row>
    <row r="130" spans="1:26">
      <c r="A130" s="16"/>
      <c r="B130" s="17"/>
      <c r="C130" s="18"/>
      <c r="D130" s="12" t="str">
        <f t="shared" si="5"/>
        <v/>
      </c>
      <c r="E130" s="4"/>
      <c r="F130" s="4"/>
      <c r="G130" s="19"/>
      <c r="H130" s="19"/>
      <c r="I130" s="12" t="str">
        <f t="shared" ca="1" si="6"/>
        <v/>
      </c>
      <c r="J130" s="22"/>
      <c r="K130" s="22"/>
      <c r="L130" s="22"/>
      <c r="M130" s="22"/>
      <c r="N130" s="104"/>
      <c r="O130" s="22"/>
      <c r="P130" s="22"/>
      <c r="Q130" s="22"/>
      <c r="R130" s="22"/>
      <c r="S130" s="22"/>
    </row>
    <row r="131" spans="1:26">
      <c r="A131" s="16"/>
      <c r="B131" s="17"/>
      <c r="C131" s="18"/>
      <c r="D131" s="12" t="str">
        <f t="shared" si="5"/>
        <v/>
      </c>
      <c r="E131" s="4"/>
      <c r="F131" s="4"/>
      <c r="G131" s="19"/>
      <c r="H131" s="19"/>
      <c r="I131" s="12" t="str">
        <f t="shared" ca="1" si="6"/>
        <v/>
      </c>
      <c r="J131" s="22"/>
      <c r="K131" s="22"/>
      <c r="L131" s="22"/>
      <c r="M131" s="22"/>
      <c r="N131" s="104"/>
      <c r="O131" s="22"/>
      <c r="P131" s="22"/>
      <c r="Q131" s="22"/>
      <c r="R131" s="22"/>
      <c r="S131" s="22"/>
    </row>
    <row r="132" spans="1:26">
      <c r="A132" s="16"/>
      <c r="B132" s="17"/>
      <c r="C132" s="18"/>
      <c r="D132" s="12" t="str">
        <f t="shared" si="5"/>
        <v/>
      </c>
      <c r="E132" s="4"/>
      <c r="F132" s="4"/>
      <c r="G132" s="19"/>
      <c r="H132" s="19"/>
      <c r="I132" s="12" t="str">
        <f t="shared" ca="1" si="6"/>
        <v/>
      </c>
      <c r="J132" s="22"/>
      <c r="K132" s="22"/>
      <c r="L132" s="22"/>
      <c r="M132" s="22"/>
      <c r="N132" s="104"/>
      <c r="O132" s="22"/>
      <c r="P132" s="22"/>
      <c r="Q132" s="22"/>
      <c r="R132" s="22"/>
      <c r="S132" s="22"/>
    </row>
    <row r="133" spans="1:26">
      <c r="A133" s="16"/>
      <c r="B133" s="17"/>
      <c r="C133" s="18"/>
      <c r="D133" s="12" t="str">
        <f t="shared" si="5"/>
        <v/>
      </c>
      <c r="E133" s="4"/>
      <c r="F133" s="4"/>
      <c r="G133" s="19"/>
      <c r="H133" s="19"/>
      <c r="I133" s="12" t="str">
        <f t="shared" ca="1" si="6"/>
        <v/>
      </c>
      <c r="J133" s="22"/>
      <c r="K133" s="22"/>
      <c r="L133" s="22"/>
      <c r="M133" s="22"/>
      <c r="N133" s="104"/>
      <c r="O133" s="22"/>
      <c r="P133" s="22"/>
      <c r="Q133" s="22"/>
      <c r="R133" s="22"/>
      <c r="S133" s="22"/>
    </row>
    <row r="134" spans="1:26">
      <c r="A134" s="16"/>
      <c r="B134" s="17"/>
      <c r="C134" s="18"/>
      <c r="D134" s="12" t="str">
        <f t="shared" si="5"/>
        <v/>
      </c>
      <c r="E134" s="4"/>
      <c r="F134" s="4"/>
      <c r="G134" s="19"/>
      <c r="H134" s="19"/>
      <c r="I134" s="12" t="str">
        <f t="shared" ca="1" si="6"/>
        <v/>
      </c>
      <c r="J134" s="22"/>
      <c r="K134" s="22"/>
      <c r="L134" s="22"/>
      <c r="M134" s="22"/>
      <c r="N134" s="104"/>
      <c r="O134" s="22"/>
      <c r="P134" s="22"/>
      <c r="Q134" s="22"/>
      <c r="R134" s="22"/>
      <c r="S134" s="22"/>
    </row>
    <row r="135" spans="1:26">
      <c r="A135" s="16"/>
      <c r="B135" s="17"/>
      <c r="C135" s="18"/>
      <c r="D135" s="12" t="str">
        <f t="shared" si="5"/>
        <v/>
      </c>
      <c r="E135" s="4"/>
      <c r="F135" s="4"/>
      <c r="G135" s="19"/>
      <c r="H135" s="19"/>
      <c r="I135" s="12" t="str">
        <f t="shared" ca="1" si="6"/>
        <v/>
      </c>
      <c r="J135" s="22"/>
      <c r="K135" s="22"/>
      <c r="L135" s="22"/>
      <c r="M135" s="22"/>
      <c r="N135" s="104"/>
      <c r="O135" s="22"/>
      <c r="P135" s="22"/>
      <c r="Q135" s="22"/>
      <c r="R135" s="22"/>
      <c r="S135" s="22"/>
    </row>
    <row r="136" spans="1:26">
      <c r="A136" s="16"/>
      <c r="B136" s="17"/>
      <c r="C136" s="18"/>
      <c r="D136" s="12" t="str">
        <f t="shared" si="5"/>
        <v/>
      </c>
      <c r="E136" s="4"/>
      <c r="F136" s="4"/>
      <c r="G136" s="19"/>
      <c r="H136" s="19"/>
      <c r="I136" s="12" t="str">
        <f t="shared" ca="1" si="6"/>
        <v/>
      </c>
      <c r="J136" s="22"/>
      <c r="K136" s="22"/>
      <c r="L136" s="22"/>
      <c r="M136" s="22"/>
      <c r="N136" s="104"/>
      <c r="O136" s="22"/>
      <c r="P136" s="22"/>
      <c r="Q136" s="22"/>
      <c r="R136" s="22"/>
      <c r="S136" s="22"/>
    </row>
    <row r="137" spans="1:26">
      <c r="A137" s="16"/>
      <c r="B137" s="17"/>
      <c r="C137" s="18"/>
      <c r="D137" s="12" t="str">
        <f t="shared" si="5"/>
        <v/>
      </c>
      <c r="E137" s="4"/>
      <c r="F137" s="4"/>
      <c r="G137" s="19"/>
      <c r="H137" s="19"/>
      <c r="I137" s="12" t="str">
        <f t="shared" ca="1" si="6"/>
        <v/>
      </c>
      <c r="J137" s="22"/>
      <c r="K137" s="22"/>
      <c r="L137" s="22"/>
      <c r="M137" s="22"/>
      <c r="N137" s="104"/>
      <c r="O137" s="22"/>
      <c r="P137" s="22"/>
      <c r="Q137" s="22"/>
      <c r="R137" s="22"/>
      <c r="S137" s="22"/>
    </row>
    <row r="138" spans="1:26">
      <c r="A138" s="16"/>
      <c r="B138" s="17"/>
      <c r="C138" s="18"/>
      <c r="D138" s="12" t="str">
        <f t="shared" si="5"/>
        <v/>
      </c>
      <c r="E138" s="4"/>
      <c r="F138" s="4"/>
      <c r="G138" s="19"/>
      <c r="H138" s="19"/>
      <c r="I138" s="12" t="str">
        <f t="shared" ca="1" si="6"/>
        <v/>
      </c>
      <c r="J138" s="22"/>
      <c r="K138" s="22"/>
      <c r="L138" s="22"/>
      <c r="M138" s="22"/>
      <c r="N138" s="104"/>
      <c r="O138" s="22"/>
      <c r="P138" s="22"/>
      <c r="Q138" s="22"/>
      <c r="R138" s="22"/>
      <c r="S138" s="22"/>
    </row>
    <row r="139" spans="1:26" ht="10.5" customHeight="1">
      <c r="J139" s="6"/>
      <c r="K139" s="6"/>
      <c r="L139" s="6"/>
      <c r="M139" s="6"/>
      <c r="N139" s="105"/>
      <c r="O139" s="6"/>
      <c r="P139" s="6"/>
      <c r="Q139" s="6"/>
      <c r="R139" s="6"/>
      <c r="S139" s="6"/>
    </row>
    <row r="140" spans="1:26">
      <c r="J140" s="6"/>
      <c r="K140" s="6"/>
      <c r="L140" s="6"/>
      <c r="M140" s="6"/>
      <c r="N140" s="105"/>
      <c r="O140" s="6"/>
      <c r="P140" s="6"/>
      <c r="Q140" s="6"/>
      <c r="R140" s="6"/>
      <c r="S140" s="6"/>
      <c r="U140" s="13" t="s">
        <v>11</v>
      </c>
      <c r="V140" s="13" t="s">
        <v>7</v>
      </c>
      <c r="W140" s="13" t="s">
        <v>8</v>
      </c>
      <c r="X140" s="13" t="s">
        <v>9</v>
      </c>
      <c r="Y140" s="13" t="s">
        <v>12</v>
      </c>
      <c r="Z140" s="13" t="s">
        <v>13</v>
      </c>
    </row>
    <row r="141" spans="1:26">
      <c r="J141" s="6"/>
      <c r="K141" s="6"/>
      <c r="L141" s="6"/>
      <c r="M141" s="6"/>
      <c r="N141" s="105"/>
      <c r="O141" s="6"/>
      <c r="P141" s="6"/>
      <c r="Q141" s="6"/>
      <c r="R141" s="6"/>
      <c r="S141" s="6"/>
      <c r="U141" s="11" t="s">
        <v>101</v>
      </c>
      <c r="V141" s="10">
        <f t="shared" ref="V141:V150" si="7">SUMIF($C$5:$C$138,U141,$G$5:$G$138)</f>
        <v>64</v>
      </c>
      <c r="W141" s="10">
        <f t="shared" ref="W141:W150" si="8">SUMIF($C$5:$C$138,U141,$I$5:$I$138)</f>
        <v>64</v>
      </c>
      <c r="X141" s="10">
        <f t="shared" ref="X141:X150" si="9">SUMIF($C$5:$C$138,U141,$H$5:$H$138)</f>
        <v>0</v>
      </c>
      <c r="Y141" s="14">
        <f t="shared" ref="Y141:Y150" ca="1" si="10">COUNTA($J$2:$S$2)*6-COUNTA($J$4:$S$4)*6</f>
        <v>54</v>
      </c>
      <c r="Z141" s="15">
        <f ca="1">IF(Y141&gt;W141,0,W141-Y141)</f>
        <v>10</v>
      </c>
    </row>
    <row r="142" spans="1:26">
      <c r="J142" s="6"/>
      <c r="K142" s="6"/>
      <c r="L142" s="6"/>
      <c r="M142" s="6"/>
      <c r="N142" s="105"/>
      <c r="O142" s="6"/>
      <c r="P142" s="6"/>
      <c r="Q142" s="6"/>
      <c r="R142" s="6"/>
      <c r="S142" s="6"/>
      <c r="U142" s="11" t="s">
        <v>102</v>
      </c>
      <c r="V142" s="10">
        <f t="shared" si="7"/>
        <v>64</v>
      </c>
      <c r="W142" s="10">
        <f t="shared" ca="1" si="8"/>
        <v>56</v>
      </c>
      <c r="X142" s="10">
        <f t="shared" si="9"/>
        <v>7</v>
      </c>
      <c r="Y142" s="14">
        <f t="shared" ca="1" si="10"/>
        <v>54</v>
      </c>
      <c r="Z142" s="15">
        <f t="shared" ref="Z142:Z150" ca="1" si="11">IF(Y142&gt;W142,0,W142-Y142)</f>
        <v>2</v>
      </c>
    </row>
    <row r="143" spans="1:26">
      <c r="J143" s="6"/>
      <c r="K143" s="6"/>
      <c r="L143" s="6"/>
      <c r="M143" s="6"/>
      <c r="N143" s="105"/>
      <c r="O143" s="6"/>
      <c r="P143" s="6"/>
      <c r="Q143" s="6"/>
      <c r="R143" s="6"/>
      <c r="S143" s="6"/>
      <c r="U143" s="11"/>
      <c r="V143" s="10">
        <f t="shared" si="7"/>
        <v>0</v>
      </c>
      <c r="W143" s="10">
        <f t="shared" si="8"/>
        <v>0</v>
      </c>
      <c r="X143" s="10">
        <f t="shared" si="9"/>
        <v>0</v>
      </c>
      <c r="Y143" s="14">
        <f t="shared" ca="1" si="10"/>
        <v>54</v>
      </c>
      <c r="Z143" s="15">
        <f t="shared" ca="1" si="11"/>
        <v>0</v>
      </c>
    </row>
    <row r="144" spans="1:26">
      <c r="J144" s="6"/>
      <c r="K144" s="6"/>
      <c r="L144" s="6"/>
      <c r="M144" s="6"/>
      <c r="N144" s="105"/>
      <c r="O144" s="6"/>
      <c r="P144" s="6"/>
      <c r="Q144" s="6"/>
      <c r="R144" s="6"/>
      <c r="S144" s="6"/>
      <c r="U144" s="11"/>
      <c r="V144" s="10">
        <f t="shared" si="7"/>
        <v>0</v>
      </c>
      <c r="W144" s="10">
        <f t="shared" si="8"/>
        <v>0</v>
      </c>
      <c r="X144" s="10">
        <f t="shared" si="9"/>
        <v>0</v>
      </c>
      <c r="Y144" s="14">
        <f t="shared" ca="1" si="10"/>
        <v>54</v>
      </c>
      <c r="Z144" s="15">
        <f t="shared" ca="1" si="11"/>
        <v>0</v>
      </c>
    </row>
    <row r="145" spans="10:26">
      <c r="J145" s="6"/>
      <c r="K145" s="6"/>
      <c r="L145" s="6"/>
      <c r="M145" s="6"/>
      <c r="N145" s="105"/>
      <c r="O145" s="6"/>
      <c r="P145" s="6"/>
      <c r="Q145" s="6"/>
      <c r="R145" s="6"/>
      <c r="S145" s="6"/>
      <c r="U145" s="11"/>
      <c r="V145" s="10">
        <f t="shared" si="7"/>
        <v>0</v>
      </c>
      <c r="W145" s="10">
        <f t="shared" si="8"/>
        <v>0</v>
      </c>
      <c r="X145" s="10">
        <f t="shared" si="9"/>
        <v>0</v>
      </c>
      <c r="Y145" s="14">
        <f t="shared" ca="1" si="10"/>
        <v>54</v>
      </c>
      <c r="Z145" s="15">
        <f t="shared" ca="1" si="11"/>
        <v>0</v>
      </c>
    </row>
    <row r="146" spans="10:26">
      <c r="J146" s="6"/>
      <c r="K146" s="6"/>
      <c r="L146" s="6"/>
      <c r="M146" s="6"/>
      <c r="N146" s="105"/>
      <c r="O146" s="6"/>
      <c r="P146" s="6"/>
      <c r="Q146" s="6"/>
      <c r="R146" s="6"/>
      <c r="S146" s="6"/>
      <c r="U146" s="11"/>
      <c r="V146" s="10">
        <f t="shared" si="7"/>
        <v>0</v>
      </c>
      <c r="W146" s="10">
        <f t="shared" si="8"/>
        <v>0</v>
      </c>
      <c r="X146" s="10">
        <f t="shared" si="9"/>
        <v>0</v>
      </c>
      <c r="Y146" s="14">
        <f t="shared" ca="1" si="10"/>
        <v>54</v>
      </c>
      <c r="Z146" s="15">
        <f t="shared" ca="1" si="11"/>
        <v>0</v>
      </c>
    </row>
    <row r="147" spans="10:26">
      <c r="J147" s="6"/>
      <c r="K147" s="6"/>
      <c r="L147" s="6"/>
      <c r="M147" s="6"/>
      <c r="N147" s="105"/>
      <c r="O147" s="6"/>
      <c r="P147" s="6"/>
      <c r="Q147" s="6"/>
      <c r="R147" s="6"/>
      <c r="S147" s="6"/>
      <c r="U147" s="11"/>
      <c r="V147" s="10">
        <f t="shared" si="7"/>
        <v>0</v>
      </c>
      <c r="W147" s="10">
        <f t="shared" si="8"/>
        <v>0</v>
      </c>
      <c r="X147" s="10">
        <f t="shared" si="9"/>
        <v>0</v>
      </c>
      <c r="Y147" s="14">
        <f t="shared" ca="1" si="10"/>
        <v>54</v>
      </c>
      <c r="Z147" s="15">
        <f t="shared" ca="1" si="11"/>
        <v>0</v>
      </c>
    </row>
    <row r="148" spans="10:26">
      <c r="J148" s="6"/>
      <c r="K148" s="6"/>
      <c r="L148" s="6"/>
      <c r="M148" s="6"/>
      <c r="N148" s="105"/>
      <c r="O148" s="6"/>
      <c r="P148" s="6"/>
      <c r="Q148" s="6"/>
      <c r="R148" s="6"/>
      <c r="S148" s="6"/>
      <c r="U148" s="11"/>
      <c r="V148" s="10">
        <f t="shared" si="7"/>
        <v>0</v>
      </c>
      <c r="W148" s="10">
        <f t="shared" si="8"/>
        <v>0</v>
      </c>
      <c r="X148" s="10">
        <f t="shared" si="9"/>
        <v>0</v>
      </c>
      <c r="Y148" s="14">
        <f t="shared" ca="1" si="10"/>
        <v>54</v>
      </c>
      <c r="Z148" s="15">
        <f t="shared" ca="1" si="11"/>
        <v>0</v>
      </c>
    </row>
    <row r="149" spans="10:26">
      <c r="J149" s="6"/>
      <c r="K149" s="6"/>
      <c r="L149" s="6"/>
      <c r="M149" s="6"/>
      <c r="N149" s="105"/>
      <c r="O149" s="6"/>
      <c r="P149" s="6"/>
      <c r="Q149" s="6"/>
      <c r="R149" s="6"/>
      <c r="S149" s="6"/>
      <c r="U149" s="11"/>
      <c r="V149" s="10">
        <f t="shared" si="7"/>
        <v>0</v>
      </c>
      <c r="W149" s="10">
        <f t="shared" si="8"/>
        <v>0</v>
      </c>
      <c r="X149" s="10">
        <f t="shared" si="9"/>
        <v>0</v>
      </c>
      <c r="Y149" s="14">
        <f t="shared" ca="1" si="10"/>
        <v>54</v>
      </c>
      <c r="Z149" s="15">
        <f t="shared" ca="1" si="11"/>
        <v>0</v>
      </c>
    </row>
    <row r="150" spans="10:26">
      <c r="J150" s="6"/>
      <c r="K150" s="6"/>
      <c r="L150" s="6"/>
      <c r="M150" s="6"/>
      <c r="N150" s="105"/>
      <c r="O150" s="6"/>
      <c r="P150" s="6"/>
      <c r="Q150" s="6"/>
      <c r="R150" s="6"/>
      <c r="S150" s="6"/>
      <c r="U150" s="11"/>
      <c r="V150" s="10">
        <f t="shared" si="7"/>
        <v>0</v>
      </c>
      <c r="W150" s="10">
        <f t="shared" si="8"/>
        <v>0</v>
      </c>
      <c r="X150" s="10">
        <f t="shared" si="9"/>
        <v>0</v>
      </c>
      <c r="Y150" s="14">
        <f t="shared" ca="1" si="10"/>
        <v>54</v>
      </c>
      <c r="Z150" s="15">
        <f t="shared" ca="1" si="11"/>
        <v>0</v>
      </c>
    </row>
    <row r="151" spans="10:26">
      <c r="J151" s="6"/>
      <c r="K151" s="6"/>
      <c r="L151" s="6"/>
      <c r="M151" s="6"/>
      <c r="N151" s="105"/>
      <c r="O151" s="6"/>
      <c r="P151" s="6"/>
      <c r="Q151" s="6"/>
      <c r="R151" s="6"/>
      <c r="S151" s="6"/>
    </row>
    <row r="152" spans="10:26">
      <c r="J152" s="6"/>
      <c r="K152" s="6"/>
      <c r="L152" s="6"/>
      <c r="M152" s="6"/>
      <c r="N152" s="105"/>
      <c r="O152" s="6"/>
      <c r="P152" s="6"/>
      <c r="Q152" s="6"/>
      <c r="R152" s="6"/>
      <c r="S152" s="6"/>
    </row>
    <row r="153" spans="10:26">
      <c r="J153" s="6"/>
      <c r="K153" s="6"/>
      <c r="L153" s="6"/>
      <c r="M153" s="6"/>
      <c r="N153" s="105"/>
      <c r="O153" s="6"/>
      <c r="P153" s="6"/>
      <c r="Q153" s="6"/>
      <c r="R153" s="6"/>
      <c r="S153" s="6"/>
    </row>
    <row r="154" spans="10:26">
      <c r="J154" s="6"/>
      <c r="K154" s="6"/>
      <c r="L154" s="6"/>
      <c r="M154" s="6"/>
      <c r="N154" s="105"/>
      <c r="O154" s="6"/>
      <c r="P154" s="6"/>
      <c r="Q154" s="6"/>
      <c r="R154" s="6"/>
      <c r="S154" s="6"/>
    </row>
    <row r="155" spans="10:26">
      <c r="J155" s="6"/>
      <c r="K155" s="6"/>
      <c r="L155" s="6"/>
      <c r="M155" s="6"/>
      <c r="N155" s="105"/>
      <c r="O155" s="6"/>
      <c r="P155" s="6"/>
      <c r="Q155" s="6"/>
      <c r="R155" s="6"/>
      <c r="S155" s="6"/>
    </row>
    <row r="156" spans="10:26">
      <c r="J156" s="6"/>
      <c r="K156" s="6"/>
      <c r="L156" s="6"/>
      <c r="M156" s="6"/>
      <c r="N156" s="105"/>
      <c r="O156" s="6"/>
      <c r="P156" s="6"/>
      <c r="Q156" s="6"/>
      <c r="R156" s="6"/>
      <c r="S156" s="6"/>
    </row>
    <row r="157" spans="10:26">
      <c r="J157" s="6"/>
      <c r="K157" s="6"/>
      <c r="L157" s="6"/>
      <c r="M157" s="6"/>
      <c r="N157" s="105"/>
      <c r="O157" s="6"/>
      <c r="P157" s="6"/>
      <c r="Q157" s="6"/>
      <c r="R157" s="6"/>
      <c r="S157" s="6"/>
    </row>
    <row r="158" spans="10:26">
      <c r="J158" s="6"/>
      <c r="K158" s="6"/>
      <c r="L158" s="6"/>
      <c r="M158" s="6"/>
      <c r="N158" s="105"/>
      <c r="O158" s="6"/>
      <c r="P158" s="6"/>
      <c r="Q158" s="6"/>
      <c r="R158" s="6"/>
      <c r="S158" s="6"/>
    </row>
    <row r="159" spans="10:26">
      <c r="J159" s="6"/>
      <c r="K159" s="6"/>
      <c r="L159" s="6"/>
      <c r="M159" s="6"/>
      <c r="N159" s="105"/>
      <c r="O159" s="6"/>
      <c r="P159" s="6"/>
      <c r="Q159" s="6"/>
      <c r="R159" s="6"/>
      <c r="S159" s="6"/>
    </row>
    <row r="160" spans="10:26">
      <c r="J160" s="6"/>
      <c r="K160" s="6"/>
      <c r="L160" s="6"/>
      <c r="M160" s="6"/>
      <c r="N160" s="105"/>
      <c r="O160" s="6"/>
      <c r="P160" s="6"/>
      <c r="Q160" s="6"/>
      <c r="R160" s="6"/>
      <c r="S160" s="6"/>
    </row>
    <row r="161" spans="10:19">
      <c r="J161" s="6"/>
      <c r="K161" s="6"/>
      <c r="L161" s="6"/>
      <c r="M161" s="6"/>
      <c r="N161" s="105"/>
      <c r="O161" s="6"/>
      <c r="P161" s="6"/>
      <c r="Q161" s="6"/>
      <c r="R161" s="6"/>
      <c r="S161" s="6"/>
    </row>
    <row r="162" spans="10:19">
      <c r="J162" s="6"/>
      <c r="K162" s="6"/>
      <c r="L162" s="6"/>
      <c r="M162" s="6"/>
      <c r="N162" s="105"/>
      <c r="O162" s="6"/>
      <c r="P162" s="6"/>
      <c r="Q162" s="6"/>
      <c r="R162" s="6"/>
      <c r="S162" s="6"/>
    </row>
    <row r="163" spans="10:19">
      <c r="J163" s="6"/>
      <c r="K163" s="6"/>
      <c r="L163" s="6"/>
      <c r="M163" s="6"/>
      <c r="N163" s="105"/>
      <c r="O163" s="6"/>
      <c r="P163" s="6"/>
      <c r="Q163" s="6"/>
      <c r="R163" s="6"/>
      <c r="S163" s="6"/>
    </row>
    <row r="164" spans="10:19">
      <c r="J164" s="6"/>
      <c r="K164" s="6"/>
      <c r="L164" s="6"/>
      <c r="M164" s="6"/>
      <c r="N164" s="105"/>
      <c r="O164" s="6"/>
      <c r="P164" s="6"/>
      <c r="Q164" s="6"/>
      <c r="R164" s="6"/>
      <c r="S164" s="6"/>
    </row>
    <row r="165" spans="10:19">
      <c r="J165" s="6"/>
      <c r="K165" s="6"/>
      <c r="L165" s="6"/>
      <c r="M165" s="6"/>
      <c r="N165" s="105"/>
      <c r="O165" s="6"/>
      <c r="P165" s="6"/>
      <c r="Q165" s="6"/>
      <c r="R165" s="6"/>
      <c r="S165" s="6"/>
    </row>
    <row r="166" spans="10:19">
      <c r="J166" s="6"/>
      <c r="K166" s="6"/>
      <c r="L166" s="6"/>
      <c r="M166" s="6"/>
      <c r="N166" s="105"/>
      <c r="O166" s="6"/>
      <c r="P166" s="6"/>
      <c r="Q166" s="6"/>
      <c r="R166" s="6"/>
      <c r="S166" s="6"/>
    </row>
    <row r="167" spans="10:19">
      <c r="J167" s="6"/>
      <c r="K167" s="6"/>
      <c r="L167" s="6"/>
      <c r="M167" s="6"/>
      <c r="N167" s="105"/>
      <c r="O167" s="6"/>
      <c r="P167" s="6"/>
      <c r="Q167" s="6"/>
      <c r="R167" s="6"/>
      <c r="S167" s="6"/>
    </row>
    <row r="168" spans="10:19">
      <c r="J168" s="6"/>
      <c r="K168" s="6"/>
      <c r="L168" s="6"/>
      <c r="M168" s="6"/>
      <c r="N168" s="105"/>
      <c r="O168" s="6"/>
      <c r="P168" s="6"/>
      <c r="Q168" s="6"/>
      <c r="R168" s="6"/>
      <c r="S168" s="6"/>
    </row>
    <row r="169" spans="10:19">
      <c r="J169" s="6"/>
      <c r="K169" s="6"/>
      <c r="L169" s="6"/>
      <c r="M169" s="6"/>
      <c r="N169" s="105"/>
      <c r="O169" s="6"/>
      <c r="P169" s="6"/>
      <c r="Q169" s="6"/>
      <c r="R169" s="6"/>
      <c r="S169" s="6"/>
    </row>
    <row r="170" spans="10:19">
      <c r="J170" s="6"/>
      <c r="K170" s="6"/>
      <c r="L170" s="6"/>
      <c r="M170" s="6"/>
      <c r="N170" s="105"/>
      <c r="O170" s="6"/>
      <c r="P170" s="6"/>
      <c r="Q170" s="6"/>
      <c r="R170" s="6"/>
      <c r="S170" s="6"/>
    </row>
    <row r="171" spans="10:19">
      <c r="J171" s="6"/>
      <c r="K171" s="6"/>
      <c r="L171" s="6"/>
      <c r="M171" s="6"/>
      <c r="N171" s="105"/>
      <c r="O171" s="6"/>
      <c r="P171" s="6"/>
      <c r="Q171" s="6"/>
      <c r="R171" s="6"/>
      <c r="S171" s="6"/>
    </row>
    <row r="172" spans="10:19">
      <c r="J172" s="6"/>
      <c r="K172" s="6"/>
      <c r="L172" s="6"/>
      <c r="M172" s="6"/>
      <c r="N172" s="105"/>
      <c r="O172" s="6"/>
      <c r="P172" s="6"/>
      <c r="Q172" s="6"/>
      <c r="R172" s="6"/>
      <c r="S172" s="6"/>
    </row>
    <row r="173" spans="10:19">
      <c r="J173" s="6"/>
      <c r="K173" s="6"/>
      <c r="L173" s="6"/>
      <c r="M173" s="6"/>
      <c r="N173" s="105"/>
      <c r="O173" s="6"/>
      <c r="P173" s="6"/>
      <c r="Q173" s="6"/>
      <c r="R173" s="6"/>
      <c r="S173" s="6"/>
    </row>
    <row r="174" spans="10:19">
      <c r="J174" s="6"/>
      <c r="K174" s="6"/>
      <c r="L174" s="6"/>
      <c r="M174" s="6"/>
      <c r="N174" s="105"/>
      <c r="O174" s="6"/>
      <c r="P174" s="6"/>
      <c r="Q174" s="6"/>
      <c r="R174" s="6"/>
      <c r="S174" s="6"/>
    </row>
    <row r="175" spans="10:19">
      <c r="J175" s="6"/>
      <c r="K175" s="6"/>
      <c r="L175" s="6"/>
      <c r="M175" s="6"/>
      <c r="N175" s="105"/>
      <c r="O175" s="6"/>
      <c r="P175" s="6"/>
      <c r="Q175" s="6"/>
      <c r="R175" s="6"/>
      <c r="S175" s="6"/>
    </row>
    <row r="176" spans="10:19">
      <c r="J176" s="6"/>
      <c r="K176" s="6"/>
      <c r="L176" s="6"/>
      <c r="M176" s="6"/>
      <c r="N176" s="105"/>
      <c r="O176" s="6"/>
      <c r="P176" s="6"/>
      <c r="Q176" s="6"/>
      <c r="R176" s="6"/>
      <c r="S176" s="6"/>
    </row>
    <row r="177" spans="10:19">
      <c r="J177" s="6"/>
      <c r="K177" s="6"/>
      <c r="L177" s="6"/>
      <c r="M177" s="6"/>
      <c r="N177" s="105"/>
      <c r="O177" s="6"/>
      <c r="P177" s="6"/>
      <c r="Q177" s="6"/>
      <c r="R177" s="6"/>
      <c r="S177" s="6"/>
    </row>
    <row r="178" spans="10:19">
      <c r="J178" s="6"/>
      <c r="K178" s="6"/>
      <c r="L178" s="6"/>
      <c r="M178" s="6"/>
      <c r="N178" s="105"/>
      <c r="O178" s="6"/>
      <c r="P178" s="6"/>
      <c r="Q178" s="6"/>
      <c r="R178" s="6"/>
      <c r="S178" s="6"/>
    </row>
    <row r="179" spans="10:19">
      <c r="J179" s="6"/>
      <c r="K179" s="6"/>
      <c r="L179" s="6"/>
      <c r="M179" s="6"/>
      <c r="N179" s="105"/>
      <c r="O179" s="6"/>
      <c r="P179" s="6"/>
      <c r="Q179" s="6"/>
      <c r="R179" s="6"/>
      <c r="S179" s="6"/>
    </row>
    <row r="180" spans="10:19">
      <c r="J180" s="6"/>
      <c r="K180" s="6"/>
      <c r="L180" s="6"/>
      <c r="M180" s="6"/>
      <c r="N180" s="105"/>
      <c r="O180" s="6"/>
      <c r="P180" s="6"/>
      <c r="Q180" s="6"/>
      <c r="R180" s="6"/>
      <c r="S180" s="6"/>
    </row>
    <row r="181" spans="10:19">
      <c r="J181" s="6"/>
      <c r="K181" s="6"/>
      <c r="L181" s="6"/>
      <c r="M181" s="6"/>
      <c r="N181" s="105"/>
      <c r="O181" s="6"/>
      <c r="P181" s="6"/>
      <c r="Q181" s="6"/>
      <c r="R181" s="6"/>
      <c r="S181" s="6"/>
    </row>
    <row r="182" spans="10:19">
      <c r="J182" s="6"/>
      <c r="K182" s="6"/>
      <c r="L182" s="6"/>
      <c r="M182" s="6"/>
      <c r="N182" s="105"/>
      <c r="O182" s="6"/>
      <c r="P182" s="6"/>
      <c r="Q182" s="6"/>
      <c r="R182" s="6"/>
      <c r="S182" s="6"/>
    </row>
    <row r="183" spans="10:19">
      <c r="J183" s="6"/>
      <c r="K183" s="6"/>
      <c r="L183" s="6"/>
      <c r="M183" s="6"/>
      <c r="N183" s="105"/>
      <c r="O183" s="6"/>
      <c r="P183" s="6"/>
      <c r="Q183" s="6"/>
      <c r="R183" s="6"/>
      <c r="S183" s="6"/>
    </row>
    <row r="184" spans="10:19">
      <c r="J184" s="6"/>
      <c r="K184" s="6"/>
      <c r="L184" s="6"/>
      <c r="M184" s="6"/>
      <c r="N184" s="105"/>
      <c r="O184" s="6"/>
      <c r="P184" s="6"/>
      <c r="Q184" s="6"/>
      <c r="R184" s="6"/>
      <c r="S184" s="6"/>
    </row>
    <row r="185" spans="10:19">
      <c r="J185" s="6"/>
      <c r="K185" s="6"/>
      <c r="L185" s="6"/>
      <c r="M185" s="6"/>
      <c r="N185" s="105"/>
      <c r="O185" s="6"/>
      <c r="P185" s="6"/>
      <c r="Q185" s="6"/>
      <c r="R185" s="6"/>
      <c r="S185" s="6"/>
    </row>
    <row r="186" spans="10:19">
      <c r="J186" s="6"/>
      <c r="K186" s="6"/>
      <c r="L186" s="6"/>
      <c r="M186" s="6"/>
      <c r="N186" s="105"/>
      <c r="O186" s="6"/>
      <c r="P186" s="6"/>
      <c r="Q186" s="6"/>
      <c r="R186" s="6"/>
      <c r="S186" s="6"/>
    </row>
    <row r="187" spans="10:19">
      <c r="J187" s="6"/>
      <c r="K187" s="6"/>
      <c r="L187" s="6"/>
      <c r="M187" s="6"/>
      <c r="N187" s="105"/>
      <c r="O187" s="6"/>
      <c r="P187" s="6"/>
      <c r="Q187" s="6"/>
      <c r="R187" s="6"/>
      <c r="S187" s="6"/>
    </row>
    <row r="188" spans="10:19">
      <c r="J188" s="6"/>
      <c r="K188" s="6"/>
      <c r="L188" s="6"/>
      <c r="M188" s="6"/>
      <c r="N188" s="105"/>
      <c r="O188" s="6"/>
      <c r="P188" s="6"/>
      <c r="Q188" s="6"/>
      <c r="R188" s="6"/>
      <c r="S188" s="6"/>
    </row>
    <row r="189" spans="10:19">
      <c r="J189" s="6"/>
      <c r="K189" s="6"/>
      <c r="L189" s="6"/>
      <c r="M189" s="6"/>
      <c r="N189" s="105"/>
      <c r="O189" s="6"/>
      <c r="P189" s="6"/>
      <c r="Q189" s="6"/>
      <c r="R189" s="6"/>
      <c r="S189" s="6"/>
    </row>
    <row r="190" spans="10:19">
      <c r="J190" s="6"/>
      <c r="K190" s="6"/>
      <c r="L190" s="6"/>
      <c r="M190" s="6"/>
      <c r="N190" s="105"/>
      <c r="O190" s="6"/>
      <c r="P190" s="6"/>
      <c r="Q190" s="6"/>
      <c r="R190" s="6"/>
      <c r="S190" s="6"/>
    </row>
    <row r="191" spans="10:19">
      <c r="J191" s="6"/>
      <c r="K191" s="6"/>
      <c r="L191" s="6"/>
      <c r="M191" s="6"/>
      <c r="N191" s="105"/>
      <c r="O191" s="6"/>
      <c r="P191" s="6"/>
      <c r="Q191" s="6"/>
      <c r="R191" s="6"/>
      <c r="S191" s="6"/>
    </row>
    <row r="192" spans="10:19">
      <c r="J192" s="6"/>
      <c r="K192" s="6"/>
      <c r="L192" s="6"/>
      <c r="M192" s="6"/>
      <c r="N192" s="105"/>
      <c r="O192" s="6"/>
      <c r="P192" s="6"/>
      <c r="Q192" s="6"/>
      <c r="R192" s="6"/>
      <c r="S192" s="6"/>
    </row>
    <row r="193" spans="10:19">
      <c r="J193" s="6"/>
      <c r="K193" s="6"/>
      <c r="L193" s="6"/>
      <c r="M193" s="6"/>
      <c r="N193" s="105"/>
      <c r="O193" s="6"/>
      <c r="P193" s="6"/>
      <c r="Q193" s="6"/>
      <c r="R193" s="6"/>
      <c r="S193" s="6"/>
    </row>
    <row r="194" spans="10:19">
      <c r="J194" s="6"/>
      <c r="K194" s="6"/>
      <c r="L194" s="6"/>
      <c r="M194" s="6"/>
      <c r="N194" s="105"/>
      <c r="O194" s="6"/>
      <c r="P194" s="6"/>
      <c r="Q194" s="6"/>
      <c r="R194" s="6"/>
      <c r="S194" s="6"/>
    </row>
    <row r="195" spans="10:19">
      <c r="J195" s="6"/>
      <c r="K195" s="6"/>
      <c r="L195" s="6"/>
      <c r="M195" s="6"/>
      <c r="N195" s="105"/>
      <c r="O195" s="6"/>
      <c r="P195" s="6"/>
      <c r="Q195" s="6"/>
      <c r="R195" s="6"/>
      <c r="S195" s="6"/>
    </row>
    <row r="196" spans="10:19">
      <c r="J196" s="6"/>
      <c r="K196" s="6"/>
      <c r="L196" s="6"/>
      <c r="M196" s="6"/>
      <c r="N196" s="105"/>
      <c r="O196" s="6"/>
      <c r="P196" s="6"/>
      <c r="Q196" s="6"/>
      <c r="R196" s="6"/>
      <c r="S196" s="6"/>
    </row>
    <row r="197" spans="10:19">
      <c r="J197" s="6"/>
      <c r="K197" s="6"/>
      <c r="L197" s="6"/>
      <c r="M197" s="6"/>
      <c r="N197" s="105"/>
      <c r="O197" s="6"/>
      <c r="P197" s="6"/>
      <c r="Q197" s="6"/>
      <c r="R197" s="6"/>
      <c r="S197" s="6"/>
    </row>
    <row r="198" spans="10:19">
      <c r="J198" s="6"/>
      <c r="K198" s="6"/>
      <c r="L198" s="6"/>
      <c r="M198" s="6"/>
      <c r="N198" s="105"/>
      <c r="O198" s="6"/>
      <c r="P198" s="6"/>
      <c r="Q198" s="6"/>
      <c r="R198" s="6"/>
      <c r="S198" s="6"/>
    </row>
    <row r="199" spans="10:19">
      <c r="J199" s="6"/>
      <c r="K199" s="6"/>
      <c r="L199" s="6"/>
      <c r="M199" s="6"/>
      <c r="N199" s="105"/>
      <c r="O199" s="6"/>
      <c r="P199" s="6"/>
      <c r="Q199" s="6"/>
      <c r="R199" s="6"/>
      <c r="S199" s="6"/>
    </row>
    <row r="200" spans="10:19">
      <c r="J200" s="6"/>
      <c r="K200" s="6"/>
      <c r="L200" s="6"/>
      <c r="M200" s="6"/>
      <c r="N200" s="105"/>
      <c r="O200" s="6"/>
      <c r="P200" s="6"/>
      <c r="Q200" s="6"/>
      <c r="R200" s="6"/>
      <c r="S200" s="6"/>
    </row>
    <row r="201" spans="10:19">
      <c r="J201" s="6"/>
      <c r="K201" s="6"/>
      <c r="L201" s="6"/>
      <c r="M201" s="6"/>
      <c r="N201" s="105"/>
      <c r="O201" s="6"/>
      <c r="P201" s="6"/>
      <c r="Q201" s="6"/>
      <c r="R201" s="6"/>
      <c r="S201" s="6"/>
    </row>
    <row r="202" spans="10:19">
      <c r="J202" s="6"/>
      <c r="K202" s="6"/>
      <c r="L202" s="6"/>
      <c r="M202" s="6"/>
      <c r="N202" s="105"/>
      <c r="O202" s="6"/>
      <c r="P202" s="6"/>
      <c r="Q202" s="6"/>
      <c r="R202" s="6"/>
      <c r="S202" s="6"/>
    </row>
    <row r="203" spans="10:19">
      <c r="J203" s="6"/>
      <c r="K203" s="6"/>
      <c r="L203" s="6"/>
      <c r="M203" s="6"/>
      <c r="N203" s="105"/>
      <c r="O203" s="6"/>
      <c r="P203" s="6"/>
      <c r="Q203" s="6"/>
      <c r="R203" s="6"/>
      <c r="S203" s="6"/>
    </row>
    <row r="204" spans="10:19">
      <c r="J204" s="6"/>
      <c r="K204" s="6"/>
      <c r="L204" s="6"/>
      <c r="M204" s="6"/>
      <c r="N204" s="105"/>
      <c r="O204" s="6"/>
      <c r="P204" s="6"/>
      <c r="Q204" s="6"/>
      <c r="R204" s="6"/>
      <c r="S204" s="6"/>
    </row>
    <row r="205" spans="10:19">
      <c r="J205" s="6"/>
      <c r="K205" s="6"/>
      <c r="L205" s="6"/>
      <c r="M205" s="6"/>
      <c r="N205" s="105"/>
      <c r="O205" s="6"/>
      <c r="P205" s="6"/>
      <c r="Q205" s="6"/>
      <c r="R205" s="6"/>
      <c r="S205" s="6"/>
    </row>
    <row r="206" spans="10:19">
      <c r="J206" s="6"/>
      <c r="K206" s="6"/>
      <c r="L206" s="6"/>
      <c r="M206" s="6"/>
      <c r="N206" s="105"/>
      <c r="O206" s="6"/>
      <c r="P206" s="6"/>
      <c r="Q206" s="6"/>
      <c r="R206" s="6"/>
      <c r="S206" s="6"/>
    </row>
    <row r="207" spans="10:19">
      <c r="J207" s="6"/>
      <c r="K207" s="6"/>
      <c r="L207" s="6"/>
      <c r="M207" s="6"/>
      <c r="N207" s="105"/>
      <c r="O207" s="6"/>
      <c r="P207" s="6"/>
      <c r="Q207" s="6"/>
      <c r="R207" s="6"/>
      <c r="S207" s="6"/>
    </row>
    <row r="208" spans="10:19">
      <c r="J208" s="6"/>
      <c r="K208" s="6"/>
      <c r="L208" s="6"/>
      <c r="M208" s="6"/>
      <c r="N208" s="105"/>
      <c r="O208" s="6"/>
      <c r="P208" s="6"/>
      <c r="Q208" s="6"/>
      <c r="R208" s="6"/>
      <c r="S208" s="6"/>
    </row>
    <row r="209" spans="10:19">
      <c r="J209" s="6"/>
      <c r="K209" s="6"/>
      <c r="L209" s="6"/>
      <c r="M209" s="6"/>
      <c r="N209" s="105"/>
      <c r="O209" s="6"/>
      <c r="P209" s="6"/>
      <c r="Q209" s="6"/>
      <c r="R209" s="6"/>
      <c r="S209" s="6"/>
    </row>
    <row r="210" spans="10:19">
      <c r="J210" s="6"/>
      <c r="K210" s="6"/>
      <c r="L210" s="6"/>
      <c r="M210" s="6"/>
      <c r="N210" s="105"/>
      <c r="O210" s="6"/>
      <c r="P210" s="6"/>
      <c r="Q210" s="6"/>
      <c r="R210" s="6"/>
      <c r="S210" s="6"/>
    </row>
    <row r="211" spans="10:19">
      <c r="J211" s="6"/>
      <c r="K211" s="6"/>
      <c r="L211" s="6"/>
      <c r="M211" s="6"/>
      <c r="N211" s="105"/>
      <c r="O211" s="6"/>
      <c r="P211" s="6"/>
      <c r="Q211" s="6"/>
      <c r="R211" s="6"/>
      <c r="S211" s="6"/>
    </row>
    <row r="212" spans="10:19">
      <c r="J212" s="6"/>
      <c r="K212" s="6"/>
      <c r="L212" s="6"/>
      <c r="M212" s="6"/>
      <c r="N212" s="105"/>
      <c r="O212" s="6"/>
      <c r="P212" s="6"/>
      <c r="Q212" s="6"/>
      <c r="R212" s="6"/>
      <c r="S212" s="6"/>
    </row>
    <row r="213" spans="10:19">
      <c r="J213" s="6"/>
      <c r="K213" s="6"/>
      <c r="L213" s="6"/>
      <c r="M213" s="6"/>
      <c r="N213" s="105"/>
      <c r="O213" s="6"/>
      <c r="P213" s="6"/>
      <c r="Q213" s="6"/>
      <c r="R213" s="6"/>
      <c r="S213" s="6"/>
    </row>
    <row r="214" spans="10:19">
      <c r="J214" s="6"/>
      <c r="K214" s="6"/>
      <c r="L214" s="6"/>
      <c r="M214" s="6"/>
      <c r="N214" s="105"/>
      <c r="O214" s="6"/>
      <c r="P214" s="6"/>
      <c r="Q214" s="6"/>
      <c r="R214" s="6"/>
      <c r="S214" s="6"/>
    </row>
    <row r="215" spans="10:19">
      <c r="J215" s="6"/>
      <c r="K215" s="6"/>
      <c r="L215" s="6"/>
      <c r="M215" s="6"/>
      <c r="N215" s="105"/>
      <c r="O215" s="6"/>
      <c r="P215" s="6"/>
      <c r="Q215" s="6"/>
      <c r="R215" s="6"/>
      <c r="S215" s="6"/>
    </row>
    <row r="216" spans="10:19">
      <c r="J216" s="6"/>
      <c r="K216" s="6"/>
      <c r="L216" s="6"/>
      <c r="M216" s="6"/>
      <c r="N216" s="105"/>
      <c r="O216" s="6"/>
      <c r="P216" s="6"/>
      <c r="Q216" s="6"/>
      <c r="R216" s="6"/>
      <c r="S216" s="6"/>
    </row>
    <row r="217" spans="10:19">
      <c r="J217" s="6"/>
      <c r="K217" s="6"/>
      <c r="L217" s="6"/>
      <c r="M217" s="6"/>
      <c r="N217" s="105"/>
      <c r="O217" s="6"/>
      <c r="P217" s="6"/>
      <c r="Q217" s="6"/>
      <c r="R217" s="6"/>
      <c r="S217" s="6"/>
    </row>
    <row r="218" spans="10:19">
      <c r="J218" s="6"/>
      <c r="K218" s="6"/>
      <c r="L218" s="6"/>
      <c r="M218" s="6"/>
      <c r="N218" s="105"/>
      <c r="O218" s="6"/>
      <c r="P218" s="6"/>
      <c r="Q218" s="6"/>
      <c r="R218" s="6"/>
      <c r="S218" s="6"/>
    </row>
    <row r="219" spans="10:19">
      <c r="J219" s="6"/>
      <c r="K219" s="6"/>
      <c r="L219" s="6"/>
      <c r="M219" s="6"/>
      <c r="N219" s="105"/>
      <c r="O219" s="6"/>
      <c r="P219" s="6"/>
      <c r="Q219" s="6"/>
      <c r="R219" s="6"/>
      <c r="S219" s="6"/>
    </row>
    <row r="220" spans="10:19">
      <c r="J220" s="6"/>
      <c r="K220" s="6"/>
      <c r="L220" s="6"/>
      <c r="M220" s="6"/>
      <c r="N220" s="105"/>
      <c r="O220" s="6"/>
      <c r="P220" s="6"/>
      <c r="Q220" s="6"/>
      <c r="R220" s="6"/>
      <c r="S220" s="6"/>
    </row>
    <row r="221" spans="10:19">
      <c r="J221" s="6"/>
      <c r="K221" s="6"/>
      <c r="L221" s="6"/>
      <c r="M221" s="6"/>
      <c r="N221" s="105"/>
      <c r="O221" s="6"/>
      <c r="P221" s="6"/>
      <c r="Q221" s="6"/>
      <c r="R221" s="6"/>
      <c r="S221" s="6"/>
    </row>
    <row r="222" spans="10:19">
      <c r="J222" s="6"/>
      <c r="K222" s="6"/>
      <c r="L222" s="6"/>
      <c r="M222" s="6"/>
      <c r="N222" s="105"/>
      <c r="O222" s="6"/>
      <c r="P222" s="6"/>
      <c r="Q222" s="6"/>
      <c r="R222" s="6"/>
      <c r="S222" s="6"/>
    </row>
  </sheetData>
  <mergeCells count="10">
    <mergeCell ref="G1:G4"/>
    <mergeCell ref="H1:H4"/>
    <mergeCell ref="I1:I4"/>
    <mergeCell ref="J1:S1"/>
    <mergeCell ref="A1:A4"/>
    <mergeCell ref="B1:B4"/>
    <mergeCell ref="C1:C4"/>
    <mergeCell ref="D1:D4"/>
    <mergeCell ref="E1:E4"/>
    <mergeCell ref="F1:F4"/>
  </mergeCells>
  <phoneticPr fontId="4"/>
  <conditionalFormatting sqref="D139:D65570">
    <cfRule type="expression" dxfId="77" priority="55" stopIfTrue="1">
      <formula>D139="未着手"</formula>
    </cfRule>
    <cfRule type="expression" dxfId="76" priority="56" stopIfTrue="1">
      <formula>D139="作業中"</formula>
    </cfRule>
    <cfRule type="expression" dxfId="75" priority="57" stopIfTrue="1">
      <formula>OR(D139="終了",D139="完了")</formula>
    </cfRule>
  </conditionalFormatting>
  <conditionalFormatting sqref="A12:I12 A36:I36 C13:I14 C45:I46 C7:C11 A47:I49 C6:XFD6 C37:I39 B39:B42 A44:I44 B40:J42 J44:XFD49 B43:XFD43 A50:XFD138 J12:XFD42 B15:I35">
    <cfRule type="expression" dxfId="74" priority="58" stopIfTrue="1">
      <formula>$D6="未着手"</formula>
    </cfRule>
    <cfRule type="expression" dxfId="73" priority="59" stopIfTrue="1">
      <formula>$D6="作業中"</formula>
    </cfRule>
    <cfRule type="expression" dxfId="72" priority="60" stopIfTrue="1">
      <formula>OR($D6="終了",$D6="完了")</formula>
    </cfRule>
  </conditionalFormatting>
  <conditionalFormatting sqref="B139:B65570">
    <cfRule type="expression" dxfId="71" priority="61" stopIfTrue="1">
      <formula>D139="未着手"</formula>
    </cfRule>
    <cfRule type="expression" dxfId="70" priority="62" stopIfTrue="1">
      <formula>D139="作業中"</formula>
    </cfRule>
    <cfRule type="expression" dxfId="69" priority="63" stopIfTrue="1">
      <formula>OR(D139="終了",D139="完了")</formula>
    </cfRule>
  </conditionalFormatting>
  <conditionalFormatting sqref="C139:C65570">
    <cfRule type="expression" dxfId="68" priority="64" stopIfTrue="1">
      <formula>D139="未着手"</formula>
    </cfRule>
    <cfRule type="expression" dxfId="67" priority="65" stopIfTrue="1">
      <formula>D139="作業中"</formula>
    </cfRule>
    <cfRule type="expression" dxfId="66" priority="66" stopIfTrue="1">
      <formula>OR(D139="終了",D139="完了")</formula>
    </cfRule>
  </conditionalFormatting>
  <conditionalFormatting sqref="E139:S65570">
    <cfRule type="expression" dxfId="65" priority="67" stopIfTrue="1">
      <formula>$D139="未着手"</formula>
    </cfRule>
    <cfRule type="expression" dxfId="64" priority="68" stopIfTrue="1">
      <formula>$D139="作業中"</formula>
    </cfRule>
    <cfRule type="expression" dxfId="63" priority="69" stopIfTrue="1">
      <formula>OR($D139="終了",$D139="完了")</formula>
    </cfRule>
  </conditionalFormatting>
  <conditionalFormatting sqref="A6:B6">
    <cfRule type="expression" dxfId="62" priority="52" stopIfTrue="1">
      <formula>$D6="未着手"</formula>
    </cfRule>
    <cfRule type="expression" dxfId="61" priority="53" stopIfTrue="1">
      <formula>$D6="作業中"</formula>
    </cfRule>
    <cfRule type="expression" dxfId="60" priority="54" stopIfTrue="1">
      <formula>OR($D6="終了",$D6="完了")</formula>
    </cfRule>
  </conditionalFormatting>
  <conditionalFormatting sqref="A13:B14 A15:A35">
    <cfRule type="expression" dxfId="59" priority="49" stopIfTrue="1">
      <formula>$D13="未着手"</formula>
    </cfRule>
    <cfRule type="expression" dxfId="58" priority="50" stopIfTrue="1">
      <formula>$D13="作業中"</formula>
    </cfRule>
    <cfRule type="expression" dxfId="57" priority="51" stopIfTrue="1">
      <formula>OR($D13="終了",$D13="完了")</formula>
    </cfRule>
  </conditionalFormatting>
  <conditionalFormatting sqref="A37:B38 A39:A43">
    <cfRule type="expression" dxfId="56" priority="46" stopIfTrue="1">
      <formula>$D37="未着手"</formula>
    </cfRule>
    <cfRule type="expression" dxfId="55" priority="47" stopIfTrue="1">
      <formula>$D37="作業中"</formula>
    </cfRule>
    <cfRule type="expression" dxfId="54" priority="48" stopIfTrue="1">
      <formula>OR($D37="終了",$D37="完了")</formula>
    </cfRule>
  </conditionalFormatting>
  <conditionalFormatting sqref="A45:B46">
    <cfRule type="expression" dxfId="53" priority="43" stopIfTrue="1">
      <formula>$D45="未着手"</formula>
    </cfRule>
    <cfRule type="expression" dxfId="52" priority="44" stopIfTrue="1">
      <formula>$D45="作業中"</formula>
    </cfRule>
    <cfRule type="expression" dxfId="51" priority="45" stopIfTrue="1">
      <formula>OR($D45="終了",$D45="完了")</formula>
    </cfRule>
  </conditionalFormatting>
  <conditionalFormatting sqref="A5:XFD5">
    <cfRule type="expression" dxfId="50" priority="37" stopIfTrue="1">
      <formula>$D5="未着手"</formula>
    </cfRule>
    <cfRule type="expression" dxfId="49" priority="38" stopIfTrue="1">
      <formula>$D5="作業中"</formula>
    </cfRule>
    <cfRule type="expression" dxfId="48" priority="39" stopIfTrue="1">
      <formula>OR($D5="終了",$D5="完了")</formula>
    </cfRule>
  </conditionalFormatting>
  <conditionalFormatting sqref="D7:XFD7">
    <cfRule type="expression" dxfId="47" priority="34" stopIfTrue="1">
      <formula>$D7="未着手"</formula>
    </cfRule>
    <cfRule type="expression" dxfId="46" priority="35" stopIfTrue="1">
      <formula>$D7="作業中"</formula>
    </cfRule>
    <cfRule type="expression" dxfId="45" priority="36" stopIfTrue="1">
      <formula>OR($D7="終了",$D7="完了")</formula>
    </cfRule>
  </conditionalFormatting>
  <conditionalFormatting sqref="A7:B7">
    <cfRule type="expression" dxfId="44" priority="31" stopIfTrue="1">
      <formula>$D7="未着手"</formula>
    </cfRule>
    <cfRule type="expression" dxfId="43" priority="32" stopIfTrue="1">
      <formula>$D7="作業中"</formula>
    </cfRule>
    <cfRule type="expression" dxfId="42" priority="33" stopIfTrue="1">
      <formula>OR($D7="終了",$D7="完了")</formula>
    </cfRule>
  </conditionalFormatting>
  <conditionalFormatting sqref="D8:XFD8">
    <cfRule type="expression" dxfId="41" priority="22" stopIfTrue="1">
      <formula>$D8="未着手"</formula>
    </cfRule>
    <cfRule type="expression" dxfId="40" priority="23" stopIfTrue="1">
      <formula>$D8="作業中"</formula>
    </cfRule>
    <cfRule type="expression" dxfId="39" priority="24" stopIfTrue="1">
      <formula>OR($D8="終了",$D8="完了")</formula>
    </cfRule>
  </conditionalFormatting>
  <conditionalFormatting sqref="A8:B8">
    <cfRule type="expression" dxfId="38" priority="19" stopIfTrue="1">
      <formula>$D8="未着手"</formula>
    </cfRule>
    <cfRule type="expression" dxfId="37" priority="20" stopIfTrue="1">
      <formula>$D8="作業中"</formula>
    </cfRule>
    <cfRule type="expression" dxfId="36" priority="21" stopIfTrue="1">
      <formula>OR($D8="終了",$D8="完了")</formula>
    </cfRule>
  </conditionalFormatting>
  <conditionalFormatting sqref="D11:XFD11">
    <cfRule type="expression" dxfId="35" priority="16" stopIfTrue="1">
      <formula>$D11="未着手"</formula>
    </cfRule>
    <cfRule type="expression" dxfId="34" priority="17" stopIfTrue="1">
      <formula>$D11="作業中"</formula>
    </cfRule>
    <cfRule type="expression" dxfId="33" priority="18" stopIfTrue="1">
      <formula>OR($D11="終了",$D11="完了")</formula>
    </cfRule>
  </conditionalFormatting>
  <conditionalFormatting sqref="A11:B11">
    <cfRule type="expression" dxfId="32" priority="13" stopIfTrue="1">
      <formula>$D11="未着手"</formula>
    </cfRule>
    <cfRule type="expression" dxfId="31" priority="14" stopIfTrue="1">
      <formula>$D11="作業中"</formula>
    </cfRule>
    <cfRule type="expression" dxfId="30" priority="15" stopIfTrue="1">
      <formula>OR($D11="終了",$D11="完了")</formula>
    </cfRule>
  </conditionalFormatting>
  <conditionalFormatting sqref="D9:XFD9">
    <cfRule type="expression" dxfId="29" priority="10" stopIfTrue="1">
      <formula>$D9="未着手"</formula>
    </cfRule>
    <cfRule type="expression" dxfId="28" priority="11" stopIfTrue="1">
      <formula>$D9="作業中"</formula>
    </cfRule>
    <cfRule type="expression" dxfId="27" priority="12" stopIfTrue="1">
      <formula>OR($D9="終了",$D9="完了")</formula>
    </cfRule>
  </conditionalFormatting>
  <conditionalFormatting sqref="A9:B9">
    <cfRule type="expression" dxfId="26" priority="7" stopIfTrue="1">
      <formula>$D9="未着手"</formula>
    </cfRule>
    <cfRule type="expression" dxfId="25" priority="8" stopIfTrue="1">
      <formula>$D9="作業中"</formula>
    </cfRule>
    <cfRule type="expression" dxfId="24" priority="9" stopIfTrue="1">
      <formula>OR($D9="終了",$D9="完了")</formula>
    </cfRule>
  </conditionalFormatting>
  <conditionalFormatting sqref="D10:XFD10">
    <cfRule type="expression" dxfId="23" priority="4" stopIfTrue="1">
      <formula>$D10="未着手"</formula>
    </cfRule>
    <cfRule type="expression" dxfId="22" priority="5" stopIfTrue="1">
      <formula>$D10="作業中"</formula>
    </cfRule>
    <cfRule type="expression" dxfId="21" priority="6" stopIfTrue="1">
      <formula>OR($D10="終了",$D10="完了")</formula>
    </cfRule>
  </conditionalFormatting>
  <conditionalFormatting sqref="A10:B10">
    <cfRule type="expression" dxfId="20" priority="1" stopIfTrue="1">
      <formula>$D10="未着手"</formula>
    </cfRule>
    <cfRule type="expression" dxfId="19" priority="2" stopIfTrue="1">
      <formula>$D10="作業中"</formula>
    </cfRule>
    <cfRule type="expression" dxfId="18" priority="3" stopIfTrue="1">
      <formula>OR($D10="終了",$D10="完了")</formula>
    </cfRule>
  </conditionalFormatting>
  <pageMargins left="0.75" right="0.75" top="1" bottom="1" header="0.51200000000000001" footer="0.51200000000000001"/>
  <pageSetup paperSize="9" orientation="portrait" horizontalDpi="300" verticalDpi="0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188"/>
  <sheetViews>
    <sheetView workbookViewId="0">
      <selection activeCell="B5" sqref="B5"/>
    </sheetView>
  </sheetViews>
  <sheetFormatPr defaultRowHeight="13.5"/>
  <cols>
    <col min="1" max="1" width="3.875" customWidth="1"/>
    <col min="2" max="2" width="27" style="3" customWidth="1"/>
    <col min="3" max="3" width="9" style="3"/>
    <col min="4" max="4" width="8.25" style="1" customWidth="1"/>
    <col min="5" max="6" width="6.875" style="5" customWidth="1"/>
    <col min="7" max="8" width="6.875" style="9" customWidth="1"/>
    <col min="9" max="9" width="6.75" style="2" customWidth="1"/>
    <col min="10" max="13" width="4.75" style="7" customWidth="1"/>
    <col min="14" max="16" width="4.625" style="7" customWidth="1"/>
    <col min="17" max="17" width="2.875" customWidth="1"/>
    <col min="28" max="28" width="14.25" customWidth="1"/>
    <col min="29" max="29" width="4.75" customWidth="1"/>
    <col min="30" max="30" width="3.75" customWidth="1"/>
  </cols>
  <sheetData>
    <row r="1" spans="1:16" s="8" customFormat="1" ht="15" customHeight="1">
      <c r="A1" s="126" t="s">
        <v>10</v>
      </c>
      <c r="B1" s="126" t="s">
        <v>2</v>
      </c>
      <c r="C1" s="126" t="s">
        <v>0</v>
      </c>
      <c r="D1" s="126" t="s">
        <v>1</v>
      </c>
      <c r="E1" s="129" t="s">
        <v>3</v>
      </c>
      <c r="F1" s="129" t="s">
        <v>4</v>
      </c>
      <c r="G1" s="130" t="s">
        <v>7</v>
      </c>
      <c r="H1" s="130" t="s">
        <v>6</v>
      </c>
      <c r="I1" s="126" t="s">
        <v>8</v>
      </c>
      <c r="J1" s="123" t="s">
        <v>5</v>
      </c>
      <c r="K1" s="124"/>
      <c r="L1" s="124"/>
      <c r="M1" s="124"/>
      <c r="N1" s="125"/>
      <c r="O1" s="125"/>
      <c r="P1" s="125"/>
    </row>
    <row r="2" spans="1:16" s="8" customFormat="1">
      <c r="A2" s="126"/>
      <c r="B2" s="127"/>
      <c r="C2" s="127"/>
      <c r="D2" s="126"/>
      <c r="E2" s="129"/>
      <c r="F2" s="129"/>
      <c r="G2" s="131"/>
      <c r="H2" s="131"/>
      <c r="I2" s="126"/>
      <c r="J2" s="23" t="s">
        <v>67</v>
      </c>
      <c r="K2" s="23" t="s">
        <v>68</v>
      </c>
      <c r="L2" s="23" t="s">
        <v>69</v>
      </c>
      <c r="M2" s="23" t="s">
        <v>70</v>
      </c>
      <c r="N2" s="23" t="s">
        <v>73</v>
      </c>
      <c r="O2" s="99" t="s">
        <v>71</v>
      </c>
      <c r="P2" s="99" t="s">
        <v>72</v>
      </c>
    </row>
    <row r="3" spans="1:16" s="8" customFormat="1">
      <c r="A3" s="126"/>
      <c r="B3" s="127"/>
      <c r="C3" s="127"/>
      <c r="D3" s="126"/>
      <c r="E3" s="129"/>
      <c r="F3" s="129"/>
      <c r="G3" s="131"/>
      <c r="H3" s="131"/>
      <c r="I3" s="126"/>
      <c r="J3" s="20">
        <f>INT(($J$4-(COLUMN()-COLUMN($J4))*($J$4/COUNTA($J$2:$P$2))))</f>
        <v>0</v>
      </c>
      <c r="K3" s="20"/>
      <c r="L3" s="20"/>
      <c r="M3" s="20"/>
      <c r="N3" s="20"/>
      <c r="O3" s="20"/>
      <c r="P3" s="20"/>
    </row>
    <row r="4" spans="1:16" s="8" customFormat="1">
      <c r="A4" s="126"/>
      <c r="B4" s="127"/>
      <c r="C4" s="128"/>
      <c r="D4" s="126"/>
      <c r="E4" s="129"/>
      <c r="F4" s="129"/>
      <c r="G4" s="131"/>
      <c r="H4" s="131"/>
      <c r="I4" s="126"/>
      <c r="J4" s="21">
        <f>SUM(J5:J104)</f>
        <v>0</v>
      </c>
      <c r="K4" s="21"/>
      <c r="L4" s="21"/>
      <c r="M4" s="21"/>
      <c r="N4" s="21"/>
      <c r="O4" s="21"/>
      <c r="P4" s="21"/>
    </row>
    <row r="5" spans="1:16">
      <c r="A5" s="16"/>
      <c r="B5" s="85"/>
      <c r="C5" s="18"/>
      <c r="D5" s="12" t="str">
        <f>IF(ISBLANK($B5),"",IF(ISBLANK($F5),"未着手",IF($I5=0,"完了","作業中")))</f>
        <v/>
      </c>
      <c r="E5" s="4"/>
      <c r="F5" s="4"/>
      <c r="G5" s="19"/>
      <c r="H5" s="19"/>
      <c r="I5" s="12" t="str">
        <f ca="1">IF(ISBLANK(J5)=FALSE,OFFSET(I5,0,COUNTA(J5:Q5)),"")</f>
        <v/>
      </c>
      <c r="J5" s="22"/>
      <c r="K5" s="22"/>
      <c r="L5" s="22"/>
      <c r="M5" s="22"/>
      <c r="N5" s="22"/>
      <c r="O5" s="22"/>
      <c r="P5" s="22"/>
    </row>
    <row r="6" spans="1:16">
      <c r="A6" s="16"/>
      <c r="B6" s="85"/>
      <c r="C6" s="18"/>
      <c r="D6" s="12" t="str">
        <f t="shared" ref="D6:D69" si="0">IF(ISBLANK($B6),"",IF(ISBLANK($F6),"未着手",IF($I6=0,"完了","作業中")))</f>
        <v/>
      </c>
      <c r="E6" s="4"/>
      <c r="F6" s="4"/>
      <c r="G6" s="19"/>
      <c r="H6" s="19"/>
      <c r="I6" s="12" t="str">
        <f t="shared" ref="I6:I69" ca="1" si="1">IF(ISBLANK(J6)=FALSE,OFFSET(I6,0,COUNTA(J6:Q6)),"")</f>
        <v/>
      </c>
      <c r="J6" s="22"/>
      <c r="K6" s="22"/>
      <c r="L6" s="22"/>
      <c r="M6" s="22"/>
      <c r="N6" s="22"/>
      <c r="O6" s="22"/>
      <c r="P6" s="22"/>
    </row>
    <row r="7" spans="1:16">
      <c r="A7" s="16"/>
      <c r="B7" s="85"/>
      <c r="C7" s="18"/>
      <c r="D7" s="12" t="str">
        <f t="shared" si="0"/>
        <v/>
      </c>
      <c r="E7" s="4"/>
      <c r="F7" s="4"/>
      <c r="G7" s="19"/>
      <c r="H7" s="19"/>
      <c r="I7" s="12" t="str">
        <f t="shared" ca="1" si="1"/>
        <v/>
      </c>
      <c r="J7" s="22"/>
      <c r="K7" s="22"/>
      <c r="L7" s="22"/>
      <c r="M7" s="22"/>
      <c r="N7" s="22"/>
      <c r="O7" s="22"/>
      <c r="P7" s="22"/>
    </row>
    <row r="8" spans="1:16">
      <c r="A8" s="16"/>
      <c r="B8" s="85"/>
      <c r="C8" s="18"/>
      <c r="D8" s="12" t="str">
        <f t="shared" si="0"/>
        <v/>
      </c>
      <c r="E8" s="4"/>
      <c r="F8" s="4"/>
      <c r="G8" s="19"/>
      <c r="H8" s="19"/>
      <c r="I8" s="12" t="str">
        <f t="shared" ca="1" si="1"/>
        <v/>
      </c>
      <c r="J8" s="22"/>
      <c r="K8" s="22"/>
      <c r="L8" s="22"/>
      <c r="M8" s="22"/>
      <c r="N8" s="22"/>
      <c r="O8" s="22"/>
      <c r="P8" s="22"/>
    </row>
    <row r="9" spans="1:16">
      <c r="A9" s="16"/>
      <c r="B9" s="86"/>
      <c r="C9" s="18"/>
      <c r="D9" s="12" t="str">
        <f t="shared" si="0"/>
        <v/>
      </c>
      <c r="E9" s="4"/>
      <c r="F9" s="4"/>
      <c r="G9" s="19"/>
      <c r="H9" s="19"/>
      <c r="I9" s="12" t="str">
        <f t="shared" ca="1" si="1"/>
        <v/>
      </c>
      <c r="J9" s="22"/>
      <c r="K9" s="22"/>
      <c r="L9" s="22"/>
      <c r="M9" s="22"/>
      <c r="N9" s="22"/>
      <c r="O9" s="22"/>
      <c r="P9" s="22"/>
    </row>
    <row r="10" spans="1:16">
      <c r="A10" s="16"/>
      <c r="B10" s="85"/>
      <c r="C10" s="18"/>
      <c r="D10" s="12" t="str">
        <f t="shared" si="0"/>
        <v/>
      </c>
      <c r="E10" s="4"/>
      <c r="F10" s="4"/>
      <c r="G10" s="19"/>
      <c r="H10" s="19"/>
      <c r="I10" s="12" t="str">
        <f t="shared" ca="1" si="1"/>
        <v/>
      </c>
      <c r="J10" s="22"/>
      <c r="K10" s="22"/>
      <c r="L10" s="22"/>
      <c r="M10" s="22"/>
      <c r="N10" s="22"/>
      <c r="O10" s="22"/>
      <c r="P10" s="22"/>
    </row>
    <row r="11" spans="1:16">
      <c r="A11" s="16"/>
      <c r="B11" s="86"/>
      <c r="C11" s="18"/>
      <c r="D11" s="12" t="str">
        <f t="shared" si="0"/>
        <v/>
      </c>
      <c r="E11" s="4"/>
      <c r="F11" s="4"/>
      <c r="G11" s="19"/>
      <c r="H11" s="19"/>
      <c r="I11" s="12" t="str">
        <f t="shared" ca="1" si="1"/>
        <v/>
      </c>
      <c r="J11" s="22"/>
      <c r="K11" s="22"/>
      <c r="L11" s="22"/>
      <c r="M11" s="22"/>
      <c r="N11" s="22"/>
      <c r="O11" s="22"/>
      <c r="P11" s="22"/>
    </row>
    <row r="12" spans="1:16">
      <c r="A12" s="16"/>
      <c r="B12" s="85"/>
      <c r="C12" s="18"/>
      <c r="D12" s="12" t="str">
        <f t="shared" si="0"/>
        <v/>
      </c>
      <c r="E12" s="4"/>
      <c r="F12" s="4"/>
      <c r="G12" s="19"/>
      <c r="H12" s="19"/>
      <c r="I12" s="12" t="str">
        <f t="shared" ca="1" si="1"/>
        <v/>
      </c>
      <c r="J12" s="22"/>
      <c r="K12" s="22"/>
      <c r="L12" s="22"/>
      <c r="M12" s="22"/>
      <c r="N12" s="22"/>
      <c r="O12" s="22"/>
      <c r="P12" s="22"/>
    </row>
    <row r="13" spans="1:16">
      <c r="A13" s="16"/>
      <c r="B13" s="85"/>
      <c r="C13" s="18"/>
      <c r="D13" s="12" t="str">
        <f t="shared" si="0"/>
        <v/>
      </c>
      <c r="E13" s="4"/>
      <c r="F13" s="4"/>
      <c r="G13" s="19"/>
      <c r="H13" s="19"/>
      <c r="I13" s="12" t="str">
        <f t="shared" ca="1" si="1"/>
        <v/>
      </c>
      <c r="J13" s="22"/>
      <c r="K13" s="22"/>
      <c r="L13" s="22"/>
      <c r="M13" s="22"/>
      <c r="N13" s="22"/>
      <c r="O13" s="22"/>
      <c r="P13" s="22"/>
    </row>
    <row r="14" spans="1:16">
      <c r="A14" s="16"/>
      <c r="B14" s="85"/>
      <c r="C14" s="18"/>
      <c r="D14" s="12" t="str">
        <f t="shared" si="0"/>
        <v/>
      </c>
      <c r="E14" s="4"/>
      <c r="F14" s="4"/>
      <c r="G14" s="19"/>
      <c r="H14" s="19"/>
      <c r="I14" s="12" t="str">
        <f t="shared" ca="1" si="1"/>
        <v/>
      </c>
      <c r="J14" s="22"/>
      <c r="K14" s="22"/>
      <c r="L14" s="22"/>
      <c r="M14" s="22"/>
      <c r="N14" s="22"/>
      <c r="O14" s="22"/>
      <c r="P14" s="22"/>
    </row>
    <row r="15" spans="1:16">
      <c r="A15" s="16"/>
      <c r="B15" s="85"/>
      <c r="C15" s="18"/>
      <c r="D15" s="12" t="str">
        <f t="shared" si="0"/>
        <v/>
      </c>
      <c r="E15" s="4"/>
      <c r="F15" s="4"/>
      <c r="G15" s="19"/>
      <c r="H15" s="19"/>
      <c r="I15" s="12" t="str">
        <f t="shared" ca="1" si="1"/>
        <v/>
      </c>
      <c r="J15" s="22"/>
      <c r="K15" s="22"/>
      <c r="L15" s="22"/>
      <c r="M15" s="22"/>
      <c r="N15" s="22"/>
      <c r="O15" s="22"/>
      <c r="P15" s="22"/>
    </row>
    <row r="16" spans="1:16">
      <c r="A16" s="16"/>
      <c r="B16" s="85"/>
      <c r="C16" s="18"/>
      <c r="D16" s="12" t="str">
        <f t="shared" si="0"/>
        <v/>
      </c>
      <c r="E16" s="4"/>
      <c r="F16" s="4"/>
      <c r="G16" s="19"/>
      <c r="H16" s="19"/>
      <c r="I16" s="12" t="str">
        <f t="shared" ca="1" si="1"/>
        <v/>
      </c>
      <c r="J16" s="22"/>
      <c r="K16" s="22"/>
      <c r="L16" s="22"/>
      <c r="M16" s="22"/>
      <c r="N16" s="22"/>
      <c r="O16" s="22"/>
      <c r="P16" s="22"/>
    </row>
    <row r="17" spans="1:16">
      <c r="A17" s="16"/>
      <c r="B17" s="85"/>
      <c r="C17" s="18"/>
      <c r="D17" s="12" t="str">
        <f t="shared" si="0"/>
        <v/>
      </c>
      <c r="E17" s="4"/>
      <c r="F17" s="4"/>
      <c r="G17" s="19"/>
      <c r="H17" s="19"/>
      <c r="I17" s="12" t="str">
        <f t="shared" ca="1" si="1"/>
        <v/>
      </c>
      <c r="J17" s="22"/>
      <c r="K17" s="22"/>
      <c r="L17" s="22"/>
      <c r="M17" s="22"/>
      <c r="N17" s="22"/>
      <c r="O17" s="22"/>
      <c r="P17" s="22"/>
    </row>
    <row r="18" spans="1:16">
      <c r="A18" s="16"/>
      <c r="B18" s="85"/>
      <c r="C18" s="18"/>
      <c r="D18" s="12" t="str">
        <f t="shared" si="0"/>
        <v/>
      </c>
      <c r="E18" s="4"/>
      <c r="F18" s="4"/>
      <c r="G18" s="19"/>
      <c r="H18" s="19"/>
      <c r="I18" s="12" t="str">
        <f t="shared" ca="1" si="1"/>
        <v/>
      </c>
      <c r="J18" s="22"/>
      <c r="K18" s="22"/>
      <c r="L18" s="22"/>
      <c r="M18" s="22"/>
      <c r="N18" s="22"/>
      <c r="O18" s="22"/>
      <c r="P18" s="22"/>
    </row>
    <row r="19" spans="1:16">
      <c r="A19" s="16"/>
      <c r="B19" s="85"/>
      <c r="C19" s="18"/>
      <c r="D19" s="12" t="str">
        <f t="shared" si="0"/>
        <v/>
      </c>
      <c r="E19" s="4"/>
      <c r="F19" s="4"/>
      <c r="G19" s="19"/>
      <c r="H19" s="19"/>
      <c r="I19" s="12" t="str">
        <f t="shared" ca="1" si="1"/>
        <v/>
      </c>
      <c r="J19" s="22"/>
      <c r="K19" s="22"/>
      <c r="L19" s="22"/>
      <c r="M19" s="22"/>
      <c r="N19" s="22"/>
      <c r="O19" s="22"/>
      <c r="P19" s="22"/>
    </row>
    <row r="20" spans="1:16">
      <c r="A20" s="16"/>
      <c r="B20" s="85"/>
      <c r="C20" s="18"/>
      <c r="D20" s="12" t="str">
        <f t="shared" si="0"/>
        <v/>
      </c>
      <c r="E20" s="4"/>
      <c r="F20" s="4"/>
      <c r="G20" s="19"/>
      <c r="H20" s="19"/>
      <c r="I20" s="12" t="str">
        <f t="shared" ca="1" si="1"/>
        <v/>
      </c>
      <c r="J20" s="22"/>
      <c r="K20" s="22"/>
      <c r="L20" s="22"/>
      <c r="M20" s="22"/>
      <c r="N20" s="22"/>
      <c r="O20" s="22"/>
      <c r="P20" s="22"/>
    </row>
    <row r="21" spans="1:16">
      <c r="A21" s="16"/>
      <c r="B21" s="85"/>
      <c r="C21" s="18"/>
      <c r="D21" s="12" t="str">
        <f t="shared" si="0"/>
        <v/>
      </c>
      <c r="E21" s="4"/>
      <c r="F21" s="4"/>
      <c r="G21" s="19"/>
      <c r="H21" s="19"/>
      <c r="I21" s="12" t="str">
        <f t="shared" ca="1" si="1"/>
        <v/>
      </c>
      <c r="J21" s="22"/>
      <c r="K21" s="22"/>
      <c r="L21" s="22"/>
      <c r="M21" s="22"/>
      <c r="N21" s="22"/>
      <c r="O21" s="22"/>
      <c r="P21" s="22"/>
    </row>
    <row r="22" spans="1:16">
      <c r="A22" s="16"/>
      <c r="B22" s="85"/>
      <c r="C22" s="18"/>
      <c r="D22" s="12" t="str">
        <f t="shared" si="0"/>
        <v/>
      </c>
      <c r="E22" s="4"/>
      <c r="F22" s="4"/>
      <c r="G22" s="19"/>
      <c r="H22" s="19"/>
      <c r="I22" s="12" t="str">
        <f t="shared" ca="1" si="1"/>
        <v/>
      </c>
      <c r="J22" s="22"/>
      <c r="K22" s="22"/>
      <c r="L22" s="22"/>
      <c r="M22" s="22"/>
      <c r="N22" s="22"/>
      <c r="O22" s="22"/>
      <c r="P22" s="22"/>
    </row>
    <row r="23" spans="1:16">
      <c r="A23" s="16"/>
      <c r="B23" s="85"/>
      <c r="C23" s="18"/>
      <c r="D23" s="12" t="str">
        <f t="shared" si="0"/>
        <v/>
      </c>
      <c r="E23" s="4"/>
      <c r="F23" s="4"/>
      <c r="G23" s="19"/>
      <c r="H23" s="19"/>
      <c r="I23" s="12" t="str">
        <f t="shared" ca="1" si="1"/>
        <v/>
      </c>
      <c r="J23" s="22"/>
      <c r="K23" s="22"/>
      <c r="L23" s="22"/>
      <c r="M23" s="22"/>
      <c r="N23" s="22"/>
      <c r="O23" s="22"/>
      <c r="P23" s="22"/>
    </row>
    <row r="24" spans="1:16">
      <c r="A24" s="16"/>
      <c r="B24" s="85"/>
      <c r="C24" s="18"/>
      <c r="D24" s="12" t="str">
        <f t="shared" si="0"/>
        <v/>
      </c>
      <c r="E24" s="4"/>
      <c r="F24" s="4"/>
      <c r="G24" s="19"/>
      <c r="H24" s="19"/>
      <c r="I24" s="12" t="str">
        <f t="shared" ca="1" si="1"/>
        <v/>
      </c>
      <c r="J24" s="22"/>
      <c r="K24" s="22"/>
      <c r="L24" s="22"/>
      <c r="M24" s="22"/>
      <c r="N24" s="22"/>
      <c r="O24" s="22"/>
      <c r="P24" s="22"/>
    </row>
    <row r="25" spans="1:16">
      <c r="A25" s="16"/>
      <c r="B25" s="85"/>
      <c r="C25" s="18"/>
      <c r="D25" s="12" t="str">
        <f t="shared" si="0"/>
        <v/>
      </c>
      <c r="E25" s="4"/>
      <c r="F25" s="4"/>
      <c r="G25" s="19"/>
      <c r="H25" s="19"/>
      <c r="I25" s="12" t="str">
        <f t="shared" ca="1" si="1"/>
        <v/>
      </c>
      <c r="J25" s="22"/>
      <c r="K25" s="22"/>
      <c r="L25" s="22"/>
      <c r="M25" s="22"/>
      <c r="N25" s="22"/>
      <c r="O25" s="22"/>
      <c r="P25" s="22"/>
    </row>
    <row r="26" spans="1:16">
      <c r="A26" s="16"/>
      <c r="B26" s="85"/>
      <c r="C26" s="18"/>
      <c r="D26" s="12" t="str">
        <f t="shared" si="0"/>
        <v/>
      </c>
      <c r="E26" s="4"/>
      <c r="F26" s="4"/>
      <c r="G26" s="19"/>
      <c r="H26" s="19"/>
      <c r="I26" s="12" t="str">
        <f t="shared" ca="1" si="1"/>
        <v/>
      </c>
      <c r="J26" s="22"/>
      <c r="K26" s="22"/>
      <c r="L26" s="22"/>
      <c r="M26" s="22"/>
      <c r="N26" s="22"/>
      <c r="O26" s="22"/>
      <c r="P26" s="22"/>
    </row>
    <row r="27" spans="1:16">
      <c r="A27" s="16"/>
      <c r="B27" s="85"/>
      <c r="C27" s="18"/>
      <c r="D27" s="12" t="str">
        <f t="shared" si="0"/>
        <v/>
      </c>
      <c r="E27" s="4"/>
      <c r="F27" s="4"/>
      <c r="G27" s="19"/>
      <c r="H27" s="19"/>
      <c r="I27" s="12" t="str">
        <f t="shared" ca="1" si="1"/>
        <v/>
      </c>
      <c r="J27" s="22"/>
      <c r="K27" s="22"/>
      <c r="L27" s="22"/>
      <c r="M27" s="22"/>
      <c r="N27" s="22"/>
      <c r="O27" s="22"/>
      <c r="P27" s="22"/>
    </row>
    <row r="28" spans="1:16">
      <c r="A28" s="16"/>
      <c r="B28" s="85"/>
      <c r="C28" s="18"/>
      <c r="D28" s="12" t="str">
        <f t="shared" si="0"/>
        <v/>
      </c>
      <c r="E28" s="4"/>
      <c r="F28" s="4"/>
      <c r="G28" s="19"/>
      <c r="H28" s="19"/>
      <c r="I28" s="12" t="str">
        <f t="shared" ca="1" si="1"/>
        <v/>
      </c>
      <c r="J28" s="22"/>
      <c r="K28" s="22"/>
      <c r="L28" s="22"/>
      <c r="M28" s="22"/>
      <c r="N28" s="22"/>
      <c r="O28" s="22"/>
      <c r="P28" s="22"/>
    </row>
    <row r="29" spans="1:16">
      <c r="A29" s="16"/>
      <c r="B29" s="85"/>
      <c r="C29" s="18"/>
      <c r="D29" s="12" t="str">
        <f t="shared" si="0"/>
        <v/>
      </c>
      <c r="E29" s="4"/>
      <c r="F29" s="4"/>
      <c r="G29" s="19"/>
      <c r="H29" s="19"/>
      <c r="I29" s="12" t="str">
        <f t="shared" ca="1" si="1"/>
        <v/>
      </c>
      <c r="J29" s="22"/>
      <c r="K29" s="22"/>
      <c r="L29" s="22"/>
      <c r="M29" s="22"/>
      <c r="N29" s="22"/>
      <c r="O29" s="22"/>
      <c r="P29" s="22"/>
    </row>
    <row r="30" spans="1:16">
      <c r="A30" s="16"/>
      <c r="B30" s="85"/>
      <c r="C30" s="18"/>
      <c r="D30" s="12" t="str">
        <f t="shared" si="0"/>
        <v/>
      </c>
      <c r="E30" s="4"/>
      <c r="F30" s="4"/>
      <c r="G30" s="19"/>
      <c r="H30" s="19"/>
      <c r="I30" s="12" t="str">
        <f t="shared" ca="1" si="1"/>
        <v/>
      </c>
      <c r="J30" s="22"/>
      <c r="K30" s="22"/>
      <c r="L30" s="22"/>
      <c r="M30" s="22"/>
      <c r="N30" s="22"/>
      <c r="O30" s="22"/>
      <c r="P30" s="22"/>
    </row>
    <row r="31" spans="1:16">
      <c r="A31" s="16"/>
      <c r="B31" s="85"/>
      <c r="C31" s="18"/>
      <c r="D31" s="12" t="str">
        <f t="shared" si="0"/>
        <v/>
      </c>
      <c r="E31" s="4"/>
      <c r="F31" s="4"/>
      <c r="G31" s="19"/>
      <c r="H31" s="19"/>
      <c r="I31" s="12" t="str">
        <f t="shared" ca="1" si="1"/>
        <v/>
      </c>
      <c r="J31" s="22"/>
      <c r="K31" s="22"/>
      <c r="L31" s="22"/>
      <c r="M31" s="22"/>
      <c r="N31" s="22"/>
      <c r="O31" s="22"/>
      <c r="P31" s="22"/>
    </row>
    <row r="32" spans="1:16">
      <c r="A32" s="16"/>
      <c r="B32" s="85"/>
      <c r="C32" s="18"/>
      <c r="D32" s="12" t="str">
        <f t="shared" si="0"/>
        <v/>
      </c>
      <c r="E32" s="4"/>
      <c r="F32" s="4"/>
      <c r="G32" s="19"/>
      <c r="H32" s="19"/>
      <c r="I32" s="12" t="str">
        <f t="shared" ca="1" si="1"/>
        <v/>
      </c>
      <c r="J32" s="22"/>
      <c r="K32" s="22"/>
      <c r="L32" s="22"/>
      <c r="M32" s="22"/>
      <c r="N32" s="22"/>
      <c r="O32" s="22"/>
      <c r="P32" s="22"/>
    </row>
    <row r="33" spans="1:16">
      <c r="A33" s="16"/>
      <c r="B33" s="85"/>
      <c r="C33" s="18"/>
      <c r="D33" s="12" t="str">
        <f t="shared" si="0"/>
        <v/>
      </c>
      <c r="E33" s="4"/>
      <c r="F33" s="4"/>
      <c r="G33" s="19"/>
      <c r="H33" s="19"/>
      <c r="I33" s="12" t="str">
        <f t="shared" ca="1" si="1"/>
        <v/>
      </c>
      <c r="J33" s="22"/>
      <c r="K33" s="22"/>
      <c r="L33" s="22"/>
      <c r="M33" s="22"/>
      <c r="N33" s="22"/>
      <c r="O33" s="22"/>
      <c r="P33" s="22"/>
    </row>
    <row r="34" spans="1:16">
      <c r="A34" s="16"/>
      <c r="B34" s="85"/>
      <c r="C34" s="18"/>
      <c r="D34" s="12" t="str">
        <f t="shared" si="0"/>
        <v/>
      </c>
      <c r="E34" s="4"/>
      <c r="F34" s="4"/>
      <c r="G34" s="19"/>
      <c r="H34" s="19"/>
      <c r="I34" s="12" t="str">
        <f t="shared" ca="1" si="1"/>
        <v/>
      </c>
      <c r="J34" s="22"/>
      <c r="K34" s="22"/>
      <c r="L34" s="22"/>
      <c r="M34" s="22"/>
      <c r="N34" s="22"/>
      <c r="O34" s="22"/>
      <c r="P34" s="22"/>
    </row>
    <row r="35" spans="1:16">
      <c r="A35" s="16"/>
      <c r="B35" s="85"/>
      <c r="C35" s="18"/>
      <c r="D35" s="12" t="str">
        <f t="shared" si="0"/>
        <v/>
      </c>
      <c r="E35" s="4"/>
      <c r="F35" s="4"/>
      <c r="G35" s="19"/>
      <c r="H35" s="19"/>
      <c r="I35" s="12" t="str">
        <f t="shared" ca="1" si="1"/>
        <v/>
      </c>
      <c r="J35" s="22"/>
      <c r="K35" s="22"/>
      <c r="L35" s="22"/>
      <c r="M35" s="22"/>
      <c r="N35" s="22"/>
      <c r="O35" s="22"/>
      <c r="P35" s="22"/>
    </row>
    <row r="36" spans="1:16">
      <c r="A36" s="16"/>
      <c r="B36" s="85"/>
      <c r="C36" s="18"/>
      <c r="D36" s="12" t="str">
        <f t="shared" si="0"/>
        <v/>
      </c>
      <c r="E36" s="4"/>
      <c r="F36" s="4"/>
      <c r="G36" s="19"/>
      <c r="H36" s="19"/>
      <c r="I36" s="12" t="str">
        <f t="shared" ca="1" si="1"/>
        <v/>
      </c>
      <c r="J36" s="22"/>
      <c r="K36" s="22"/>
      <c r="L36" s="22"/>
      <c r="M36" s="22"/>
      <c r="N36" s="22"/>
      <c r="O36" s="22"/>
      <c r="P36" s="22"/>
    </row>
    <row r="37" spans="1:16">
      <c r="A37" s="16"/>
      <c r="B37" s="85"/>
      <c r="C37" s="18"/>
      <c r="D37" s="12" t="str">
        <f t="shared" si="0"/>
        <v/>
      </c>
      <c r="E37" s="4"/>
      <c r="F37" s="4"/>
      <c r="G37" s="19"/>
      <c r="H37" s="19"/>
      <c r="I37" s="12" t="str">
        <f t="shared" ca="1" si="1"/>
        <v/>
      </c>
      <c r="J37" s="22"/>
      <c r="K37" s="22"/>
      <c r="L37" s="22"/>
      <c r="M37" s="22"/>
      <c r="N37" s="22"/>
      <c r="O37" s="22"/>
      <c r="P37" s="22"/>
    </row>
    <row r="38" spans="1:16">
      <c r="A38" s="16"/>
      <c r="B38" s="85"/>
      <c r="C38" s="18"/>
      <c r="D38" s="12" t="str">
        <f t="shared" si="0"/>
        <v/>
      </c>
      <c r="E38" s="4"/>
      <c r="F38" s="4"/>
      <c r="G38" s="19"/>
      <c r="H38" s="19"/>
      <c r="I38" s="12" t="str">
        <f t="shared" ca="1" si="1"/>
        <v/>
      </c>
      <c r="J38" s="22"/>
      <c r="K38" s="22"/>
      <c r="L38" s="22"/>
      <c r="M38" s="22"/>
      <c r="N38" s="22"/>
      <c r="O38" s="22"/>
      <c r="P38" s="22"/>
    </row>
    <row r="39" spans="1:16">
      <c r="A39" s="16"/>
      <c r="B39" s="85"/>
      <c r="C39" s="18"/>
      <c r="D39" s="12" t="str">
        <f t="shared" si="0"/>
        <v/>
      </c>
      <c r="E39" s="4"/>
      <c r="F39" s="4"/>
      <c r="G39" s="19"/>
      <c r="H39" s="19"/>
      <c r="I39" s="12" t="str">
        <f t="shared" ca="1" si="1"/>
        <v/>
      </c>
      <c r="J39" s="22"/>
      <c r="K39" s="22"/>
      <c r="L39" s="22"/>
      <c r="M39" s="22"/>
      <c r="N39" s="22"/>
      <c r="O39" s="22"/>
      <c r="P39" s="22"/>
    </row>
    <row r="40" spans="1:16">
      <c r="A40" s="16"/>
      <c r="B40" s="85"/>
      <c r="C40" s="18"/>
      <c r="D40" s="12" t="str">
        <f t="shared" si="0"/>
        <v/>
      </c>
      <c r="E40" s="4"/>
      <c r="F40" s="4"/>
      <c r="G40" s="19"/>
      <c r="H40" s="19"/>
      <c r="I40" s="12" t="str">
        <f t="shared" ca="1" si="1"/>
        <v/>
      </c>
      <c r="J40" s="22"/>
      <c r="K40" s="22"/>
      <c r="L40" s="22"/>
      <c r="M40" s="22"/>
      <c r="N40" s="22"/>
      <c r="O40" s="22"/>
      <c r="P40" s="22"/>
    </row>
    <row r="41" spans="1:16">
      <c r="A41" s="16"/>
      <c r="B41" s="85"/>
      <c r="C41" s="18"/>
      <c r="D41" s="12" t="str">
        <f t="shared" si="0"/>
        <v/>
      </c>
      <c r="E41" s="4"/>
      <c r="F41" s="4"/>
      <c r="G41" s="19"/>
      <c r="H41" s="19"/>
      <c r="I41" s="12" t="str">
        <f t="shared" ca="1" si="1"/>
        <v/>
      </c>
      <c r="J41" s="22"/>
      <c r="K41" s="22"/>
      <c r="L41" s="22"/>
      <c r="M41" s="22"/>
      <c r="N41" s="22"/>
      <c r="O41" s="22"/>
      <c r="P41" s="22"/>
    </row>
    <row r="42" spans="1:16">
      <c r="A42" s="16"/>
      <c r="B42" s="85"/>
      <c r="C42" s="18"/>
      <c r="D42" s="12" t="str">
        <f t="shared" si="0"/>
        <v/>
      </c>
      <c r="E42" s="4"/>
      <c r="F42" s="4"/>
      <c r="G42" s="19"/>
      <c r="H42" s="19"/>
      <c r="I42" s="12" t="str">
        <f t="shared" ca="1" si="1"/>
        <v/>
      </c>
      <c r="J42" s="22"/>
      <c r="K42" s="22"/>
      <c r="L42" s="22"/>
      <c r="M42" s="22"/>
      <c r="N42" s="22"/>
      <c r="O42" s="22"/>
      <c r="P42" s="22"/>
    </row>
    <row r="43" spans="1:16">
      <c r="A43" s="16"/>
      <c r="B43" s="85"/>
      <c r="C43" s="18"/>
      <c r="D43" s="12" t="str">
        <f t="shared" si="0"/>
        <v/>
      </c>
      <c r="E43" s="4"/>
      <c r="F43" s="4"/>
      <c r="G43" s="19"/>
      <c r="H43" s="19"/>
      <c r="I43" s="12" t="str">
        <f t="shared" ca="1" si="1"/>
        <v/>
      </c>
      <c r="J43" s="22"/>
      <c r="K43" s="22"/>
      <c r="L43" s="22"/>
      <c r="M43" s="22"/>
      <c r="N43" s="22"/>
      <c r="O43" s="22"/>
      <c r="P43" s="22"/>
    </row>
    <row r="44" spans="1:16">
      <c r="A44" s="16"/>
      <c r="B44" s="85"/>
      <c r="C44" s="18"/>
      <c r="D44" s="12" t="str">
        <f t="shared" si="0"/>
        <v/>
      </c>
      <c r="E44" s="4"/>
      <c r="F44" s="4"/>
      <c r="G44" s="19"/>
      <c r="H44" s="19"/>
      <c r="I44" s="12" t="str">
        <f t="shared" ca="1" si="1"/>
        <v/>
      </c>
      <c r="J44" s="22"/>
      <c r="K44" s="22"/>
      <c r="L44" s="22"/>
      <c r="M44" s="22"/>
      <c r="N44" s="22"/>
      <c r="O44" s="22"/>
      <c r="P44" s="22"/>
    </row>
    <row r="45" spans="1:16">
      <c r="A45" s="16"/>
      <c r="B45" s="85"/>
      <c r="C45" s="18"/>
      <c r="D45" s="12" t="str">
        <f t="shared" si="0"/>
        <v/>
      </c>
      <c r="E45" s="4"/>
      <c r="F45" s="4"/>
      <c r="G45" s="19"/>
      <c r="H45" s="19"/>
      <c r="I45" s="12" t="str">
        <f t="shared" ca="1" si="1"/>
        <v/>
      </c>
      <c r="J45" s="22"/>
      <c r="K45" s="22"/>
      <c r="L45" s="22"/>
      <c r="M45" s="22"/>
      <c r="N45" s="22"/>
      <c r="O45" s="22"/>
      <c r="P45" s="22"/>
    </row>
    <row r="46" spans="1:16">
      <c r="A46" s="16"/>
      <c r="B46" s="85"/>
      <c r="C46" s="18"/>
      <c r="D46" s="12" t="str">
        <f t="shared" si="0"/>
        <v/>
      </c>
      <c r="E46" s="4"/>
      <c r="F46" s="4"/>
      <c r="G46" s="19"/>
      <c r="H46" s="19"/>
      <c r="I46" s="12" t="str">
        <f t="shared" ca="1" si="1"/>
        <v/>
      </c>
      <c r="J46" s="22"/>
      <c r="K46" s="22"/>
      <c r="L46" s="22"/>
      <c r="M46" s="22"/>
      <c r="N46" s="22"/>
      <c r="O46" s="22"/>
      <c r="P46" s="22"/>
    </row>
    <row r="47" spans="1:16">
      <c r="A47" s="16"/>
      <c r="B47" s="85"/>
      <c r="C47" s="18"/>
      <c r="D47" s="12" t="str">
        <f t="shared" si="0"/>
        <v/>
      </c>
      <c r="E47" s="4"/>
      <c r="F47" s="4"/>
      <c r="G47" s="19"/>
      <c r="H47" s="19"/>
      <c r="I47" s="12" t="str">
        <f t="shared" ca="1" si="1"/>
        <v/>
      </c>
      <c r="J47" s="22"/>
      <c r="K47" s="22"/>
      <c r="L47" s="22"/>
      <c r="M47" s="22"/>
      <c r="N47" s="22"/>
      <c r="O47" s="22"/>
      <c r="P47" s="22"/>
    </row>
    <row r="48" spans="1:16">
      <c r="A48" s="16"/>
      <c r="B48" s="85"/>
      <c r="C48" s="18"/>
      <c r="D48" s="12" t="str">
        <f t="shared" si="0"/>
        <v/>
      </c>
      <c r="E48" s="4"/>
      <c r="F48" s="4"/>
      <c r="G48" s="19"/>
      <c r="H48" s="19"/>
      <c r="I48" s="12" t="str">
        <f t="shared" ca="1" si="1"/>
        <v/>
      </c>
      <c r="J48" s="22"/>
      <c r="K48" s="22"/>
      <c r="L48" s="22"/>
      <c r="M48" s="22"/>
      <c r="N48" s="22"/>
      <c r="O48" s="22"/>
      <c r="P48" s="22"/>
    </row>
    <row r="49" spans="1:16">
      <c r="A49" s="16"/>
      <c r="B49" s="85"/>
      <c r="C49" s="18"/>
      <c r="D49" s="12" t="str">
        <f t="shared" si="0"/>
        <v/>
      </c>
      <c r="E49" s="4"/>
      <c r="F49" s="4"/>
      <c r="G49" s="19"/>
      <c r="H49" s="19"/>
      <c r="I49" s="12" t="str">
        <f t="shared" ca="1" si="1"/>
        <v/>
      </c>
      <c r="J49" s="22"/>
      <c r="K49" s="22"/>
      <c r="L49" s="22"/>
      <c r="M49" s="22"/>
      <c r="N49" s="22"/>
      <c r="O49" s="22"/>
      <c r="P49" s="22"/>
    </row>
    <row r="50" spans="1:16">
      <c r="A50" s="16"/>
      <c r="B50" s="85"/>
      <c r="C50" s="18"/>
      <c r="D50" s="12" t="str">
        <f t="shared" si="0"/>
        <v/>
      </c>
      <c r="E50" s="4"/>
      <c r="F50" s="4"/>
      <c r="G50" s="19"/>
      <c r="H50" s="19"/>
      <c r="I50" s="12" t="str">
        <f t="shared" ca="1" si="1"/>
        <v/>
      </c>
      <c r="J50" s="22"/>
      <c r="K50" s="22"/>
      <c r="L50" s="22"/>
      <c r="M50" s="22"/>
      <c r="N50" s="22"/>
      <c r="O50" s="22"/>
      <c r="P50" s="22"/>
    </row>
    <row r="51" spans="1:16">
      <c r="A51" s="16"/>
      <c r="B51" s="85"/>
      <c r="C51" s="18"/>
      <c r="D51" s="12" t="str">
        <f t="shared" si="0"/>
        <v/>
      </c>
      <c r="E51" s="4"/>
      <c r="F51" s="4"/>
      <c r="G51" s="19"/>
      <c r="H51" s="19"/>
      <c r="I51" s="12" t="str">
        <f t="shared" ca="1" si="1"/>
        <v/>
      </c>
      <c r="J51" s="22"/>
      <c r="K51" s="22"/>
      <c r="L51" s="22"/>
      <c r="M51" s="22"/>
      <c r="N51" s="22"/>
      <c r="O51" s="22"/>
      <c r="P51" s="22"/>
    </row>
    <row r="52" spans="1:16">
      <c r="A52" s="16"/>
      <c r="B52" s="85"/>
      <c r="C52" s="18"/>
      <c r="D52" s="12" t="str">
        <f t="shared" si="0"/>
        <v/>
      </c>
      <c r="E52" s="4"/>
      <c r="F52" s="4"/>
      <c r="G52" s="19"/>
      <c r="H52" s="19"/>
      <c r="I52" s="12" t="str">
        <f t="shared" ca="1" si="1"/>
        <v/>
      </c>
      <c r="J52" s="22"/>
      <c r="K52" s="22"/>
      <c r="L52" s="22"/>
      <c r="M52" s="22"/>
      <c r="N52" s="22"/>
      <c r="O52" s="22"/>
      <c r="P52" s="22"/>
    </row>
    <row r="53" spans="1:16">
      <c r="A53" s="16"/>
      <c r="B53" s="85"/>
      <c r="C53" s="18"/>
      <c r="D53" s="12" t="str">
        <f t="shared" si="0"/>
        <v/>
      </c>
      <c r="E53" s="4"/>
      <c r="F53" s="4"/>
      <c r="G53" s="19"/>
      <c r="H53" s="19"/>
      <c r="I53" s="12" t="str">
        <f t="shared" ca="1" si="1"/>
        <v/>
      </c>
      <c r="J53" s="22"/>
      <c r="K53" s="22"/>
      <c r="L53" s="22"/>
      <c r="M53" s="22"/>
      <c r="N53" s="22"/>
      <c r="O53" s="22"/>
      <c r="P53" s="22"/>
    </row>
    <row r="54" spans="1:16">
      <c r="A54" s="16"/>
      <c r="B54" s="85"/>
      <c r="C54" s="18"/>
      <c r="D54" s="12" t="str">
        <f t="shared" si="0"/>
        <v/>
      </c>
      <c r="E54" s="4"/>
      <c r="F54" s="4"/>
      <c r="G54" s="19"/>
      <c r="H54" s="19"/>
      <c r="I54" s="12" t="str">
        <f t="shared" ca="1" si="1"/>
        <v/>
      </c>
      <c r="J54" s="22"/>
      <c r="K54" s="22"/>
      <c r="L54" s="22"/>
      <c r="M54" s="22"/>
      <c r="N54" s="22"/>
      <c r="O54" s="22"/>
      <c r="P54" s="22"/>
    </row>
    <row r="55" spans="1:16">
      <c r="A55" s="16"/>
      <c r="B55" s="85"/>
      <c r="C55" s="18"/>
      <c r="D55" s="12" t="str">
        <f t="shared" si="0"/>
        <v/>
      </c>
      <c r="E55" s="4"/>
      <c r="F55" s="4"/>
      <c r="G55" s="19"/>
      <c r="H55" s="19"/>
      <c r="I55" s="12" t="str">
        <f t="shared" ca="1" si="1"/>
        <v/>
      </c>
      <c r="J55" s="22"/>
      <c r="K55" s="22"/>
      <c r="L55" s="22"/>
      <c r="M55" s="22"/>
      <c r="N55" s="22"/>
      <c r="O55" s="22"/>
      <c r="P55" s="22"/>
    </row>
    <row r="56" spans="1:16">
      <c r="A56" s="16"/>
      <c r="B56" s="85"/>
      <c r="C56" s="18"/>
      <c r="D56" s="12" t="str">
        <f t="shared" si="0"/>
        <v/>
      </c>
      <c r="E56" s="4"/>
      <c r="F56" s="4"/>
      <c r="G56" s="19"/>
      <c r="H56" s="19"/>
      <c r="I56" s="12" t="str">
        <f t="shared" ca="1" si="1"/>
        <v/>
      </c>
      <c r="J56" s="22"/>
      <c r="K56" s="22"/>
      <c r="L56" s="22"/>
      <c r="M56" s="22"/>
      <c r="N56" s="22"/>
      <c r="O56" s="22"/>
      <c r="P56" s="22"/>
    </row>
    <row r="57" spans="1:16">
      <c r="A57" s="16"/>
      <c r="B57" s="85"/>
      <c r="C57" s="18"/>
      <c r="D57" s="12" t="str">
        <f t="shared" si="0"/>
        <v/>
      </c>
      <c r="E57" s="4"/>
      <c r="F57" s="4"/>
      <c r="G57" s="19"/>
      <c r="H57" s="19"/>
      <c r="I57" s="12" t="str">
        <f t="shared" ca="1" si="1"/>
        <v/>
      </c>
      <c r="J57" s="22"/>
      <c r="K57" s="22"/>
      <c r="L57" s="22"/>
      <c r="M57" s="22"/>
      <c r="N57" s="22"/>
      <c r="O57" s="22"/>
      <c r="P57" s="22"/>
    </row>
    <row r="58" spans="1:16">
      <c r="A58" s="16"/>
      <c r="B58" s="85"/>
      <c r="C58" s="18"/>
      <c r="D58" s="12" t="str">
        <f t="shared" si="0"/>
        <v/>
      </c>
      <c r="E58" s="4"/>
      <c r="F58" s="4"/>
      <c r="G58" s="19"/>
      <c r="H58" s="19"/>
      <c r="I58" s="12" t="str">
        <f t="shared" ca="1" si="1"/>
        <v/>
      </c>
      <c r="J58" s="22"/>
      <c r="K58" s="22"/>
      <c r="L58" s="22"/>
      <c r="M58" s="22"/>
      <c r="N58" s="22"/>
      <c r="O58" s="22"/>
      <c r="P58" s="22"/>
    </row>
    <row r="59" spans="1:16">
      <c r="A59" s="16"/>
      <c r="B59" s="85"/>
      <c r="C59" s="18"/>
      <c r="D59" s="12" t="str">
        <f t="shared" si="0"/>
        <v/>
      </c>
      <c r="E59" s="4"/>
      <c r="F59" s="4"/>
      <c r="G59" s="19"/>
      <c r="H59" s="19"/>
      <c r="I59" s="12" t="str">
        <f t="shared" ca="1" si="1"/>
        <v/>
      </c>
      <c r="J59" s="22"/>
      <c r="K59" s="22"/>
      <c r="L59" s="22"/>
      <c r="M59" s="22"/>
      <c r="N59" s="22"/>
      <c r="O59" s="22"/>
      <c r="P59" s="22"/>
    </row>
    <row r="60" spans="1:16">
      <c r="A60" s="16"/>
      <c r="B60" s="85"/>
      <c r="C60" s="18"/>
      <c r="D60" s="12" t="str">
        <f t="shared" si="0"/>
        <v/>
      </c>
      <c r="E60" s="4"/>
      <c r="F60" s="4"/>
      <c r="G60" s="19"/>
      <c r="H60" s="19"/>
      <c r="I60" s="12" t="str">
        <f t="shared" ca="1" si="1"/>
        <v/>
      </c>
      <c r="J60" s="22"/>
      <c r="K60" s="22"/>
      <c r="L60" s="22"/>
      <c r="M60" s="22"/>
      <c r="N60" s="22"/>
      <c r="O60" s="22"/>
      <c r="P60" s="22"/>
    </row>
    <row r="61" spans="1:16">
      <c r="A61" s="16"/>
      <c r="B61" s="85"/>
      <c r="C61" s="18"/>
      <c r="D61" s="12" t="str">
        <f t="shared" si="0"/>
        <v/>
      </c>
      <c r="E61" s="4"/>
      <c r="F61" s="4"/>
      <c r="G61" s="19"/>
      <c r="H61" s="19"/>
      <c r="I61" s="12" t="str">
        <f t="shared" ca="1" si="1"/>
        <v/>
      </c>
      <c r="J61" s="22"/>
      <c r="K61" s="22"/>
      <c r="L61" s="22"/>
      <c r="M61" s="22"/>
      <c r="N61" s="22"/>
      <c r="O61" s="22"/>
      <c r="P61" s="22"/>
    </row>
    <row r="62" spans="1:16">
      <c r="A62" s="16"/>
      <c r="B62" s="85"/>
      <c r="C62" s="18"/>
      <c r="D62" s="12" t="str">
        <f t="shared" si="0"/>
        <v/>
      </c>
      <c r="E62" s="4"/>
      <c r="F62" s="4"/>
      <c r="G62" s="19"/>
      <c r="H62" s="19"/>
      <c r="I62" s="12" t="str">
        <f t="shared" ca="1" si="1"/>
        <v/>
      </c>
      <c r="J62" s="22"/>
      <c r="K62" s="22"/>
      <c r="L62" s="22"/>
      <c r="M62" s="22"/>
      <c r="N62" s="22"/>
      <c r="O62" s="22"/>
      <c r="P62" s="22"/>
    </row>
    <row r="63" spans="1:16">
      <c r="A63" s="16"/>
      <c r="B63" s="85"/>
      <c r="C63" s="18"/>
      <c r="D63" s="12" t="str">
        <f t="shared" si="0"/>
        <v/>
      </c>
      <c r="E63" s="4"/>
      <c r="F63" s="4"/>
      <c r="G63" s="19"/>
      <c r="H63" s="19"/>
      <c r="I63" s="12" t="str">
        <f t="shared" ca="1" si="1"/>
        <v/>
      </c>
      <c r="J63" s="22"/>
      <c r="K63" s="22"/>
      <c r="L63" s="22"/>
      <c r="M63" s="22"/>
      <c r="N63" s="22"/>
      <c r="O63" s="22"/>
      <c r="P63" s="22"/>
    </row>
    <row r="64" spans="1:16">
      <c r="A64" s="16"/>
      <c r="B64" s="17"/>
      <c r="C64" s="18"/>
      <c r="D64" s="12" t="str">
        <f t="shared" si="0"/>
        <v/>
      </c>
      <c r="E64" s="4"/>
      <c r="F64" s="4"/>
      <c r="G64" s="19"/>
      <c r="H64" s="19"/>
      <c r="I64" s="12" t="str">
        <f t="shared" ca="1" si="1"/>
        <v/>
      </c>
      <c r="J64" s="22"/>
      <c r="K64" s="22"/>
      <c r="L64" s="22"/>
      <c r="M64" s="22"/>
      <c r="N64" s="22"/>
      <c r="O64" s="22"/>
      <c r="P64" s="22"/>
    </row>
    <row r="65" spans="1:16">
      <c r="A65" s="16"/>
      <c r="B65" s="17"/>
      <c r="C65" s="18"/>
      <c r="D65" s="12" t="str">
        <f t="shared" si="0"/>
        <v/>
      </c>
      <c r="E65" s="4"/>
      <c r="F65" s="4"/>
      <c r="G65" s="19"/>
      <c r="H65" s="19"/>
      <c r="I65" s="12" t="str">
        <f t="shared" ca="1" si="1"/>
        <v/>
      </c>
      <c r="J65" s="22"/>
      <c r="K65" s="22"/>
      <c r="L65" s="22"/>
      <c r="M65" s="22"/>
      <c r="N65" s="22"/>
      <c r="O65" s="22"/>
      <c r="P65" s="22"/>
    </row>
    <row r="66" spans="1:16">
      <c r="A66" s="16"/>
      <c r="B66" s="17"/>
      <c r="C66" s="18"/>
      <c r="D66" s="12" t="str">
        <f t="shared" si="0"/>
        <v/>
      </c>
      <c r="E66" s="4"/>
      <c r="F66" s="4"/>
      <c r="G66" s="19"/>
      <c r="H66" s="19"/>
      <c r="I66" s="12" t="str">
        <f t="shared" ca="1" si="1"/>
        <v/>
      </c>
      <c r="J66" s="22"/>
      <c r="K66" s="22"/>
      <c r="L66" s="22"/>
      <c r="M66" s="22"/>
      <c r="N66" s="22"/>
      <c r="O66" s="22"/>
      <c r="P66" s="22"/>
    </row>
    <row r="67" spans="1:16">
      <c r="A67" s="16"/>
      <c r="B67" s="17"/>
      <c r="C67" s="18"/>
      <c r="D67" s="12" t="str">
        <f t="shared" si="0"/>
        <v/>
      </c>
      <c r="E67" s="4"/>
      <c r="F67" s="4"/>
      <c r="G67" s="19"/>
      <c r="H67" s="19"/>
      <c r="I67" s="12" t="str">
        <f t="shared" ca="1" si="1"/>
        <v/>
      </c>
      <c r="J67" s="22"/>
      <c r="K67" s="22"/>
      <c r="L67" s="22"/>
      <c r="M67" s="22"/>
      <c r="N67" s="22"/>
      <c r="O67" s="22"/>
      <c r="P67" s="22"/>
    </row>
    <row r="68" spans="1:16">
      <c r="A68" s="16"/>
      <c r="B68" s="17"/>
      <c r="C68" s="18"/>
      <c r="D68" s="12" t="str">
        <f t="shared" si="0"/>
        <v/>
      </c>
      <c r="E68" s="4"/>
      <c r="F68" s="4"/>
      <c r="G68" s="19"/>
      <c r="H68" s="19"/>
      <c r="I68" s="12" t="str">
        <f t="shared" ca="1" si="1"/>
        <v/>
      </c>
      <c r="J68" s="22"/>
      <c r="K68" s="22"/>
      <c r="L68" s="22"/>
      <c r="M68" s="22"/>
      <c r="N68" s="22"/>
      <c r="O68" s="22"/>
      <c r="P68" s="22"/>
    </row>
    <row r="69" spans="1:16">
      <c r="A69" s="16"/>
      <c r="B69" s="17"/>
      <c r="C69" s="18"/>
      <c r="D69" s="12" t="str">
        <f t="shared" si="0"/>
        <v/>
      </c>
      <c r="E69" s="4"/>
      <c r="F69" s="4"/>
      <c r="G69" s="19"/>
      <c r="H69" s="19"/>
      <c r="I69" s="12" t="str">
        <f t="shared" ca="1" si="1"/>
        <v/>
      </c>
      <c r="J69" s="22"/>
      <c r="K69" s="22"/>
      <c r="L69" s="22"/>
      <c r="M69" s="22"/>
      <c r="N69" s="22"/>
      <c r="O69" s="22"/>
      <c r="P69" s="22"/>
    </row>
    <row r="70" spans="1:16">
      <c r="A70" s="16"/>
      <c r="B70" s="17"/>
      <c r="C70" s="18"/>
      <c r="D70" s="12" t="str">
        <f t="shared" ref="D70:D104" si="2">IF(ISBLANK($B70),"",IF(ISBLANK($F70),"未着手",IF($I70=0,"完了","作業中")))</f>
        <v/>
      </c>
      <c r="E70" s="4"/>
      <c r="F70" s="4"/>
      <c r="G70" s="19"/>
      <c r="H70" s="19"/>
      <c r="I70" s="12" t="str">
        <f t="shared" ref="I70:I104" ca="1" si="3">IF(ISBLANK(J70)=FALSE,OFFSET(I70,0,COUNTA(J70:Q70)),"")</f>
        <v/>
      </c>
      <c r="J70" s="22"/>
      <c r="K70" s="22"/>
      <c r="L70" s="22"/>
      <c r="M70" s="22"/>
      <c r="N70" s="22"/>
      <c r="O70" s="22"/>
      <c r="P70" s="22"/>
    </row>
    <row r="71" spans="1:16">
      <c r="A71" s="16"/>
      <c r="B71" s="17"/>
      <c r="C71" s="18"/>
      <c r="D71" s="12" t="str">
        <f t="shared" si="2"/>
        <v/>
      </c>
      <c r="E71" s="4"/>
      <c r="F71" s="4"/>
      <c r="G71" s="19"/>
      <c r="H71" s="19"/>
      <c r="I71" s="12" t="str">
        <f t="shared" ca="1" si="3"/>
        <v/>
      </c>
      <c r="J71" s="22"/>
      <c r="K71" s="22"/>
      <c r="L71" s="22"/>
      <c r="M71" s="22"/>
      <c r="N71" s="22"/>
      <c r="O71" s="22"/>
      <c r="P71" s="22"/>
    </row>
    <row r="72" spans="1:16">
      <c r="A72" s="16"/>
      <c r="B72" s="17"/>
      <c r="C72" s="18"/>
      <c r="D72" s="12" t="str">
        <f t="shared" si="2"/>
        <v/>
      </c>
      <c r="E72" s="4"/>
      <c r="F72" s="4"/>
      <c r="G72" s="19"/>
      <c r="H72" s="19"/>
      <c r="I72" s="12" t="str">
        <f t="shared" ca="1" si="3"/>
        <v/>
      </c>
      <c r="J72" s="22"/>
      <c r="K72" s="22"/>
      <c r="L72" s="22"/>
      <c r="M72" s="22"/>
      <c r="N72" s="22"/>
      <c r="O72" s="22"/>
      <c r="P72" s="22"/>
    </row>
    <row r="73" spans="1:16">
      <c r="A73" s="16"/>
      <c r="B73" s="17"/>
      <c r="C73" s="18"/>
      <c r="D73" s="12" t="str">
        <f t="shared" si="2"/>
        <v/>
      </c>
      <c r="E73" s="4"/>
      <c r="F73" s="4"/>
      <c r="G73" s="19"/>
      <c r="H73" s="19"/>
      <c r="I73" s="12" t="str">
        <f t="shared" ca="1" si="3"/>
        <v/>
      </c>
      <c r="J73" s="22"/>
      <c r="K73" s="22"/>
      <c r="L73" s="22"/>
      <c r="M73" s="22"/>
      <c r="N73" s="22"/>
      <c r="O73" s="22"/>
      <c r="P73" s="22"/>
    </row>
    <row r="74" spans="1:16">
      <c r="A74" s="16"/>
      <c r="B74" s="17"/>
      <c r="C74" s="18"/>
      <c r="D74" s="12" t="str">
        <f t="shared" si="2"/>
        <v/>
      </c>
      <c r="E74" s="4"/>
      <c r="F74" s="4"/>
      <c r="G74" s="19"/>
      <c r="H74" s="19"/>
      <c r="I74" s="12" t="str">
        <f t="shared" ca="1" si="3"/>
        <v/>
      </c>
      <c r="J74" s="22"/>
      <c r="K74" s="22"/>
      <c r="L74" s="22"/>
      <c r="M74" s="22"/>
      <c r="N74" s="22"/>
      <c r="O74" s="22"/>
      <c r="P74" s="22"/>
    </row>
    <row r="75" spans="1:16">
      <c r="A75" s="16"/>
      <c r="B75" s="17"/>
      <c r="C75" s="18"/>
      <c r="D75" s="12" t="str">
        <f t="shared" si="2"/>
        <v/>
      </c>
      <c r="E75" s="4"/>
      <c r="F75" s="4"/>
      <c r="G75" s="19"/>
      <c r="H75" s="19"/>
      <c r="I75" s="12" t="str">
        <f t="shared" ca="1" si="3"/>
        <v/>
      </c>
      <c r="J75" s="22"/>
      <c r="K75" s="22"/>
      <c r="L75" s="22"/>
      <c r="M75" s="22"/>
      <c r="N75" s="22"/>
      <c r="O75" s="22"/>
      <c r="P75" s="22"/>
    </row>
    <row r="76" spans="1:16">
      <c r="A76" s="16"/>
      <c r="B76" s="17"/>
      <c r="C76" s="18"/>
      <c r="D76" s="12" t="str">
        <f t="shared" si="2"/>
        <v/>
      </c>
      <c r="E76" s="4"/>
      <c r="F76" s="4"/>
      <c r="G76" s="19"/>
      <c r="H76" s="19"/>
      <c r="I76" s="12" t="str">
        <f t="shared" ca="1" si="3"/>
        <v/>
      </c>
      <c r="J76" s="22"/>
      <c r="K76" s="22"/>
      <c r="L76" s="22"/>
      <c r="M76" s="22"/>
      <c r="N76" s="22"/>
      <c r="O76" s="22"/>
      <c r="P76" s="22"/>
    </row>
    <row r="77" spans="1:16">
      <c r="A77" s="16"/>
      <c r="B77" s="17"/>
      <c r="C77" s="18"/>
      <c r="D77" s="12" t="str">
        <f t="shared" si="2"/>
        <v/>
      </c>
      <c r="E77" s="4"/>
      <c r="F77" s="4"/>
      <c r="G77" s="19"/>
      <c r="H77" s="19"/>
      <c r="I77" s="12" t="str">
        <f t="shared" ca="1" si="3"/>
        <v/>
      </c>
      <c r="J77" s="22"/>
      <c r="K77" s="22"/>
      <c r="L77" s="22"/>
      <c r="M77" s="22"/>
      <c r="N77" s="22"/>
      <c r="O77" s="22"/>
      <c r="P77" s="22"/>
    </row>
    <row r="78" spans="1:16">
      <c r="A78" s="16"/>
      <c r="B78" s="17"/>
      <c r="C78" s="18"/>
      <c r="D78" s="12" t="str">
        <f t="shared" si="2"/>
        <v/>
      </c>
      <c r="E78" s="4"/>
      <c r="F78" s="4"/>
      <c r="G78" s="19"/>
      <c r="H78" s="19"/>
      <c r="I78" s="12" t="str">
        <f t="shared" ca="1" si="3"/>
        <v/>
      </c>
      <c r="J78" s="22"/>
      <c r="K78" s="22"/>
      <c r="L78" s="22"/>
      <c r="M78" s="22"/>
      <c r="N78" s="22"/>
      <c r="O78" s="22"/>
      <c r="P78" s="22"/>
    </row>
    <row r="79" spans="1:16">
      <c r="A79" s="16"/>
      <c r="B79" s="17"/>
      <c r="C79" s="18"/>
      <c r="D79" s="12" t="str">
        <f t="shared" si="2"/>
        <v/>
      </c>
      <c r="E79" s="4"/>
      <c r="F79" s="4"/>
      <c r="G79" s="19"/>
      <c r="H79" s="19"/>
      <c r="I79" s="12" t="str">
        <f t="shared" ca="1" si="3"/>
        <v/>
      </c>
      <c r="J79" s="22"/>
      <c r="K79" s="22"/>
      <c r="L79" s="22"/>
      <c r="M79" s="22"/>
      <c r="N79" s="22"/>
      <c r="O79" s="22"/>
      <c r="P79" s="22"/>
    </row>
    <row r="80" spans="1:16">
      <c r="A80" s="16"/>
      <c r="B80" s="17"/>
      <c r="C80" s="18"/>
      <c r="D80" s="12" t="str">
        <f t="shared" si="2"/>
        <v/>
      </c>
      <c r="E80" s="4"/>
      <c r="F80" s="4"/>
      <c r="G80" s="19"/>
      <c r="H80" s="19"/>
      <c r="I80" s="12" t="str">
        <f t="shared" ca="1" si="3"/>
        <v/>
      </c>
      <c r="J80" s="22"/>
      <c r="K80" s="22"/>
      <c r="L80" s="22"/>
      <c r="M80" s="22"/>
      <c r="N80" s="22"/>
      <c r="O80" s="22"/>
      <c r="P80" s="22"/>
    </row>
    <row r="81" spans="1:16">
      <c r="A81" s="16"/>
      <c r="B81" s="17"/>
      <c r="C81" s="18"/>
      <c r="D81" s="12" t="str">
        <f t="shared" si="2"/>
        <v/>
      </c>
      <c r="E81" s="4"/>
      <c r="F81" s="4"/>
      <c r="G81" s="19"/>
      <c r="H81" s="19"/>
      <c r="I81" s="12" t="str">
        <f t="shared" ca="1" si="3"/>
        <v/>
      </c>
      <c r="J81" s="22"/>
      <c r="K81" s="22"/>
      <c r="L81" s="22"/>
      <c r="M81" s="22"/>
      <c r="N81" s="22"/>
      <c r="O81" s="22"/>
      <c r="P81" s="22"/>
    </row>
    <row r="82" spans="1:16">
      <c r="A82" s="16"/>
      <c r="B82" s="17"/>
      <c r="C82" s="18"/>
      <c r="D82" s="12" t="str">
        <f t="shared" si="2"/>
        <v/>
      </c>
      <c r="E82" s="4"/>
      <c r="F82" s="4"/>
      <c r="G82" s="19"/>
      <c r="H82" s="19"/>
      <c r="I82" s="12" t="str">
        <f t="shared" ca="1" si="3"/>
        <v/>
      </c>
      <c r="J82" s="22"/>
      <c r="K82" s="22"/>
      <c r="L82" s="22"/>
      <c r="M82" s="22"/>
      <c r="N82" s="22"/>
      <c r="O82" s="22"/>
      <c r="P82" s="22"/>
    </row>
    <row r="83" spans="1:16">
      <c r="A83" s="16"/>
      <c r="B83" s="17"/>
      <c r="C83" s="18"/>
      <c r="D83" s="12" t="str">
        <f t="shared" si="2"/>
        <v/>
      </c>
      <c r="E83" s="4"/>
      <c r="F83" s="4"/>
      <c r="G83" s="19"/>
      <c r="H83" s="19"/>
      <c r="I83" s="12" t="str">
        <f t="shared" ca="1" si="3"/>
        <v/>
      </c>
      <c r="J83" s="22"/>
      <c r="K83" s="22"/>
      <c r="L83" s="22"/>
      <c r="M83" s="22"/>
      <c r="N83" s="22"/>
      <c r="O83" s="22"/>
      <c r="P83" s="22"/>
    </row>
    <row r="84" spans="1:16">
      <c r="A84" s="16"/>
      <c r="B84" s="17"/>
      <c r="C84" s="18"/>
      <c r="D84" s="12" t="str">
        <f t="shared" si="2"/>
        <v/>
      </c>
      <c r="E84" s="4"/>
      <c r="F84" s="4"/>
      <c r="G84" s="19"/>
      <c r="H84" s="19"/>
      <c r="I84" s="12" t="str">
        <f t="shared" ca="1" si="3"/>
        <v/>
      </c>
      <c r="J84" s="22"/>
      <c r="K84" s="22"/>
      <c r="L84" s="22"/>
      <c r="M84" s="22"/>
      <c r="N84" s="22"/>
      <c r="O84" s="22"/>
      <c r="P84" s="22"/>
    </row>
    <row r="85" spans="1:16">
      <c r="A85" s="16"/>
      <c r="B85" s="17"/>
      <c r="C85" s="18"/>
      <c r="D85" s="12" t="str">
        <f t="shared" si="2"/>
        <v/>
      </c>
      <c r="E85" s="4"/>
      <c r="F85" s="4"/>
      <c r="G85" s="19"/>
      <c r="H85" s="19"/>
      <c r="I85" s="12" t="str">
        <f t="shared" ca="1" si="3"/>
        <v/>
      </c>
      <c r="J85" s="22"/>
      <c r="K85" s="22"/>
      <c r="L85" s="22"/>
      <c r="M85" s="22"/>
      <c r="N85" s="22"/>
      <c r="O85" s="22"/>
      <c r="P85" s="22"/>
    </row>
    <row r="86" spans="1:16">
      <c r="A86" s="16"/>
      <c r="B86" s="17"/>
      <c r="C86" s="18"/>
      <c r="D86" s="12" t="str">
        <f t="shared" si="2"/>
        <v/>
      </c>
      <c r="E86" s="4"/>
      <c r="F86" s="4"/>
      <c r="G86" s="19"/>
      <c r="H86" s="19"/>
      <c r="I86" s="12" t="str">
        <f t="shared" ca="1" si="3"/>
        <v/>
      </c>
      <c r="J86" s="22"/>
      <c r="K86" s="22"/>
      <c r="L86" s="22"/>
      <c r="M86" s="22"/>
      <c r="N86" s="22"/>
      <c r="O86" s="22"/>
      <c r="P86" s="22"/>
    </row>
    <row r="87" spans="1:16">
      <c r="A87" s="16"/>
      <c r="B87" s="17"/>
      <c r="C87" s="18"/>
      <c r="D87" s="12" t="str">
        <f t="shared" si="2"/>
        <v/>
      </c>
      <c r="E87" s="4"/>
      <c r="F87" s="4"/>
      <c r="G87" s="19"/>
      <c r="H87" s="19"/>
      <c r="I87" s="12" t="str">
        <f t="shared" ca="1" si="3"/>
        <v/>
      </c>
      <c r="J87" s="22"/>
      <c r="K87" s="22"/>
      <c r="L87" s="22"/>
      <c r="M87" s="22"/>
      <c r="N87" s="22"/>
      <c r="O87" s="22"/>
      <c r="P87" s="22"/>
    </row>
    <row r="88" spans="1:16">
      <c r="A88" s="16"/>
      <c r="B88" s="17"/>
      <c r="C88" s="18"/>
      <c r="D88" s="12" t="str">
        <f t="shared" si="2"/>
        <v/>
      </c>
      <c r="E88" s="4"/>
      <c r="F88" s="4"/>
      <c r="G88" s="19"/>
      <c r="H88" s="19"/>
      <c r="I88" s="12" t="str">
        <f t="shared" ca="1" si="3"/>
        <v/>
      </c>
      <c r="J88" s="22"/>
      <c r="K88" s="22"/>
      <c r="L88" s="22"/>
      <c r="M88" s="22"/>
      <c r="N88" s="22"/>
      <c r="O88" s="22"/>
      <c r="P88" s="22"/>
    </row>
    <row r="89" spans="1:16">
      <c r="A89" s="16"/>
      <c r="B89" s="17"/>
      <c r="C89" s="18"/>
      <c r="D89" s="12" t="str">
        <f t="shared" si="2"/>
        <v/>
      </c>
      <c r="E89" s="4"/>
      <c r="F89" s="4"/>
      <c r="G89" s="19"/>
      <c r="H89" s="19"/>
      <c r="I89" s="12" t="str">
        <f t="shared" ca="1" si="3"/>
        <v/>
      </c>
      <c r="J89" s="22"/>
      <c r="K89" s="22"/>
      <c r="L89" s="22"/>
      <c r="M89" s="22"/>
      <c r="N89" s="22"/>
      <c r="O89" s="22"/>
      <c r="P89" s="22"/>
    </row>
    <row r="90" spans="1:16">
      <c r="A90" s="16"/>
      <c r="B90" s="17"/>
      <c r="C90" s="18"/>
      <c r="D90" s="12" t="str">
        <f t="shared" si="2"/>
        <v/>
      </c>
      <c r="E90" s="4"/>
      <c r="F90" s="4"/>
      <c r="G90" s="19"/>
      <c r="H90" s="19"/>
      <c r="I90" s="12" t="str">
        <f t="shared" ca="1" si="3"/>
        <v/>
      </c>
      <c r="J90" s="22"/>
      <c r="K90" s="22"/>
      <c r="L90" s="22"/>
      <c r="M90" s="22"/>
      <c r="N90" s="22"/>
      <c r="O90" s="22"/>
      <c r="P90" s="22"/>
    </row>
    <row r="91" spans="1:16">
      <c r="A91" s="16"/>
      <c r="B91" s="17"/>
      <c r="C91" s="18"/>
      <c r="D91" s="12" t="str">
        <f t="shared" si="2"/>
        <v/>
      </c>
      <c r="E91" s="4"/>
      <c r="F91" s="4"/>
      <c r="G91" s="19"/>
      <c r="H91" s="19"/>
      <c r="I91" s="12" t="str">
        <f t="shared" ca="1" si="3"/>
        <v/>
      </c>
      <c r="J91" s="22"/>
      <c r="K91" s="22"/>
      <c r="L91" s="22"/>
      <c r="M91" s="22"/>
      <c r="N91" s="22"/>
      <c r="O91" s="22"/>
      <c r="P91" s="22"/>
    </row>
    <row r="92" spans="1:16">
      <c r="A92" s="16"/>
      <c r="B92" s="17"/>
      <c r="C92" s="18"/>
      <c r="D92" s="12" t="str">
        <f t="shared" si="2"/>
        <v/>
      </c>
      <c r="E92" s="4"/>
      <c r="F92" s="4"/>
      <c r="G92" s="19"/>
      <c r="H92" s="19"/>
      <c r="I92" s="12" t="str">
        <f t="shared" ca="1" si="3"/>
        <v/>
      </c>
      <c r="J92" s="22"/>
      <c r="K92" s="22"/>
      <c r="L92" s="22"/>
      <c r="M92" s="22"/>
      <c r="N92" s="22"/>
      <c r="O92" s="22"/>
      <c r="P92" s="22"/>
    </row>
    <row r="93" spans="1:16">
      <c r="A93" s="16"/>
      <c r="B93" s="17"/>
      <c r="C93" s="18"/>
      <c r="D93" s="12" t="str">
        <f t="shared" si="2"/>
        <v/>
      </c>
      <c r="E93" s="4"/>
      <c r="F93" s="4"/>
      <c r="G93" s="19"/>
      <c r="H93" s="19"/>
      <c r="I93" s="12" t="str">
        <f t="shared" ca="1" si="3"/>
        <v/>
      </c>
      <c r="J93" s="22"/>
      <c r="K93" s="22"/>
      <c r="L93" s="22"/>
      <c r="M93" s="22"/>
      <c r="N93" s="22"/>
      <c r="O93" s="22"/>
      <c r="P93" s="22"/>
    </row>
    <row r="94" spans="1:16">
      <c r="A94" s="16"/>
      <c r="B94" s="17"/>
      <c r="C94" s="18"/>
      <c r="D94" s="12" t="str">
        <f t="shared" si="2"/>
        <v/>
      </c>
      <c r="E94" s="4"/>
      <c r="F94" s="4"/>
      <c r="G94" s="19"/>
      <c r="H94" s="19"/>
      <c r="I94" s="12" t="str">
        <f t="shared" ca="1" si="3"/>
        <v/>
      </c>
      <c r="J94" s="22"/>
      <c r="K94" s="22"/>
      <c r="L94" s="22"/>
      <c r="M94" s="22"/>
      <c r="N94" s="22"/>
      <c r="O94" s="22"/>
      <c r="P94" s="22"/>
    </row>
    <row r="95" spans="1:16">
      <c r="A95" s="16"/>
      <c r="B95" s="17"/>
      <c r="C95" s="18"/>
      <c r="D95" s="12" t="str">
        <f t="shared" si="2"/>
        <v/>
      </c>
      <c r="E95" s="4"/>
      <c r="F95" s="4"/>
      <c r="G95" s="19"/>
      <c r="H95" s="19"/>
      <c r="I95" s="12" t="str">
        <f t="shared" ca="1" si="3"/>
        <v/>
      </c>
      <c r="J95" s="22"/>
      <c r="K95" s="22"/>
      <c r="L95" s="22"/>
      <c r="M95" s="22"/>
      <c r="N95" s="22"/>
      <c r="O95" s="22"/>
      <c r="P95" s="22"/>
    </row>
    <row r="96" spans="1:16">
      <c r="A96" s="16"/>
      <c r="B96" s="17"/>
      <c r="C96" s="18"/>
      <c r="D96" s="12" t="str">
        <f t="shared" si="2"/>
        <v/>
      </c>
      <c r="E96" s="4"/>
      <c r="F96" s="4"/>
      <c r="G96" s="19"/>
      <c r="H96" s="19"/>
      <c r="I96" s="12" t="str">
        <f t="shared" ca="1" si="3"/>
        <v/>
      </c>
      <c r="J96" s="22"/>
      <c r="K96" s="22"/>
      <c r="L96" s="22"/>
      <c r="M96" s="22"/>
      <c r="N96" s="22"/>
      <c r="O96" s="22"/>
      <c r="P96" s="22"/>
    </row>
    <row r="97" spans="1:23">
      <c r="A97" s="16"/>
      <c r="B97" s="17"/>
      <c r="C97" s="18"/>
      <c r="D97" s="12" t="str">
        <f t="shared" si="2"/>
        <v/>
      </c>
      <c r="E97" s="4"/>
      <c r="F97" s="4"/>
      <c r="G97" s="19"/>
      <c r="H97" s="19"/>
      <c r="I97" s="12" t="str">
        <f t="shared" ca="1" si="3"/>
        <v/>
      </c>
      <c r="J97" s="22"/>
      <c r="K97" s="22"/>
      <c r="L97" s="22"/>
      <c r="M97" s="22"/>
      <c r="N97" s="22"/>
      <c r="O97" s="22"/>
      <c r="P97" s="22"/>
    </row>
    <row r="98" spans="1:23">
      <c r="A98" s="16"/>
      <c r="B98" s="17"/>
      <c r="C98" s="18"/>
      <c r="D98" s="12" t="str">
        <f t="shared" si="2"/>
        <v/>
      </c>
      <c r="E98" s="4"/>
      <c r="F98" s="4"/>
      <c r="G98" s="19"/>
      <c r="H98" s="19"/>
      <c r="I98" s="12" t="str">
        <f t="shared" ca="1" si="3"/>
        <v/>
      </c>
      <c r="J98" s="22"/>
      <c r="K98" s="22"/>
      <c r="L98" s="22"/>
      <c r="M98" s="22"/>
      <c r="N98" s="22"/>
      <c r="O98" s="22"/>
      <c r="P98" s="22"/>
    </row>
    <row r="99" spans="1:23">
      <c r="A99" s="16"/>
      <c r="B99" s="17"/>
      <c r="C99" s="18"/>
      <c r="D99" s="12" t="str">
        <f t="shared" si="2"/>
        <v/>
      </c>
      <c r="E99" s="4"/>
      <c r="F99" s="4"/>
      <c r="G99" s="19"/>
      <c r="H99" s="19"/>
      <c r="I99" s="12" t="str">
        <f t="shared" ca="1" si="3"/>
        <v/>
      </c>
      <c r="J99" s="22"/>
      <c r="K99" s="22"/>
      <c r="L99" s="22"/>
      <c r="M99" s="22"/>
      <c r="N99" s="22"/>
      <c r="O99" s="22"/>
      <c r="P99" s="22"/>
    </row>
    <row r="100" spans="1:23">
      <c r="A100" s="16"/>
      <c r="B100" s="17"/>
      <c r="C100" s="18"/>
      <c r="D100" s="12" t="str">
        <f t="shared" si="2"/>
        <v/>
      </c>
      <c r="E100" s="4"/>
      <c r="F100" s="4"/>
      <c r="G100" s="19"/>
      <c r="H100" s="19"/>
      <c r="I100" s="12" t="str">
        <f t="shared" ca="1" si="3"/>
        <v/>
      </c>
      <c r="J100" s="22"/>
      <c r="K100" s="22"/>
      <c r="L100" s="22"/>
      <c r="M100" s="22"/>
      <c r="N100" s="22"/>
      <c r="O100" s="22"/>
      <c r="P100" s="22"/>
    </row>
    <row r="101" spans="1:23">
      <c r="A101" s="16"/>
      <c r="B101" s="17"/>
      <c r="C101" s="18"/>
      <c r="D101" s="12" t="str">
        <f t="shared" si="2"/>
        <v/>
      </c>
      <c r="E101" s="4"/>
      <c r="F101" s="4"/>
      <c r="G101" s="19"/>
      <c r="H101" s="19"/>
      <c r="I101" s="12" t="str">
        <f t="shared" ca="1" si="3"/>
        <v/>
      </c>
      <c r="J101" s="22"/>
      <c r="K101" s="22"/>
      <c r="L101" s="22"/>
      <c r="M101" s="22"/>
      <c r="N101" s="22"/>
      <c r="O101" s="22"/>
      <c r="P101" s="22"/>
    </row>
    <row r="102" spans="1:23">
      <c r="A102" s="16"/>
      <c r="B102" s="17"/>
      <c r="C102" s="18"/>
      <c r="D102" s="12" t="str">
        <f t="shared" si="2"/>
        <v/>
      </c>
      <c r="E102" s="4"/>
      <c r="F102" s="4"/>
      <c r="G102" s="19"/>
      <c r="H102" s="19"/>
      <c r="I102" s="12" t="str">
        <f t="shared" ca="1" si="3"/>
        <v/>
      </c>
      <c r="J102" s="22"/>
      <c r="K102" s="22"/>
      <c r="L102" s="22"/>
      <c r="M102" s="22"/>
      <c r="N102" s="22"/>
      <c r="O102" s="22"/>
      <c r="P102" s="22"/>
    </row>
    <row r="103" spans="1:23">
      <c r="A103" s="16"/>
      <c r="B103" s="17"/>
      <c r="C103" s="18"/>
      <c r="D103" s="12" t="str">
        <f t="shared" si="2"/>
        <v/>
      </c>
      <c r="E103" s="4"/>
      <c r="F103" s="4"/>
      <c r="G103" s="19"/>
      <c r="H103" s="19"/>
      <c r="I103" s="12" t="str">
        <f t="shared" ca="1" si="3"/>
        <v/>
      </c>
      <c r="J103" s="22"/>
      <c r="K103" s="22"/>
      <c r="L103" s="22"/>
      <c r="M103" s="22"/>
      <c r="N103" s="22"/>
      <c r="O103" s="22"/>
      <c r="P103" s="22"/>
    </row>
    <row r="104" spans="1:23">
      <c r="A104" s="16"/>
      <c r="B104" s="17"/>
      <c r="C104" s="18"/>
      <c r="D104" s="12" t="str">
        <f t="shared" si="2"/>
        <v/>
      </c>
      <c r="E104" s="4"/>
      <c r="F104" s="4"/>
      <c r="G104" s="19"/>
      <c r="H104" s="19"/>
      <c r="I104" s="12" t="str">
        <f t="shared" ca="1" si="3"/>
        <v/>
      </c>
      <c r="J104" s="22"/>
      <c r="K104" s="22"/>
      <c r="L104" s="22"/>
      <c r="M104" s="22"/>
      <c r="N104" s="22"/>
      <c r="O104" s="22"/>
      <c r="P104" s="22"/>
    </row>
    <row r="105" spans="1:23" ht="10.5" customHeight="1">
      <c r="J105" s="6"/>
      <c r="K105" s="6"/>
      <c r="L105" s="6"/>
      <c r="M105" s="6"/>
      <c r="N105" s="6"/>
      <c r="O105" s="6"/>
      <c r="P105" s="6"/>
    </row>
    <row r="106" spans="1:23">
      <c r="J106" s="6"/>
      <c r="K106" s="6"/>
      <c r="L106" s="6"/>
      <c r="M106" s="6"/>
      <c r="N106" s="6"/>
      <c r="O106" s="6"/>
      <c r="P106" s="6"/>
      <c r="R106" s="13" t="s">
        <v>11</v>
      </c>
      <c r="S106" s="13" t="s">
        <v>7</v>
      </c>
      <c r="T106" s="13" t="s">
        <v>8</v>
      </c>
      <c r="U106" s="13" t="s">
        <v>9</v>
      </c>
      <c r="V106" s="13" t="s">
        <v>12</v>
      </c>
      <c r="W106" s="13" t="s">
        <v>13</v>
      </c>
    </row>
    <row r="107" spans="1:23">
      <c r="J107" s="6"/>
      <c r="K107" s="6"/>
      <c r="L107" s="6"/>
      <c r="M107" s="6"/>
      <c r="N107" s="6"/>
      <c r="O107" s="6"/>
      <c r="P107" s="6"/>
      <c r="R107" s="11"/>
      <c r="S107" s="10">
        <f t="shared" ref="S107:S116" si="4">SUMIF($C$5:$C$104,R107,$G$5:$G$104)</f>
        <v>0</v>
      </c>
      <c r="T107" s="10">
        <f t="shared" ref="T107:T116" si="5">SUMIF($C$5:$C$104,R107,$I$5:$I$104)</f>
        <v>0</v>
      </c>
      <c r="U107" s="10">
        <f t="shared" ref="U107:U116" si="6">SUMIF($C$5:$C$104,R107,$H$5:$H$104)</f>
        <v>0</v>
      </c>
      <c r="V107" s="14">
        <f t="shared" ref="V107:V116" si="7">COUNTA($J$2:$P$2)*6-COUNTA($J$4:$P$4)*6</f>
        <v>36</v>
      </c>
      <c r="W107" s="15">
        <f>IF(V107&gt;T107,0,T107-V107)</f>
        <v>0</v>
      </c>
    </row>
    <row r="108" spans="1:23">
      <c r="J108" s="6"/>
      <c r="K108" s="6"/>
      <c r="L108" s="6"/>
      <c r="M108" s="6"/>
      <c r="N108" s="6"/>
      <c r="O108" s="6"/>
      <c r="P108" s="6"/>
      <c r="R108" s="11"/>
      <c r="S108" s="10">
        <f t="shared" si="4"/>
        <v>0</v>
      </c>
      <c r="T108" s="10">
        <f t="shared" si="5"/>
        <v>0</v>
      </c>
      <c r="U108" s="10">
        <f t="shared" si="6"/>
        <v>0</v>
      </c>
      <c r="V108" s="14">
        <f t="shared" si="7"/>
        <v>36</v>
      </c>
      <c r="W108" s="15">
        <f t="shared" ref="W108:W116" si="8">IF(V108&gt;T108,0,T108-V108)</f>
        <v>0</v>
      </c>
    </row>
    <row r="109" spans="1:23">
      <c r="J109" s="6"/>
      <c r="K109" s="6"/>
      <c r="L109" s="6"/>
      <c r="M109" s="6"/>
      <c r="N109" s="6"/>
      <c r="O109" s="6"/>
      <c r="P109" s="6"/>
      <c r="R109" s="11"/>
      <c r="S109" s="10">
        <f t="shared" si="4"/>
        <v>0</v>
      </c>
      <c r="T109" s="10">
        <f t="shared" si="5"/>
        <v>0</v>
      </c>
      <c r="U109" s="10">
        <f t="shared" si="6"/>
        <v>0</v>
      </c>
      <c r="V109" s="14">
        <f t="shared" si="7"/>
        <v>36</v>
      </c>
      <c r="W109" s="15">
        <f t="shared" si="8"/>
        <v>0</v>
      </c>
    </row>
    <row r="110" spans="1:23">
      <c r="J110" s="6"/>
      <c r="K110" s="6"/>
      <c r="L110" s="6"/>
      <c r="M110" s="6"/>
      <c r="N110" s="6"/>
      <c r="O110" s="6"/>
      <c r="P110" s="6"/>
      <c r="R110" s="11"/>
      <c r="S110" s="10">
        <f t="shared" si="4"/>
        <v>0</v>
      </c>
      <c r="T110" s="10">
        <f t="shared" si="5"/>
        <v>0</v>
      </c>
      <c r="U110" s="10">
        <f t="shared" si="6"/>
        <v>0</v>
      </c>
      <c r="V110" s="14">
        <f t="shared" si="7"/>
        <v>36</v>
      </c>
      <c r="W110" s="15">
        <f t="shared" si="8"/>
        <v>0</v>
      </c>
    </row>
    <row r="111" spans="1:23">
      <c r="J111" s="6"/>
      <c r="K111" s="6"/>
      <c r="L111" s="6"/>
      <c r="M111" s="6"/>
      <c r="N111" s="6"/>
      <c r="O111" s="6"/>
      <c r="P111" s="6"/>
      <c r="R111" s="11"/>
      <c r="S111" s="10">
        <f t="shared" si="4"/>
        <v>0</v>
      </c>
      <c r="T111" s="10">
        <f t="shared" si="5"/>
        <v>0</v>
      </c>
      <c r="U111" s="10">
        <f t="shared" si="6"/>
        <v>0</v>
      </c>
      <c r="V111" s="14">
        <f t="shared" si="7"/>
        <v>36</v>
      </c>
      <c r="W111" s="15">
        <f t="shared" si="8"/>
        <v>0</v>
      </c>
    </row>
    <row r="112" spans="1:23">
      <c r="J112" s="6"/>
      <c r="K112" s="6"/>
      <c r="L112" s="6"/>
      <c r="M112" s="6"/>
      <c r="N112" s="6"/>
      <c r="O112" s="6"/>
      <c r="P112" s="6"/>
      <c r="R112" s="11"/>
      <c r="S112" s="10">
        <f t="shared" si="4"/>
        <v>0</v>
      </c>
      <c r="T112" s="10">
        <f t="shared" si="5"/>
        <v>0</v>
      </c>
      <c r="U112" s="10">
        <f t="shared" si="6"/>
        <v>0</v>
      </c>
      <c r="V112" s="14">
        <f t="shared" si="7"/>
        <v>36</v>
      </c>
      <c r="W112" s="15">
        <f t="shared" si="8"/>
        <v>0</v>
      </c>
    </row>
    <row r="113" spans="10:23">
      <c r="J113" s="6"/>
      <c r="K113" s="6"/>
      <c r="L113" s="6"/>
      <c r="M113" s="6"/>
      <c r="N113" s="6"/>
      <c r="O113" s="6"/>
      <c r="P113" s="6"/>
      <c r="R113" s="11"/>
      <c r="S113" s="10">
        <f t="shared" si="4"/>
        <v>0</v>
      </c>
      <c r="T113" s="10">
        <f t="shared" si="5"/>
        <v>0</v>
      </c>
      <c r="U113" s="10">
        <f t="shared" si="6"/>
        <v>0</v>
      </c>
      <c r="V113" s="14">
        <f t="shared" si="7"/>
        <v>36</v>
      </c>
      <c r="W113" s="15">
        <f t="shared" si="8"/>
        <v>0</v>
      </c>
    </row>
    <row r="114" spans="10:23">
      <c r="J114" s="6"/>
      <c r="K114" s="6"/>
      <c r="L114" s="6"/>
      <c r="M114" s="6"/>
      <c r="N114" s="6"/>
      <c r="O114" s="6"/>
      <c r="P114" s="6"/>
      <c r="R114" s="11"/>
      <c r="S114" s="10">
        <f t="shared" si="4"/>
        <v>0</v>
      </c>
      <c r="T114" s="10">
        <f t="shared" si="5"/>
        <v>0</v>
      </c>
      <c r="U114" s="10">
        <f t="shared" si="6"/>
        <v>0</v>
      </c>
      <c r="V114" s="14">
        <f t="shared" si="7"/>
        <v>36</v>
      </c>
      <c r="W114" s="15">
        <f t="shared" si="8"/>
        <v>0</v>
      </c>
    </row>
    <row r="115" spans="10:23">
      <c r="J115" s="6"/>
      <c r="K115" s="6"/>
      <c r="L115" s="6"/>
      <c r="M115" s="6"/>
      <c r="N115" s="6"/>
      <c r="O115" s="6"/>
      <c r="P115" s="6"/>
      <c r="R115" s="11"/>
      <c r="S115" s="10">
        <f t="shared" si="4"/>
        <v>0</v>
      </c>
      <c r="T115" s="10">
        <f t="shared" si="5"/>
        <v>0</v>
      </c>
      <c r="U115" s="10">
        <f t="shared" si="6"/>
        <v>0</v>
      </c>
      <c r="V115" s="14">
        <f t="shared" si="7"/>
        <v>36</v>
      </c>
      <c r="W115" s="15">
        <f t="shared" si="8"/>
        <v>0</v>
      </c>
    </row>
    <row r="116" spans="10:23">
      <c r="J116" s="6"/>
      <c r="K116" s="6"/>
      <c r="L116" s="6"/>
      <c r="M116" s="6"/>
      <c r="N116" s="6"/>
      <c r="O116" s="6"/>
      <c r="P116" s="6"/>
      <c r="R116" s="11"/>
      <c r="S116" s="10">
        <f t="shared" si="4"/>
        <v>0</v>
      </c>
      <c r="T116" s="10">
        <f t="shared" si="5"/>
        <v>0</v>
      </c>
      <c r="U116" s="10">
        <f t="shared" si="6"/>
        <v>0</v>
      </c>
      <c r="V116" s="14">
        <f t="shared" si="7"/>
        <v>36</v>
      </c>
      <c r="W116" s="15">
        <f t="shared" si="8"/>
        <v>0</v>
      </c>
    </row>
    <row r="117" spans="10:23">
      <c r="J117" s="6"/>
      <c r="K117" s="6"/>
      <c r="L117" s="6"/>
      <c r="M117" s="6"/>
      <c r="N117" s="6"/>
      <c r="O117" s="6"/>
      <c r="P117" s="6"/>
    </row>
    <row r="118" spans="10:23">
      <c r="J118" s="6"/>
      <c r="K118" s="6"/>
      <c r="L118" s="6"/>
      <c r="M118" s="6"/>
      <c r="N118" s="6"/>
      <c r="O118" s="6"/>
      <c r="P118" s="6"/>
    </row>
    <row r="119" spans="10:23">
      <c r="J119" s="6"/>
      <c r="K119" s="6"/>
      <c r="L119" s="6"/>
      <c r="M119" s="6"/>
      <c r="N119" s="6"/>
      <c r="O119" s="6"/>
      <c r="P119" s="6"/>
    </row>
    <row r="120" spans="10:23">
      <c r="J120" s="6"/>
      <c r="K120" s="6"/>
      <c r="L120" s="6"/>
      <c r="M120" s="6"/>
      <c r="N120" s="6"/>
      <c r="O120" s="6"/>
      <c r="P120" s="6"/>
    </row>
    <row r="121" spans="10:23">
      <c r="J121" s="6"/>
      <c r="K121" s="6"/>
      <c r="L121" s="6"/>
      <c r="M121" s="6"/>
      <c r="N121" s="6"/>
      <c r="O121" s="6"/>
      <c r="P121" s="6"/>
    </row>
    <row r="122" spans="10:23">
      <c r="J122" s="6"/>
      <c r="K122" s="6"/>
      <c r="L122" s="6"/>
      <c r="M122" s="6"/>
      <c r="N122" s="6"/>
      <c r="O122" s="6"/>
      <c r="P122" s="6"/>
    </row>
    <row r="123" spans="10:23">
      <c r="J123" s="6"/>
      <c r="K123" s="6"/>
      <c r="L123" s="6"/>
      <c r="M123" s="6"/>
      <c r="N123" s="6"/>
      <c r="O123" s="6"/>
      <c r="P123" s="6"/>
    </row>
    <row r="124" spans="10:23">
      <c r="J124" s="6"/>
      <c r="K124" s="6"/>
      <c r="L124" s="6"/>
      <c r="M124" s="6"/>
      <c r="N124" s="6"/>
      <c r="O124" s="6"/>
      <c r="P124" s="6"/>
    </row>
    <row r="125" spans="10:23">
      <c r="J125" s="6"/>
      <c r="K125" s="6"/>
      <c r="L125" s="6"/>
      <c r="M125" s="6"/>
      <c r="N125" s="6"/>
      <c r="O125" s="6"/>
      <c r="P125" s="6"/>
    </row>
    <row r="126" spans="10:23">
      <c r="J126" s="6"/>
      <c r="K126" s="6"/>
      <c r="L126" s="6"/>
      <c r="M126" s="6"/>
      <c r="N126" s="6"/>
      <c r="O126" s="6"/>
      <c r="P126" s="6"/>
    </row>
    <row r="127" spans="10:23">
      <c r="J127" s="6"/>
      <c r="K127" s="6"/>
      <c r="L127" s="6"/>
      <c r="M127" s="6"/>
      <c r="N127" s="6"/>
      <c r="O127" s="6"/>
      <c r="P127" s="6"/>
    </row>
    <row r="128" spans="10:23">
      <c r="J128" s="6"/>
      <c r="K128" s="6"/>
      <c r="L128" s="6"/>
      <c r="M128" s="6"/>
      <c r="N128" s="6"/>
      <c r="O128" s="6"/>
      <c r="P128" s="6"/>
    </row>
    <row r="129" spans="10:16">
      <c r="J129" s="6"/>
      <c r="K129" s="6"/>
      <c r="L129" s="6"/>
      <c r="M129" s="6"/>
      <c r="N129" s="6"/>
      <c r="O129" s="6"/>
      <c r="P129" s="6"/>
    </row>
    <row r="130" spans="10:16">
      <c r="J130" s="6"/>
      <c r="K130" s="6"/>
      <c r="L130" s="6"/>
      <c r="M130" s="6"/>
      <c r="N130" s="6"/>
      <c r="O130" s="6"/>
      <c r="P130" s="6"/>
    </row>
    <row r="131" spans="10:16">
      <c r="J131" s="6"/>
      <c r="K131" s="6"/>
      <c r="L131" s="6"/>
      <c r="M131" s="6"/>
      <c r="N131" s="6"/>
      <c r="O131" s="6"/>
      <c r="P131" s="6"/>
    </row>
    <row r="132" spans="10:16">
      <c r="J132" s="6"/>
      <c r="K132" s="6"/>
      <c r="L132" s="6"/>
      <c r="M132" s="6"/>
      <c r="N132" s="6"/>
      <c r="O132" s="6"/>
      <c r="P132" s="6"/>
    </row>
    <row r="133" spans="10:16">
      <c r="J133" s="6"/>
      <c r="K133" s="6"/>
      <c r="L133" s="6"/>
      <c r="M133" s="6"/>
      <c r="N133" s="6"/>
      <c r="O133" s="6"/>
      <c r="P133" s="6"/>
    </row>
    <row r="134" spans="10:16">
      <c r="J134" s="6"/>
      <c r="K134" s="6"/>
      <c r="L134" s="6"/>
      <c r="M134" s="6"/>
      <c r="N134" s="6"/>
      <c r="O134" s="6"/>
      <c r="P134" s="6"/>
    </row>
    <row r="135" spans="10:16">
      <c r="J135" s="6"/>
      <c r="K135" s="6"/>
      <c r="L135" s="6"/>
      <c r="M135" s="6"/>
      <c r="N135" s="6"/>
      <c r="O135" s="6"/>
      <c r="P135" s="6"/>
    </row>
    <row r="136" spans="10:16">
      <c r="J136" s="6"/>
      <c r="K136" s="6"/>
      <c r="L136" s="6"/>
      <c r="M136" s="6"/>
      <c r="N136" s="6"/>
      <c r="O136" s="6"/>
      <c r="P136" s="6"/>
    </row>
    <row r="137" spans="10:16">
      <c r="J137" s="6"/>
      <c r="K137" s="6"/>
      <c r="L137" s="6"/>
      <c r="M137" s="6"/>
      <c r="N137" s="6"/>
      <c r="O137" s="6"/>
      <c r="P137" s="6"/>
    </row>
    <row r="138" spans="10:16">
      <c r="J138" s="6"/>
      <c r="K138" s="6"/>
      <c r="L138" s="6"/>
      <c r="M138" s="6"/>
      <c r="N138" s="6"/>
      <c r="O138" s="6"/>
      <c r="P138" s="6"/>
    </row>
    <row r="139" spans="10:16">
      <c r="J139" s="6"/>
      <c r="K139" s="6"/>
      <c r="L139" s="6"/>
      <c r="M139" s="6"/>
      <c r="N139" s="6"/>
      <c r="O139" s="6"/>
      <c r="P139" s="6"/>
    </row>
    <row r="140" spans="10:16">
      <c r="J140" s="6"/>
      <c r="K140" s="6"/>
      <c r="L140" s="6"/>
      <c r="M140" s="6"/>
      <c r="N140" s="6"/>
      <c r="O140" s="6"/>
      <c r="P140" s="6"/>
    </row>
    <row r="141" spans="10:16">
      <c r="J141" s="6"/>
      <c r="K141" s="6"/>
      <c r="L141" s="6"/>
      <c r="M141" s="6"/>
      <c r="N141" s="6"/>
      <c r="O141" s="6"/>
      <c r="P141" s="6"/>
    </row>
    <row r="142" spans="10:16">
      <c r="J142" s="6"/>
      <c r="K142" s="6"/>
      <c r="L142" s="6"/>
      <c r="M142" s="6"/>
      <c r="N142" s="6"/>
      <c r="O142" s="6"/>
      <c r="P142" s="6"/>
    </row>
    <row r="143" spans="10:16">
      <c r="J143" s="6"/>
      <c r="K143" s="6"/>
      <c r="L143" s="6"/>
      <c r="M143" s="6"/>
      <c r="N143" s="6"/>
      <c r="O143" s="6"/>
      <c r="P143" s="6"/>
    </row>
    <row r="144" spans="10:16">
      <c r="J144" s="6"/>
      <c r="K144" s="6"/>
      <c r="L144" s="6"/>
      <c r="M144" s="6"/>
      <c r="N144" s="6"/>
      <c r="O144" s="6"/>
      <c r="P144" s="6"/>
    </row>
    <row r="145" spans="10:16">
      <c r="J145" s="6"/>
      <c r="K145" s="6"/>
      <c r="L145" s="6"/>
      <c r="M145" s="6"/>
      <c r="N145" s="6"/>
      <c r="O145" s="6"/>
      <c r="P145" s="6"/>
    </row>
    <row r="146" spans="10:16">
      <c r="J146" s="6"/>
      <c r="K146" s="6"/>
      <c r="L146" s="6"/>
      <c r="M146" s="6"/>
      <c r="N146" s="6"/>
      <c r="O146" s="6"/>
      <c r="P146" s="6"/>
    </row>
    <row r="147" spans="10:16">
      <c r="J147" s="6"/>
      <c r="K147" s="6"/>
      <c r="L147" s="6"/>
      <c r="M147" s="6"/>
      <c r="N147" s="6"/>
      <c r="O147" s="6"/>
      <c r="P147" s="6"/>
    </row>
    <row r="148" spans="10:16">
      <c r="J148" s="6"/>
      <c r="K148" s="6"/>
      <c r="L148" s="6"/>
      <c r="M148" s="6"/>
      <c r="N148" s="6"/>
      <c r="O148" s="6"/>
      <c r="P148" s="6"/>
    </row>
    <row r="149" spans="10:16">
      <c r="J149" s="6"/>
      <c r="K149" s="6"/>
      <c r="L149" s="6"/>
      <c r="M149" s="6"/>
      <c r="N149" s="6"/>
      <c r="O149" s="6"/>
      <c r="P149" s="6"/>
    </row>
    <row r="150" spans="10:16">
      <c r="J150" s="6"/>
      <c r="K150" s="6"/>
      <c r="L150" s="6"/>
      <c r="M150" s="6"/>
      <c r="N150" s="6"/>
      <c r="O150" s="6"/>
      <c r="P150" s="6"/>
    </row>
    <row r="151" spans="10:16">
      <c r="J151" s="6"/>
      <c r="K151" s="6"/>
      <c r="L151" s="6"/>
      <c r="M151" s="6"/>
      <c r="N151" s="6"/>
      <c r="O151" s="6"/>
      <c r="P151" s="6"/>
    </row>
    <row r="152" spans="10:16">
      <c r="J152" s="6"/>
      <c r="K152" s="6"/>
      <c r="L152" s="6"/>
      <c r="M152" s="6"/>
      <c r="N152" s="6"/>
      <c r="O152" s="6"/>
      <c r="P152" s="6"/>
    </row>
    <row r="153" spans="10:16">
      <c r="J153" s="6"/>
      <c r="K153" s="6"/>
      <c r="L153" s="6"/>
      <c r="M153" s="6"/>
      <c r="N153" s="6"/>
      <c r="O153" s="6"/>
      <c r="P153" s="6"/>
    </row>
    <row r="154" spans="10:16">
      <c r="J154" s="6"/>
      <c r="K154" s="6"/>
      <c r="L154" s="6"/>
      <c r="M154" s="6"/>
      <c r="N154" s="6"/>
      <c r="O154" s="6"/>
      <c r="P154" s="6"/>
    </row>
    <row r="155" spans="10:16">
      <c r="J155" s="6"/>
      <c r="K155" s="6"/>
      <c r="L155" s="6"/>
      <c r="M155" s="6"/>
      <c r="N155" s="6"/>
      <c r="O155" s="6"/>
      <c r="P155" s="6"/>
    </row>
    <row r="156" spans="10:16">
      <c r="J156" s="6"/>
      <c r="K156" s="6"/>
      <c r="L156" s="6"/>
      <c r="M156" s="6"/>
      <c r="N156" s="6"/>
      <c r="O156" s="6"/>
      <c r="P156" s="6"/>
    </row>
    <row r="157" spans="10:16">
      <c r="J157" s="6"/>
      <c r="K157" s="6"/>
      <c r="L157" s="6"/>
      <c r="M157" s="6"/>
      <c r="N157" s="6"/>
      <c r="O157" s="6"/>
      <c r="P157" s="6"/>
    </row>
    <row r="158" spans="10:16">
      <c r="J158" s="6"/>
      <c r="K158" s="6"/>
      <c r="L158" s="6"/>
      <c r="M158" s="6"/>
      <c r="N158" s="6"/>
      <c r="O158" s="6"/>
      <c r="P158" s="6"/>
    </row>
    <row r="159" spans="10:16">
      <c r="J159" s="6"/>
      <c r="K159" s="6"/>
      <c r="L159" s="6"/>
      <c r="M159" s="6"/>
      <c r="N159" s="6"/>
      <c r="O159" s="6"/>
      <c r="P159" s="6"/>
    </row>
    <row r="160" spans="10:16">
      <c r="J160" s="6"/>
      <c r="K160" s="6"/>
      <c r="L160" s="6"/>
      <c r="M160" s="6"/>
      <c r="N160" s="6"/>
      <c r="O160" s="6"/>
      <c r="P160" s="6"/>
    </row>
    <row r="161" spans="10:16">
      <c r="J161" s="6"/>
      <c r="K161" s="6"/>
      <c r="L161" s="6"/>
      <c r="M161" s="6"/>
      <c r="N161" s="6"/>
      <c r="O161" s="6"/>
      <c r="P161" s="6"/>
    </row>
    <row r="162" spans="10:16">
      <c r="J162" s="6"/>
      <c r="K162" s="6"/>
      <c r="L162" s="6"/>
      <c r="M162" s="6"/>
      <c r="N162" s="6"/>
      <c r="O162" s="6"/>
      <c r="P162" s="6"/>
    </row>
    <row r="163" spans="10:16">
      <c r="J163" s="6"/>
      <c r="K163" s="6"/>
      <c r="L163" s="6"/>
      <c r="M163" s="6"/>
      <c r="N163" s="6"/>
      <c r="O163" s="6"/>
      <c r="P163" s="6"/>
    </row>
    <row r="164" spans="10:16">
      <c r="J164" s="6"/>
      <c r="K164" s="6"/>
      <c r="L164" s="6"/>
      <c r="M164" s="6"/>
      <c r="N164" s="6"/>
      <c r="O164" s="6"/>
      <c r="P164" s="6"/>
    </row>
    <row r="165" spans="10:16">
      <c r="J165" s="6"/>
      <c r="K165" s="6"/>
      <c r="L165" s="6"/>
      <c r="M165" s="6"/>
      <c r="N165" s="6"/>
      <c r="O165" s="6"/>
      <c r="P165" s="6"/>
    </row>
    <row r="166" spans="10:16">
      <c r="J166" s="6"/>
      <c r="K166" s="6"/>
      <c r="L166" s="6"/>
      <c r="M166" s="6"/>
      <c r="N166" s="6"/>
      <c r="O166" s="6"/>
      <c r="P166" s="6"/>
    </row>
    <row r="167" spans="10:16">
      <c r="J167" s="6"/>
      <c r="K167" s="6"/>
      <c r="L167" s="6"/>
      <c r="M167" s="6"/>
      <c r="N167" s="6"/>
      <c r="O167" s="6"/>
      <c r="P167" s="6"/>
    </row>
    <row r="168" spans="10:16">
      <c r="J168" s="6"/>
      <c r="K168" s="6"/>
      <c r="L168" s="6"/>
      <c r="M168" s="6"/>
      <c r="N168" s="6"/>
      <c r="O168" s="6"/>
      <c r="P168" s="6"/>
    </row>
    <row r="169" spans="10:16">
      <c r="J169" s="6"/>
      <c r="K169" s="6"/>
      <c r="L169" s="6"/>
      <c r="M169" s="6"/>
      <c r="N169" s="6"/>
      <c r="O169" s="6"/>
      <c r="P169" s="6"/>
    </row>
    <row r="170" spans="10:16">
      <c r="J170" s="6"/>
      <c r="K170" s="6"/>
      <c r="L170" s="6"/>
      <c r="M170" s="6"/>
      <c r="N170" s="6"/>
      <c r="O170" s="6"/>
      <c r="P170" s="6"/>
    </row>
    <row r="171" spans="10:16">
      <c r="J171" s="6"/>
      <c r="K171" s="6"/>
      <c r="L171" s="6"/>
      <c r="M171" s="6"/>
      <c r="N171" s="6"/>
      <c r="O171" s="6"/>
      <c r="P171" s="6"/>
    </row>
    <row r="172" spans="10:16">
      <c r="J172" s="6"/>
      <c r="K172" s="6"/>
      <c r="L172" s="6"/>
      <c r="M172" s="6"/>
      <c r="N172" s="6"/>
      <c r="O172" s="6"/>
      <c r="P172" s="6"/>
    </row>
    <row r="173" spans="10:16">
      <c r="J173" s="6"/>
      <c r="K173" s="6"/>
      <c r="L173" s="6"/>
      <c r="M173" s="6"/>
      <c r="N173" s="6"/>
      <c r="O173" s="6"/>
      <c r="P173" s="6"/>
    </row>
    <row r="174" spans="10:16">
      <c r="J174" s="6"/>
      <c r="K174" s="6"/>
      <c r="L174" s="6"/>
      <c r="M174" s="6"/>
      <c r="N174" s="6"/>
      <c r="O174" s="6"/>
      <c r="P174" s="6"/>
    </row>
    <row r="175" spans="10:16">
      <c r="J175" s="6"/>
      <c r="K175" s="6"/>
      <c r="L175" s="6"/>
      <c r="M175" s="6"/>
      <c r="N175" s="6"/>
      <c r="O175" s="6"/>
      <c r="P175" s="6"/>
    </row>
    <row r="176" spans="10:16">
      <c r="J176" s="6"/>
      <c r="K176" s="6"/>
      <c r="L176" s="6"/>
      <c r="M176" s="6"/>
      <c r="N176" s="6"/>
      <c r="O176" s="6"/>
      <c r="P176" s="6"/>
    </row>
    <row r="177" spans="10:16">
      <c r="J177" s="6"/>
      <c r="K177" s="6"/>
      <c r="L177" s="6"/>
      <c r="M177" s="6"/>
      <c r="N177" s="6"/>
      <c r="O177" s="6"/>
      <c r="P177" s="6"/>
    </row>
    <row r="178" spans="10:16">
      <c r="J178" s="6"/>
      <c r="K178" s="6"/>
      <c r="L178" s="6"/>
      <c r="M178" s="6"/>
      <c r="N178" s="6"/>
      <c r="O178" s="6"/>
      <c r="P178" s="6"/>
    </row>
    <row r="179" spans="10:16">
      <c r="J179" s="6"/>
      <c r="K179" s="6"/>
      <c r="L179" s="6"/>
      <c r="M179" s="6"/>
      <c r="N179" s="6"/>
      <c r="O179" s="6"/>
      <c r="P179" s="6"/>
    </row>
    <row r="180" spans="10:16">
      <c r="J180" s="6"/>
      <c r="K180" s="6"/>
      <c r="L180" s="6"/>
      <c r="M180" s="6"/>
      <c r="N180" s="6"/>
      <c r="O180" s="6"/>
      <c r="P180" s="6"/>
    </row>
    <row r="181" spans="10:16">
      <c r="J181" s="6"/>
      <c r="K181" s="6"/>
      <c r="L181" s="6"/>
      <c r="M181" s="6"/>
      <c r="N181" s="6"/>
      <c r="O181" s="6"/>
      <c r="P181" s="6"/>
    </row>
    <row r="182" spans="10:16">
      <c r="J182" s="6"/>
      <c r="K182" s="6"/>
      <c r="L182" s="6"/>
      <c r="M182" s="6"/>
      <c r="N182" s="6"/>
      <c r="O182" s="6"/>
      <c r="P182" s="6"/>
    </row>
    <row r="183" spans="10:16">
      <c r="J183" s="6"/>
      <c r="K183" s="6"/>
      <c r="L183" s="6"/>
      <c r="M183" s="6"/>
      <c r="N183" s="6"/>
      <c r="O183" s="6"/>
      <c r="P183" s="6"/>
    </row>
    <row r="184" spans="10:16">
      <c r="J184" s="6"/>
      <c r="K184" s="6"/>
      <c r="L184" s="6"/>
      <c r="M184" s="6"/>
      <c r="N184" s="6"/>
      <c r="O184" s="6"/>
      <c r="P184" s="6"/>
    </row>
    <row r="185" spans="10:16">
      <c r="J185" s="6"/>
      <c r="K185" s="6"/>
      <c r="L185" s="6"/>
      <c r="M185" s="6"/>
      <c r="N185" s="6"/>
      <c r="O185" s="6"/>
      <c r="P185" s="6"/>
    </row>
    <row r="186" spans="10:16">
      <c r="J186" s="6"/>
      <c r="K186" s="6"/>
      <c r="L186" s="6"/>
      <c r="M186" s="6"/>
      <c r="N186" s="6"/>
      <c r="O186" s="6"/>
      <c r="P186" s="6"/>
    </row>
    <row r="187" spans="10:16">
      <c r="J187" s="6"/>
      <c r="K187" s="6"/>
      <c r="L187" s="6"/>
      <c r="M187" s="6"/>
      <c r="N187" s="6"/>
      <c r="O187" s="6"/>
      <c r="P187" s="6"/>
    </row>
    <row r="188" spans="10:16">
      <c r="J188" s="6"/>
      <c r="K188" s="6"/>
      <c r="L188" s="6"/>
      <c r="M188" s="6"/>
      <c r="N188" s="6"/>
      <c r="O188" s="6"/>
      <c r="P188" s="6"/>
    </row>
  </sheetData>
  <mergeCells count="10">
    <mergeCell ref="G1:G4"/>
    <mergeCell ref="H1:H4"/>
    <mergeCell ref="I1:I4"/>
    <mergeCell ref="J1:P1"/>
    <mergeCell ref="A1:A4"/>
    <mergeCell ref="B1:B4"/>
    <mergeCell ref="C1:C4"/>
    <mergeCell ref="D1:D4"/>
    <mergeCell ref="E1:E4"/>
    <mergeCell ref="F1:F4"/>
  </mergeCells>
  <phoneticPr fontId="4"/>
  <conditionalFormatting sqref="D105:D65536">
    <cfRule type="expression" dxfId="17" priority="1" stopIfTrue="1">
      <formula>D105="未着手"</formula>
    </cfRule>
    <cfRule type="expression" dxfId="16" priority="2" stopIfTrue="1">
      <formula>D105="作業中"</formula>
    </cfRule>
    <cfRule type="expression" dxfId="15" priority="3" stopIfTrue="1">
      <formula>OR(D105="終了",D105="完了")</formula>
    </cfRule>
  </conditionalFormatting>
  <conditionalFormatting sqref="A5:XFD104">
    <cfRule type="expression" dxfId="14" priority="4" stopIfTrue="1">
      <formula>$D5="未着手"</formula>
    </cfRule>
    <cfRule type="expression" dxfId="13" priority="5" stopIfTrue="1">
      <formula>$D5="作業中"</formula>
    </cfRule>
    <cfRule type="expression" dxfId="12" priority="6" stopIfTrue="1">
      <formula>OR($D5="終了",$D5="完了")</formula>
    </cfRule>
  </conditionalFormatting>
  <conditionalFormatting sqref="B105:B65536">
    <cfRule type="expression" dxfId="11" priority="7" stopIfTrue="1">
      <formula>D105="未着手"</formula>
    </cfRule>
    <cfRule type="expression" dxfId="10" priority="8" stopIfTrue="1">
      <formula>D105="作業中"</formula>
    </cfRule>
    <cfRule type="expression" dxfId="9" priority="9" stopIfTrue="1">
      <formula>OR(D105="終了",D105="完了")</formula>
    </cfRule>
  </conditionalFormatting>
  <conditionalFormatting sqref="C105:C65536">
    <cfRule type="expression" dxfId="8" priority="10" stopIfTrue="1">
      <formula>D105="未着手"</formula>
    </cfRule>
    <cfRule type="expression" dxfId="7" priority="11" stopIfTrue="1">
      <formula>D105="作業中"</formula>
    </cfRule>
    <cfRule type="expression" dxfId="6" priority="12" stopIfTrue="1">
      <formula>OR(D105="終了",D105="完了")</formula>
    </cfRule>
  </conditionalFormatting>
  <conditionalFormatting sqref="E105:P65536">
    <cfRule type="expression" dxfId="5" priority="13" stopIfTrue="1">
      <formula>$D105="未着手"</formula>
    </cfRule>
    <cfRule type="expression" dxfId="4" priority="14" stopIfTrue="1">
      <formula>$D105="作業中"</formula>
    </cfRule>
    <cfRule type="expression" dxfId="3" priority="15" stopIfTrue="1">
      <formula>OR($D105="終了",$D105="完了")</formula>
    </cfRule>
  </conditionalFormatting>
  <pageMargins left="0.75" right="0.75" top="1" bottom="1" header="0.51200000000000001" footer="0.51200000000000001"/>
  <pageSetup paperSize="9" orientation="portrait" horizontalDpi="300" verticalDpi="0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1"/>
  <sheetViews>
    <sheetView workbookViewId="0">
      <selection activeCell="G4" sqref="G4"/>
    </sheetView>
  </sheetViews>
  <sheetFormatPr defaultColWidth="9" defaultRowHeight="13.5"/>
  <cols>
    <col min="1" max="1" width="8.125" style="26" customWidth="1"/>
    <col min="2" max="2" width="10.75" style="26" customWidth="1"/>
    <col min="3" max="3" width="9.375" style="26" customWidth="1"/>
    <col min="4" max="4" width="10.25" style="26" customWidth="1"/>
    <col min="5" max="5" width="13" style="26" customWidth="1"/>
    <col min="6" max="6" width="12.625" style="26" customWidth="1"/>
    <col min="7" max="7" width="41.5" style="26" customWidth="1"/>
    <col min="8" max="8" width="26.5" style="26" customWidth="1"/>
    <col min="9" max="9" width="14.5" style="26" customWidth="1"/>
    <col min="10" max="10" width="12.875" style="26" customWidth="1"/>
    <col min="11" max="11" width="12.5" style="26" customWidth="1"/>
    <col min="12" max="12" width="9" style="26"/>
    <col min="13" max="13" width="5.875" style="26" customWidth="1"/>
    <col min="14" max="14" width="13.875" style="26" customWidth="1"/>
    <col min="15" max="15" width="10.875" style="26" customWidth="1"/>
    <col min="16" max="16" width="12.5" style="26" customWidth="1"/>
    <col min="17" max="17" width="12.375" style="26" customWidth="1"/>
    <col min="18" max="18" width="13.875" style="26" customWidth="1"/>
    <col min="19" max="16384" width="9" style="26"/>
  </cols>
  <sheetData>
    <row r="1" spans="1:18" ht="15" thickBot="1">
      <c r="A1" s="24" t="s">
        <v>16</v>
      </c>
      <c r="B1" s="25" t="s">
        <v>17</v>
      </c>
      <c r="C1" s="25" t="s">
        <v>18</v>
      </c>
      <c r="D1" s="25" t="s">
        <v>19</v>
      </c>
      <c r="E1" s="25" t="s">
        <v>20</v>
      </c>
      <c r="F1" s="25" t="s">
        <v>15</v>
      </c>
      <c r="G1" s="25" t="s">
        <v>21</v>
      </c>
      <c r="H1" s="25" t="s">
        <v>22</v>
      </c>
      <c r="I1" s="25" t="s">
        <v>23</v>
      </c>
      <c r="J1" s="25" t="s">
        <v>24</v>
      </c>
      <c r="K1" s="25" t="s">
        <v>25</v>
      </c>
      <c r="N1" s="27" t="s">
        <v>17</v>
      </c>
      <c r="O1" s="28" t="s">
        <v>19</v>
      </c>
      <c r="P1" s="28" t="s">
        <v>20</v>
      </c>
      <c r="Q1" s="28" t="s">
        <v>15</v>
      </c>
      <c r="R1" s="29" t="s">
        <v>23</v>
      </c>
    </row>
    <row r="2" spans="1:18">
      <c r="A2" s="30"/>
      <c r="B2" s="30"/>
      <c r="C2" s="30"/>
      <c r="D2" s="30"/>
      <c r="E2" s="30"/>
      <c r="F2" s="30"/>
      <c r="G2" s="30"/>
      <c r="H2" s="30"/>
      <c r="I2" s="30"/>
      <c r="J2" s="31"/>
      <c r="K2" s="31"/>
      <c r="N2" s="32" t="s">
        <v>28</v>
      </c>
      <c r="O2" s="33" t="s">
        <v>27</v>
      </c>
      <c r="P2" s="33" t="s">
        <v>29</v>
      </c>
      <c r="Q2" s="33"/>
      <c r="R2" s="34"/>
    </row>
    <row r="3" spans="1:18">
      <c r="A3" s="30"/>
      <c r="B3" s="30"/>
      <c r="C3" s="30"/>
      <c r="D3" s="30"/>
      <c r="E3" s="30"/>
      <c r="F3" s="30"/>
      <c r="G3" s="30"/>
      <c r="H3" s="30"/>
      <c r="I3" s="30"/>
      <c r="J3" s="31"/>
      <c r="K3" s="31"/>
      <c r="N3" s="32" t="s">
        <v>26</v>
      </c>
      <c r="O3" s="33" t="s">
        <v>30</v>
      </c>
      <c r="P3" s="33" t="s">
        <v>31</v>
      </c>
      <c r="Q3" s="33"/>
      <c r="R3" s="34"/>
    </row>
    <row r="4" spans="1:18">
      <c r="A4" s="30"/>
      <c r="B4" s="30"/>
      <c r="C4" s="30"/>
      <c r="D4" s="30"/>
      <c r="E4" s="30"/>
      <c r="F4" s="30"/>
      <c r="G4" s="30"/>
      <c r="H4" s="30"/>
      <c r="I4" s="30"/>
      <c r="J4" s="31"/>
      <c r="K4" s="31"/>
      <c r="N4" s="32" t="s">
        <v>32</v>
      </c>
      <c r="O4" s="35" t="s">
        <v>34</v>
      </c>
      <c r="P4" s="33" t="s">
        <v>35</v>
      </c>
      <c r="Q4" s="33"/>
      <c r="R4" s="34"/>
    </row>
    <row r="5" spans="1:18">
      <c r="A5" s="30"/>
      <c r="B5" s="30"/>
      <c r="C5" s="30"/>
      <c r="D5" s="30"/>
      <c r="E5" s="30"/>
      <c r="F5" s="30"/>
      <c r="G5" s="30"/>
      <c r="H5" s="30"/>
      <c r="I5" s="30"/>
      <c r="J5" s="31"/>
      <c r="K5" s="31"/>
      <c r="N5" s="32" t="s">
        <v>36</v>
      </c>
      <c r="O5" s="33" t="s">
        <v>33</v>
      </c>
      <c r="P5" s="33"/>
      <c r="Q5" s="33"/>
      <c r="R5" s="34"/>
    </row>
    <row r="6" spans="1:18">
      <c r="A6" s="30"/>
      <c r="B6" s="30"/>
      <c r="C6" s="30"/>
      <c r="D6" s="30"/>
      <c r="E6" s="30"/>
      <c r="F6" s="30"/>
      <c r="G6" s="36"/>
      <c r="H6" s="30"/>
      <c r="I6" s="30"/>
      <c r="J6" s="31"/>
      <c r="K6" s="31"/>
      <c r="N6" s="32"/>
      <c r="O6" s="33"/>
      <c r="P6" s="33"/>
      <c r="Q6" s="33"/>
      <c r="R6" s="34"/>
    </row>
    <row r="7" spans="1:18">
      <c r="A7" s="30"/>
      <c r="B7" s="30"/>
      <c r="C7" s="30"/>
      <c r="D7" s="30"/>
      <c r="E7" s="30"/>
      <c r="F7" s="30"/>
      <c r="G7" s="30"/>
      <c r="H7" s="30"/>
      <c r="I7" s="30"/>
      <c r="J7" s="31"/>
      <c r="K7" s="31"/>
      <c r="N7" s="32"/>
      <c r="O7" s="33"/>
      <c r="P7" s="33"/>
      <c r="Q7" s="33"/>
      <c r="R7" s="34"/>
    </row>
    <row r="8" spans="1:18">
      <c r="A8" s="30"/>
      <c r="B8" s="30"/>
      <c r="C8" s="30"/>
      <c r="D8" s="30"/>
      <c r="E8" s="30"/>
      <c r="F8" s="30"/>
      <c r="G8" s="30"/>
      <c r="H8" s="30"/>
      <c r="I8" s="30"/>
      <c r="J8" s="31"/>
      <c r="K8" s="31"/>
      <c r="N8" s="32"/>
      <c r="O8" s="33"/>
      <c r="P8" s="33"/>
      <c r="Q8" s="33"/>
      <c r="R8" s="34"/>
    </row>
    <row r="9" spans="1:18">
      <c r="A9" s="30"/>
      <c r="B9" s="30"/>
      <c r="C9" s="30"/>
      <c r="D9" s="30"/>
      <c r="E9" s="30"/>
      <c r="F9" s="30"/>
      <c r="G9" s="36"/>
      <c r="H9" s="36"/>
      <c r="I9" s="30"/>
      <c r="J9" s="31"/>
      <c r="K9" s="31"/>
      <c r="N9" s="32"/>
      <c r="O9" s="33"/>
      <c r="P9" s="33"/>
      <c r="Q9" s="33"/>
      <c r="R9" s="34"/>
    </row>
    <row r="10" spans="1:18" ht="14.25" thickBot="1">
      <c r="A10" s="30"/>
      <c r="B10" s="30"/>
      <c r="C10" s="30"/>
      <c r="D10" s="30"/>
      <c r="E10" s="30"/>
      <c r="F10" s="30"/>
      <c r="G10" s="30"/>
      <c r="H10" s="30"/>
      <c r="I10" s="30"/>
      <c r="J10" s="31"/>
      <c r="K10" s="31"/>
      <c r="N10" s="37"/>
      <c r="O10" s="38"/>
      <c r="P10" s="38"/>
      <c r="Q10" s="38"/>
      <c r="R10" s="39"/>
    </row>
    <row r="11" spans="1:18">
      <c r="A11" s="30"/>
      <c r="B11" s="30"/>
      <c r="C11" s="30"/>
      <c r="D11" s="30"/>
      <c r="E11" s="30"/>
      <c r="F11" s="30"/>
      <c r="G11" s="30"/>
      <c r="H11" s="30"/>
      <c r="I11" s="30"/>
      <c r="J11" s="31"/>
      <c r="K11" s="31"/>
    </row>
    <row r="12" spans="1:18">
      <c r="A12" s="30"/>
      <c r="B12" s="30"/>
      <c r="C12" s="30"/>
      <c r="D12" s="30"/>
      <c r="E12" s="30"/>
      <c r="F12" s="30"/>
      <c r="G12" s="30"/>
      <c r="H12" s="36"/>
      <c r="I12" s="30"/>
      <c r="J12" s="31"/>
      <c r="K12" s="31"/>
    </row>
    <row r="13" spans="1:18">
      <c r="A13" s="30"/>
      <c r="B13" s="30"/>
      <c r="C13" s="30"/>
      <c r="D13" s="30"/>
      <c r="E13" s="30"/>
      <c r="F13" s="30"/>
      <c r="G13" s="36"/>
      <c r="H13" s="30"/>
      <c r="I13" s="30"/>
      <c r="J13" s="31"/>
      <c r="K13" s="31"/>
    </row>
    <row r="14" spans="1:18">
      <c r="A14" s="30"/>
      <c r="B14" s="30"/>
      <c r="C14" s="30"/>
      <c r="D14" s="30"/>
      <c r="E14" s="30"/>
      <c r="F14" s="30"/>
      <c r="G14" s="36"/>
      <c r="H14" s="36"/>
      <c r="I14" s="30"/>
      <c r="J14" s="31"/>
      <c r="K14" s="31"/>
    </row>
    <row r="15" spans="1:18">
      <c r="A15" s="30"/>
      <c r="B15" s="30"/>
      <c r="C15" s="30"/>
      <c r="D15" s="30"/>
      <c r="E15" s="30"/>
      <c r="F15" s="30"/>
      <c r="G15" s="36"/>
      <c r="H15" s="36"/>
      <c r="I15" s="30"/>
      <c r="J15" s="31"/>
      <c r="K15" s="31"/>
    </row>
    <row r="16" spans="1:18">
      <c r="A16" s="30"/>
      <c r="B16" s="30"/>
      <c r="C16" s="30"/>
      <c r="D16" s="30"/>
      <c r="E16" s="30"/>
      <c r="F16" s="30"/>
      <c r="G16" s="30"/>
      <c r="H16" s="30"/>
      <c r="I16" s="30"/>
      <c r="J16" s="30"/>
      <c r="K16" s="30"/>
    </row>
    <row r="17" spans="1:11">
      <c r="A17" s="30"/>
      <c r="B17" s="30"/>
      <c r="C17" s="30"/>
      <c r="D17" s="30"/>
      <c r="E17" s="30"/>
      <c r="F17" s="30"/>
      <c r="G17" s="30"/>
      <c r="H17" s="30"/>
      <c r="I17" s="30"/>
      <c r="J17" s="30"/>
      <c r="K17" s="30"/>
    </row>
    <row r="18" spans="1:11">
      <c r="A18" s="30"/>
      <c r="B18" s="30"/>
      <c r="C18" s="30"/>
      <c r="D18" s="30"/>
      <c r="E18" s="30"/>
      <c r="F18" s="30"/>
      <c r="G18" s="30"/>
      <c r="H18" s="30"/>
      <c r="I18" s="30"/>
      <c r="J18" s="30"/>
      <c r="K18" s="30"/>
    </row>
    <row r="19" spans="1:11">
      <c r="A19" s="30"/>
      <c r="B19" s="30"/>
      <c r="C19" s="30"/>
      <c r="D19" s="30"/>
      <c r="E19" s="30"/>
      <c r="F19" s="30"/>
      <c r="G19" s="30"/>
      <c r="H19" s="30"/>
      <c r="I19" s="30"/>
      <c r="J19" s="30"/>
      <c r="K19" s="30"/>
    </row>
    <row r="20" spans="1:11">
      <c r="A20" s="30"/>
      <c r="B20" s="30"/>
      <c r="C20" s="30"/>
      <c r="D20" s="30"/>
      <c r="E20" s="30"/>
      <c r="F20" s="30"/>
      <c r="G20" s="30"/>
      <c r="H20" s="30"/>
      <c r="I20" s="30"/>
      <c r="J20" s="30"/>
      <c r="K20" s="30"/>
    </row>
    <row r="21" spans="1:11">
      <c r="A21" s="30"/>
      <c r="B21" s="30"/>
      <c r="C21" s="30"/>
      <c r="D21" s="30"/>
      <c r="E21" s="30"/>
      <c r="F21" s="30"/>
      <c r="G21" s="30"/>
      <c r="H21" s="30"/>
      <c r="I21" s="30"/>
      <c r="J21" s="30"/>
      <c r="K21" s="30"/>
    </row>
    <row r="22" spans="1:11">
      <c r="A22" s="30"/>
      <c r="B22" s="30"/>
      <c r="C22" s="30"/>
      <c r="D22" s="30"/>
      <c r="E22" s="30"/>
      <c r="F22" s="30"/>
      <c r="G22" s="30"/>
      <c r="H22" s="30"/>
      <c r="I22" s="30"/>
      <c r="J22" s="30"/>
      <c r="K22" s="30"/>
    </row>
    <row r="23" spans="1:11">
      <c r="A23" s="30"/>
      <c r="B23" s="30"/>
      <c r="C23" s="30"/>
      <c r="D23" s="30"/>
      <c r="E23" s="30"/>
      <c r="F23" s="30"/>
      <c r="G23" s="30"/>
      <c r="H23" s="30"/>
      <c r="I23" s="30"/>
      <c r="J23" s="30"/>
      <c r="K23" s="30"/>
    </row>
    <row r="24" spans="1:11">
      <c r="A24" s="30"/>
      <c r="B24" s="30"/>
      <c r="C24" s="30"/>
      <c r="D24" s="30"/>
      <c r="E24" s="30"/>
      <c r="F24" s="30"/>
      <c r="G24" s="30"/>
      <c r="H24" s="30"/>
      <c r="I24" s="30"/>
      <c r="J24" s="30"/>
      <c r="K24" s="30"/>
    </row>
    <row r="25" spans="1:11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30"/>
    </row>
    <row r="26" spans="1:11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</row>
    <row r="27" spans="1:11">
      <c r="A27" s="30"/>
      <c r="B27" s="30"/>
      <c r="C27" s="30"/>
      <c r="D27" s="30"/>
      <c r="E27" s="30"/>
      <c r="F27" s="30"/>
      <c r="G27" s="30"/>
      <c r="H27" s="30"/>
      <c r="I27" s="30"/>
      <c r="J27" s="30"/>
      <c r="K27" s="30"/>
    </row>
    <row r="28" spans="1:11">
      <c r="A28" s="30"/>
      <c r="B28" s="30"/>
      <c r="C28" s="30"/>
      <c r="D28" s="30"/>
      <c r="E28" s="30"/>
      <c r="F28" s="30"/>
      <c r="G28" s="30"/>
      <c r="H28" s="30"/>
      <c r="I28" s="30"/>
      <c r="J28" s="30"/>
      <c r="K28" s="30"/>
    </row>
    <row r="29" spans="1:11">
      <c r="A29" s="30"/>
      <c r="B29" s="30"/>
      <c r="C29" s="30"/>
      <c r="D29" s="30"/>
      <c r="E29" s="30"/>
      <c r="F29" s="30"/>
      <c r="G29" s="30"/>
      <c r="H29" s="30"/>
      <c r="I29" s="30"/>
      <c r="J29" s="30"/>
      <c r="K29" s="30"/>
    </row>
    <row r="30" spans="1:11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</row>
    <row r="31" spans="1:11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</row>
    <row r="32" spans="1:11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0"/>
    </row>
    <row r="33" spans="1:11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30"/>
    </row>
    <row r="34" spans="1:11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</row>
    <row r="35" spans="1:11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</row>
    <row r="36" spans="1:11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</row>
    <row r="37" spans="1:11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</row>
    <row r="38" spans="1:11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</row>
    <row r="39" spans="1:11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</row>
    <row r="40" spans="1:11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</row>
    <row r="41" spans="1:11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</row>
    <row r="42" spans="1:11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</row>
    <row r="43" spans="1:11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</row>
    <row r="44" spans="1:11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</row>
    <row r="45" spans="1:11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</row>
    <row r="46" spans="1:11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</row>
    <row r="47" spans="1:11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</row>
    <row r="48" spans="1:11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</row>
    <row r="49" spans="1:11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</row>
    <row r="50" spans="1:11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</row>
    <row r="51" spans="1:11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</row>
  </sheetData>
  <autoFilter ref="B1:K51"/>
  <phoneticPr fontId="4"/>
  <conditionalFormatting sqref="A2:K51">
    <cfRule type="expression" dxfId="2" priority="1" stopIfTrue="1">
      <formula>$D2="要望"</formula>
    </cfRule>
    <cfRule type="expression" dxfId="1" priority="2" stopIfTrue="1">
      <formula>$D2="確認済"</formula>
    </cfRule>
    <cfRule type="expression" dxfId="0" priority="3" stopIfTrue="1">
      <formula>$D2="対応"</formula>
    </cfRule>
  </conditionalFormatting>
  <dataValidations count="5">
    <dataValidation type="list" allowBlank="1" showInputMessage="1" showErrorMessage="1" sqref="I2:I51">
      <formula1>登録者</formula1>
    </dataValidation>
    <dataValidation type="list" allowBlank="1" showInputMessage="1" showErrorMessage="1" sqref="B2:B51">
      <formula1>重要度</formula1>
    </dataValidation>
    <dataValidation type="list" allowBlank="1" showInputMessage="1" showErrorMessage="1" sqref="F2:F51">
      <formula1>担当者</formula1>
    </dataValidation>
    <dataValidation type="list" allowBlank="1" showInputMessage="1" showErrorMessage="1" sqref="D2:D51">
      <formula1>状況</formula1>
    </dataValidation>
    <dataValidation type="list" allowBlank="1" showInputMessage="1" showErrorMessage="1" sqref="E2:E51">
      <formula1>状況２</formula1>
    </dataValidation>
  </dataValidations>
  <pageMargins left="0.75" right="0.75" top="1" bottom="1" header="0.51200000000000001" footer="0.51200000000000001"/>
  <pageSetup paperSize="9" orientation="portrait" horizontalDpi="300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5"/>
  <sheetViews>
    <sheetView workbookViewId="0">
      <selection activeCell="G10" sqref="G10"/>
    </sheetView>
  </sheetViews>
  <sheetFormatPr defaultRowHeight="13.5"/>
  <cols>
    <col min="1" max="1" width="5.125" customWidth="1"/>
    <col min="2" max="2" width="12.25" bestFit="1" customWidth="1"/>
    <col min="3" max="3" width="8" bestFit="1" customWidth="1"/>
    <col min="4" max="4" width="4.75" bestFit="1" customWidth="1"/>
    <col min="5" max="5" width="23.625" customWidth="1"/>
    <col min="6" max="6" width="3.75" bestFit="1" customWidth="1"/>
    <col min="7" max="7" width="12.75" bestFit="1" customWidth="1"/>
    <col min="8" max="8" width="24.375" customWidth="1"/>
    <col min="9" max="9" width="30.125" bestFit="1" customWidth="1"/>
    <col min="10" max="10" width="5.25" bestFit="1" customWidth="1"/>
    <col min="11" max="11" width="33.875" bestFit="1" customWidth="1"/>
    <col min="12" max="12" width="8.125" bestFit="1" customWidth="1"/>
  </cols>
  <sheetData>
    <row r="1" spans="1:5">
      <c r="A1" t="s">
        <v>131</v>
      </c>
    </row>
    <row r="3" spans="1:5">
      <c r="A3" s="15" t="s">
        <v>119</v>
      </c>
      <c r="B3" s="15" t="s">
        <v>120</v>
      </c>
      <c r="C3" s="15" t="s">
        <v>1</v>
      </c>
      <c r="D3" s="15" t="s">
        <v>122</v>
      </c>
      <c r="E3" s="15" t="s">
        <v>124</v>
      </c>
    </row>
    <row r="4" spans="1:5">
      <c r="A4" s="15">
        <v>1</v>
      </c>
      <c r="B4" s="15" t="s">
        <v>94</v>
      </c>
      <c r="C4" s="15" t="s">
        <v>121</v>
      </c>
      <c r="D4" s="15">
        <v>2</v>
      </c>
      <c r="E4" s="15"/>
    </row>
    <row r="5" spans="1:5">
      <c r="A5" s="15">
        <v>2</v>
      </c>
      <c r="B5" s="15" t="s">
        <v>94</v>
      </c>
      <c r="C5" s="15" t="s">
        <v>123</v>
      </c>
      <c r="D5" s="15">
        <v>4</v>
      </c>
      <c r="E5" s="15"/>
    </row>
    <row r="6" spans="1:5">
      <c r="A6" s="15">
        <v>3</v>
      </c>
      <c r="B6" s="15" t="s">
        <v>94</v>
      </c>
      <c r="C6" s="15" t="s">
        <v>125</v>
      </c>
      <c r="D6" s="15">
        <v>4</v>
      </c>
      <c r="E6" s="15" t="s">
        <v>126</v>
      </c>
    </row>
    <row r="7" spans="1:5">
      <c r="A7" s="15">
        <v>4</v>
      </c>
      <c r="B7" s="15" t="s">
        <v>94</v>
      </c>
      <c r="C7" s="15" t="s">
        <v>125</v>
      </c>
      <c r="D7" s="15">
        <v>4</v>
      </c>
      <c r="E7" s="15" t="s">
        <v>127</v>
      </c>
    </row>
    <row r="8" spans="1:5">
      <c r="A8" s="15">
        <v>5</v>
      </c>
      <c r="B8" s="15" t="s">
        <v>94</v>
      </c>
      <c r="C8" s="15" t="s">
        <v>125</v>
      </c>
      <c r="D8" s="15">
        <v>4</v>
      </c>
      <c r="E8" s="15" t="s">
        <v>128</v>
      </c>
    </row>
    <row r="9" spans="1:5">
      <c r="A9" s="15">
        <v>6</v>
      </c>
      <c r="B9" s="15" t="s">
        <v>94</v>
      </c>
      <c r="C9" s="15" t="s">
        <v>125</v>
      </c>
      <c r="D9" s="15">
        <v>4</v>
      </c>
      <c r="E9" s="15" t="s">
        <v>133</v>
      </c>
    </row>
    <row r="10" spans="1:5">
      <c r="A10" s="15">
        <v>7</v>
      </c>
      <c r="B10" s="15" t="s">
        <v>94</v>
      </c>
      <c r="C10" s="15" t="s">
        <v>134</v>
      </c>
      <c r="D10" s="15">
        <v>2</v>
      </c>
      <c r="E10" s="15"/>
    </row>
    <row r="11" spans="1:5">
      <c r="A11" s="15">
        <v>8</v>
      </c>
      <c r="B11" s="15" t="s">
        <v>94</v>
      </c>
      <c r="C11" s="15" t="s">
        <v>129</v>
      </c>
      <c r="D11" s="15">
        <v>2</v>
      </c>
      <c r="E11" s="15"/>
    </row>
    <row r="12" spans="1:5">
      <c r="A12" s="15">
        <v>9</v>
      </c>
      <c r="B12" s="15" t="s">
        <v>94</v>
      </c>
      <c r="C12" s="15" t="s">
        <v>130</v>
      </c>
      <c r="D12" s="15">
        <v>2</v>
      </c>
      <c r="E12" s="15"/>
    </row>
    <row r="13" spans="1:5">
      <c r="A13" s="15">
        <v>10</v>
      </c>
      <c r="B13" s="15"/>
      <c r="C13" s="15"/>
      <c r="D13" s="15"/>
      <c r="E13" s="15"/>
    </row>
    <row r="14" spans="1:5">
      <c r="A14" s="15">
        <v>11</v>
      </c>
      <c r="B14" s="15" t="s">
        <v>132</v>
      </c>
      <c r="C14" s="15" t="s">
        <v>126</v>
      </c>
      <c r="D14" s="15"/>
      <c r="E14" s="15"/>
    </row>
    <row r="15" spans="1:5">
      <c r="A15" s="15">
        <v>12</v>
      </c>
      <c r="B15" s="15" t="s">
        <v>132</v>
      </c>
      <c r="C15" s="15" t="s">
        <v>127</v>
      </c>
      <c r="D15" s="15"/>
      <c r="E15" s="15"/>
    </row>
    <row r="16" spans="1:5">
      <c r="A16" s="15">
        <v>13</v>
      </c>
      <c r="B16" s="15" t="s">
        <v>132</v>
      </c>
      <c r="C16" s="15" t="s">
        <v>128</v>
      </c>
      <c r="D16" s="15"/>
      <c r="E16" s="15"/>
    </row>
    <row r="17" spans="1:5">
      <c r="A17" s="15">
        <v>14</v>
      </c>
      <c r="B17" s="15" t="s">
        <v>132</v>
      </c>
      <c r="C17" s="15" t="s">
        <v>133</v>
      </c>
      <c r="D17" s="15"/>
      <c r="E17" s="15"/>
    </row>
    <row r="18" spans="1:5">
      <c r="A18" s="15">
        <v>15</v>
      </c>
      <c r="B18" s="15"/>
      <c r="C18" s="15"/>
      <c r="D18" s="15"/>
      <c r="E18" s="15"/>
    </row>
    <row r="19" spans="1:5">
      <c r="A19" s="15">
        <v>16</v>
      </c>
      <c r="B19" s="15" t="s">
        <v>152</v>
      </c>
      <c r="C19" s="15" t="s">
        <v>121</v>
      </c>
      <c r="D19" s="15">
        <v>2</v>
      </c>
      <c r="E19" s="15" t="s">
        <v>145</v>
      </c>
    </row>
    <row r="20" spans="1:5">
      <c r="A20" s="15">
        <v>17</v>
      </c>
      <c r="B20" s="15" t="s">
        <v>152</v>
      </c>
      <c r="C20" s="15" t="s">
        <v>123</v>
      </c>
      <c r="D20" s="15">
        <v>2</v>
      </c>
      <c r="E20" s="15"/>
    </row>
    <row r="21" spans="1:5">
      <c r="A21" s="15">
        <v>18</v>
      </c>
      <c r="B21" s="15" t="s">
        <v>152</v>
      </c>
      <c r="C21" s="15" t="s">
        <v>125</v>
      </c>
      <c r="D21" s="15">
        <v>2</v>
      </c>
      <c r="E21" s="15"/>
    </row>
    <row r="22" spans="1:5">
      <c r="A22" s="15">
        <v>19</v>
      </c>
      <c r="B22" s="15" t="s">
        <v>152</v>
      </c>
      <c r="C22" s="15" t="s">
        <v>134</v>
      </c>
      <c r="D22" s="15">
        <v>2</v>
      </c>
      <c r="E22" s="15"/>
    </row>
    <row r="23" spans="1:5">
      <c r="A23" s="15">
        <v>20</v>
      </c>
      <c r="B23" s="15" t="s">
        <v>152</v>
      </c>
      <c r="C23" s="15" t="s">
        <v>129</v>
      </c>
      <c r="D23" s="15">
        <v>2</v>
      </c>
      <c r="E23" s="15"/>
    </row>
    <row r="24" spans="1:5">
      <c r="A24" s="15">
        <v>21</v>
      </c>
      <c r="B24" s="15"/>
      <c r="C24" s="15"/>
      <c r="D24" s="15"/>
      <c r="E24" s="15"/>
    </row>
    <row r="25" spans="1:5">
      <c r="A25" s="15">
        <v>22</v>
      </c>
      <c r="B25" s="15" t="s">
        <v>153</v>
      </c>
      <c r="C25" s="15" t="s">
        <v>121</v>
      </c>
      <c r="D25" s="15">
        <v>2</v>
      </c>
      <c r="E25" s="15" t="s">
        <v>147</v>
      </c>
    </row>
    <row r="26" spans="1:5">
      <c r="A26" s="15">
        <v>23</v>
      </c>
      <c r="B26" s="15" t="s">
        <v>153</v>
      </c>
      <c r="C26" s="15" t="s">
        <v>123</v>
      </c>
      <c r="D26" s="15">
        <v>2</v>
      </c>
      <c r="E26" s="15"/>
    </row>
    <row r="27" spans="1:5">
      <c r="A27" s="15">
        <v>24</v>
      </c>
      <c r="B27" s="15" t="s">
        <v>153</v>
      </c>
      <c r="C27" s="15" t="s">
        <v>125</v>
      </c>
      <c r="D27" s="15">
        <v>2</v>
      </c>
      <c r="E27" s="15"/>
    </row>
    <row r="28" spans="1:5">
      <c r="A28" s="15">
        <v>25</v>
      </c>
      <c r="B28" s="15" t="s">
        <v>153</v>
      </c>
      <c r="C28" s="15" t="s">
        <v>134</v>
      </c>
      <c r="D28" s="15">
        <v>2</v>
      </c>
      <c r="E28" s="15"/>
    </row>
    <row r="29" spans="1:5">
      <c r="A29" s="15">
        <v>26</v>
      </c>
      <c r="B29" s="15" t="s">
        <v>153</v>
      </c>
      <c r="C29" s="15" t="s">
        <v>129</v>
      </c>
      <c r="D29" s="15">
        <v>2</v>
      </c>
      <c r="E29" s="15"/>
    </row>
    <row r="30" spans="1:5">
      <c r="A30" s="15">
        <v>27</v>
      </c>
      <c r="B30" s="15"/>
      <c r="C30" s="15"/>
      <c r="D30" s="15"/>
      <c r="E30" s="15"/>
    </row>
    <row r="31" spans="1:5">
      <c r="A31" s="15">
        <v>28</v>
      </c>
      <c r="B31" s="15" t="s">
        <v>154</v>
      </c>
      <c r="C31" s="15" t="s">
        <v>121</v>
      </c>
      <c r="D31" s="15">
        <v>2</v>
      </c>
      <c r="E31" s="15" t="s">
        <v>146</v>
      </c>
    </row>
    <row r="32" spans="1:5">
      <c r="A32" s="15">
        <v>29</v>
      </c>
      <c r="B32" s="15" t="s">
        <v>154</v>
      </c>
      <c r="C32" s="15" t="s">
        <v>123</v>
      </c>
      <c r="D32" s="15">
        <v>2</v>
      </c>
      <c r="E32" s="15"/>
    </row>
    <row r="33" spans="1:5">
      <c r="A33" s="15">
        <v>30</v>
      </c>
      <c r="B33" s="15" t="s">
        <v>154</v>
      </c>
      <c r="C33" s="15" t="s">
        <v>125</v>
      </c>
      <c r="D33" s="15">
        <v>2</v>
      </c>
      <c r="E33" s="15"/>
    </row>
    <row r="34" spans="1:5">
      <c r="A34" s="15">
        <v>31</v>
      </c>
      <c r="B34" s="15" t="s">
        <v>154</v>
      </c>
      <c r="C34" s="15" t="s">
        <v>134</v>
      </c>
      <c r="D34" s="15">
        <v>2</v>
      </c>
      <c r="E34" s="15"/>
    </row>
    <row r="35" spans="1:5">
      <c r="A35" s="15">
        <v>32</v>
      </c>
      <c r="B35" s="15" t="s">
        <v>154</v>
      </c>
      <c r="C35" s="15" t="s">
        <v>129</v>
      </c>
      <c r="D35" s="15">
        <v>2</v>
      </c>
      <c r="E35" s="15"/>
    </row>
    <row r="36" spans="1:5">
      <c r="A36" s="15">
        <v>33</v>
      </c>
      <c r="B36" s="15"/>
      <c r="C36" s="15"/>
      <c r="D36" s="15"/>
      <c r="E36" s="15"/>
    </row>
    <row r="37" spans="1:5">
      <c r="A37" s="15">
        <v>34</v>
      </c>
      <c r="B37" s="15" t="s">
        <v>155</v>
      </c>
      <c r="C37" s="15" t="s">
        <v>121</v>
      </c>
      <c r="D37" s="15">
        <v>2</v>
      </c>
      <c r="E37" s="15" t="s">
        <v>148</v>
      </c>
    </row>
    <row r="38" spans="1:5">
      <c r="A38" s="15">
        <v>35</v>
      </c>
      <c r="B38" s="15" t="s">
        <v>155</v>
      </c>
      <c r="C38" s="15" t="s">
        <v>123</v>
      </c>
      <c r="D38" s="15">
        <v>2</v>
      </c>
      <c r="E38" s="15"/>
    </row>
    <row r="39" spans="1:5">
      <c r="A39" s="15">
        <v>36</v>
      </c>
      <c r="B39" s="15" t="s">
        <v>155</v>
      </c>
      <c r="C39" s="15" t="s">
        <v>125</v>
      </c>
      <c r="D39" s="15">
        <v>2</v>
      </c>
      <c r="E39" s="15"/>
    </row>
    <row r="40" spans="1:5">
      <c r="A40" s="15">
        <v>37</v>
      </c>
      <c r="B40" s="15" t="s">
        <v>155</v>
      </c>
      <c r="C40" s="15" t="s">
        <v>134</v>
      </c>
      <c r="D40" s="15">
        <v>2</v>
      </c>
      <c r="E40" s="15"/>
    </row>
    <row r="41" spans="1:5">
      <c r="A41" s="15">
        <v>38</v>
      </c>
      <c r="B41" s="15" t="s">
        <v>155</v>
      </c>
      <c r="C41" s="15" t="s">
        <v>129</v>
      </c>
      <c r="D41" s="15">
        <v>2</v>
      </c>
      <c r="E41" s="15"/>
    </row>
    <row r="42" spans="1:5">
      <c r="A42" s="15">
        <v>39</v>
      </c>
      <c r="B42" s="15"/>
      <c r="C42" s="15"/>
      <c r="D42" s="15"/>
      <c r="E42" s="15"/>
    </row>
    <row r="43" spans="1:5">
      <c r="A43" s="15">
        <v>40</v>
      </c>
      <c r="B43" s="15" t="s">
        <v>156</v>
      </c>
      <c r="C43" s="15" t="s">
        <v>121</v>
      </c>
      <c r="D43" s="15">
        <v>2</v>
      </c>
      <c r="E43" s="15" t="s">
        <v>150</v>
      </c>
    </row>
    <row r="44" spans="1:5">
      <c r="A44" s="15">
        <v>41</v>
      </c>
      <c r="B44" s="15" t="s">
        <v>156</v>
      </c>
      <c r="C44" s="15" t="s">
        <v>123</v>
      </c>
      <c r="D44" s="15">
        <v>2</v>
      </c>
      <c r="E44" s="15"/>
    </row>
    <row r="45" spans="1:5">
      <c r="A45" s="15">
        <v>42</v>
      </c>
      <c r="B45" s="15" t="s">
        <v>156</v>
      </c>
      <c r="C45" s="15" t="s">
        <v>125</v>
      </c>
      <c r="D45" s="15">
        <v>2</v>
      </c>
      <c r="E45" s="15"/>
    </row>
    <row r="46" spans="1:5">
      <c r="A46" s="15">
        <v>43</v>
      </c>
      <c r="B46" s="15" t="s">
        <v>156</v>
      </c>
      <c r="C46" s="15" t="s">
        <v>134</v>
      </c>
      <c r="D46" s="15">
        <v>2</v>
      </c>
      <c r="E46" s="15"/>
    </row>
    <row r="47" spans="1:5">
      <c r="A47" s="15">
        <v>44</v>
      </c>
      <c r="B47" s="15" t="s">
        <v>156</v>
      </c>
      <c r="C47" s="15" t="s">
        <v>129</v>
      </c>
      <c r="D47" s="15">
        <v>2</v>
      </c>
      <c r="E47" s="15"/>
    </row>
    <row r="48" spans="1:5">
      <c r="A48" s="15">
        <v>45</v>
      </c>
      <c r="B48" s="15"/>
      <c r="C48" s="15"/>
      <c r="D48" s="15"/>
      <c r="E48" s="15"/>
    </row>
    <row r="49" spans="1:5">
      <c r="A49" s="15">
        <v>46</v>
      </c>
      <c r="B49" s="15" t="s">
        <v>157</v>
      </c>
      <c r="C49" s="15" t="s">
        <v>121</v>
      </c>
      <c r="D49" s="15">
        <v>2</v>
      </c>
      <c r="E49" s="15" t="s">
        <v>149</v>
      </c>
    </row>
    <row r="50" spans="1:5">
      <c r="A50" s="15">
        <v>47</v>
      </c>
      <c r="B50" s="15" t="s">
        <v>157</v>
      </c>
      <c r="C50" s="15" t="s">
        <v>123</v>
      </c>
      <c r="D50" s="15">
        <v>2</v>
      </c>
      <c r="E50" s="15"/>
    </row>
    <row r="51" spans="1:5">
      <c r="A51" s="15">
        <v>48</v>
      </c>
      <c r="B51" s="15" t="s">
        <v>157</v>
      </c>
      <c r="C51" s="15" t="s">
        <v>125</v>
      </c>
      <c r="D51" s="15">
        <v>2</v>
      </c>
      <c r="E51" s="15"/>
    </row>
    <row r="52" spans="1:5">
      <c r="A52" s="15">
        <v>49</v>
      </c>
      <c r="B52" s="15" t="s">
        <v>157</v>
      </c>
      <c r="C52" s="15" t="s">
        <v>134</v>
      </c>
      <c r="D52" s="15">
        <v>2</v>
      </c>
      <c r="E52" s="15"/>
    </row>
    <row r="53" spans="1:5">
      <c r="A53" s="15">
        <v>50</v>
      </c>
      <c r="B53" s="15" t="s">
        <v>157</v>
      </c>
      <c r="C53" s="15" t="s">
        <v>129</v>
      </c>
      <c r="D53" s="15">
        <v>2</v>
      </c>
      <c r="E53" s="15"/>
    </row>
    <row r="54" spans="1:5">
      <c r="A54" s="15">
        <v>51</v>
      </c>
      <c r="B54" s="15"/>
      <c r="C54" s="15"/>
      <c r="D54" s="15"/>
      <c r="E54" s="15"/>
    </row>
    <row r="55" spans="1:5">
      <c r="A55" s="15">
        <v>52</v>
      </c>
      <c r="B55" s="15" t="s">
        <v>158</v>
      </c>
      <c r="C55" s="15" t="s">
        <v>121</v>
      </c>
      <c r="D55" s="15">
        <v>2</v>
      </c>
      <c r="E55" s="15" t="s">
        <v>151</v>
      </c>
    </row>
    <row r="56" spans="1:5">
      <c r="A56" s="15">
        <v>53</v>
      </c>
      <c r="B56" s="15" t="s">
        <v>158</v>
      </c>
      <c r="C56" s="15" t="s">
        <v>123</v>
      </c>
      <c r="D56" s="15">
        <v>2</v>
      </c>
      <c r="E56" s="15"/>
    </row>
    <row r="57" spans="1:5">
      <c r="A57" s="15">
        <v>54</v>
      </c>
      <c r="B57" s="15" t="s">
        <v>158</v>
      </c>
      <c r="C57" s="15" t="s">
        <v>125</v>
      </c>
      <c r="D57" s="15">
        <v>2</v>
      </c>
      <c r="E57" s="15"/>
    </row>
    <row r="58" spans="1:5">
      <c r="A58" s="15">
        <v>55</v>
      </c>
      <c r="B58" s="15" t="s">
        <v>158</v>
      </c>
      <c r="C58" s="15" t="s">
        <v>134</v>
      </c>
      <c r="D58" s="15">
        <v>2</v>
      </c>
      <c r="E58" s="15"/>
    </row>
    <row r="59" spans="1:5">
      <c r="A59" s="15">
        <v>56</v>
      </c>
      <c r="B59" s="15" t="s">
        <v>158</v>
      </c>
      <c r="C59" s="15" t="s">
        <v>129</v>
      </c>
      <c r="D59" s="15">
        <v>2</v>
      </c>
      <c r="E59" s="15"/>
    </row>
    <row r="60" spans="1:5">
      <c r="A60" s="15">
        <v>57</v>
      </c>
      <c r="B60" s="15"/>
      <c r="C60" s="15"/>
      <c r="D60" s="15"/>
      <c r="E60" s="15"/>
    </row>
    <row r="61" spans="1:5">
      <c r="A61" s="15">
        <v>58</v>
      </c>
      <c r="B61" s="15" t="s">
        <v>159</v>
      </c>
      <c r="C61" s="15"/>
      <c r="D61" s="15"/>
      <c r="E61" s="15" t="s">
        <v>162</v>
      </c>
    </row>
    <row r="62" spans="1:5">
      <c r="A62" s="15">
        <v>59</v>
      </c>
      <c r="B62" s="15" t="s">
        <v>159</v>
      </c>
      <c r="C62" s="15"/>
      <c r="D62" s="15"/>
      <c r="E62" s="15" t="s">
        <v>163</v>
      </c>
    </row>
    <row r="63" spans="1:5">
      <c r="A63" s="15">
        <v>60</v>
      </c>
      <c r="B63" s="15" t="s">
        <v>159</v>
      </c>
      <c r="C63" s="15"/>
      <c r="D63" s="15"/>
      <c r="E63" s="15" t="s">
        <v>164</v>
      </c>
    </row>
    <row r="64" spans="1:5">
      <c r="A64" s="15">
        <v>61</v>
      </c>
      <c r="B64" s="15" t="s">
        <v>159</v>
      </c>
      <c r="C64" s="15"/>
      <c r="D64" s="15"/>
      <c r="E64" s="15" t="s">
        <v>165</v>
      </c>
    </row>
    <row r="65" spans="1:5">
      <c r="A65" s="15">
        <v>62</v>
      </c>
      <c r="B65" s="15" t="s">
        <v>159</v>
      </c>
      <c r="C65" s="15"/>
      <c r="D65" s="15"/>
      <c r="E65" s="15" t="s">
        <v>166</v>
      </c>
    </row>
    <row r="66" spans="1:5">
      <c r="A66" s="15">
        <v>63</v>
      </c>
      <c r="B66" s="15"/>
      <c r="C66" s="15"/>
      <c r="D66" s="15"/>
      <c r="E66" s="15"/>
    </row>
    <row r="67" spans="1:5">
      <c r="A67" s="15">
        <v>64</v>
      </c>
      <c r="B67" s="15" t="s">
        <v>172</v>
      </c>
      <c r="C67" s="15"/>
      <c r="D67" s="15"/>
      <c r="E67" s="15" t="s">
        <v>173</v>
      </c>
    </row>
    <row r="68" spans="1:5">
      <c r="A68" s="15">
        <v>65</v>
      </c>
      <c r="B68" s="15" t="s">
        <v>172</v>
      </c>
      <c r="C68" s="15"/>
      <c r="D68" s="15"/>
      <c r="E68" s="15" t="s">
        <v>174</v>
      </c>
    </row>
    <row r="69" spans="1:5">
      <c r="A69" s="15">
        <v>66</v>
      </c>
      <c r="B69" s="15"/>
      <c r="C69" s="15"/>
      <c r="D69" s="15"/>
      <c r="E69" s="15"/>
    </row>
    <row r="70" spans="1:5">
      <c r="A70" s="15">
        <v>67</v>
      </c>
      <c r="B70" s="15" t="s">
        <v>169</v>
      </c>
      <c r="C70" s="15"/>
      <c r="D70" s="15"/>
      <c r="E70" s="15" t="s">
        <v>167</v>
      </c>
    </row>
    <row r="71" spans="1:5">
      <c r="A71" s="15">
        <v>68</v>
      </c>
      <c r="B71" s="15" t="s">
        <v>169</v>
      </c>
      <c r="C71" s="15"/>
      <c r="D71" s="15"/>
      <c r="E71" s="15" t="s">
        <v>168</v>
      </c>
    </row>
    <row r="72" spans="1:5">
      <c r="A72" s="15">
        <v>69</v>
      </c>
      <c r="B72" s="15"/>
      <c r="C72" s="15"/>
      <c r="D72" s="15"/>
      <c r="E72" s="15"/>
    </row>
    <row r="73" spans="1:5">
      <c r="A73" s="15">
        <v>70</v>
      </c>
      <c r="B73" s="15" t="s">
        <v>170</v>
      </c>
      <c r="C73" s="15"/>
      <c r="D73" s="15"/>
      <c r="E73" s="15" t="s">
        <v>171</v>
      </c>
    </row>
    <row r="74" spans="1:5">
      <c r="A74" s="15">
        <v>71</v>
      </c>
      <c r="B74" s="15"/>
      <c r="C74" s="15"/>
      <c r="D74" s="15"/>
      <c r="E74" s="15"/>
    </row>
    <row r="75" spans="1:5">
      <c r="A75" s="15">
        <v>72</v>
      </c>
      <c r="B75" s="15" t="s">
        <v>176</v>
      </c>
      <c r="C75" s="15"/>
      <c r="D75" s="15"/>
      <c r="E75" s="15" t="s">
        <v>175</v>
      </c>
    </row>
    <row r="76" spans="1:5">
      <c r="A76" s="15">
        <v>73</v>
      </c>
      <c r="B76" s="15"/>
      <c r="C76" s="15"/>
      <c r="D76" s="15"/>
      <c r="E76" s="15" t="s">
        <v>177</v>
      </c>
    </row>
    <row r="77" spans="1:5">
      <c r="A77" s="15">
        <v>74</v>
      </c>
      <c r="B77" s="15"/>
      <c r="C77" s="15"/>
      <c r="D77" s="15"/>
      <c r="E77" s="15" t="s">
        <v>178</v>
      </c>
    </row>
    <row r="78" spans="1:5">
      <c r="A78" s="15">
        <v>75</v>
      </c>
      <c r="B78" s="15"/>
      <c r="C78" s="15"/>
      <c r="D78" s="15"/>
      <c r="E78" s="15" t="s">
        <v>181</v>
      </c>
    </row>
    <row r="79" spans="1:5">
      <c r="A79" s="15">
        <v>76</v>
      </c>
      <c r="B79" s="15"/>
      <c r="C79" s="15"/>
      <c r="D79" s="15"/>
      <c r="E79" s="15"/>
    </row>
    <row r="80" spans="1:5">
      <c r="A80" s="15">
        <v>77</v>
      </c>
      <c r="B80" s="15" t="s">
        <v>183</v>
      </c>
      <c r="C80" s="15"/>
      <c r="D80" s="15"/>
      <c r="E80" s="15" t="s">
        <v>182</v>
      </c>
    </row>
    <row r="81" spans="1:5">
      <c r="A81" s="15">
        <v>78</v>
      </c>
      <c r="B81" s="15"/>
      <c r="C81" s="15"/>
      <c r="D81" s="15"/>
      <c r="E81" s="15"/>
    </row>
    <row r="82" spans="1:5">
      <c r="A82" s="15">
        <v>79</v>
      </c>
      <c r="B82" s="15"/>
      <c r="C82" s="15"/>
      <c r="D82" s="15"/>
      <c r="E82" s="15"/>
    </row>
    <row r="83" spans="1:5">
      <c r="A83" s="15">
        <v>80</v>
      </c>
      <c r="B83" s="15"/>
      <c r="C83" s="15"/>
      <c r="D83" s="15"/>
      <c r="E83" s="15"/>
    </row>
    <row r="84" spans="1:5">
      <c r="A84" s="15">
        <v>81</v>
      </c>
      <c r="B84" s="15"/>
      <c r="C84" s="15"/>
      <c r="D84" s="15"/>
      <c r="E84" s="15"/>
    </row>
    <row r="85" spans="1:5">
      <c r="A85" s="15">
        <v>82</v>
      </c>
      <c r="B85" s="15"/>
      <c r="C85" s="15"/>
      <c r="D85" s="15"/>
      <c r="E85" s="15"/>
    </row>
    <row r="86" spans="1:5">
      <c r="A86" s="15">
        <v>83</v>
      </c>
      <c r="B86" s="15"/>
      <c r="C86" s="15"/>
      <c r="D86" s="15"/>
      <c r="E86" s="15"/>
    </row>
    <row r="87" spans="1:5">
      <c r="A87" s="15">
        <v>84</v>
      </c>
      <c r="B87" s="15"/>
      <c r="C87" s="15"/>
      <c r="D87" s="15"/>
      <c r="E87" s="15"/>
    </row>
    <row r="88" spans="1:5">
      <c r="A88" s="15">
        <v>85</v>
      </c>
      <c r="B88" s="15"/>
      <c r="C88" s="15"/>
      <c r="D88" s="15"/>
      <c r="E88" s="15"/>
    </row>
    <row r="89" spans="1:5">
      <c r="A89" s="15">
        <v>86</v>
      </c>
      <c r="B89" s="15"/>
      <c r="C89" s="15"/>
      <c r="D89" s="15"/>
      <c r="E89" s="15"/>
    </row>
    <row r="90" spans="1:5">
      <c r="A90" s="15">
        <v>87</v>
      </c>
      <c r="B90" s="15"/>
      <c r="C90" s="15"/>
      <c r="D90" s="15"/>
      <c r="E90" s="15"/>
    </row>
    <row r="91" spans="1:5">
      <c r="A91" s="15">
        <v>88</v>
      </c>
      <c r="B91" s="15"/>
      <c r="C91" s="15"/>
      <c r="D91" s="15"/>
      <c r="E91" s="15"/>
    </row>
    <row r="92" spans="1:5">
      <c r="A92" s="15">
        <v>89</v>
      </c>
      <c r="B92" s="15"/>
      <c r="C92" s="15"/>
      <c r="D92" s="15"/>
      <c r="E92" s="15"/>
    </row>
    <row r="93" spans="1:5">
      <c r="A93" s="15">
        <v>90</v>
      </c>
      <c r="B93" s="15"/>
      <c r="C93" s="15"/>
      <c r="D93" s="15"/>
      <c r="E93" s="15"/>
    </row>
    <row r="94" spans="1:5">
      <c r="A94" s="15">
        <v>91</v>
      </c>
      <c r="B94" s="15"/>
      <c r="C94" s="15"/>
      <c r="D94" s="15"/>
      <c r="E94" s="15"/>
    </row>
    <row r="95" spans="1:5">
      <c r="A95" s="15">
        <v>92</v>
      </c>
      <c r="B95" s="15"/>
      <c r="C95" s="15"/>
      <c r="D95" s="15"/>
      <c r="E95" s="15"/>
    </row>
    <row r="96" spans="1:5">
      <c r="A96" s="15">
        <v>93</v>
      </c>
      <c r="B96" s="15"/>
      <c r="C96" s="15"/>
      <c r="D96" s="15"/>
      <c r="E96" s="15"/>
    </row>
    <row r="97" spans="1:5">
      <c r="A97" s="15">
        <v>94</v>
      </c>
      <c r="B97" s="15"/>
      <c r="C97" s="15"/>
      <c r="D97" s="15"/>
      <c r="E97" s="15"/>
    </row>
    <row r="98" spans="1:5">
      <c r="A98" s="15">
        <v>95</v>
      </c>
      <c r="B98" s="15"/>
      <c r="C98" s="15"/>
      <c r="D98" s="15"/>
      <c r="E98" s="15"/>
    </row>
    <row r="99" spans="1:5">
      <c r="A99" s="15">
        <v>96</v>
      </c>
      <c r="B99" s="15"/>
      <c r="C99" s="15"/>
      <c r="D99" s="15"/>
      <c r="E99" s="15"/>
    </row>
    <row r="100" spans="1:5">
      <c r="A100" s="15">
        <v>97</v>
      </c>
      <c r="B100" s="15"/>
      <c r="C100" s="15"/>
      <c r="D100" s="15"/>
      <c r="E100" s="15"/>
    </row>
    <row r="101" spans="1:5">
      <c r="A101" s="15">
        <v>98</v>
      </c>
      <c r="B101" s="15"/>
      <c r="C101" s="15"/>
      <c r="D101" s="15"/>
      <c r="E101" s="15"/>
    </row>
    <row r="102" spans="1:5">
      <c r="A102" s="15">
        <v>99</v>
      </c>
      <c r="B102" s="15"/>
      <c r="C102" s="15"/>
      <c r="D102" s="15"/>
      <c r="E102" s="15"/>
    </row>
    <row r="103" spans="1:5">
      <c r="A103" s="15">
        <v>100</v>
      </c>
      <c r="B103" s="15"/>
      <c r="C103" s="15"/>
      <c r="D103" s="15"/>
      <c r="E103" s="15"/>
    </row>
    <row r="104" spans="1:5">
      <c r="A104" s="15">
        <v>101</v>
      </c>
      <c r="B104" s="15"/>
      <c r="C104" s="15"/>
      <c r="D104" s="15"/>
      <c r="E104" s="15"/>
    </row>
    <row r="105" spans="1:5">
      <c r="A105" s="15">
        <v>102</v>
      </c>
      <c r="B105" s="15"/>
      <c r="C105" s="15"/>
      <c r="D105" s="15"/>
      <c r="E105" s="15"/>
    </row>
  </sheetData>
  <phoneticPr fontId="4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2</vt:i4>
      </vt:variant>
    </vt:vector>
  </HeadingPairs>
  <TitlesOfParts>
    <vt:vector size="8" baseType="lpstr">
      <vt:lpstr>スケジュール</vt:lpstr>
      <vt:lpstr>スプリントバックログ(第１）</vt:lpstr>
      <vt:lpstr>スプリントバックログ(第２）</vt:lpstr>
      <vt:lpstr>スプリントバックログ(第３）</vt:lpstr>
      <vt:lpstr>デバッグシート</vt:lpstr>
      <vt:lpstr>リソースリスト</vt:lpstr>
      <vt:lpstr>スケジュール!Print_Area</vt:lpstr>
      <vt:lpstr>スケジュール!Print_Titles</vt:lpstr>
    </vt:vector>
  </TitlesOfParts>
  <Company>学校法人片柳学園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ネットワークセンター</dc:creator>
  <cp:lastModifiedBy>school</cp:lastModifiedBy>
  <cp:lastPrinted>2015-04-07T06:42:13Z</cp:lastPrinted>
  <dcterms:created xsi:type="dcterms:W3CDTF">2007-12-08T04:18:44Z</dcterms:created>
  <dcterms:modified xsi:type="dcterms:W3CDTF">2017-11-17T00:58:58Z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e74d0354-5777-4830-98e6-a4510f7c2b76</vt:lpwstr>
  </property>
</Properties>
</file>