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815" firstSheet="1" activeTab="1"/>
  </bookViews>
  <sheets>
    <sheet name="27_osaka_2007" sheetId="11" r:id="rId1"/>
    <sheet name="散布図の例" sheetId="16" r:id="rId2"/>
    <sheet name="府議選の有無で分け、散布図の元データに" sheetId="15" r:id="rId3"/>
    <sheet name="二重集計分を削除していったん表に" sheetId="14" r:id="rId4"/>
    <sheet name="値だけにした" sheetId="10" r:id="rId5"/>
    <sheet name="san2007" sheetId="1" r:id="rId6"/>
    <sheet name="san2004" sheetId="9" r:id="rId7"/>
    <sheet name="fugi2007" sheetId="3" r:id="rId8"/>
  </sheets>
  <definedNames>
    <definedName name="_xlnm._FilterDatabase" localSheetId="0" hidden="1">'27_osaka_2007'!$D$5:$D$81</definedName>
    <definedName name="_xlnm._FilterDatabase" localSheetId="4" hidden="1">値だけにした!$D$1:$D$77</definedName>
    <definedName name="OSAKA_fugi2007">fugi2007!$A$6:$L$93</definedName>
    <definedName name="OSAKA_mutouhyou">fugi2007!$B$110:$C$121</definedName>
    <definedName name="OSAKA_san2004">'san2004'!$A$5:$K$83</definedName>
    <definedName name="OSAKA_san2007">'san2007'!$A$5:$L$88</definedName>
  </definedNames>
  <calcPr calcId="152511"/>
</workbook>
</file>

<file path=xl/calcChain.xml><?xml version="1.0" encoding="utf-8"?>
<calcChain xmlns="http://schemas.openxmlformats.org/spreadsheetml/2006/main">
  <c r="X53" i="14" l="1"/>
  <c r="X42" i="14"/>
  <c r="X6" i="14"/>
  <c r="X54" i="14"/>
  <c r="X44" i="14"/>
  <c r="X28" i="14"/>
  <c r="X43" i="14"/>
  <c r="X55" i="14"/>
  <c r="X17" i="14"/>
  <c r="X9" i="14"/>
  <c r="X14" i="14"/>
  <c r="X3" i="14"/>
  <c r="X20" i="14"/>
  <c r="X37" i="14"/>
  <c r="X45" i="14"/>
  <c r="X32" i="14"/>
  <c r="X34" i="14"/>
  <c r="X19" i="14"/>
  <c r="X15" i="14"/>
  <c r="X48" i="14"/>
  <c r="X46" i="14"/>
  <c r="X36" i="14"/>
  <c r="X23" i="14"/>
  <c r="X11" i="14"/>
  <c r="X49" i="14"/>
  <c r="X21" i="14"/>
  <c r="X27" i="14"/>
  <c r="X31" i="14"/>
  <c r="X56" i="14"/>
  <c r="X57" i="14"/>
  <c r="X13" i="14"/>
  <c r="X58" i="14"/>
  <c r="X26" i="14"/>
  <c r="X8" i="14"/>
  <c r="X52" i="14"/>
  <c r="X35" i="14"/>
  <c r="X59" i="14"/>
  <c r="X7" i="14"/>
  <c r="X10" i="14"/>
  <c r="X60" i="14"/>
  <c r="X39" i="14"/>
  <c r="X50" i="14"/>
  <c r="X47" i="14"/>
  <c r="X38" i="14"/>
  <c r="X24" i="14"/>
  <c r="X25" i="14"/>
  <c r="X33" i="14"/>
  <c r="X29" i="14"/>
  <c r="X4" i="14"/>
  <c r="X18" i="14"/>
  <c r="X22" i="14"/>
  <c r="X40" i="14"/>
  <c r="X61" i="14"/>
  <c r="X62" i="14"/>
  <c r="X5" i="14"/>
  <c r="X63" i="14"/>
  <c r="X30" i="14"/>
  <c r="X16" i="14"/>
  <c r="X12" i="14"/>
  <c r="X64" i="14"/>
  <c r="X65" i="14"/>
  <c r="X66" i="14"/>
  <c r="X67" i="14"/>
  <c r="X41" i="14"/>
  <c r="X2" i="14"/>
  <c r="X51" i="14"/>
  <c r="W53" i="14"/>
  <c r="W42" i="14"/>
  <c r="W6" i="14"/>
  <c r="W54" i="14"/>
  <c r="W44" i="14"/>
  <c r="W28" i="14"/>
  <c r="W43" i="14"/>
  <c r="W55" i="14"/>
  <c r="W17" i="14"/>
  <c r="W9" i="14"/>
  <c r="W14" i="14"/>
  <c r="W3" i="14"/>
  <c r="W20" i="14"/>
  <c r="W37" i="14"/>
  <c r="W45" i="14"/>
  <c r="W32" i="14"/>
  <c r="W34" i="14"/>
  <c r="W19" i="14"/>
  <c r="W15" i="14"/>
  <c r="W48" i="14"/>
  <c r="W46" i="14"/>
  <c r="W36" i="14"/>
  <c r="W23" i="14"/>
  <c r="W11" i="14"/>
  <c r="W49" i="14"/>
  <c r="W21" i="14"/>
  <c r="W27" i="14"/>
  <c r="W31" i="14"/>
  <c r="W56" i="14"/>
  <c r="W57" i="14"/>
  <c r="W13" i="14"/>
  <c r="W58" i="14"/>
  <c r="W26" i="14"/>
  <c r="W8" i="14"/>
  <c r="W52" i="14"/>
  <c r="W35" i="14"/>
  <c r="W59" i="14"/>
  <c r="W7" i="14"/>
  <c r="W10" i="14"/>
  <c r="W60" i="14"/>
  <c r="W39" i="14"/>
  <c r="W50" i="14"/>
  <c r="W47" i="14"/>
  <c r="W38" i="14"/>
  <c r="W24" i="14"/>
  <c r="W25" i="14"/>
  <c r="W33" i="14"/>
  <c r="W29" i="14"/>
  <c r="W4" i="14"/>
  <c r="W18" i="14"/>
  <c r="W22" i="14"/>
  <c r="W40" i="14"/>
  <c r="W61" i="14"/>
  <c r="W62" i="14"/>
  <c r="W5" i="14"/>
  <c r="W63" i="14"/>
  <c r="W30" i="14"/>
  <c r="W16" i="14"/>
  <c r="W12" i="14"/>
  <c r="W64" i="14"/>
  <c r="W65" i="14"/>
  <c r="W66" i="14"/>
  <c r="W67" i="14"/>
  <c r="W41" i="14"/>
  <c r="W2" i="14"/>
  <c r="W51" i="14"/>
  <c r="W80" i="11" l="1"/>
  <c r="X80" i="11" s="1"/>
  <c r="W79" i="11"/>
  <c r="X79" i="11" s="1"/>
  <c r="W78" i="11"/>
  <c r="X78" i="11" s="1"/>
  <c r="W77" i="11"/>
  <c r="X77" i="11" s="1"/>
  <c r="W76" i="11"/>
  <c r="X76" i="11" s="1"/>
  <c r="W75" i="11"/>
  <c r="X75" i="11" s="1"/>
  <c r="W74" i="11"/>
  <c r="X74" i="11" s="1"/>
  <c r="W73" i="11"/>
  <c r="X73" i="11" s="1"/>
  <c r="W72" i="11"/>
  <c r="X72" i="11" s="1"/>
  <c r="W71" i="11"/>
  <c r="X71" i="11" s="1"/>
  <c r="W70" i="11"/>
  <c r="X70" i="11" s="1"/>
  <c r="W69" i="11"/>
  <c r="X69" i="11" s="1"/>
  <c r="W68" i="11"/>
  <c r="X68" i="11" s="1"/>
  <c r="W67" i="11"/>
  <c r="X67" i="11" s="1"/>
  <c r="W66" i="11"/>
  <c r="X66" i="11" s="1"/>
  <c r="W65" i="11"/>
  <c r="X65" i="11" s="1"/>
  <c r="W64" i="11"/>
  <c r="X64" i="11" s="1"/>
  <c r="W63" i="11"/>
  <c r="X63" i="11" s="1"/>
  <c r="W62" i="11"/>
  <c r="X62" i="11" s="1"/>
  <c r="W61" i="11"/>
  <c r="X61" i="11" s="1"/>
  <c r="W60" i="11"/>
  <c r="X60" i="11" s="1"/>
  <c r="W59" i="11"/>
  <c r="X59" i="11" s="1"/>
  <c r="W58" i="11"/>
  <c r="X58" i="11" s="1"/>
  <c r="W57" i="11"/>
  <c r="X57" i="11" s="1"/>
  <c r="W56" i="11"/>
  <c r="X56" i="11" s="1"/>
  <c r="W55" i="11"/>
  <c r="X55" i="11" s="1"/>
  <c r="W54" i="11"/>
  <c r="X54" i="11" s="1"/>
  <c r="W53" i="11"/>
  <c r="X53" i="11" s="1"/>
  <c r="W52" i="11"/>
  <c r="X52" i="11" s="1"/>
  <c r="W51" i="11"/>
  <c r="X51" i="11" s="1"/>
  <c r="W50" i="11"/>
  <c r="X50" i="11" s="1"/>
  <c r="W49" i="11"/>
  <c r="X49" i="11" s="1"/>
  <c r="W48" i="11"/>
  <c r="X48" i="11" s="1"/>
  <c r="W47" i="11"/>
  <c r="X47" i="11" s="1"/>
  <c r="W46" i="11"/>
  <c r="X46" i="11" s="1"/>
  <c r="W45" i="11"/>
  <c r="X45" i="11" s="1"/>
  <c r="W44" i="11"/>
  <c r="X44" i="11" s="1"/>
  <c r="W43" i="11"/>
  <c r="X43" i="11" s="1"/>
  <c r="W42" i="11"/>
  <c r="X42" i="11" s="1"/>
  <c r="W41" i="11"/>
  <c r="X41" i="11" s="1"/>
  <c r="W40" i="11"/>
  <c r="X40" i="11" s="1"/>
  <c r="W39" i="11"/>
  <c r="X39" i="11" s="1"/>
  <c r="W38" i="11"/>
  <c r="X38" i="11" s="1"/>
  <c r="W37" i="11"/>
  <c r="X37" i="11" s="1"/>
  <c r="W36" i="11"/>
  <c r="X36" i="11" s="1"/>
  <c r="W35" i="11"/>
  <c r="X35" i="11" s="1"/>
  <c r="W34" i="11"/>
  <c r="X34" i="11" s="1"/>
  <c r="W33" i="11"/>
  <c r="X33" i="11" s="1"/>
  <c r="W32" i="11"/>
  <c r="X32" i="11" s="1"/>
  <c r="W31" i="11"/>
  <c r="X31" i="11" s="1"/>
  <c r="W30" i="11"/>
  <c r="X30" i="11" s="1"/>
  <c r="W29" i="11"/>
  <c r="X29" i="11" s="1"/>
  <c r="W28" i="11"/>
  <c r="X28" i="11" s="1"/>
  <c r="W27" i="11"/>
  <c r="X27" i="11" s="1"/>
  <c r="W26" i="11"/>
  <c r="X26" i="11" s="1"/>
  <c r="W25" i="11"/>
  <c r="X25" i="11" s="1"/>
  <c r="W24" i="11"/>
  <c r="X24" i="11" s="1"/>
  <c r="W23" i="11"/>
  <c r="X23" i="11" s="1"/>
  <c r="W22" i="11"/>
  <c r="X22" i="11" s="1"/>
  <c r="W21" i="11"/>
  <c r="X21" i="11" s="1"/>
  <c r="W20" i="11"/>
  <c r="X20" i="11" s="1"/>
  <c r="W19" i="11"/>
  <c r="X19" i="11" s="1"/>
  <c r="W18" i="11"/>
  <c r="X18" i="11" s="1"/>
  <c r="W17" i="11"/>
  <c r="X17" i="11" s="1"/>
  <c r="W16" i="11"/>
  <c r="X16" i="11" s="1"/>
  <c r="W15" i="11"/>
  <c r="X15" i="11" s="1"/>
  <c r="W14" i="11"/>
  <c r="X14" i="11" s="1"/>
  <c r="W13" i="11"/>
  <c r="X13" i="11" s="1"/>
  <c r="W12" i="11"/>
  <c r="X12" i="11" s="1"/>
  <c r="W11" i="11"/>
  <c r="X11" i="11" s="1"/>
  <c r="W10" i="11"/>
  <c r="X10" i="11" s="1"/>
  <c r="W9" i="11"/>
  <c r="X9" i="11" s="1"/>
  <c r="W8" i="11"/>
  <c r="X8" i="11" s="1"/>
  <c r="W7" i="11"/>
  <c r="X7" i="11" s="1"/>
  <c r="W6" i="11"/>
  <c r="X6" i="11" s="1"/>
  <c r="L32" i="9" l="1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8" i="9"/>
  <c r="L69" i="9"/>
  <c r="L70" i="9"/>
  <c r="L71" i="9"/>
  <c r="L72" i="9"/>
  <c r="L73" i="9"/>
  <c r="L74" i="9"/>
  <c r="L75" i="9"/>
  <c r="L76" i="9"/>
  <c r="L77" i="9"/>
  <c r="L78" i="9"/>
  <c r="L79" i="9"/>
  <c r="L81" i="9"/>
  <c r="L83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6" i="9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6" i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6" i="3"/>
  <c r="D97" i="3"/>
  <c r="D98" i="3"/>
  <c r="D99" i="3"/>
  <c r="D100" i="3"/>
  <c r="D101" i="3"/>
  <c r="D102" i="3"/>
  <c r="D103" i="3"/>
  <c r="D104" i="3"/>
  <c r="D105" i="3"/>
  <c r="D106" i="3"/>
  <c r="D107" i="3"/>
  <c r="D96" i="3"/>
  <c r="C97" i="3"/>
  <c r="C98" i="3"/>
  <c r="C99" i="3"/>
  <c r="C100" i="3"/>
  <c r="C101" i="3"/>
  <c r="C102" i="3"/>
  <c r="C103" i="3"/>
  <c r="C104" i="3"/>
  <c r="C105" i="3"/>
  <c r="C106" i="3"/>
  <c r="C107" i="3"/>
  <c r="C96" i="3"/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6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6" i="1"/>
</calcChain>
</file>

<file path=xl/sharedStrings.xml><?xml version="1.0" encoding="utf-8"?>
<sst xmlns="http://schemas.openxmlformats.org/spreadsheetml/2006/main" count="2268" uniqueCount="318">
  <si>
    <t>当日有権者数(男)</t>
  </si>
  <si>
    <t>当日有権者数(女)</t>
  </si>
  <si>
    <t>当日有権者数(計)</t>
  </si>
  <si>
    <t>投票者数(男)</t>
  </si>
  <si>
    <t>投票者数(女)</t>
  </si>
  <si>
    <t>投票者数(計)</t>
  </si>
  <si>
    <t>投票率(男)</t>
  </si>
  <si>
    <t>投票率(女)</t>
  </si>
  <si>
    <t>投票率(計)</t>
  </si>
  <si>
    <t>大阪市 都島区</t>
  </si>
  <si>
    <t>大阪市 福島区</t>
  </si>
  <si>
    <t>大阪市 此花区</t>
  </si>
  <si>
    <t>大阪市 西区</t>
  </si>
  <si>
    <t>大阪市 港区</t>
  </si>
  <si>
    <t>大阪市 大正区</t>
  </si>
  <si>
    <t>大阪市 天王寺区</t>
  </si>
  <si>
    <t>大阪市 浪速区</t>
  </si>
  <si>
    <t>大阪市 西淀川区</t>
  </si>
  <si>
    <t>大阪市 東淀川区</t>
  </si>
  <si>
    <t>大阪市 東成区</t>
  </si>
  <si>
    <t>大阪市 生野区</t>
  </si>
  <si>
    <t>大阪市 旭区</t>
  </si>
  <si>
    <t>大阪市 城東区</t>
  </si>
  <si>
    <t>大阪市 阿倍野区</t>
  </si>
  <si>
    <t>大阪市 住吉区</t>
  </si>
  <si>
    <t>大阪市 東住吉区</t>
  </si>
  <si>
    <t>大阪市 西成区</t>
  </si>
  <si>
    <t>大阪市 淀川区</t>
  </si>
  <si>
    <t>大阪市 鶴見区</t>
  </si>
  <si>
    <t>大阪市 住之江区</t>
  </si>
  <si>
    <t>大阪市 平野区</t>
  </si>
  <si>
    <t>大阪市 北区</t>
  </si>
  <si>
    <t>大阪市 中央区</t>
  </si>
  <si>
    <t>大阪市</t>
  </si>
  <si>
    <t>堺市 堺区</t>
  </si>
  <si>
    <t>堺市 中区</t>
  </si>
  <si>
    <t>堺市 東区</t>
  </si>
  <si>
    <t>堺市 西区</t>
  </si>
  <si>
    <t>堺市 南区</t>
  </si>
  <si>
    <t>堺市 北区</t>
  </si>
  <si>
    <t>堺市 美原区</t>
  </si>
  <si>
    <t>堺市</t>
  </si>
  <si>
    <t>岸和田市</t>
  </si>
  <si>
    <t>豊中市</t>
  </si>
  <si>
    <t>池田市</t>
  </si>
  <si>
    <t>吹田市</t>
  </si>
  <si>
    <t>泉大津市</t>
  </si>
  <si>
    <t>高槻市</t>
  </si>
  <si>
    <t>貝塚市</t>
  </si>
  <si>
    <t>守口市</t>
  </si>
  <si>
    <t>枚方市</t>
  </si>
  <si>
    <t>茨木市</t>
  </si>
  <si>
    <t>八尾市</t>
  </si>
  <si>
    <t>泉佐野市</t>
  </si>
  <si>
    <t>富田林市</t>
  </si>
  <si>
    <t>寝屋川市</t>
  </si>
  <si>
    <t>河内長野市</t>
  </si>
  <si>
    <t>松原市</t>
  </si>
  <si>
    <t>大東市</t>
  </si>
  <si>
    <t>和泉市</t>
  </si>
  <si>
    <t>箕面市</t>
  </si>
  <si>
    <t>柏原市</t>
  </si>
  <si>
    <t>羽曳野市</t>
  </si>
  <si>
    <t>門真市</t>
  </si>
  <si>
    <t>摂津市</t>
  </si>
  <si>
    <t>高石市</t>
  </si>
  <si>
    <t>藤井寺市</t>
  </si>
  <si>
    <t>東大阪市</t>
  </si>
  <si>
    <t>泉南市</t>
  </si>
  <si>
    <t>四條畷市</t>
  </si>
  <si>
    <t>交野市</t>
  </si>
  <si>
    <t>大阪狭山市</t>
  </si>
  <si>
    <t>阪南市</t>
  </si>
  <si>
    <t>島本町</t>
  </si>
  <si>
    <t>三島郡</t>
  </si>
  <si>
    <t>豊能町</t>
  </si>
  <si>
    <t>能勢町</t>
  </si>
  <si>
    <t>豊能郡</t>
  </si>
  <si>
    <t>忠岡町</t>
  </si>
  <si>
    <t>泉北郡</t>
  </si>
  <si>
    <t>熊取町</t>
  </si>
  <si>
    <t>田尻町</t>
  </si>
  <si>
    <t>岬町</t>
  </si>
  <si>
    <t>泉南郡</t>
  </si>
  <si>
    <t>太子町</t>
  </si>
  <si>
    <t>河南町</t>
  </si>
  <si>
    <t>千早赤阪村</t>
  </si>
  <si>
    <t>南河内郡</t>
  </si>
  <si>
    <t>政令市計</t>
  </si>
  <si>
    <t>その他市計</t>
  </si>
  <si>
    <t>町村計</t>
  </si>
  <si>
    <t>府計</t>
  </si>
  <si>
    <t>#http://www.pref.osaka.lg.jp/senkan/date/h19san/San_Top_Main.htm</t>
    <phoneticPr fontId="1"/>
  </si>
  <si>
    <t>#2007参院選大阪選挙区</t>
    <rPh sb="5" eb="8">
      <t>サンインセン</t>
    </rPh>
    <rPh sb="8" eb="10">
      <t>オオサカ</t>
    </rPh>
    <rPh sb="10" eb="13">
      <t>センキョク</t>
    </rPh>
    <phoneticPr fontId="1"/>
  </si>
  <si>
    <t>#27大阪</t>
    <rPh sb="3" eb="5">
      <t>オオサカ</t>
    </rPh>
    <phoneticPr fontId="1"/>
  </si>
  <si>
    <t>#2004参院選大阪選挙区</t>
    <rPh sb="5" eb="8">
      <t>サンインセン</t>
    </rPh>
    <rPh sb="8" eb="10">
      <t>オオサカ</t>
    </rPh>
    <rPh sb="10" eb="13">
      <t>センキョク</t>
    </rPh>
    <phoneticPr fontId="1"/>
  </si>
  <si>
    <t>#http://www.pref.osaka.lg.jp/senkan/date/h19hugi/Fugi_Top_Main.htm</t>
    <phoneticPr fontId="1"/>
  </si>
  <si>
    <t>#【大阪市 都島区】【大阪市 西区】【大阪市 浪速区】【吹田市】【泉大津市及び泉北郡】【貝塚市】【泉佐野市】【河内長野市】【四條畷市】【交野市】【阪南市】【泉南郡】は無投票区です</t>
    <phoneticPr fontId="1"/>
  </si>
  <si>
    <t>-</t>
  </si>
  <si>
    <t>堺市東区及び美原区</t>
  </si>
  <si>
    <t>泉大津市及び泉北郡</t>
  </si>
  <si>
    <t>高槻市及び三島郡</t>
  </si>
  <si>
    <t>富田林市及び南河内郡</t>
  </si>
  <si>
    <t>箕面市及び豊能郡</t>
  </si>
  <si>
    <t>#http://www.pref.osaka.lg.jp/senkan/date/h16san/San_Top_Main.htm</t>
    <phoneticPr fontId="1"/>
  </si>
  <si>
    <t>北区</t>
  </si>
  <si>
    <t>都島区</t>
  </si>
  <si>
    <t>福島区</t>
  </si>
  <si>
    <t>此花区</t>
  </si>
  <si>
    <t>中央区</t>
  </si>
  <si>
    <t>西区</t>
  </si>
  <si>
    <t>港区</t>
  </si>
  <si>
    <t>大正区</t>
  </si>
  <si>
    <t>天王寺区</t>
  </si>
  <si>
    <t>浪速区</t>
  </si>
  <si>
    <t>西淀川区</t>
  </si>
  <si>
    <t>淀川区</t>
  </si>
  <si>
    <t>東淀川区</t>
  </si>
  <si>
    <t>東成区</t>
  </si>
  <si>
    <t>生野区</t>
  </si>
  <si>
    <t>旭区</t>
  </si>
  <si>
    <t>城東区</t>
  </si>
  <si>
    <t>鶴見区</t>
  </si>
  <si>
    <t>阿倍野区</t>
  </si>
  <si>
    <t>住之江区</t>
  </si>
  <si>
    <t>住吉区</t>
  </si>
  <si>
    <t>東住吉区</t>
  </si>
  <si>
    <t>平野区</t>
  </si>
  <si>
    <t>西成区</t>
  </si>
  <si>
    <t>大阪市計</t>
  </si>
  <si>
    <t>市計(除く大阪市)</t>
  </si>
  <si>
    <t>当日有権者数(男)</t>
    <phoneticPr fontId="1"/>
  </si>
  <si>
    <t>市町村計(除く大阪市)</t>
  </si>
  <si>
    <t>府 (計)</t>
  </si>
  <si>
    <t>#2007大阪府議選</t>
    <rPh sb="5" eb="7">
      <t>オオサカ</t>
    </rPh>
    <rPh sb="7" eb="10">
      <t>フギセン</t>
    </rPh>
    <phoneticPr fontId="1"/>
  </si>
  <si>
    <t>都道府県</t>
  </si>
  <si>
    <t>市区町村</t>
  </si>
  <si>
    <t>東区</t>
  </si>
  <si>
    <t>南区</t>
  </si>
  <si>
    <t>中区</t>
  </si>
  <si>
    <t>27100</t>
  </si>
  <si>
    <t>大阪府</t>
  </si>
  <si>
    <t>27102</t>
  </si>
  <si>
    <t>27103</t>
  </si>
  <si>
    <t>27104</t>
  </si>
  <si>
    <t>27106</t>
  </si>
  <si>
    <t>27107</t>
  </si>
  <si>
    <t>27108</t>
  </si>
  <si>
    <t>27109</t>
  </si>
  <si>
    <t>27111</t>
  </si>
  <si>
    <t>27113</t>
  </si>
  <si>
    <t>27114</t>
  </si>
  <si>
    <t>27115</t>
  </si>
  <si>
    <t>27116</t>
  </si>
  <si>
    <t>27117</t>
  </si>
  <si>
    <t>27118</t>
  </si>
  <si>
    <t>27119</t>
  </si>
  <si>
    <t>27120</t>
  </si>
  <si>
    <t>27121</t>
  </si>
  <si>
    <t>27122</t>
  </si>
  <si>
    <t>27123</t>
  </si>
  <si>
    <t>27124</t>
  </si>
  <si>
    <t>27125</t>
  </si>
  <si>
    <t>27126</t>
  </si>
  <si>
    <t>27127</t>
  </si>
  <si>
    <t>27128</t>
  </si>
  <si>
    <t>27140</t>
  </si>
  <si>
    <t>27141</t>
  </si>
  <si>
    <t>堺区</t>
  </si>
  <si>
    <t>27142</t>
  </si>
  <si>
    <t>27143</t>
  </si>
  <si>
    <t>27144</t>
  </si>
  <si>
    <t>27145</t>
  </si>
  <si>
    <t>27146</t>
  </si>
  <si>
    <t>27147</t>
  </si>
  <si>
    <t>美原区</t>
  </si>
  <si>
    <t>27202</t>
  </si>
  <si>
    <t>27203</t>
  </si>
  <si>
    <t>27204</t>
  </si>
  <si>
    <t>27205</t>
  </si>
  <si>
    <t>27206</t>
  </si>
  <si>
    <t>27207</t>
  </si>
  <si>
    <t>27208</t>
  </si>
  <si>
    <t>27209</t>
  </si>
  <si>
    <t>27210</t>
  </si>
  <si>
    <t>27211</t>
  </si>
  <si>
    <t>27212</t>
  </si>
  <si>
    <t>27213</t>
  </si>
  <si>
    <t>27214</t>
  </si>
  <si>
    <t>27215</t>
  </si>
  <si>
    <t>27216</t>
  </si>
  <si>
    <t>27217</t>
  </si>
  <si>
    <t>27218</t>
  </si>
  <si>
    <t>27219</t>
  </si>
  <si>
    <t>27220</t>
  </si>
  <si>
    <t>27221</t>
  </si>
  <si>
    <t>27222</t>
  </si>
  <si>
    <t>27223</t>
  </si>
  <si>
    <t>27224</t>
  </si>
  <si>
    <t>27225</t>
  </si>
  <si>
    <t>27226</t>
  </si>
  <si>
    <t>27227</t>
  </si>
  <si>
    <t>27228</t>
  </si>
  <si>
    <t>27229</t>
  </si>
  <si>
    <t>27230</t>
  </si>
  <si>
    <t>27231</t>
  </si>
  <si>
    <t>27232</t>
  </si>
  <si>
    <t>27301</t>
  </si>
  <si>
    <t>27321</t>
  </si>
  <si>
    <t>27322</t>
  </si>
  <si>
    <t>27341</t>
  </si>
  <si>
    <t>27361</t>
  </si>
  <si>
    <t>27362</t>
  </si>
  <si>
    <t>27366</t>
  </si>
  <si>
    <t>27381</t>
  </si>
  <si>
    <t>27382</t>
  </si>
  <si>
    <t>27383</t>
  </si>
  <si>
    <t>大阪府</t>
    <rPh sb="0" eb="3">
      <t>オオサカフ</t>
    </rPh>
    <phoneticPr fontId="1"/>
  </si>
  <si>
    <t>コード</t>
  </si>
  <si>
    <t>自治体1</t>
  </si>
  <si>
    <t>自治体2</t>
  </si>
  <si>
    <t>参有男07</t>
  </si>
  <si>
    <t>参有女07</t>
  </si>
  <si>
    <t>参有計07</t>
  </si>
  <si>
    <t>参投男07</t>
  </si>
  <si>
    <t>参投女07</t>
  </si>
  <si>
    <t>参投計07</t>
  </si>
  <si>
    <t>参率男07</t>
  </si>
  <si>
    <t>参率女07</t>
  </si>
  <si>
    <t>参率計07</t>
  </si>
  <si>
    <t>参率男04</t>
  </si>
  <si>
    <t>参率女04</t>
  </si>
  <si>
    <t>参率計04</t>
  </si>
  <si>
    <t>参差男07</t>
  </si>
  <si>
    <t>参差女07</t>
  </si>
  <si>
    <t>参差計07</t>
  </si>
  <si>
    <t>県無投07</t>
  </si>
  <si>
    <t>計</t>
    <rPh sb="0" eb="1">
      <t>ケイ</t>
    </rPh>
    <phoneticPr fontId="1"/>
  </si>
  <si>
    <t>大阪市都島区</t>
  </si>
  <si>
    <t>大阪市福島区</t>
  </si>
  <si>
    <t>大阪市此花区</t>
  </si>
  <si>
    <t>大阪市西区</t>
  </si>
  <si>
    <t>大阪市港区</t>
  </si>
  <si>
    <t>大阪市大正区</t>
  </si>
  <si>
    <t>大阪市天王寺区</t>
  </si>
  <si>
    <t>大阪市浪速区</t>
  </si>
  <si>
    <t>大阪市西淀川区</t>
  </si>
  <si>
    <t>大阪市東淀川区</t>
  </si>
  <si>
    <t>大阪市東成区</t>
  </si>
  <si>
    <t>大阪市生野区</t>
  </si>
  <si>
    <t>大阪市旭区</t>
  </si>
  <si>
    <t>大阪市城東区</t>
  </si>
  <si>
    <t>大阪市阿倍野区</t>
  </si>
  <si>
    <t>大阪市住吉区</t>
  </si>
  <si>
    <t>大阪市東住吉区</t>
  </si>
  <si>
    <t>大阪市西成区</t>
  </si>
  <si>
    <t>大阪市淀川区</t>
  </si>
  <si>
    <t>大阪市鶴見区</t>
  </si>
  <si>
    <t>大阪市住之江区</t>
  </si>
  <si>
    <t>大阪市平野区</t>
  </si>
  <si>
    <t>大阪市北区</t>
  </si>
  <si>
    <t>大阪市中央区</t>
  </si>
  <si>
    <t>堺市計</t>
  </si>
  <si>
    <t>堺市堺区</t>
  </si>
  <si>
    <t>堺市中区</t>
  </si>
  <si>
    <t>堺市東区</t>
  </si>
  <si>
    <t>堺市西区</t>
  </si>
  <si>
    <t>堺市南区</t>
  </si>
  <si>
    <t>堺市北区</t>
  </si>
  <si>
    <t>堺市美原区</t>
  </si>
  <si>
    <t>三島郡島本町</t>
  </si>
  <si>
    <t>豊能郡豊能町</t>
  </si>
  <si>
    <t>豊能郡能勢町</t>
  </si>
  <si>
    <t>泉北郡忠岡町</t>
  </si>
  <si>
    <t>泉南郡熊取町</t>
  </si>
  <si>
    <t>泉南郡田尻町</t>
  </si>
  <si>
    <t>泉南郡岬町</t>
  </si>
  <si>
    <t>南河内郡太子町</t>
  </si>
  <si>
    <t>南河内郡河南町</t>
  </si>
  <si>
    <t>南河内郡千早赤阪村</t>
  </si>
  <si>
    <t>大阪府計</t>
  </si>
  <si>
    <t>A=H</t>
    <phoneticPr fontId="1"/>
  </si>
  <si>
    <t>大阪市 都島区】</t>
  </si>
  <si>
    <t>大阪市 西区】</t>
  </si>
  <si>
    <t>大阪市 浪速区】</t>
  </si>
  <si>
    <t>吹田市】</t>
  </si>
  <si>
    <t>泉大津市及び泉北郡】</t>
  </si>
  <si>
    <t>貝塚市】</t>
  </si>
  <si>
    <t>泉佐野市】</t>
  </si>
  <si>
    <t>河内長野市】</t>
  </si>
  <si>
    <t>四條畷市】</t>
  </si>
  <si>
    <t>交野市】</t>
  </si>
  <si>
    <t>阪南市】</t>
  </si>
  <si>
    <t>#無投票</t>
    <rPh sb="1" eb="4">
      <t>ムトウヒョウ</t>
    </rPh>
    <phoneticPr fontId="1"/>
  </si>
  <si>
    <t>泉南郡】</t>
    <phoneticPr fontId="1"/>
  </si>
  <si>
    <t>区切り位置、転置して貼り付け、substitute（閉じ】）、JIS+全角空白substitute</t>
    <rPh sb="0" eb="2">
      <t>クギ</t>
    </rPh>
    <rPh sb="3" eb="5">
      <t>イチ</t>
    </rPh>
    <rPh sb="6" eb="8">
      <t>テンチ</t>
    </rPh>
    <rPh sb="10" eb="11">
      <t>ハ</t>
    </rPh>
    <rPh sb="12" eb="13">
      <t>ツ</t>
    </rPh>
    <rPh sb="26" eb="27">
      <t>ト</t>
    </rPh>
    <rPh sb="35" eb="37">
      <t>ゼンカク</t>
    </rPh>
    <rPh sb="37" eb="39">
      <t>クウハク</t>
    </rPh>
    <phoneticPr fontId="1"/>
  </si>
  <si>
    <t>#無投票の作業用</t>
    <rPh sb="1" eb="4">
      <t>ムトウヒョウ</t>
    </rPh>
    <rPh sb="5" eb="8">
      <t>サギョウヨウ</t>
    </rPh>
    <phoneticPr fontId="1"/>
  </si>
  <si>
    <t>検算</t>
    <rPh sb="0" eb="2">
      <t>ケンザン</t>
    </rPh>
    <phoneticPr fontId="1"/>
  </si>
  <si>
    <t>アキ抜いた</t>
    <rPh sb="2" eb="3">
      <t>ヌ</t>
    </rPh>
    <phoneticPr fontId="1"/>
  </si>
  <si>
    <t>大阪市計</t>
    <rPh sb="3" eb="4">
      <t>ケイ</t>
    </rPh>
    <phoneticPr fontId="1"/>
  </si>
  <si>
    <t>堺市計</t>
    <rPh sb="2" eb="3">
      <t>ケイ</t>
    </rPh>
    <phoneticPr fontId="1"/>
  </si>
  <si>
    <t>大阪府計</t>
    <rPh sb="0" eb="2">
      <t>オオサカ</t>
    </rPh>
    <phoneticPr fontId="1"/>
  </si>
  <si>
    <t>美原町</t>
  </si>
  <si>
    <t>市町村計(除く大阪市)</t>
    <phoneticPr fontId="1"/>
  </si>
  <si>
    <t>NA</t>
    <phoneticPr fontId="1"/>
  </si>
  <si>
    <t>#27大阪府</t>
    <rPh sb="3" eb="6">
      <t>オオサカフ</t>
    </rPh>
    <phoneticPr fontId="1"/>
  </si>
  <si>
    <t>#http://www.pref.osaka.lg.jp/senkan/date/h16san/San_Top_Main.htm</t>
    <phoneticPr fontId="1"/>
  </si>
  <si>
    <t>#http://www.pref.osaka.lg.jp/senkan/date/h19hugi/Fugi_Top_Main.htm</t>
    <phoneticPr fontId="1"/>
  </si>
  <si>
    <t>黄色がマッチングさせるために打ち替えたり、列を増やしたりした部分</t>
    <rPh sb="0" eb="2">
      <t>キイロ</t>
    </rPh>
    <rPh sb="14" eb="15">
      <t>ウ</t>
    </rPh>
    <rPh sb="16" eb="17">
      <t>カ</t>
    </rPh>
    <rPh sb="21" eb="22">
      <t>レツ</t>
    </rPh>
    <rPh sb="23" eb="24">
      <t>フ</t>
    </rPh>
    <rPh sb="30" eb="32">
      <t>ブブン</t>
    </rPh>
    <phoneticPr fontId="1"/>
  </si>
  <si>
    <t>B＝Iか確認</t>
    <rPh sb="4" eb="6">
      <t>カクニン</t>
    </rPh>
    <phoneticPr fontId="1"/>
  </si>
  <si>
    <t>通し番号</t>
    <rPh sb="0" eb="1">
      <t>トオ</t>
    </rPh>
    <rPh sb="2" eb="4">
      <t>バンゴウ</t>
    </rPh>
    <phoneticPr fontId="1"/>
  </si>
  <si>
    <t>府議選あり</t>
    <rPh sb="0" eb="3">
      <t>フギセン</t>
    </rPh>
    <phoneticPr fontId="1"/>
  </si>
  <si>
    <t>無投票</t>
    <rPh sb="0" eb="3">
      <t>ムトウヒョウ</t>
    </rPh>
    <phoneticPr fontId="1"/>
  </si>
  <si>
    <t>←表を解除して範囲に戻したのは、ソートしても散布図の参照範囲が変わらず、描画がおかしくなるため</t>
    <rPh sb="1" eb="2">
      <t>ヒョウ</t>
    </rPh>
    <rPh sb="3" eb="5">
      <t>カイジョ</t>
    </rPh>
    <rPh sb="7" eb="9">
      <t>ハンイ</t>
    </rPh>
    <rPh sb="10" eb="11">
      <t>モド</t>
    </rPh>
    <rPh sb="22" eb="25">
      <t>サンプズ</t>
    </rPh>
    <rPh sb="26" eb="28">
      <t>サンショウ</t>
    </rPh>
    <rPh sb="28" eb="30">
      <t>ハンイ</t>
    </rPh>
    <rPh sb="31" eb="32">
      <t>カ</t>
    </rPh>
    <rPh sb="36" eb="38">
      <t>ビョウガ</t>
    </rPh>
    <phoneticPr fontId="1"/>
  </si>
  <si>
    <t/>
  </si>
  <si>
    <t>府議選があった</t>
    <rPh sb="0" eb="3">
      <t>フギセン</t>
    </rPh>
    <phoneticPr fontId="1"/>
  </si>
  <si>
    <t>無投票だった</t>
    <rPh sb="0" eb="3">
      <t>ムトウヒョウ</t>
    </rPh>
    <phoneticPr fontId="1"/>
  </si>
  <si>
    <t>西区（大阪市）</t>
    <rPh sb="0" eb="1">
      <t>ニシ</t>
    </rPh>
    <rPh sb="1" eb="2">
      <t>オオニシ</t>
    </rPh>
    <rPh sb="3" eb="6">
      <t>オオサカシ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</si>
</sst>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;[Red]\-0.00\ "/>
  </numFmts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177" fontId="0" fillId="2" borderId="0" xfId="0" applyNumberFormat="1" applyFill="1"/>
    <xf numFmtId="177" fontId="0" fillId="0" borderId="0" xfId="0" applyNumberFormat="1" applyAlignment="1">
      <alignment vertical="center"/>
    </xf>
    <xf numFmtId="178" fontId="0" fillId="0" borderId="0" xfId="0" applyNumberFormat="1"/>
    <xf numFmtId="178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49" fontId="0" fillId="0" borderId="0" xfId="0" applyNumberFormat="1" applyFill="1"/>
    <xf numFmtId="178" fontId="0" fillId="0" borderId="0" xfId="0" applyNumberFormat="1" applyFill="1"/>
    <xf numFmtId="177" fontId="0" fillId="0" borderId="0" xfId="0" applyNumberFormat="1" applyFill="1"/>
    <xf numFmtId="178" fontId="4" fillId="0" borderId="0" xfId="0" applyNumberFormat="1" applyFont="1"/>
    <xf numFmtId="178" fontId="5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78" fontId="2" fillId="0" borderId="0" xfId="0" applyNumberFormat="1" applyFont="1" applyFill="1" applyBorder="1"/>
    <xf numFmtId="178" fontId="0" fillId="0" borderId="0" xfId="0" applyNumberFormat="1" applyFont="1" applyFill="1" applyBorder="1"/>
    <xf numFmtId="178" fontId="0" fillId="0" borderId="1" xfId="0" applyNumberFormat="1" applyFont="1" applyFill="1" applyBorder="1"/>
    <xf numFmtId="178" fontId="0" fillId="0" borderId="2" xfId="0" applyNumberFormat="1" applyFont="1" applyFill="1" applyBorder="1"/>
    <xf numFmtId="178" fontId="0" fillId="0" borderId="3" xfId="0" applyNumberFormat="1" applyFont="1" applyFill="1" applyBorder="1"/>
    <xf numFmtId="178" fontId="0" fillId="0" borderId="4" xfId="0" applyNumberFormat="1" applyFont="1" applyFill="1" applyBorder="1"/>
    <xf numFmtId="178" fontId="0" fillId="0" borderId="5" xfId="0" applyNumberFormat="1" applyFont="1" applyFill="1" applyBorder="1"/>
    <xf numFmtId="178" fontId="0" fillId="0" borderId="6" xfId="0" applyNumberFormat="1" applyFont="1" applyFill="1" applyBorder="1"/>
    <xf numFmtId="178" fontId="0" fillId="0" borderId="0" xfId="0" applyNumberFormat="1" applyFill="1" applyBorder="1"/>
  </cellXfs>
  <cellStyles count="1">
    <cellStyle name="標準" xfId="0" builtinId="0"/>
  </cellStyles>
  <dxfs count="16"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numFmt numFmtId="178" formatCode="0.00_ ;[Red]\-0.00\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府議選が無投票だった自治体（囲むように散らばっている）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'府議選の有無で分け、散布図の元データに'!$W$1</c:f>
              <c:strCache>
                <c:ptCount val="1"/>
                <c:pt idx="0">
                  <c:v>府議選があった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'府議選の有無で分け、散布図の元データに'!$R$2:$R$52</c:f>
              <c:numCache>
                <c:formatCode>0.00_ ;[Red]\-0.00\ </c:formatCode>
                <c:ptCount val="51"/>
                <c:pt idx="0">
                  <c:v>51.17</c:v>
                </c:pt>
                <c:pt idx="1">
                  <c:v>53.7</c:v>
                </c:pt>
                <c:pt idx="2">
                  <c:v>53.61</c:v>
                </c:pt>
                <c:pt idx="3">
                  <c:v>55.23</c:v>
                </c:pt>
                <c:pt idx="4">
                  <c:v>52.63</c:v>
                </c:pt>
                <c:pt idx="5">
                  <c:v>54.81</c:v>
                </c:pt>
                <c:pt idx="6">
                  <c:v>50.9</c:v>
                </c:pt>
                <c:pt idx="7">
                  <c:v>54.01</c:v>
                </c:pt>
                <c:pt idx="8">
                  <c:v>55.22</c:v>
                </c:pt>
                <c:pt idx="9">
                  <c:v>55.51</c:v>
                </c:pt>
                <c:pt idx="10">
                  <c:v>53.99</c:v>
                </c:pt>
                <c:pt idx="11">
                  <c:v>55.94</c:v>
                </c:pt>
                <c:pt idx="12">
                  <c:v>53.32</c:v>
                </c:pt>
                <c:pt idx="13">
                  <c:v>54.37</c:v>
                </c:pt>
                <c:pt idx="14">
                  <c:v>49.38</c:v>
                </c:pt>
                <c:pt idx="15">
                  <c:v>50.82</c:v>
                </c:pt>
                <c:pt idx="16">
                  <c:v>52.78</c:v>
                </c:pt>
                <c:pt idx="17">
                  <c:v>54.29</c:v>
                </c:pt>
                <c:pt idx="18">
                  <c:v>54.22</c:v>
                </c:pt>
                <c:pt idx="19">
                  <c:v>49.66</c:v>
                </c:pt>
                <c:pt idx="20">
                  <c:v>47.54</c:v>
                </c:pt>
                <c:pt idx="21">
                  <c:v>51.95</c:v>
                </c:pt>
                <c:pt idx="22">
                  <c:v>49.99</c:v>
                </c:pt>
                <c:pt idx="23">
                  <c:v>54.39</c:v>
                </c:pt>
                <c:pt idx="24">
                  <c:v>56.66</c:v>
                </c:pt>
                <c:pt idx="25">
                  <c:v>56.95</c:v>
                </c:pt>
                <c:pt idx="26">
                  <c:v>54.67</c:v>
                </c:pt>
                <c:pt idx="27">
                  <c:v>55.32</c:v>
                </c:pt>
                <c:pt idx="28">
                  <c:v>53.35</c:v>
                </c:pt>
                <c:pt idx="29">
                  <c:v>52.73</c:v>
                </c:pt>
                <c:pt idx="30">
                  <c:v>52.23</c:v>
                </c:pt>
                <c:pt idx="31">
                  <c:v>52.82</c:v>
                </c:pt>
                <c:pt idx="32">
                  <c:v>52.1</c:v>
                </c:pt>
                <c:pt idx="33">
                  <c:v>50.84</c:v>
                </c:pt>
                <c:pt idx="34">
                  <c:v>52.64</c:v>
                </c:pt>
                <c:pt idx="35">
                  <c:v>55.63</c:v>
                </c:pt>
                <c:pt idx="36">
                  <c:v>53.15</c:v>
                </c:pt>
                <c:pt idx="37">
                  <c:v>54.07</c:v>
                </c:pt>
                <c:pt idx="38">
                  <c:v>50.94</c:v>
                </c:pt>
                <c:pt idx="39">
                  <c:v>51.21</c:v>
                </c:pt>
                <c:pt idx="40">
                  <c:v>57.78</c:v>
                </c:pt>
                <c:pt idx="41">
                  <c:v>54.23</c:v>
                </c:pt>
                <c:pt idx="42">
                  <c:v>50.75</c:v>
                </c:pt>
                <c:pt idx="43">
                  <c:v>49.85</c:v>
                </c:pt>
                <c:pt idx="44">
                  <c:v>56.19</c:v>
                </c:pt>
                <c:pt idx="45">
                  <c:v>61.38</c:v>
                </c:pt>
                <c:pt idx="46">
                  <c:v>65.680000000000007</c:v>
                </c:pt>
                <c:pt idx="47">
                  <c:v>57.13</c:v>
                </c:pt>
                <c:pt idx="48">
                  <c:v>54.58</c:v>
                </c:pt>
                <c:pt idx="49">
                  <c:v>59.04</c:v>
                </c:pt>
                <c:pt idx="50">
                  <c:v>56.26</c:v>
                </c:pt>
              </c:numCache>
            </c:numRef>
          </c:xVal>
          <c:yVal>
            <c:numRef>
              <c:f>'府議選の有無で分け、散布図の元データに'!$W$2:$W$52</c:f>
              <c:numCache>
                <c:formatCode>0.00_ ;[Red]\-0.00\ </c:formatCode>
                <c:ptCount val="51"/>
                <c:pt idx="0">
                  <c:v>2.9200000000000017</c:v>
                </c:pt>
                <c:pt idx="1">
                  <c:v>1.6699999999999946</c:v>
                </c:pt>
                <c:pt idx="2">
                  <c:v>3.0300000000000011</c:v>
                </c:pt>
                <c:pt idx="3">
                  <c:v>2.5400000000000063</c:v>
                </c:pt>
                <c:pt idx="4">
                  <c:v>3.019999999999996</c:v>
                </c:pt>
                <c:pt idx="5">
                  <c:v>2.2100000000000009</c:v>
                </c:pt>
                <c:pt idx="6">
                  <c:v>1.8400000000000034</c:v>
                </c:pt>
                <c:pt idx="7">
                  <c:v>2.0500000000000043</c:v>
                </c:pt>
                <c:pt idx="8">
                  <c:v>1.3700000000000045</c:v>
                </c:pt>
                <c:pt idx="9">
                  <c:v>2.2800000000000011</c:v>
                </c:pt>
                <c:pt idx="10">
                  <c:v>2.759999999999998</c:v>
                </c:pt>
                <c:pt idx="11">
                  <c:v>3.0600000000000023</c:v>
                </c:pt>
                <c:pt idx="12">
                  <c:v>2.6499999999999986</c:v>
                </c:pt>
                <c:pt idx="13">
                  <c:v>2.720000000000006</c:v>
                </c:pt>
                <c:pt idx="14">
                  <c:v>2.2199999999999989</c:v>
                </c:pt>
                <c:pt idx="15">
                  <c:v>2.1099999999999994</c:v>
                </c:pt>
                <c:pt idx="16">
                  <c:v>3.1299999999999955</c:v>
                </c:pt>
                <c:pt idx="17">
                  <c:v>3.0700000000000003</c:v>
                </c:pt>
                <c:pt idx="18">
                  <c:v>2.75</c:v>
                </c:pt>
                <c:pt idx="19">
                  <c:v>2.3200000000000003</c:v>
                </c:pt>
                <c:pt idx="20">
                  <c:v>1.9500000000000028</c:v>
                </c:pt>
                <c:pt idx="21">
                  <c:v>3.3399999999999963</c:v>
                </c:pt>
                <c:pt idx="22">
                  <c:v>2.2899999999999991</c:v>
                </c:pt>
                <c:pt idx="23">
                  <c:v>2.4600000000000009</c:v>
                </c:pt>
                <c:pt idx="24">
                  <c:v>2.6400000000000006</c:v>
                </c:pt>
                <c:pt idx="25">
                  <c:v>1.9699999999999989</c:v>
                </c:pt>
                <c:pt idx="26">
                  <c:v>2.4200000000000017</c:v>
                </c:pt>
                <c:pt idx="27">
                  <c:v>1.7700000000000031</c:v>
                </c:pt>
                <c:pt idx="28">
                  <c:v>4.519999999999996</c:v>
                </c:pt>
                <c:pt idx="29">
                  <c:v>2.730000000000004</c:v>
                </c:pt>
                <c:pt idx="30">
                  <c:v>1.75</c:v>
                </c:pt>
                <c:pt idx="31">
                  <c:v>1.8900000000000006</c:v>
                </c:pt>
                <c:pt idx="32">
                  <c:v>2.7999999999999972</c:v>
                </c:pt>
                <c:pt idx="33">
                  <c:v>3.6599999999999966</c:v>
                </c:pt>
                <c:pt idx="34">
                  <c:v>3.0700000000000003</c:v>
                </c:pt>
                <c:pt idx="35">
                  <c:v>2.779999999999994</c:v>
                </c:pt>
                <c:pt idx="36">
                  <c:v>2.3400000000000034</c:v>
                </c:pt>
                <c:pt idx="37">
                  <c:v>2.3999999999999986</c:v>
                </c:pt>
                <c:pt idx="38">
                  <c:v>2.7000000000000028</c:v>
                </c:pt>
                <c:pt idx="39">
                  <c:v>2.5799999999999983</c:v>
                </c:pt>
                <c:pt idx="40">
                  <c:v>1.5300000000000011</c:v>
                </c:pt>
                <c:pt idx="41">
                  <c:v>2.2100000000000009</c:v>
                </c:pt>
                <c:pt idx="42">
                  <c:v>2.2899999999999991</c:v>
                </c:pt>
                <c:pt idx="43">
                  <c:v>2.8699999999999974</c:v>
                </c:pt>
                <c:pt idx="44">
                  <c:v>1.6200000000000045</c:v>
                </c:pt>
                <c:pt idx="45">
                  <c:v>2.6300000000000026</c:v>
                </c:pt>
                <c:pt idx="46">
                  <c:v>2.1299999999999955</c:v>
                </c:pt>
                <c:pt idx="47">
                  <c:v>1.9600000000000009</c:v>
                </c:pt>
                <c:pt idx="48">
                  <c:v>2.8700000000000045</c:v>
                </c:pt>
                <c:pt idx="49">
                  <c:v>1.1499999999999986</c:v>
                </c:pt>
                <c:pt idx="50">
                  <c:v>3.980000000000004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'府議選の有無で分け、散布図の元データに'!$X$1</c:f>
              <c:strCache>
                <c:ptCount val="1"/>
                <c:pt idx="0">
                  <c:v>無投票だった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>
                <c:manualLayout>
                  <c:x val="-3.4222223707281146E-2"/>
                  <c:y val="-7.526788751980916E-2"/>
                </c:manualLayout>
              </c:layout>
              <c:tx>
                <c:rich>
                  <a:bodyPr/>
                  <a:lstStyle/>
                  <a:p>
                    <a:fld id="{6E6F3C7F-7897-45F6-8236-45CF16349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06D873F-A2D1-4A80-B4C6-F3B700173D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D42E8A3-A503-4E0C-BCC1-5E863444256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3.0115556862407366E-2"/>
                  <c:y val="-4.5874570217791587E-2"/>
                </c:manualLayout>
              </c:layout>
              <c:tx>
                <c:rich>
                  <a:bodyPr/>
                  <a:lstStyle/>
                  <a:p>
                    <a:fld id="{25B1C325-5CCA-4845-9FD5-A1B5EF41DE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6.3653336095542842E-2"/>
                  <c:y val="4.0205859023831073E-2"/>
                </c:manualLayout>
              </c:layout>
              <c:tx>
                <c:rich>
                  <a:bodyPr/>
                  <a:lstStyle/>
                  <a:p>
                    <a:fld id="{CA7788FE-A4ED-426B-BBA5-29B4BA58BF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578B71E-2C8A-4098-99CE-03EABEF3A53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4171902-685E-4CAD-B854-4981A6A4E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2.7377778965824878E-3"/>
                  <c:y val="-4.7974092882221486E-2"/>
                </c:manualLayout>
              </c:layout>
              <c:tx>
                <c:rich>
                  <a:bodyPr/>
                  <a:lstStyle/>
                  <a:p>
                    <a:fld id="{B10B514F-FD39-4BBD-B99F-77C32A89B2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3019096-D7D5-4088-82D3-CAF0503825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2007EA19-4C22-459F-B35B-A9767946EE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3EC95DB-C8BE-41D5-A36B-C3851B4AF0A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BD376FE-33F1-4073-832C-BD4CEF712F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925C21B-076C-4D1B-AD49-15635C3D6A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-3.4222223707281202E-2"/>
                  <c:y val="5.2802995010409998E-2"/>
                </c:manualLayout>
              </c:layout>
              <c:tx>
                <c:rich>
                  <a:bodyPr/>
                  <a:lstStyle/>
                  <a:p>
                    <a:fld id="{03A6DF65-AD09-43EC-B596-E3673BB263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48FE9063-4BE6-453E-94E8-7ED7E6457E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'府議選の有無で分け、散布図の元データに'!$R$53:$R$67</c:f>
              <c:numCache>
                <c:formatCode>0.00_ ;[Red]\-0.00\ </c:formatCode>
                <c:ptCount val="15"/>
                <c:pt idx="0">
                  <c:v>53.45</c:v>
                </c:pt>
                <c:pt idx="1">
                  <c:v>46.33</c:v>
                </c:pt>
                <c:pt idx="2">
                  <c:v>44.11</c:v>
                </c:pt>
                <c:pt idx="3">
                  <c:v>54.92</c:v>
                </c:pt>
                <c:pt idx="4">
                  <c:v>52.56</c:v>
                </c:pt>
                <c:pt idx="5">
                  <c:v>48.69</c:v>
                </c:pt>
                <c:pt idx="6">
                  <c:v>47.82</c:v>
                </c:pt>
                <c:pt idx="7">
                  <c:v>56.26</c:v>
                </c:pt>
                <c:pt idx="8">
                  <c:v>52.14</c:v>
                </c:pt>
                <c:pt idx="9">
                  <c:v>60.24</c:v>
                </c:pt>
                <c:pt idx="10">
                  <c:v>53.4</c:v>
                </c:pt>
                <c:pt idx="11">
                  <c:v>57.2</c:v>
                </c:pt>
                <c:pt idx="12">
                  <c:v>51.37</c:v>
                </c:pt>
                <c:pt idx="13">
                  <c:v>55.91</c:v>
                </c:pt>
                <c:pt idx="14">
                  <c:v>59.1</c:v>
                </c:pt>
              </c:numCache>
            </c:numRef>
          </c:xVal>
          <c:yVal>
            <c:numRef>
              <c:f>'府議選の有無で分け、散布図の元データに'!$X$53:$X$67</c:f>
              <c:numCache>
                <c:formatCode>0.00_ ;[Red]\-0.00\ </c:formatCode>
                <c:ptCount val="15"/>
                <c:pt idx="0">
                  <c:v>2.3900000000000006</c:v>
                </c:pt>
                <c:pt idx="1">
                  <c:v>2.6099999999999994</c:v>
                </c:pt>
                <c:pt idx="2">
                  <c:v>-0.11999999999999744</c:v>
                </c:pt>
                <c:pt idx="3">
                  <c:v>2.9600000000000009</c:v>
                </c:pt>
                <c:pt idx="4">
                  <c:v>2.019999999999996</c:v>
                </c:pt>
                <c:pt idx="5">
                  <c:v>2.3300000000000054</c:v>
                </c:pt>
                <c:pt idx="6">
                  <c:v>3.8900000000000006</c:v>
                </c:pt>
                <c:pt idx="7">
                  <c:v>3.3100000000000023</c:v>
                </c:pt>
                <c:pt idx="8">
                  <c:v>3.6899999999999977</c:v>
                </c:pt>
                <c:pt idx="9">
                  <c:v>2.9199999999999946</c:v>
                </c:pt>
                <c:pt idx="10">
                  <c:v>5.2700000000000031</c:v>
                </c:pt>
                <c:pt idx="11">
                  <c:v>0.29999999999999716</c:v>
                </c:pt>
                <c:pt idx="12">
                  <c:v>9.5399999999999991</c:v>
                </c:pt>
                <c:pt idx="13">
                  <c:v>1.5500000000000043</c:v>
                </c:pt>
                <c:pt idx="14">
                  <c:v>1.769999999999996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'府議選の有無で分け、散布図の元データに'!$E$53:$E$67</c15:f>
                <c15:dlblRangeCache>
                  <c:ptCount val="15"/>
                  <c:pt idx="0">
                    <c:v>都島区</c:v>
                  </c:pt>
                  <c:pt idx="1">
                    <c:v>西区（大阪市）</c:v>
                  </c:pt>
                  <c:pt idx="2">
                    <c:v>浪速区</c:v>
                  </c:pt>
                  <c:pt idx="3">
                    <c:v>吹田市</c:v>
                  </c:pt>
                  <c:pt idx="4">
                    <c:v>泉大津市</c:v>
                  </c:pt>
                  <c:pt idx="5">
                    <c:v>貝塚市</c:v>
                  </c:pt>
                  <c:pt idx="6">
                    <c:v>泉佐野市</c:v>
                  </c:pt>
                  <c:pt idx="7">
                    <c:v>河内長野市</c:v>
                  </c:pt>
                  <c:pt idx="8">
                    <c:v>四條畷市</c:v>
                  </c:pt>
                  <c:pt idx="9">
                    <c:v>交野市</c:v>
                  </c:pt>
                  <c:pt idx="10">
                    <c:v>阪南市</c:v>
                  </c:pt>
                  <c:pt idx="11">
                    <c:v>忠岡町</c:v>
                  </c:pt>
                  <c:pt idx="12">
                    <c:v>熊取町</c:v>
                  </c:pt>
                  <c:pt idx="13">
                    <c:v>田尻町</c:v>
                  </c:pt>
                  <c:pt idx="14">
                    <c:v>岬町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2068080"/>
        <c:axId val="482065336"/>
      </c:scatterChart>
      <c:valAx>
        <c:axId val="4820680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年の投票率</a:t>
                </a:r>
              </a:p>
            </c:rich>
          </c:tx>
          <c:layout>
            <c:manualLayout>
              <c:xMode val="edge"/>
              <c:yMode val="edge"/>
              <c:x val="0.49059923598750843"/>
              <c:y val="0.85303341348991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065336"/>
        <c:crosses val="autoZero"/>
        <c:crossBetween val="midCat"/>
      </c:valAx>
      <c:valAx>
        <c:axId val="482065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04</a:t>
                </a:r>
                <a:r>
                  <a:rPr lang="ja-JP" altLang="en-US"/>
                  <a:t>年→</a:t>
                </a:r>
                <a:r>
                  <a:rPr lang="en-US" altLang="ja-JP"/>
                  <a:t>07</a:t>
                </a:r>
                <a:r>
                  <a:rPr lang="ja-JP" altLang="en-US"/>
                  <a:t>年　投票率の上下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0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597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3" name="テーブル3" displayName="テーブル3" ref="A1:X67" totalsRowShown="0">
  <autoFilter ref="A1:X67"/>
  <sortState ref="A2:X67">
    <sortCondition ref="W1:W67"/>
  </sortState>
  <tableColumns count="24">
    <tableColumn id="1" name="通し番号"/>
    <tableColumn id="2" name="コード"/>
    <tableColumn id="3" name="都道府県"/>
    <tableColumn id="4" name="自治体1"/>
    <tableColumn id="5" name="自治体2"/>
    <tableColumn id="6" name="市区町村"/>
    <tableColumn id="7" name="参有男07"/>
    <tableColumn id="8" name="参有女07"/>
    <tableColumn id="9" name="参有計07"/>
    <tableColumn id="10" name="参投男07"/>
    <tableColumn id="11" name="参投女07"/>
    <tableColumn id="12" name="参投計07"/>
    <tableColumn id="13" name="参率男07" dataDxfId="11"/>
    <tableColumn id="14" name="参率女07" dataDxfId="10"/>
    <tableColumn id="15" name="参率計07" dataDxfId="9"/>
    <tableColumn id="16" name="参率男04" dataDxfId="8"/>
    <tableColumn id="17" name="参率女04" dataDxfId="7"/>
    <tableColumn id="18" name="参率計04" dataDxfId="6"/>
    <tableColumn id="19" name="参差男07" dataDxfId="5"/>
    <tableColumn id="20" name="参差女07" dataDxfId="4"/>
    <tableColumn id="21" name="参差計07" dataDxfId="3"/>
    <tableColumn id="22" name="県無投07" dataDxfId="2"/>
    <tableColumn id="23" name="府議選あり" dataDxfId="1">
      <calculatedColumnFormula>IF(NOT(テーブル3[[#This Row],[県無投07]]),テーブル3[[#This Row],[参差計07]],"")</calculatedColumnFormula>
    </tableColumn>
    <tableColumn id="24" name="無投票" dataDxfId="0">
      <calculatedColumnFormula>IF(テーブル3[[#This Row],[県無投07]],テーブル3[[#This Row],[参差計07]],"")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0"/>
  <sheetViews>
    <sheetView workbookViewId="0"/>
  </sheetViews>
  <sheetFormatPr defaultRowHeight="13.5"/>
  <cols>
    <col min="1" max="1" width="9" style="4"/>
    <col min="12" max="20" width="9" style="3"/>
  </cols>
  <sheetData>
    <row r="1" spans="1:16384" s="2" customFormat="1">
      <c r="A1" s="2" t="s">
        <v>305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9</v>
      </c>
      <c r="M1" s="2">
        <v>10</v>
      </c>
      <c r="N1" s="2">
        <v>11</v>
      </c>
      <c r="O1" s="2">
        <v>9</v>
      </c>
      <c r="P1" s="2">
        <v>10</v>
      </c>
      <c r="Q1" s="2">
        <v>11</v>
      </c>
    </row>
    <row r="2" spans="1:16384" s="2" customFormat="1">
      <c r="A2" s="3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 s="2" customFormat="1">
      <c r="A3" s="3" t="s">
        <v>306</v>
      </c>
    </row>
    <row r="4" spans="1:16384" s="2" customFormat="1">
      <c r="A4" t="s">
        <v>307</v>
      </c>
    </row>
    <row r="5" spans="1:16384">
      <c r="A5" s="5" t="s">
        <v>218</v>
      </c>
      <c r="B5" s="5" t="s">
        <v>135</v>
      </c>
      <c r="C5" s="5" t="s">
        <v>219</v>
      </c>
      <c r="D5" s="5" t="s">
        <v>220</v>
      </c>
      <c r="E5" s="5" t="s">
        <v>136</v>
      </c>
      <c r="F5" s="5" t="s">
        <v>221</v>
      </c>
      <c r="G5" s="5" t="s">
        <v>222</v>
      </c>
      <c r="H5" s="5" t="s">
        <v>223</v>
      </c>
      <c r="I5" s="5" t="s">
        <v>224</v>
      </c>
      <c r="J5" s="5" t="s">
        <v>225</v>
      </c>
      <c r="K5" s="5" t="s">
        <v>226</v>
      </c>
      <c r="L5" s="8" t="s">
        <v>227</v>
      </c>
      <c r="M5" s="8" t="s">
        <v>228</v>
      </c>
      <c r="N5" s="8" t="s">
        <v>229</v>
      </c>
      <c r="O5" s="8" t="s">
        <v>230</v>
      </c>
      <c r="P5" s="8" t="s">
        <v>231</v>
      </c>
      <c r="Q5" s="8" t="s">
        <v>232</v>
      </c>
      <c r="R5" s="8" t="s">
        <v>233</v>
      </c>
      <c r="S5" s="8" t="s">
        <v>234</v>
      </c>
      <c r="T5" s="8" t="s">
        <v>235</v>
      </c>
      <c r="U5" s="5" t="s">
        <v>236</v>
      </c>
      <c r="W5" s="5" t="s">
        <v>297</v>
      </c>
    </row>
    <row r="6" spans="1:16384">
      <c r="A6" s="4" t="s">
        <v>140</v>
      </c>
      <c r="B6" t="s">
        <v>141</v>
      </c>
      <c r="C6" t="s">
        <v>33</v>
      </c>
      <c r="D6" t="s">
        <v>237</v>
      </c>
      <c r="E6" t="s">
        <v>129</v>
      </c>
      <c r="F6">
        <v>1013979</v>
      </c>
      <c r="G6">
        <v>1079650</v>
      </c>
      <c r="H6">
        <v>2093629</v>
      </c>
      <c r="I6">
        <v>546354</v>
      </c>
      <c r="J6">
        <v>606404</v>
      </c>
      <c r="K6">
        <v>1152758</v>
      </c>
      <c r="L6" s="9">
        <v>53.88</v>
      </c>
      <c r="M6" s="9">
        <v>56.17</v>
      </c>
      <c r="N6" s="9">
        <v>55.06</v>
      </c>
      <c r="O6" s="9">
        <v>51.37</v>
      </c>
      <c r="P6" s="9">
        <v>53.95</v>
      </c>
      <c r="Q6" s="9">
        <v>52.69</v>
      </c>
      <c r="R6" s="9">
        <v>2.5100000000000051</v>
      </c>
      <c r="S6" s="9">
        <v>2.2199999999999989</v>
      </c>
      <c r="T6" s="9">
        <v>2.3700000000000045</v>
      </c>
      <c r="U6" t="b">
        <v>0</v>
      </c>
      <c r="W6" t="b">
        <f t="shared" ref="W6:W69" si="0">IF(VLOOKUP(E6, OSAKA_fugi2007, 10,FALSE)="-", TRUE, FALSE)</f>
        <v>0</v>
      </c>
      <c r="X6" t="b">
        <f>EXACT(U6,W6)</f>
        <v>1</v>
      </c>
    </row>
    <row r="7" spans="1:16384">
      <c r="A7" s="4" t="s">
        <v>142</v>
      </c>
      <c r="B7" t="s">
        <v>141</v>
      </c>
      <c r="C7" t="s">
        <v>33</v>
      </c>
      <c r="D7" t="s">
        <v>106</v>
      </c>
      <c r="E7" t="s">
        <v>238</v>
      </c>
      <c r="F7">
        <v>38947</v>
      </c>
      <c r="G7">
        <v>42903</v>
      </c>
      <c r="H7">
        <v>81850</v>
      </c>
      <c r="I7">
        <v>21560</v>
      </c>
      <c r="J7">
        <v>24146</v>
      </c>
      <c r="K7">
        <v>45706</v>
      </c>
      <c r="L7" s="9">
        <v>55.36</v>
      </c>
      <c r="M7" s="9">
        <v>56.28</v>
      </c>
      <c r="N7" s="9">
        <v>55.84</v>
      </c>
      <c r="O7" s="9">
        <v>52.67</v>
      </c>
      <c r="P7" s="9">
        <v>54.16</v>
      </c>
      <c r="Q7" s="9">
        <v>53.45</v>
      </c>
      <c r="R7" s="9">
        <v>2.6899999999999977</v>
      </c>
      <c r="S7" s="9">
        <v>2.1200000000000045</v>
      </c>
      <c r="T7" s="9">
        <v>2.3900000000000006</v>
      </c>
      <c r="U7" t="b">
        <v>1</v>
      </c>
      <c r="W7" t="b">
        <f t="shared" si="0"/>
        <v>1</v>
      </c>
      <c r="X7" t="b">
        <f t="shared" ref="X7:X70" si="1">EXACT(U7,W7)</f>
        <v>1</v>
      </c>
    </row>
    <row r="8" spans="1:16384">
      <c r="A8" s="4" t="s">
        <v>143</v>
      </c>
      <c r="B8" t="s">
        <v>141</v>
      </c>
      <c r="C8" t="s">
        <v>33</v>
      </c>
      <c r="D8" t="s">
        <v>107</v>
      </c>
      <c r="E8" t="s">
        <v>239</v>
      </c>
      <c r="F8">
        <v>24030</v>
      </c>
      <c r="G8">
        <v>26884</v>
      </c>
      <c r="H8">
        <v>50914</v>
      </c>
      <c r="I8">
        <v>13032</v>
      </c>
      <c r="J8">
        <v>14506</v>
      </c>
      <c r="K8">
        <v>27538</v>
      </c>
      <c r="L8" s="9">
        <v>54.23</v>
      </c>
      <c r="M8" s="9">
        <v>53.96</v>
      </c>
      <c r="N8" s="9">
        <v>54.09</v>
      </c>
      <c r="O8" s="9">
        <v>51.13</v>
      </c>
      <c r="P8" s="9">
        <v>51.21</v>
      </c>
      <c r="Q8" s="9">
        <v>51.17</v>
      </c>
      <c r="R8" s="9">
        <v>3.0999999999999943</v>
      </c>
      <c r="S8" s="9">
        <v>2.75</v>
      </c>
      <c r="T8" s="9">
        <v>2.9200000000000017</v>
      </c>
      <c r="U8" t="b">
        <v>0</v>
      </c>
      <c r="W8" t="b">
        <f t="shared" si="0"/>
        <v>0</v>
      </c>
      <c r="X8" t="b">
        <f t="shared" si="1"/>
        <v>1</v>
      </c>
    </row>
    <row r="9" spans="1:16384">
      <c r="A9" s="4" t="s">
        <v>144</v>
      </c>
      <c r="B9" t="s">
        <v>141</v>
      </c>
      <c r="C9" t="s">
        <v>33</v>
      </c>
      <c r="D9" t="s">
        <v>108</v>
      </c>
      <c r="E9" t="s">
        <v>240</v>
      </c>
      <c r="F9">
        <v>26209</v>
      </c>
      <c r="G9">
        <v>27336</v>
      </c>
      <c r="H9">
        <v>53545</v>
      </c>
      <c r="I9">
        <v>14095</v>
      </c>
      <c r="J9">
        <v>15552</v>
      </c>
      <c r="K9">
        <v>29647</v>
      </c>
      <c r="L9" s="9">
        <v>53.78</v>
      </c>
      <c r="M9" s="9">
        <v>56.89</v>
      </c>
      <c r="N9" s="9">
        <v>55.37</v>
      </c>
      <c r="O9" s="9">
        <v>52.08</v>
      </c>
      <c r="P9" s="9">
        <v>55.26</v>
      </c>
      <c r="Q9" s="9">
        <v>53.7</v>
      </c>
      <c r="R9" s="9">
        <v>1.7000000000000028</v>
      </c>
      <c r="S9" s="9">
        <v>1.6300000000000026</v>
      </c>
      <c r="T9" s="9">
        <v>1.6699999999999946</v>
      </c>
      <c r="U9" t="b">
        <v>0</v>
      </c>
      <c r="W9" t="b">
        <f t="shared" si="0"/>
        <v>0</v>
      </c>
      <c r="X9" t="b">
        <f t="shared" si="1"/>
        <v>1</v>
      </c>
    </row>
    <row r="10" spans="1:16384">
      <c r="A10" s="4" t="s">
        <v>145</v>
      </c>
      <c r="B10" t="s">
        <v>141</v>
      </c>
      <c r="C10" t="s">
        <v>33</v>
      </c>
      <c r="D10" s="11" t="s">
        <v>110</v>
      </c>
      <c r="E10" t="s">
        <v>241</v>
      </c>
      <c r="F10">
        <v>28674</v>
      </c>
      <c r="G10">
        <v>32736</v>
      </c>
      <c r="H10">
        <v>61410</v>
      </c>
      <c r="I10">
        <v>14037</v>
      </c>
      <c r="J10">
        <v>16020</v>
      </c>
      <c r="K10">
        <v>30057</v>
      </c>
      <c r="L10" s="9">
        <v>48.95</v>
      </c>
      <c r="M10" s="9">
        <v>48.94</v>
      </c>
      <c r="N10" s="9">
        <v>48.94</v>
      </c>
      <c r="O10" s="9">
        <v>46.27</v>
      </c>
      <c r="P10" s="9">
        <v>46.39</v>
      </c>
      <c r="Q10" s="9">
        <v>46.33</v>
      </c>
      <c r="R10" s="9">
        <v>2.6799999999999997</v>
      </c>
      <c r="S10" s="9">
        <v>2.5499999999999972</v>
      </c>
      <c r="T10" s="9">
        <v>2.6099999999999994</v>
      </c>
      <c r="U10" t="b">
        <v>1</v>
      </c>
      <c r="W10" t="b">
        <f t="shared" si="0"/>
        <v>1</v>
      </c>
      <c r="X10" t="b">
        <f t="shared" si="1"/>
        <v>1</v>
      </c>
    </row>
    <row r="11" spans="1:16384">
      <c r="A11" s="4" t="s">
        <v>146</v>
      </c>
      <c r="B11" t="s">
        <v>141</v>
      </c>
      <c r="C11" t="s">
        <v>33</v>
      </c>
      <c r="D11" t="s">
        <v>111</v>
      </c>
      <c r="E11" t="s">
        <v>242</v>
      </c>
      <c r="F11">
        <v>34265</v>
      </c>
      <c r="G11">
        <v>35393</v>
      </c>
      <c r="H11">
        <v>69658</v>
      </c>
      <c r="I11">
        <v>18856</v>
      </c>
      <c r="J11">
        <v>20601</v>
      </c>
      <c r="K11">
        <v>39457</v>
      </c>
      <c r="L11" s="9">
        <v>55.03</v>
      </c>
      <c r="M11" s="9">
        <v>58.21</v>
      </c>
      <c r="N11" s="9">
        <v>56.64</v>
      </c>
      <c r="O11" s="9">
        <v>51.64</v>
      </c>
      <c r="P11" s="9">
        <v>55.53</v>
      </c>
      <c r="Q11" s="9">
        <v>53.61</v>
      </c>
      <c r="R11" s="9">
        <v>3.3900000000000006</v>
      </c>
      <c r="S11" s="9">
        <v>2.6799999999999997</v>
      </c>
      <c r="T11" s="9">
        <v>3.0300000000000011</v>
      </c>
      <c r="U11" t="b">
        <v>0</v>
      </c>
      <c r="W11" t="b">
        <f t="shared" si="0"/>
        <v>0</v>
      </c>
      <c r="X11" t="b">
        <f t="shared" si="1"/>
        <v>1</v>
      </c>
    </row>
    <row r="12" spans="1:16384">
      <c r="A12" s="4" t="s">
        <v>147</v>
      </c>
      <c r="B12" t="s">
        <v>141</v>
      </c>
      <c r="C12" t="s">
        <v>33</v>
      </c>
      <c r="D12" t="s">
        <v>112</v>
      </c>
      <c r="E12" t="s">
        <v>243</v>
      </c>
      <c r="F12">
        <v>29579</v>
      </c>
      <c r="G12">
        <v>30402</v>
      </c>
      <c r="H12">
        <v>59981</v>
      </c>
      <c r="I12">
        <v>16454</v>
      </c>
      <c r="J12">
        <v>18200</v>
      </c>
      <c r="K12">
        <v>34654</v>
      </c>
      <c r="L12" s="9">
        <v>55.63</v>
      </c>
      <c r="M12" s="9">
        <v>59.86</v>
      </c>
      <c r="N12" s="9">
        <v>57.77</v>
      </c>
      <c r="O12" s="9">
        <v>52.85</v>
      </c>
      <c r="P12" s="9">
        <v>57.57</v>
      </c>
      <c r="Q12" s="9">
        <v>55.23</v>
      </c>
      <c r="R12" s="9">
        <v>2.7800000000000011</v>
      </c>
      <c r="S12" s="9">
        <v>2.2899999999999991</v>
      </c>
      <c r="T12" s="9">
        <v>2.5400000000000063</v>
      </c>
      <c r="U12" t="b">
        <v>0</v>
      </c>
      <c r="W12" t="b">
        <f t="shared" si="0"/>
        <v>0</v>
      </c>
      <c r="X12" t="b">
        <f t="shared" si="1"/>
        <v>1</v>
      </c>
    </row>
    <row r="13" spans="1:16384">
      <c r="A13" s="4" t="s">
        <v>148</v>
      </c>
      <c r="B13" t="s">
        <v>141</v>
      </c>
      <c r="C13" t="s">
        <v>33</v>
      </c>
      <c r="D13" t="s">
        <v>113</v>
      </c>
      <c r="E13" t="s">
        <v>244</v>
      </c>
      <c r="F13">
        <v>21987</v>
      </c>
      <c r="G13">
        <v>26609</v>
      </c>
      <c r="H13">
        <v>48596</v>
      </c>
      <c r="I13">
        <v>12480</v>
      </c>
      <c r="J13">
        <v>14564</v>
      </c>
      <c r="K13">
        <v>27044</v>
      </c>
      <c r="L13" s="9">
        <v>56.76</v>
      </c>
      <c r="M13" s="9">
        <v>54.73</v>
      </c>
      <c r="N13" s="9">
        <v>55.65</v>
      </c>
      <c r="O13" s="9">
        <v>53.31</v>
      </c>
      <c r="P13" s="9">
        <v>52.06</v>
      </c>
      <c r="Q13" s="9">
        <v>52.63</v>
      </c>
      <c r="R13" s="9">
        <v>3.4499999999999957</v>
      </c>
      <c r="S13" s="9">
        <v>2.6699999999999946</v>
      </c>
      <c r="T13" s="9">
        <v>3.019999999999996</v>
      </c>
      <c r="U13" t="b">
        <v>0</v>
      </c>
      <c r="W13" t="b">
        <f t="shared" si="0"/>
        <v>0</v>
      </c>
      <c r="X13" t="b">
        <f t="shared" si="1"/>
        <v>1</v>
      </c>
    </row>
    <row r="14" spans="1:16384">
      <c r="A14" s="4" t="s">
        <v>149</v>
      </c>
      <c r="B14" t="s">
        <v>141</v>
      </c>
      <c r="C14" t="s">
        <v>33</v>
      </c>
      <c r="D14" t="s">
        <v>114</v>
      </c>
      <c r="E14" t="s">
        <v>245</v>
      </c>
      <c r="F14">
        <v>22534</v>
      </c>
      <c r="G14">
        <v>20766</v>
      </c>
      <c r="H14">
        <v>43300</v>
      </c>
      <c r="I14">
        <v>9425</v>
      </c>
      <c r="J14">
        <v>9623</v>
      </c>
      <c r="K14">
        <v>19048</v>
      </c>
      <c r="L14" s="9">
        <v>41.83</v>
      </c>
      <c r="M14" s="9">
        <v>46.34</v>
      </c>
      <c r="N14" s="9">
        <v>43.99</v>
      </c>
      <c r="O14" s="9">
        <v>41.28</v>
      </c>
      <c r="P14" s="9">
        <v>47.13</v>
      </c>
      <c r="Q14" s="9">
        <v>44.11</v>
      </c>
      <c r="R14" s="9">
        <v>0.54999999999999716</v>
      </c>
      <c r="S14" s="9">
        <v>-0.78999999999999915</v>
      </c>
      <c r="T14" s="9">
        <v>-0.11999999999999744</v>
      </c>
      <c r="U14" t="b">
        <v>1</v>
      </c>
      <c r="W14" t="b">
        <f t="shared" si="0"/>
        <v>1</v>
      </c>
      <c r="X14" t="b">
        <f t="shared" si="1"/>
        <v>1</v>
      </c>
    </row>
    <row r="15" spans="1:16384">
      <c r="A15" s="4" t="s">
        <v>150</v>
      </c>
      <c r="B15" t="s">
        <v>141</v>
      </c>
      <c r="C15" t="s">
        <v>33</v>
      </c>
      <c r="D15" t="s">
        <v>115</v>
      </c>
      <c r="E15" t="s">
        <v>246</v>
      </c>
      <c r="F15">
        <v>38651</v>
      </c>
      <c r="G15">
        <v>39173</v>
      </c>
      <c r="H15">
        <v>77824</v>
      </c>
      <c r="I15">
        <v>21315</v>
      </c>
      <c r="J15">
        <v>23057</v>
      </c>
      <c r="K15">
        <v>44372</v>
      </c>
      <c r="L15" s="9">
        <v>55.15</v>
      </c>
      <c r="M15" s="9">
        <v>58.86</v>
      </c>
      <c r="N15" s="9">
        <v>57.02</v>
      </c>
      <c r="O15" s="9">
        <v>52.93</v>
      </c>
      <c r="P15" s="9">
        <v>56.69</v>
      </c>
      <c r="Q15" s="9">
        <v>54.81</v>
      </c>
      <c r="R15" s="9">
        <v>2.2199999999999989</v>
      </c>
      <c r="S15" s="9">
        <v>2.1700000000000017</v>
      </c>
      <c r="T15" s="9">
        <v>2.2100000000000009</v>
      </c>
      <c r="U15" t="b">
        <v>0</v>
      </c>
      <c r="W15" t="b">
        <f t="shared" si="0"/>
        <v>0</v>
      </c>
      <c r="X15" t="b">
        <f t="shared" si="1"/>
        <v>1</v>
      </c>
    </row>
    <row r="16" spans="1:16384">
      <c r="A16" s="4" t="s">
        <v>151</v>
      </c>
      <c r="B16" t="s">
        <v>141</v>
      </c>
      <c r="C16" t="s">
        <v>33</v>
      </c>
      <c r="D16" t="s">
        <v>117</v>
      </c>
      <c r="E16" t="s">
        <v>247</v>
      </c>
      <c r="F16">
        <v>69034</v>
      </c>
      <c r="G16">
        <v>70831</v>
      </c>
      <c r="H16">
        <v>139865</v>
      </c>
      <c r="I16">
        <v>35392</v>
      </c>
      <c r="J16">
        <v>38367</v>
      </c>
      <c r="K16">
        <v>73759</v>
      </c>
      <c r="L16" s="9">
        <v>51.27</v>
      </c>
      <c r="M16" s="9">
        <v>54.17</v>
      </c>
      <c r="N16" s="9">
        <v>52.74</v>
      </c>
      <c r="O16" s="9">
        <v>49.52</v>
      </c>
      <c r="P16" s="9">
        <v>52.24</v>
      </c>
      <c r="Q16" s="9">
        <v>50.9</v>
      </c>
      <c r="R16" s="9">
        <v>1.75</v>
      </c>
      <c r="S16" s="9">
        <v>1.9299999999999997</v>
      </c>
      <c r="T16" s="9">
        <v>1.8400000000000034</v>
      </c>
      <c r="U16" t="b">
        <v>0</v>
      </c>
      <c r="W16" t="b">
        <f t="shared" si="0"/>
        <v>0</v>
      </c>
      <c r="X16" t="b">
        <f t="shared" si="1"/>
        <v>1</v>
      </c>
    </row>
    <row r="17" spans="1:24">
      <c r="A17" s="4" t="s">
        <v>152</v>
      </c>
      <c r="B17" t="s">
        <v>141</v>
      </c>
      <c r="C17" t="s">
        <v>33</v>
      </c>
      <c r="D17" t="s">
        <v>118</v>
      </c>
      <c r="E17" t="s">
        <v>248</v>
      </c>
      <c r="F17">
        <v>29151</v>
      </c>
      <c r="G17">
        <v>32035</v>
      </c>
      <c r="H17">
        <v>61186</v>
      </c>
      <c r="I17">
        <v>16206</v>
      </c>
      <c r="J17">
        <v>18092</v>
      </c>
      <c r="K17">
        <v>34298</v>
      </c>
      <c r="L17" s="9">
        <v>55.59</v>
      </c>
      <c r="M17" s="9">
        <v>56.48</v>
      </c>
      <c r="N17" s="9">
        <v>56.06</v>
      </c>
      <c r="O17" s="9">
        <v>53.65</v>
      </c>
      <c r="P17" s="9">
        <v>54.34</v>
      </c>
      <c r="Q17" s="9">
        <v>54.01</v>
      </c>
      <c r="R17" s="9">
        <v>1.9400000000000048</v>
      </c>
      <c r="S17" s="9">
        <v>2.1399999999999935</v>
      </c>
      <c r="T17" s="9">
        <v>2.0500000000000043</v>
      </c>
      <c r="U17" t="b">
        <v>0</v>
      </c>
      <c r="W17" t="b">
        <f t="shared" si="0"/>
        <v>0</v>
      </c>
      <c r="X17" t="b">
        <f t="shared" si="1"/>
        <v>1</v>
      </c>
    </row>
    <row r="18" spans="1:24">
      <c r="A18" s="4" t="s">
        <v>153</v>
      </c>
      <c r="B18" t="s">
        <v>141</v>
      </c>
      <c r="C18" t="s">
        <v>33</v>
      </c>
      <c r="D18" t="s">
        <v>119</v>
      </c>
      <c r="E18" t="s">
        <v>249</v>
      </c>
      <c r="F18">
        <v>41936</v>
      </c>
      <c r="G18">
        <v>45431</v>
      </c>
      <c r="H18">
        <v>87367</v>
      </c>
      <c r="I18">
        <v>23224</v>
      </c>
      <c r="J18">
        <v>26218</v>
      </c>
      <c r="K18">
        <v>49442</v>
      </c>
      <c r="L18" s="9">
        <v>55.38</v>
      </c>
      <c r="M18" s="9">
        <v>57.71</v>
      </c>
      <c r="N18" s="9">
        <v>56.59</v>
      </c>
      <c r="O18" s="9">
        <v>53.91</v>
      </c>
      <c r="P18" s="9">
        <v>56.41</v>
      </c>
      <c r="Q18" s="9">
        <v>55.22</v>
      </c>
      <c r="R18" s="9">
        <v>1.470000000000006</v>
      </c>
      <c r="S18" s="9">
        <v>1.3000000000000043</v>
      </c>
      <c r="T18" s="9">
        <v>1.3700000000000045</v>
      </c>
      <c r="U18" t="b">
        <v>0</v>
      </c>
      <c r="W18" t="b">
        <f t="shared" si="0"/>
        <v>0</v>
      </c>
      <c r="X18" t="b">
        <f t="shared" si="1"/>
        <v>1</v>
      </c>
    </row>
    <row r="19" spans="1:24">
      <c r="A19" s="4" t="s">
        <v>154</v>
      </c>
      <c r="B19" t="s">
        <v>141</v>
      </c>
      <c r="C19" t="s">
        <v>33</v>
      </c>
      <c r="D19" t="s">
        <v>120</v>
      </c>
      <c r="E19" t="s">
        <v>250</v>
      </c>
      <c r="F19">
        <v>36965</v>
      </c>
      <c r="G19">
        <v>41189</v>
      </c>
      <c r="H19">
        <v>78154</v>
      </c>
      <c r="I19">
        <v>21256</v>
      </c>
      <c r="J19">
        <v>23906</v>
      </c>
      <c r="K19">
        <v>45162</v>
      </c>
      <c r="L19" s="9">
        <v>57.5</v>
      </c>
      <c r="M19" s="9">
        <v>58.04</v>
      </c>
      <c r="N19" s="9">
        <v>57.79</v>
      </c>
      <c r="O19" s="9">
        <v>54.92</v>
      </c>
      <c r="P19" s="9">
        <v>56.04</v>
      </c>
      <c r="Q19" s="9">
        <v>55.51</v>
      </c>
      <c r="R19" s="9">
        <v>2.5799999999999983</v>
      </c>
      <c r="S19" s="9">
        <v>2</v>
      </c>
      <c r="T19" s="9">
        <v>2.2800000000000011</v>
      </c>
      <c r="U19" t="b">
        <v>0</v>
      </c>
      <c r="W19" t="b">
        <f t="shared" si="0"/>
        <v>0</v>
      </c>
      <c r="X19" t="b">
        <f t="shared" si="1"/>
        <v>1</v>
      </c>
    </row>
    <row r="20" spans="1:24">
      <c r="A20" s="4" t="s">
        <v>155</v>
      </c>
      <c r="B20" t="s">
        <v>141</v>
      </c>
      <c r="C20" t="s">
        <v>33</v>
      </c>
      <c r="D20" t="s">
        <v>121</v>
      </c>
      <c r="E20" t="s">
        <v>251</v>
      </c>
      <c r="F20">
        <v>62778</v>
      </c>
      <c r="G20">
        <v>69325</v>
      </c>
      <c r="H20">
        <v>132103</v>
      </c>
      <c r="I20">
        <v>35442</v>
      </c>
      <c r="J20">
        <v>39522</v>
      </c>
      <c r="K20">
        <v>74964</v>
      </c>
      <c r="L20" s="9">
        <v>56.46</v>
      </c>
      <c r="M20" s="9">
        <v>57.01</v>
      </c>
      <c r="N20" s="9">
        <v>56.75</v>
      </c>
      <c r="O20" s="9">
        <v>53.49</v>
      </c>
      <c r="P20" s="9">
        <v>54.44</v>
      </c>
      <c r="Q20" s="9">
        <v>53.99</v>
      </c>
      <c r="R20" s="9">
        <v>2.9699999999999989</v>
      </c>
      <c r="S20" s="9">
        <v>2.5700000000000003</v>
      </c>
      <c r="T20" s="9">
        <v>2.759999999999998</v>
      </c>
      <c r="U20" t="b">
        <v>0</v>
      </c>
      <c r="W20" t="b">
        <f t="shared" si="0"/>
        <v>0</v>
      </c>
      <c r="X20" t="b">
        <f t="shared" si="1"/>
        <v>1</v>
      </c>
    </row>
    <row r="21" spans="1:24">
      <c r="A21" s="4" t="s">
        <v>156</v>
      </c>
      <c r="B21" t="s">
        <v>141</v>
      </c>
      <c r="C21" t="s">
        <v>33</v>
      </c>
      <c r="D21" t="s">
        <v>123</v>
      </c>
      <c r="E21" t="s">
        <v>252</v>
      </c>
      <c r="F21">
        <v>38559</v>
      </c>
      <c r="G21">
        <v>46731</v>
      </c>
      <c r="H21">
        <v>85290</v>
      </c>
      <c r="I21">
        <v>22964</v>
      </c>
      <c r="J21">
        <v>27359</v>
      </c>
      <c r="K21">
        <v>50323</v>
      </c>
      <c r="L21" s="9">
        <v>59.56</v>
      </c>
      <c r="M21" s="9">
        <v>58.55</v>
      </c>
      <c r="N21" s="9">
        <v>59</v>
      </c>
      <c r="O21" s="9">
        <v>56.57</v>
      </c>
      <c r="P21" s="9">
        <v>55.41</v>
      </c>
      <c r="Q21" s="9">
        <v>55.94</v>
      </c>
      <c r="R21" s="9">
        <v>2.990000000000002</v>
      </c>
      <c r="S21" s="9">
        <v>3.1400000000000006</v>
      </c>
      <c r="T21" s="9">
        <v>3.0600000000000023</v>
      </c>
      <c r="U21" t="b">
        <v>0</v>
      </c>
      <c r="W21" t="b">
        <f t="shared" si="0"/>
        <v>0</v>
      </c>
      <c r="X21" t="b">
        <f t="shared" si="1"/>
        <v>1</v>
      </c>
    </row>
    <row r="22" spans="1:24">
      <c r="A22" s="4" t="s">
        <v>157</v>
      </c>
      <c r="B22" t="s">
        <v>141</v>
      </c>
      <c r="C22" t="s">
        <v>33</v>
      </c>
      <c r="D22" t="s">
        <v>125</v>
      </c>
      <c r="E22" t="s">
        <v>253</v>
      </c>
      <c r="F22">
        <v>58870</v>
      </c>
      <c r="G22">
        <v>67519</v>
      </c>
      <c r="H22">
        <v>126389</v>
      </c>
      <c r="I22">
        <v>32587</v>
      </c>
      <c r="J22">
        <v>38158</v>
      </c>
      <c r="K22">
        <v>70745</v>
      </c>
      <c r="L22" s="9">
        <v>55.35</v>
      </c>
      <c r="M22" s="9">
        <v>56.51</v>
      </c>
      <c r="N22" s="9">
        <v>55.97</v>
      </c>
      <c r="O22" s="9">
        <v>52.64</v>
      </c>
      <c r="P22" s="9">
        <v>53.91</v>
      </c>
      <c r="Q22" s="9">
        <v>53.32</v>
      </c>
      <c r="R22" s="9">
        <v>2.7100000000000009</v>
      </c>
      <c r="S22" s="9">
        <v>2.6000000000000014</v>
      </c>
      <c r="T22" s="9">
        <v>2.6499999999999986</v>
      </c>
      <c r="U22" t="b">
        <v>0</v>
      </c>
      <c r="W22" t="b">
        <f t="shared" si="0"/>
        <v>0</v>
      </c>
      <c r="X22" t="b">
        <f t="shared" si="1"/>
        <v>1</v>
      </c>
    </row>
    <row r="23" spans="1:24">
      <c r="A23" s="4" t="s">
        <v>158</v>
      </c>
      <c r="B23" t="s">
        <v>141</v>
      </c>
      <c r="C23" t="s">
        <v>33</v>
      </c>
      <c r="D23" t="s">
        <v>126</v>
      </c>
      <c r="E23" t="s">
        <v>254</v>
      </c>
      <c r="F23">
        <v>51514</v>
      </c>
      <c r="G23">
        <v>57616</v>
      </c>
      <c r="H23">
        <v>109130</v>
      </c>
      <c r="I23">
        <v>29125</v>
      </c>
      <c r="J23">
        <v>33178</v>
      </c>
      <c r="K23">
        <v>62303</v>
      </c>
      <c r="L23" s="9">
        <v>56.54</v>
      </c>
      <c r="M23" s="9">
        <v>57.58</v>
      </c>
      <c r="N23" s="9">
        <v>57.09</v>
      </c>
      <c r="O23" s="9">
        <v>53.59</v>
      </c>
      <c r="P23" s="9">
        <v>55.06</v>
      </c>
      <c r="Q23" s="9">
        <v>54.37</v>
      </c>
      <c r="R23" s="9">
        <v>2.9499999999999957</v>
      </c>
      <c r="S23" s="9">
        <v>2.519999999999996</v>
      </c>
      <c r="T23" s="9">
        <v>2.720000000000006</v>
      </c>
      <c r="U23" t="b">
        <v>0</v>
      </c>
      <c r="W23" t="b">
        <f t="shared" si="0"/>
        <v>0</v>
      </c>
      <c r="X23" t="b">
        <f t="shared" si="1"/>
        <v>1</v>
      </c>
    </row>
    <row r="24" spans="1:24">
      <c r="A24" s="4" t="s">
        <v>159</v>
      </c>
      <c r="B24" t="s">
        <v>141</v>
      </c>
      <c r="C24" t="s">
        <v>33</v>
      </c>
      <c r="D24" t="s">
        <v>128</v>
      </c>
      <c r="E24" t="s">
        <v>255</v>
      </c>
      <c r="F24">
        <v>59934</v>
      </c>
      <c r="G24">
        <v>40790</v>
      </c>
      <c r="H24">
        <v>100724</v>
      </c>
      <c r="I24">
        <v>28393</v>
      </c>
      <c r="J24">
        <v>23578</v>
      </c>
      <c r="K24">
        <v>51971</v>
      </c>
      <c r="L24" s="9">
        <v>47.37</v>
      </c>
      <c r="M24" s="9">
        <v>57.8</v>
      </c>
      <c r="N24" s="9">
        <v>51.6</v>
      </c>
      <c r="O24" s="9">
        <v>44.4</v>
      </c>
      <c r="P24" s="9">
        <v>56.89</v>
      </c>
      <c r="Q24" s="9">
        <v>49.38</v>
      </c>
      <c r="R24" s="9">
        <v>2.9699999999999989</v>
      </c>
      <c r="S24" s="9">
        <v>0.90999999999999659</v>
      </c>
      <c r="T24" s="9">
        <v>2.2199999999999989</v>
      </c>
      <c r="U24" t="b">
        <v>0</v>
      </c>
      <c r="W24" t="b">
        <f t="shared" si="0"/>
        <v>0</v>
      </c>
      <c r="X24" t="b">
        <f t="shared" si="1"/>
        <v>1</v>
      </c>
    </row>
    <row r="25" spans="1:24">
      <c r="A25" s="4" t="s">
        <v>160</v>
      </c>
      <c r="B25" t="s">
        <v>141</v>
      </c>
      <c r="C25" t="s">
        <v>33</v>
      </c>
      <c r="D25" t="s">
        <v>116</v>
      </c>
      <c r="E25" t="s">
        <v>256</v>
      </c>
      <c r="F25">
        <v>67622</v>
      </c>
      <c r="G25">
        <v>69842</v>
      </c>
      <c r="H25">
        <v>137464</v>
      </c>
      <c r="I25">
        <v>34980</v>
      </c>
      <c r="J25">
        <v>37781</v>
      </c>
      <c r="K25">
        <v>72761</v>
      </c>
      <c r="L25" s="9">
        <v>51.73</v>
      </c>
      <c r="M25" s="9">
        <v>54.09</v>
      </c>
      <c r="N25" s="9">
        <v>52.93</v>
      </c>
      <c r="O25" s="9">
        <v>49.39</v>
      </c>
      <c r="P25" s="9">
        <v>52.21</v>
      </c>
      <c r="Q25" s="9">
        <v>50.82</v>
      </c>
      <c r="R25" s="9">
        <v>2.3399999999999963</v>
      </c>
      <c r="S25" s="9">
        <v>1.8800000000000026</v>
      </c>
      <c r="T25" s="9">
        <v>2.1099999999999994</v>
      </c>
      <c r="U25" t="b">
        <v>0</v>
      </c>
      <c r="W25" t="b">
        <f t="shared" si="0"/>
        <v>0</v>
      </c>
      <c r="X25" t="b">
        <f t="shared" si="1"/>
        <v>1</v>
      </c>
    </row>
    <row r="26" spans="1:24">
      <c r="A26" s="4" t="s">
        <v>161</v>
      </c>
      <c r="B26" t="s">
        <v>141</v>
      </c>
      <c r="C26" t="s">
        <v>33</v>
      </c>
      <c r="D26" t="s">
        <v>122</v>
      </c>
      <c r="E26" t="s">
        <v>257</v>
      </c>
      <c r="F26">
        <v>40257</v>
      </c>
      <c r="G26">
        <v>43680</v>
      </c>
      <c r="H26">
        <v>83937</v>
      </c>
      <c r="I26">
        <v>22129</v>
      </c>
      <c r="J26">
        <v>24800</v>
      </c>
      <c r="K26">
        <v>46929</v>
      </c>
      <c r="L26" s="9">
        <v>54.97</v>
      </c>
      <c r="M26" s="9">
        <v>56.78</v>
      </c>
      <c r="N26" s="9">
        <v>55.91</v>
      </c>
      <c r="O26" s="9">
        <v>51.56</v>
      </c>
      <c r="P26" s="9">
        <v>53.92</v>
      </c>
      <c r="Q26" s="9">
        <v>52.78</v>
      </c>
      <c r="R26" s="9">
        <v>3.4099999999999966</v>
      </c>
      <c r="S26" s="9">
        <v>2.8599999999999994</v>
      </c>
      <c r="T26" s="9">
        <v>3.1299999999999955</v>
      </c>
      <c r="U26" t="b">
        <v>0</v>
      </c>
      <c r="W26" t="b">
        <f t="shared" si="0"/>
        <v>0</v>
      </c>
      <c r="X26" t="b">
        <f t="shared" si="1"/>
        <v>1</v>
      </c>
    </row>
    <row r="27" spans="1:24">
      <c r="A27" s="4" t="s">
        <v>162</v>
      </c>
      <c r="B27" t="s">
        <v>141</v>
      </c>
      <c r="C27" t="s">
        <v>33</v>
      </c>
      <c r="D27" t="s">
        <v>124</v>
      </c>
      <c r="E27" t="s">
        <v>258</v>
      </c>
      <c r="F27">
        <v>50528</v>
      </c>
      <c r="G27">
        <v>54796</v>
      </c>
      <c r="H27">
        <v>105324</v>
      </c>
      <c r="I27">
        <v>28197</v>
      </c>
      <c r="J27">
        <v>32219</v>
      </c>
      <c r="K27">
        <v>60416</v>
      </c>
      <c r="L27" s="9">
        <v>55.8</v>
      </c>
      <c r="M27" s="9">
        <v>58.8</v>
      </c>
      <c r="N27" s="9">
        <v>57.36</v>
      </c>
      <c r="O27" s="9">
        <v>53.17</v>
      </c>
      <c r="P27" s="9">
        <v>55.33</v>
      </c>
      <c r="Q27" s="9">
        <v>54.29</v>
      </c>
      <c r="R27" s="9">
        <v>2.6299999999999955</v>
      </c>
      <c r="S27" s="9">
        <v>3.4699999999999989</v>
      </c>
      <c r="T27" s="9">
        <v>3.0700000000000003</v>
      </c>
      <c r="U27" t="b">
        <v>0</v>
      </c>
      <c r="W27" t="b">
        <f t="shared" si="0"/>
        <v>0</v>
      </c>
      <c r="X27" t="b">
        <f t="shared" si="1"/>
        <v>1</v>
      </c>
    </row>
    <row r="28" spans="1:24">
      <c r="A28" s="4" t="s">
        <v>163</v>
      </c>
      <c r="B28" t="s">
        <v>141</v>
      </c>
      <c r="C28" t="s">
        <v>33</v>
      </c>
      <c r="D28" t="s">
        <v>127</v>
      </c>
      <c r="E28" t="s">
        <v>259</v>
      </c>
      <c r="F28">
        <v>75080</v>
      </c>
      <c r="G28">
        <v>83058</v>
      </c>
      <c r="H28">
        <v>158138</v>
      </c>
      <c r="I28">
        <v>41439</v>
      </c>
      <c r="J28">
        <v>48650</v>
      </c>
      <c r="K28">
        <v>90089</v>
      </c>
      <c r="L28" s="9">
        <v>55.19</v>
      </c>
      <c r="M28" s="9">
        <v>58.57</v>
      </c>
      <c r="N28" s="9">
        <v>56.97</v>
      </c>
      <c r="O28" s="9">
        <v>52.65</v>
      </c>
      <c r="P28" s="9">
        <v>55.66</v>
      </c>
      <c r="Q28" s="9">
        <v>54.22</v>
      </c>
      <c r="R28" s="9">
        <v>2.5399999999999991</v>
      </c>
      <c r="S28" s="9">
        <v>2.9100000000000037</v>
      </c>
      <c r="T28" s="9">
        <v>2.75</v>
      </c>
      <c r="U28" t="b">
        <v>0</v>
      </c>
      <c r="W28" t="b">
        <f t="shared" si="0"/>
        <v>0</v>
      </c>
      <c r="X28" t="b">
        <f t="shared" si="1"/>
        <v>1</v>
      </c>
    </row>
    <row r="29" spans="1:24">
      <c r="A29" s="4" t="s">
        <v>164</v>
      </c>
      <c r="B29" t="s">
        <v>141</v>
      </c>
      <c r="C29" t="s">
        <v>33</v>
      </c>
      <c r="D29" t="s">
        <v>105</v>
      </c>
      <c r="E29" t="s">
        <v>260</v>
      </c>
      <c r="F29">
        <v>39275</v>
      </c>
      <c r="G29">
        <v>43396</v>
      </c>
      <c r="H29">
        <v>82671</v>
      </c>
      <c r="I29">
        <v>20172</v>
      </c>
      <c r="J29">
        <v>22798</v>
      </c>
      <c r="K29">
        <v>42970</v>
      </c>
      <c r="L29" s="9">
        <v>51.36</v>
      </c>
      <c r="M29" s="9">
        <v>52.53</v>
      </c>
      <c r="N29" s="9">
        <v>51.98</v>
      </c>
      <c r="O29" s="9">
        <v>48.97</v>
      </c>
      <c r="P29" s="9">
        <v>50.29</v>
      </c>
      <c r="Q29" s="9">
        <v>49.66</v>
      </c>
      <c r="R29" s="9">
        <v>2.3900000000000006</v>
      </c>
      <c r="S29" s="9">
        <v>2.240000000000002</v>
      </c>
      <c r="T29" s="9">
        <v>2.3200000000000003</v>
      </c>
      <c r="U29" t="b">
        <v>0</v>
      </c>
      <c r="W29" t="b">
        <f t="shared" si="0"/>
        <v>0</v>
      </c>
      <c r="X29" t="b">
        <f t="shared" si="1"/>
        <v>1</v>
      </c>
    </row>
    <row r="30" spans="1:24">
      <c r="A30" s="4" t="s">
        <v>165</v>
      </c>
      <c r="B30" t="s">
        <v>141</v>
      </c>
      <c r="C30" t="s">
        <v>33</v>
      </c>
      <c r="D30" t="s">
        <v>109</v>
      </c>
      <c r="E30" t="s">
        <v>261</v>
      </c>
      <c r="F30">
        <v>27600</v>
      </c>
      <c r="G30">
        <v>31209</v>
      </c>
      <c r="H30">
        <v>58809</v>
      </c>
      <c r="I30">
        <v>13594</v>
      </c>
      <c r="J30">
        <v>15509</v>
      </c>
      <c r="K30">
        <v>29103</v>
      </c>
      <c r="L30" s="9">
        <v>49.25</v>
      </c>
      <c r="M30" s="9">
        <v>49.69</v>
      </c>
      <c r="N30" s="9">
        <v>49.49</v>
      </c>
      <c r="O30" s="9">
        <v>47.09</v>
      </c>
      <c r="P30" s="9">
        <v>47.94</v>
      </c>
      <c r="Q30" s="9">
        <v>47.54</v>
      </c>
      <c r="R30" s="9">
        <v>2.1599999999999966</v>
      </c>
      <c r="S30" s="9">
        <v>1.75</v>
      </c>
      <c r="T30" s="9">
        <v>1.9500000000000028</v>
      </c>
      <c r="U30" t="b">
        <v>0</v>
      </c>
      <c r="W30" t="b">
        <f t="shared" si="0"/>
        <v>0</v>
      </c>
      <c r="X30" t="b">
        <f t="shared" si="1"/>
        <v>1</v>
      </c>
    </row>
    <row r="31" spans="1:24">
      <c r="A31" s="4" t="s">
        <v>166</v>
      </c>
      <c r="B31" t="s">
        <v>141</v>
      </c>
      <c r="C31" t="s">
        <v>41</v>
      </c>
      <c r="D31" t="s">
        <v>237</v>
      </c>
      <c r="E31" t="s">
        <v>262</v>
      </c>
      <c r="F31">
        <v>321616</v>
      </c>
      <c r="G31">
        <v>352789</v>
      </c>
      <c r="H31">
        <v>674405</v>
      </c>
      <c r="I31">
        <v>176952</v>
      </c>
      <c r="J31">
        <v>195956</v>
      </c>
      <c r="K31">
        <v>372908</v>
      </c>
      <c r="L31" s="9">
        <v>55.02</v>
      </c>
      <c r="M31" s="9">
        <v>55.54</v>
      </c>
      <c r="N31" s="9">
        <v>55.29</v>
      </c>
      <c r="O31" s="9">
        <v>51.66</v>
      </c>
      <c r="P31" s="9">
        <v>52.22</v>
      </c>
      <c r="Q31" s="9">
        <v>51.95</v>
      </c>
      <c r="R31" s="9">
        <v>3.3600000000000065</v>
      </c>
      <c r="S31" s="9">
        <v>3.3200000000000003</v>
      </c>
      <c r="T31" s="9">
        <v>3.3399999999999963</v>
      </c>
      <c r="U31" t="b">
        <v>0</v>
      </c>
      <c r="W31" t="b">
        <f t="shared" si="0"/>
        <v>0</v>
      </c>
      <c r="X31" t="b">
        <f t="shared" si="1"/>
        <v>1</v>
      </c>
    </row>
    <row r="32" spans="1:24">
      <c r="A32" s="4" t="s">
        <v>167</v>
      </c>
      <c r="B32" t="s">
        <v>141</v>
      </c>
      <c r="C32" t="s">
        <v>41</v>
      </c>
      <c r="D32" t="s">
        <v>168</v>
      </c>
      <c r="E32" t="s">
        <v>263</v>
      </c>
      <c r="F32">
        <v>57467</v>
      </c>
      <c r="G32">
        <v>61434</v>
      </c>
      <c r="H32">
        <v>118901</v>
      </c>
      <c r="I32">
        <v>30847</v>
      </c>
      <c r="J32">
        <v>34070</v>
      </c>
      <c r="K32">
        <v>64917</v>
      </c>
      <c r="L32" s="9">
        <v>53.68</v>
      </c>
      <c r="M32" s="9">
        <v>55.46</v>
      </c>
      <c r="N32" s="9">
        <v>54.6</v>
      </c>
      <c r="O32" s="10" t="s">
        <v>304</v>
      </c>
      <c r="P32" s="10" t="s">
        <v>304</v>
      </c>
      <c r="Q32" s="10" t="s">
        <v>304</v>
      </c>
      <c r="R32" s="10" t="s">
        <v>304</v>
      </c>
      <c r="S32" s="10" t="s">
        <v>304</v>
      </c>
      <c r="T32" s="10" t="s">
        <v>304</v>
      </c>
      <c r="U32" t="b">
        <v>0</v>
      </c>
      <c r="W32" t="b">
        <f t="shared" si="0"/>
        <v>0</v>
      </c>
      <c r="X32" t="b">
        <f t="shared" si="1"/>
        <v>1</v>
      </c>
    </row>
    <row r="33" spans="1:24">
      <c r="A33" s="4" t="s">
        <v>169</v>
      </c>
      <c r="B33" t="s">
        <v>141</v>
      </c>
      <c r="C33" t="s">
        <v>41</v>
      </c>
      <c r="D33" t="s">
        <v>139</v>
      </c>
      <c r="E33" t="s">
        <v>264</v>
      </c>
      <c r="F33">
        <v>46253</v>
      </c>
      <c r="G33">
        <v>49240</v>
      </c>
      <c r="H33">
        <v>95493</v>
      </c>
      <c r="I33">
        <v>23758</v>
      </c>
      <c r="J33">
        <v>26032</v>
      </c>
      <c r="K33">
        <v>49790</v>
      </c>
      <c r="L33" s="9">
        <v>51.37</v>
      </c>
      <c r="M33" s="9">
        <v>52.87</v>
      </c>
      <c r="N33" s="9">
        <v>52.14</v>
      </c>
      <c r="O33" s="10" t="s">
        <v>304</v>
      </c>
      <c r="P33" s="10" t="s">
        <v>304</v>
      </c>
      <c r="Q33" s="10" t="s">
        <v>304</v>
      </c>
      <c r="R33" s="10" t="s">
        <v>304</v>
      </c>
      <c r="S33" s="10" t="s">
        <v>304</v>
      </c>
      <c r="T33" s="10" t="s">
        <v>304</v>
      </c>
      <c r="U33" t="b">
        <v>0</v>
      </c>
      <c r="W33" t="b">
        <f t="shared" si="0"/>
        <v>0</v>
      </c>
      <c r="X33" t="b">
        <f t="shared" si="1"/>
        <v>1</v>
      </c>
    </row>
    <row r="34" spans="1:24">
      <c r="A34" s="4" t="s">
        <v>170</v>
      </c>
      <c r="B34" t="s">
        <v>141</v>
      </c>
      <c r="C34" t="s">
        <v>41</v>
      </c>
      <c r="D34" t="s">
        <v>137</v>
      </c>
      <c r="E34" t="s">
        <v>265</v>
      </c>
      <c r="F34">
        <v>33802</v>
      </c>
      <c r="G34">
        <v>37381</v>
      </c>
      <c r="H34">
        <v>71183</v>
      </c>
      <c r="I34">
        <v>19397</v>
      </c>
      <c r="J34">
        <v>21099</v>
      </c>
      <c r="K34">
        <v>40496</v>
      </c>
      <c r="L34" s="9">
        <v>57.38</v>
      </c>
      <c r="M34" s="9">
        <v>56.44</v>
      </c>
      <c r="N34" s="9">
        <v>56.89</v>
      </c>
      <c r="O34" s="10" t="s">
        <v>304</v>
      </c>
      <c r="P34" s="10" t="s">
        <v>304</v>
      </c>
      <c r="Q34" s="10" t="s">
        <v>304</v>
      </c>
      <c r="R34" s="10" t="s">
        <v>304</v>
      </c>
      <c r="S34" s="10" t="s">
        <v>304</v>
      </c>
      <c r="T34" s="10" t="s">
        <v>304</v>
      </c>
      <c r="U34" t="b">
        <v>0</v>
      </c>
      <c r="W34" t="b">
        <f t="shared" si="0"/>
        <v>0</v>
      </c>
      <c r="X34" t="b">
        <f t="shared" si="1"/>
        <v>1</v>
      </c>
    </row>
    <row r="35" spans="1:24">
      <c r="A35" s="4" t="s">
        <v>171</v>
      </c>
      <c r="B35" t="s">
        <v>141</v>
      </c>
      <c r="C35" t="s">
        <v>41</v>
      </c>
      <c r="D35" s="11" t="s">
        <v>110</v>
      </c>
      <c r="E35" t="s">
        <v>266</v>
      </c>
      <c r="F35">
        <v>51183</v>
      </c>
      <c r="G35">
        <v>55363</v>
      </c>
      <c r="H35">
        <v>106546</v>
      </c>
      <c r="I35">
        <v>27969</v>
      </c>
      <c r="J35">
        <v>30515</v>
      </c>
      <c r="K35">
        <v>58484</v>
      </c>
      <c r="L35" s="9">
        <v>54.65</v>
      </c>
      <c r="M35" s="9">
        <v>55.12</v>
      </c>
      <c r="N35" s="9">
        <v>54.89</v>
      </c>
      <c r="O35" s="10" t="s">
        <v>304</v>
      </c>
      <c r="P35" s="10" t="s">
        <v>304</v>
      </c>
      <c r="Q35" s="10" t="s">
        <v>304</v>
      </c>
      <c r="R35" s="10" t="s">
        <v>304</v>
      </c>
      <c r="S35" s="10" t="s">
        <v>304</v>
      </c>
      <c r="T35" s="10" t="s">
        <v>304</v>
      </c>
      <c r="U35" t="b">
        <v>0</v>
      </c>
      <c r="W35" t="b">
        <f t="shared" si="0"/>
        <v>0</v>
      </c>
      <c r="X35" t="b">
        <f t="shared" si="1"/>
        <v>1</v>
      </c>
    </row>
    <row r="36" spans="1:24">
      <c r="A36" s="4" t="s">
        <v>172</v>
      </c>
      <c r="B36" t="s">
        <v>141</v>
      </c>
      <c r="C36" t="s">
        <v>41</v>
      </c>
      <c r="D36" t="s">
        <v>138</v>
      </c>
      <c r="E36" t="s">
        <v>267</v>
      </c>
      <c r="F36">
        <v>60017</v>
      </c>
      <c r="G36">
        <v>68516</v>
      </c>
      <c r="H36">
        <v>128533</v>
      </c>
      <c r="I36">
        <v>34730</v>
      </c>
      <c r="J36">
        <v>38979</v>
      </c>
      <c r="K36">
        <v>73709</v>
      </c>
      <c r="L36" s="9">
        <v>57.87</v>
      </c>
      <c r="M36" s="9">
        <v>56.89</v>
      </c>
      <c r="N36" s="9">
        <v>57.35</v>
      </c>
      <c r="O36" s="10" t="s">
        <v>304</v>
      </c>
      <c r="P36" s="10" t="s">
        <v>304</v>
      </c>
      <c r="Q36" s="10" t="s">
        <v>304</v>
      </c>
      <c r="R36" s="10" t="s">
        <v>304</v>
      </c>
      <c r="S36" s="10" t="s">
        <v>304</v>
      </c>
      <c r="T36" s="10" t="s">
        <v>304</v>
      </c>
      <c r="U36" t="b">
        <v>0</v>
      </c>
      <c r="W36" t="b">
        <f t="shared" si="0"/>
        <v>0</v>
      </c>
      <c r="X36" t="b">
        <f t="shared" si="1"/>
        <v>1</v>
      </c>
    </row>
    <row r="37" spans="1:24">
      <c r="A37" s="4" t="s">
        <v>173</v>
      </c>
      <c r="B37" t="s">
        <v>141</v>
      </c>
      <c r="C37" t="s">
        <v>41</v>
      </c>
      <c r="D37" t="s">
        <v>105</v>
      </c>
      <c r="E37" t="s">
        <v>268</v>
      </c>
      <c r="F37">
        <v>57778</v>
      </c>
      <c r="G37">
        <v>64641</v>
      </c>
      <c r="H37">
        <v>122419</v>
      </c>
      <c r="I37">
        <v>31920</v>
      </c>
      <c r="J37">
        <v>36097</v>
      </c>
      <c r="K37">
        <v>68017</v>
      </c>
      <c r="L37" s="9">
        <v>55.25</v>
      </c>
      <c r="M37" s="9">
        <v>55.84</v>
      </c>
      <c r="N37" s="9">
        <v>55.56</v>
      </c>
      <c r="O37" s="10" t="s">
        <v>304</v>
      </c>
      <c r="P37" s="10" t="s">
        <v>304</v>
      </c>
      <c r="Q37" s="10" t="s">
        <v>304</v>
      </c>
      <c r="R37" s="10" t="s">
        <v>304</v>
      </c>
      <c r="S37" s="10" t="s">
        <v>304</v>
      </c>
      <c r="T37" s="10" t="s">
        <v>304</v>
      </c>
      <c r="U37" t="b">
        <v>0</v>
      </c>
      <c r="W37" t="b">
        <f t="shared" si="0"/>
        <v>0</v>
      </c>
      <c r="X37" t="b">
        <f t="shared" si="1"/>
        <v>1</v>
      </c>
    </row>
    <row r="38" spans="1:24">
      <c r="A38" s="4" t="s">
        <v>174</v>
      </c>
      <c r="B38" t="s">
        <v>141</v>
      </c>
      <c r="C38" t="s">
        <v>41</v>
      </c>
      <c r="D38" t="s">
        <v>175</v>
      </c>
      <c r="E38" t="s">
        <v>269</v>
      </c>
      <c r="F38">
        <v>15116</v>
      </c>
      <c r="G38">
        <v>16214</v>
      </c>
      <c r="H38">
        <v>31330</v>
      </c>
      <c r="I38">
        <v>8331</v>
      </c>
      <c r="J38">
        <v>9164</v>
      </c>
      <c r="K38">
        <v>17495</v>
      </c>
      <c r="L38" s="9">
        <v>55.11</v>
      </c>
      <c r="M38" s="9">
        <v>56.52</v>
      </c>
      <c r="N38" s="9">
        <v>55.84</v>
      </c>
      <c r="O38" s="10" t="s">
        <v>304</v>
      </c>
      <c r="P38" s="10" t="s">
        <v>304</v>
      </c>
      <c r="Q38" s="10" t="s">
        <v>304</v>
      </c>
      <c r="R38" s="10" t="s">
        <v>304</v>
      </c>
      <c r="S38" s="10" t="s">
        <v>304</v>
      </c>
      <c r="T38" s="10" t="s">
        <v>304</v>
      </c>
      <c r="U38" t="b">
        <v>0</v>
      </c>
      <c r="W38" t="b">
        <f t="shared" si="0"/>
        <v>0</v>
      </c>
      <c r="X38" t="b">
        <f t="shared" si="1"/>
        <v>1</v>
      </c>
    </row>
    <row r="39" spans="1:24">
      <c r="A39" s="4" t="s">
        <v>176</v>
      </c>
      <c r="B39" t="s">
        <v>141</v>
      </c>
      <c r="D39" t="s">
        <v>42</v>
      </c>
      <c r="E39" t="s">
        <v>42</v>
      </c>
      <c r="F39">
        <v>75923</v>
      </c>
      <c r="G39">
        <v>83961</v>
      </c>
      <c r="H39">
        <v>159884</v>
      </c>
      <c r="I39">
        <v>39530</v>
      </c>
      <c r="J39">
        <v>44050</v>
      </c>
      <c r="K39">
        <v>83580</v>
      </c>
      <c r="L39" s="9">
        <v>52.07</v>
      </c>
      <c r="M39" s="9">
        <v>52.46</v>
      </c>
      <c r="N39" s="9">
        <v>52.28</v>
      </c>
      <c r="O39" s="9">
        <v>49.64</v>
      </c>
      <c r="P39" s="9">
        <v>50.3</v>
      </c>
      <c r="Q39" s="9">
        <v>49.99</v>
      </c>
      <c r="R39" s="9">
        <v>2.4299999999999997</v>
      </c>
      <c r="S39" s="9">
        <v>2.1600000000000037</v>
      </c>
      <c r="T39" s="9">
        <v>2.2899999999999991</v>
      </c>
      <c r="U39" t="b">
        <v>0</v>
      </c>
      <c r="W39" t="b">
        <f t="shared" si="0"/>
        <v>0</v>
      </c>
      <c r="X39" t="b">
        <f t="shared" si="1"/>
        <v>1</v>
      </c>
    </row>
    <row r="40" spans="1:24">
      <c r="A40" s="4" t="s">
        <v>177</v>
      </c>
      <c r="B40" t="s">
        <v>141</v>
      </c>
      <c r="D40" t="s">
        <v>43</v>
      </c>
      <c r="E40" t="s">
        <v>43</v>
      </c>
      <c r="F40">
        <v>151274</v>
      </c>
      <c r="G40">
        <v>167133</v>
      </c>
      <c r="H40">
        <v>318407</v>
      </c>
      <c r="I40">
        <v>86149</v>
      </c>
      <c r="J40">
        <v>94859</v>
      </c>
      <c r="K40">
        <v>181008</v>
      </c>
      <c r="L40" s="9">
        <v>56.95</v>
      </c>
      <c r="M40" s="9">
        <v>56.76</v>
      </c>
      <c r="N40" s="9">
        <v>56.85</v>
      </c>
      <c r="O40" s="9">
        <v>54.53</v>
      </c>
      <c r="P40" s="9">
        <v>54.26</v>
      </c>
      <c r="Q40" s="9">
        <v>54.39</v>
      </c>
      <c r="R40" s="9">
        <v>2.4200000000000017</v>
      </c>
      <c r="S40" s="9">
        <v>2.5</v>
      </c>
      <c r="T40" s="9">
        <v>2.4600000000000009</v>
      </c>
      <c r="U40" t="b">
        <v>0</v>
      </c>
      <c r="W40" t="b">
        <f t="shared" si="0"/>
        <v>0</v>
      </c>
      <c r="X40" t="b">
        <f t="shared" si="1"/>
        <v>1</v>
      </c>
    </row>
    <row r="41" spans="1:24">
      <c r="A41" s="4" t="s">
        <v>178</v>
      </c>
      <c r="B41" t="s">
        <v>141</v>
      </c>
      <c r="D41" t="s">
        <v>44</v>
      </c>
      <c r="E41" t="s">
        <v>44</v>
      </c>
      <c r="F41">
        <v>40164</v>
      </c>
      <c r="G41">
        <v>43467</v>
      </c>
      <c r="H41">
        <v>83631</v>
      </c>
      <c r="I41">
        <v>23790</v>
      </c>
      <c r="J41">
        <v>25806</v>
      </c>
      <c r="K41">
        <v>49596</v>
      </c>
      <c r="L41" s="9">
        <v>59.23</v>
      </c>
      <c r="M41" s="9">
        <v>59.37</v>
      </c>
      <c r="N41" s="9">
        <v>59.3</v>
      </c>
      <c r="O41" s="9">
        <v>56.55</v>
      </c>
      <c r="P41" s="9">
        <v>56.77</v>
      </c>
      <c r="Q41" s="9">
        <v>56.66</v>
      </c>
      <c r="R41" s="9">
        <v>2.6799999999999997</v>
      </c>
      <c r="S41" s="9">
        <v>2.5999999999999943</v>
      </c>
      <c r="T41" s="9">
        <v>2.6400000000000006</v>
      </c>
      <c r="U41" t="b">
        <v>0</v>
      </c>
      <c r="W41" t="b">
        <f t="shared" si="0"/>
        <v>0</v>
      </c>
      <c r="X41" t="b">
        <f t="shared" si="1"/>
        <v>1</v>
      </c>
    </row>
    <row r="42" spans="1:24">
      <c r="A42" s="4" t="s">
        <v>179</v>
      </c>
      <c r="B42" t="s">
        <v>141</v>
      </c>
      <c r="D42" t="s">
        <v>45</v>
      </c>
      <c r="E42" t="s">
        <v>45</v>
      </c>
      <c r="F42">
        <v>134818</v>
      </c>
      <c r="G42">
        <v>146811</v>
      </c>
      <c r="H42">
        <v>281629</v>
      </c>
      <c r="I42">
        <v>77981</v>
      </c>
      <c r="J42">
        <v>85024</v>
      </c>
      <c r="K42">
        <v>163005</v>
      </c>
      <c r="L42" s="9">
        <v>57.84</v>
      </c>
      <c r="M42" s="9">
        <v>57.91</v>
      </c>
      <c r="N42" s="9">
        <v>57.88</v>
      </c>
      <c r="O42" s="9">
        <v>54.94</v>
      </c>
      <c r="P42" s="9">
        <v>54.9</v>
      </c>
      <c r="Q42" s="9">
        <v>54.92</v>
      </c>
      <c r="R42" s="9">
        <v>2.9000000000000057</v>
      </c>
      <c r="S42" s="9">
        <v>3.009999999999998</v>
      </c>
      <c r="T42" s="9">
        <v>2.9600000000000009</v>
      </c>
      <c r="U42" t="b">
        <v>1</v>
      </c>
      <c r="W42" t="b">
        <f t="shared" si="0"/>
        <v>1</v>
      </c>
      <c r="X42" t="b">
        <f t="shared" si="1"/>
        <v>1</v>
      </c>
    </row>
    <row r="43" spans="1:24">
      <c r="A43" s="4" t="s">
        <v>180</v>
      </c>
      <c r="B43" t="s">
        <v>141</v>
      </c>
      <c r="D43" s="6" t="s">
        <v>46</v>
      </c>
      <c r="E43" s="6" t="s">
        <v>46</v>
      </c>
      <c r="F43">
        <v>28762</v>
      </c>
      <c r="G43">
        <v>31686</v>
      </c>
      <c r="H43">
        <v>60448</v>
      </c>
      <c r="I43">
        <v>15682</v>
      </c>
      <c r="J43">
        <v>17312</v>
      </c>
      <c r="K43">
        <v>32994</v>
      </c>
      <c r="L43" s="9">
        <v>54.52</v>
      </c>
      <c r="M43" s="9">
        <v>54.64</v>
      </c>
      <c r="N43" s="9">
        <v>54.58</v>
      </c>
      <c r="O43" s="9">
        <v>52.2</v>
      </c>
      <c r="P43" s="9">
        <v>52.88</v>
      </c>
      <c r="Q43" s="9">
        <v>52.56</v>
      </c>
      <c r="R43" s="9">
        <v>2.3200000000000003</v>
      </c>
      <c r="S43" s="9">
        <v>1.759999999999998</v>
      </c>
      <c r="T43" s="9">
        <v>2.019999999999996</v>
      </c>
      <c r="U43" t="b">
        <v>1</v>
      </c>
      <c r="W43" t="b">
        <f t="shared" si="0"/>
        <v>1</v>
      </c>
      <c r="X43" t="b">
        <f t="shared" si="1"/>
        <v>1</v>
      </c>
    </row>
    <row r="44" spans="1:24">
      <c r="A44" s="4" t="s">
        <v>181</v>
      </c>
      <c r="B44" t="s">
        <v>141</v>
      </c>
      <c r="D44" t="s">
        <v>47</v>
      </c>
      <c r="E44" t="s">
        <v>47</v>
      </c>
      <c r="F44">
        <v>139970</v>
      </c>
      <c r="G44">
        <v>152046</v>
      </c>
      <c r="H44">
        <v>292016</v>
      </c>
      <c r="I44">
        <v>83363</v>
      </c>
      <c r="J44">
        <v>88705</v>
      </c>
      <c r="K44">
        <v>172068</v>
      </c>
      <c r="L44" s="9">
        <v>59.56</v>
      </c>
      <c r="M44" s="9">
        <v>58.34</v>
      </c>
      <c r="N44" s="9">
        <v>58.92</v>
      </c>
      <c r="O44" s="9">
        <v>57.22</v>
      </c>
      <c r="P44" s="9">
        <v>56.71</v>
      </c>
      <c r="Q44" s="9">
        <v>56.95</v>
      </c>
      <c r="R44" s="9">
        <v>2.3400000000000034</v>
      </c>
      <c r="S44" s="9">
        <v>1.6300000000000026</v>
      </c>
      <c r="T44" s="9">
        <v>1.9699999999999989</v>
      </c>
      <c r="U44" t="b">
        <v>0</v>
      </c>
      <c r="W44" t="b">
        <f t="shared" si="0"/>
        <v>0</v>
      </c>
      <c r="X44" t="b">
        <f t="shared" si="1"/>
        <v>1</v>
      </c>
    </row>
    <row r="45" spans="1:24">
      <c r="A45" s="4" t="s">
        <v>182</v>
      </c>
      <c r="B45" t="s">
        <v>141</v>
      </c>
      <c r="D45" t="s">
        <v>48</v>
      </c>
      <c r="E45" t="s">
        <v>48</v>
      </c>
      <c r="F45">
        <v>33572</v>
      </c>
      <c r="G45">
        <v>36767</v>
      </c>
      <c r="H45">
        <v>70339</v>
      </c>
      <c r="I45">
        <v>17222</v>
      </c>
      <c r="J45">
        <v>18666</v>
      </c>
      <c r="K45">
        <v>35888</v>
      </c>
      <c r="L45" s="9">
        <v>51.3</v>
      </c>
      <c r="M45" s="9">
        <v>50.77</v>
      </c>
      <c r="N45" s="9">
        <v>51.02</v>
      </c>
      <c r="O45" s="9">
        <v>48.74</v>
      </c>
      <c r="P45" s="9">
        <v>48.63</v>
      </c>
      <c r="Q45" s="9">
        <v>48.69</v>
      </c>
      <c r="R45" s="9">
        <v>2.5599999999999952</v>
      </c>
      <c r="S45" s="9">
        <v>2.1400000000000006</v>
      </c>
      <c r="T45" s="9">
        <v>2.3300000000000054</v>
      </c>
      <c r="U45" t="b">
        <v>1</v>
      </c>
      <c r="W45" t="b">
        <f t="shared" si="0"/>
        <v>1</v>
      </c>
      <c r="X45" t="b">
        <f t="shared" si="1"/>
        <v>1</v>
      </c>
    </row>
    <row r="46" spans="1:24">
      <c r="A46" s="4" t="s">
        <v>183</v>
      </c>
      <c r="B46" t="s">
        <v>141</v>
      </c>
      <c r="D46" t="s">
        <v>49</v>
      </c>
      <c r="E46" t="s">
        <v>49</v>
      </c>
      <c r="F46">
        <v>58119</v>
      </c>
      <c r="G46">
        <v>61292</v>
      </c>
      <c r="H46">
        <v>119411</v>
      </c>
      <c r="I46">
        <v>32527</v>
      </c>
      <c r="J46">
        <v>35640</v>
      </c>
      <c r="K46">
        <v>68167</v>
      </c>
      <c r="L46" s="9">
        <v>55.97</v>
      </c>
      <c r="M46" s="9">
        <v>58.15</v>
      </c>
      <c r="N46" s="9">
        <v>57.09</v>
      </c>
      <c r="O46" s="9">
        <v>53.45</v>
      </c>
      <c r="P46" s="9">
        <v>55.83</v>
      </c>
      <c r="Q46" s="9">
        <v>54.67</v>
      </c>
      <c r="R46" s="9">
        <v>2.519999999999996</v>
      </c>
      <c r="S46" s="9">
        <v>2.3200000000000003</v>
      </c>
      <c r="T46" s="9">
        <v>2.4200000000000017</v>
      </c>
      <c r="U46" t="b">
        <v>0</v>
      </c>
      <c r="W46" t="b">
        <f t="shared" si="0"/>
        <v>0</v>
      </c>
      <c r="X46" t="b">
        <f t="shared" si="1"/>
        <v>1</v>
      </c>
    </row>
    <row r="47" spans="1:24">
      <c r="A47" s="4" t="s">
        <v>184</v>
      </c>
      <c r="B47" t="s">
        <v>141</v>
      </c>
      <c r="D47" t="s">
        <v>50</v>
      </c>
      <c r="E47" t="s">
        <v>50</v>
      </c>
      <c r="F47">
        <v>156704</v>
      </c>
      <c r="G47">
        <v>169515</v>
      </c>
      <c r="H47">
        <v>326219</v>
      </c>
      <c r="I47">
        <v>90056</v>
      </c>
      <c r="J47">
        <v>96195</v>
      </c>
      <c r="K47">
        <v>186251</v>
      </c>
      <c r="L47" s="9">
        <v>57.47</v>
      </c>
      <c r="M47" s="9">
        <v>56.75</v>
      </c>
      <c r="N47" s="9">
        <v>57.09</v>
      </c>
      <c r="O47" s="9">
        <v>55.33</v>
      </c>
      <c r="P47" s="9">
        <v>55.32</v>
      </c>
      <c r="Q47" s="9">
        <v>55.32</v>
      </c>
      <c r="R47" s="9">
        <v>2.1400000000000006</v>
      </c>
      <c r="S47" s="9">
        <v>1.4299999999999997</v>
      </c>
      <c r="T47" s="9">
        <v>1.7700000000000031</v>
      </c>
      <c r="U47" t="b">
        <v>0</v>
      </c>
      <c r="W47" t="b">
        <f t="shared" si="0"/>
        <v>0</v>
      </c>
      <c r="X47" t="b">
        <f t="shared" si="1"/>
        <v>1</v>
      </c>
    </row>
    <row r="48" spans="1:24">
      <c r="A48" s="4" t="s">
        <v>185</v>
      </c>
      <c r="B48" t="s">
        <v>141</v>
      </c>
      <c r="D48" t="s">
        <v>51</v>
      </c>
      <c r="E48" t="s">
        <v>51</v>
      </c>
      <c r="F48">
        <v>104070</v>
      </c>
      <c r="G48">
        <v>110678</v>
      </c>
      <c r="H48">
        <v>214748</v>
      </c>
      <c r="I48">
        <v>60352</v>
      </c>
      <c r="J48">
        <v>63920</v>
      </c>
      <c r="K48">
        <v>124272</v>
      </c>
      <c r="L48" s="9">
        <v>57.99</v>
      </c>
      <c r="M48" s="9">
        <v>57.75</v>
      </c>
      <c r="N48" s="9">
        <v>57.87</v>
      </c>
      <c r="O48" s="9">
        <v>53.36</v>
      </c>
      <c r="P48" s="9">
        <v>53.35</v>
      </c>
      <c r="Q48" s="9">
        <v>53.35</v>
      </c>
      <c r="R48" s="9">
        <v>4.6300000000000026</v>
      </c>
      <c r="S48" s="9">
        <v>4.3999999999999986</v>
      </c>
      <c r="T48" s="9">
        <v>4.519999999999996</v>
      </c>
      <c r="U48" t="b">
        <v>0</v>
      </c>
      <c r="W48" t="b">
        <f t="shared" si="0"/>
        <v>0</v>
      </c>
      <c r="X48" t="b">
        <f t="shared" si="1"/>
        <v>1</v>
      </c>
    </row>
    <row r="49" spans="1:24">
      <c r="A49" s="4" t="s">
        <v>186</v>
      </c>
      <c r="B49" t="s">
        <v>141</v>
      </c>
      <c r="D49" t="s">
        <v>52</v>
      </c>
      <c r="E49" t="s">
        <v>52</v>
      </c>
      <c r="F49">
        <v>103028</v>
      </c>
      <c r="G49">
        <v>112197</v>
      </c>
      <c r="H49">
        <v>215225</v>
      </c>
      <c r="I49">
        <v>57348</v>
      </c>
      <c r="J49">
        <v>62024</v>
      </c>
      <c r="K49">
        <v>119372</v>
      </c>
      <c r="L49" s="9">
        <v>55.66</v>
      </c>
      <c r="M49" s="9">
        <v>55.28</v>
      </c>
      <c r="N49" s="9">
        <v>55.46</v>
      </c>
      <c r="O49" s="9">
        <v>52.69</v>
      </c>
      <c r="P49" s="9">
        <v>52.77</v>
      </c>
      <c r="Q49" s="9">
        <v>52.73</v>
      </c>
      <c r="R49" s="9">
        <v>2.9699999999999989</v>
      </c>
      <c r="S49" s="9">
        <v>2.509999999999998</v>
      </c>
      <c r="T49" s="9">
        <v>2.730000000000004</v>
      </c>
      <c r="U49" t="b">
        <v>0</v>
      </c>
      <c r="W49" t="b">
        <f t="shared" si="0"/>
        <v>0</v>
      </c>
      <c r="X49" t="b">
        <f t="shared" si="1"/>
        <v>1</v>
      </c>
    </row>
    <row r="50" spans="1:24">
      <c r="A50" s="4" t="s">
        <v>187</v>
      </c>
      <c r="B50" t="s">
        <v>141</v>
      </c>
      <c r="D50" t="s">
        <v>53</v>
      </c>
      <c r="E50" t="s">
        <v>53</v>
      </c>
      <c r="F50">
        <v>38469</v>
      </c>
      <c r="G50">
        <v>42084</v>
      </c>
      <c r="H50">
        <v>80553</v>
      </c>
      <c r="I50">
        <v>19745</v>
      </c>
      <c r="J50">
        <v>21909</v>
      </c>
      <c r="K50">
        <v>41654</v>
      </c>
      <c r="L50" s="9">
        <v>51.33</v>
      </c>
      <c r="M50" s="9">
        <v>52.06</v>
      </c>
      <c r="N50" s="9">
        <v>51.71</v>
      </c>
      <c r="O50" s="9">
        <v>47.41</v>
      </c>
      <c r="P50" s="9">
        <v>48.19</v>
      </c>
      <c r="Q50" s="9">
        <v>47.82</v>
      </c>
      <c r="R50" s="9">
        <v>3.9200000000000017</v>
      </c>
      <c r="S50" s="9">
        <v>3.8700000000000045</v>
      </c>
      <c r="T50" s="9">
        <v>3.8900000000000006</v>
      </c>
      <c r="U50" t="b">
        <v>1</v>
      </c>
      <c r="W50" t="b">
        <f t="shared" si="0"/>
        <v>1</v>
      </c>
      <c r="X50" t="b">
        <f t="shared" si="1"/>
        <v>1</v>
      </c>
    </row>
    <row r="51" spans="1:24">
      <c r="A51" s="4" t="s">
        <v>188</v>
      </c>
      <c r="B51" t="s">
        <v>141</v>
      </c>
      <c r="D51" t="s">
        <v>54</v>
      </c>
      <c r="E51" t="s">
        <v>54</v>
      </c>
      <c r="F51">
        <v>45650</v>
      </c>
      <c r="G51">
        <v>51424</v>
      </c>
      <c r="H51">
        <v>97074</v>
      </c>
      <c r="I51">
        <v>24898</v>
      </c>
      <c r="J51">
        <v>27505</v>
      </c>
      <c r="K51">
        <v>52403</v>
      </c>
      <c r="L51" s="9">
        <v>54.54</v>
      </c>
      <c r="M51" s="9">
        <v>53.49</v>
      </c>
      <c r="N51" s="9">
        <v>53.98</v>
      </c>
      <c r="O51" s="9">
        <v>52.93</v>
      </c>
      <c r="P51" s="9">
        <v>51.6</v>
      </c>
      <c r="Q51" s="9">
        <v>52.23</v>
      </c>
      <c r="R51" s="9">
        <v>1.6099999999999994</v>
      </c>
      <c r="S51" s="9">
        <v>1.8900000000000006</v>
      </c>
      <c r="T51" s="9">
        <v>1.75</v>
      </c>
      <c r="U51" t="b">
        <v>0</v>
      </c>
      <c r="W51" t="b">
        <f t="shared" si="0"/>
        <v>0</v>
      </c>
      <c r="X51" t="b">
        <f t="shared" si="1"/>
        <v>1</v>
      </c>
    </row>
    <row r="52" spans="1:24">
      <c r="A52" s="4" t="s">
        <v>189</v>
      </c>
      <c r="B52" t="s">
        <v>141</v>
      </c>
      <c r="D52" t="s">
        <v>55</v>
      </c>
      <c r="E52" t="s">
        <v>55</v>
      </c>
      <c r="F52">
        <v>95630</v>
      </c>
      <c r="G52">
        <v>100901</v>
      </c>
      <c r="H52">
        <v>196531</v>
      </c>
      <c r="I52">
        <v>51909</v>
      </c>
      <c r="J52">
        <v>55610</v>
      </c>
      <c r="K52">
        <v>107519</v>
      </c>
      <c r="L52" s="9">
        <v>54.28</v>
      </c>
      <c r="M52" s="9">
        <v>55.11</v>
      </c>
      <c r="N52" s="9">
        <v>54.71</v>
      </c>
      <c r="O52" s="9">
        <v>52.1</v>
      </c>
      <c r="P52" s="9">
        <v>53.51</v>
      </c>
      <c r="Q52" s="9">
        <v>52.82</v>
      </c>
      <c r="R52" s="9">
        <v>2.1799999999999997</v>
      </c>
      <c r="S52" s="9">
        <v>1.6000000000000014</v>
      </c>
      <c r="T52" s="9">
        <v>1.8900000000000006</v>
      </c>
      <c r="U52" t="b">
        <v>0</v>
      </c>
      <c r="W52" t="b">
        <f t="shared" si="0"/>
        <v>0</v>
      </c>
      <c r="X52" t="b">
        <f t="shared" si="1"/>
        <v>1</v>
      </c>
    </row>
    <row r="53" spans="1:24">
      <c r="A53" s="4" t="s">
        <v>190</v>
      </c>
      <c r="B53" t="s">
        <v>141</v>
      </c>
      <c r="D53" t="s">
        <v>56</v>
      </c>
      <c r="E53" t="s">
        <v>56</v>
      </c>
      <c r="F53">
        <v>45080</v>
      </c>
      <c r="G53">
        <v>50705</v>
      </c>
      <c r="H53">
        <v>95785</v>
      </c>
      <c r="I53">
        <v>27243</v>
      </c>
      <c r="J53">
        <v>29815</v>
      </c>
      <c r="K53">
        <v>57058</v>
      </c>
      <c r="L53" s="9">
        <v>60.43</v>
      </c>
      <c r="M53" s="9">
        <v>58.8</v>
      </c>
      <c r="N53" s="9">
        <v>59.57</v>
      </c>
      <c r="O53" s="9">
        <v>57.27</v>
      </c>
      <c r="P53" s="9">
        <v>55.35</v>
      </c>
      <c r="Q53" s="9">
        <v>56.26</v>
      </c>
      <c r="R53" s="9">
        <v>3.1599999999999966</v>
      </c>
      <c r="S53" s="9">
        <v>3.4499999999999957</v>
      </c>
      <c r="T53" s="9">
        <v>3.3100000000000023</v>
      </c>
      <c r="U53" t="b">
        <v>1</v>
      </c>
      <c r="W53" t="b">
        <f t="shared" si="0"/>
        <v>1</v>
      </c>
      <c r="X53" t="b">
        <f t="shared" si="1"/>
        <v>1</v>
      </c>
    </row>
    <row r="54" spans="1:24">
      <c r="A54" s="4" t="s">
        <v>191</v>
      </c>
      <c r="B54" t="s">
        <v>141</v>
      </c>
      <c r="D54" t="s">
        <v>57</v>
      </c>
      <c r="E54" t="s">
        <v>57</v>
      </c>
      <c r="F54">
        <v>48940</v>
      </c>
      <c r="G54">
        <v>53132</v>
      </c>
      <c r="H54">
        <v>102072</v>
      </c>
      <c r="I54">
        <v>26556</v>
      </c>
      <c r="J54">
        <v>29477</v>
      </c>
      <c r="K54">
        <v>56033</v>
      </c>
      <c r="L54" s="9">
        <v>54.26</v>
      </c>
      <c r="M54" s="9">
        <v>55.48</v>
      </c>
      <c r="N54" s="9">
        <v>54.9</v>
      </c>
      <c r="O54" s="9">
        <v>51.22</v>
      </c>
      <c r="P54" s="9">
        <v>52.92</v>
      </c>
      <c r="Q54" s="9">
        <v>52.1</v>
      </c>
      <c r="R54" s="9">
        <v>3.0399999999999991</v>
      </c>
      <c r="S54" s="9">
        <v>2.5599999999999952</v>
      </c>
      <c r="T54" s="9">
        <v>2.7999999999999972</v>
      </c>
      <c r="U54" t="b">
        <v>0</v>
      </c>
      <c r="W54" t="b">
        <f t="shared" si="0"/>
        <v>0</v>
      </c>
      <c r="X54" t="b">
        <f t="shared" si="1"/>
        <v>1</v>
      </c>
    </row>
    <row r="55" spans="1:24">
      <c r="A55" s="4" t="s">
        <v>192</v>
      </c>
      <c r="B55" t="s">
        <v>141</v>
      </c>
      <c r="D55" t="s">
        <v>58</v>
      </c>
      <c r="E55" t="s">
        <v>58</v>
      </c>
      <c r="F55">
        <v>49542</v>
      </c>
      <c r="G55">
        <v>51050</v>
      </c>
      <c r="H55">
        <v>100592</v>
      </c>
      <c r="I55">
        <v>26493</v>
      </c>
      <c r="J55">
        <v>28329</v>
      </c>
      <c r="K55">
        <v>54822</v>
      </c>
      <c r="L55" s="9">
        <v>53.48</v>
      </c>
      <c r="M55" s="9">
        <v>55.49</v>
      </c>
      <c r="N55" s="9">
        <v>54.5</v>
      </c>
      <c r="O55" s="9">
        <v>50.15</v>
      </c>
      <c r="P55" s="9">
        <v>51.5</v>
      </c>
      <c r="Q55" s="9">
        <v>50.84</v>
      </c>
      <c r="R55" s="9">
        <v>3.3299999999999983</v>
      </c>
      <c r="S55" s="9">
        <v>3.990000000000002</v>
      </c>
      <c r="T55" s="9">
        <v>3.6599999999999966</v>
      </c>
      <c r="U55" t="b">
        <v>0</v>
      </c>
      <c r="W55" t="b">
        <f t="shared" si="0"/>
        <v>0</v>
      </c>
      <c r="X55" t="b">
        <f t="shared" si="1"/>
        <v>1</v>
      </c>
    </row>
    <row r="56" spans="1:24">
      <c r="A56" s="4" t="s">
        <v>193</v>
      </c>
      <c r="B56" t="s">
        <v>141</v>
      </c>
      <c r="D56" t="s">
        <v>59</v>
      </c>
      <c r="E56" t="s">
        <v>59</v>
      </c>
      <c r="F56">
        <v>67471</v>
      </c>
      <c r="G56">
        <v>73089</v>
      </c>
      <c r="H56">
        <v>140560</v>
      </c>
      <c r="I56">
        <v>37465</v>
      </c>
      <c r="J56">
        <v>40838</v>
      </c>
      <c r="K56">
        <v>78303</v>
      </c>
      <c r="L56" s="9">
        <v>55.53</v>
      </c>
      <c r="M56" s="9">
        <v>55.87</v>
      </c>
      <c r="N56" s="9">
        <v>55.71</v>
      </c>
      <c r="O56" s="9">
        <v>52.58</v>
      </c>
      <c r="P56" s="9">
        <v>52.7</v>
      </c>
      <c r="Q56" s="9">
        <v>52.64</v>
      </c>
      <c r="R56" s="9">
        <v>2.9500000000000028</v>
      </c>
      <c r="S56" s="9">
        <v>3.1699999999999946</v>
      </c>
      <c r="T56" s="9">
        <v>3.0700000000000003</v>
      </c>
      <c r="U56" t="b">
        <v>0</v>
      </c>
      <c r="W56" t="b">
        <f t="shared" si="0"/>
        <v>0</v>
      </c>
      <c r="X56" t="b">
        <f t="shared" si="1"/>
        <v>1</v>
      </c>
    </row>
    <row r="57" spans="1:24">
      <c r="A57" s="4" t="s">
        <v>194</v>
      </c>
      <c r="B57" t="s">
        <v>141</v>
      </c>
      <c r="D57" t="s">
        <v>60</v>
      </c>
      <c r="E57" t="s">
        <v>60</v>
      </c>
      <c r="F57">
        <v>48169</v>
      </c>
      <c r="G57">
        <v>53304</v>
      </c>
      <c r="H57">
        <v>101473</v>
      </c>
      <c r="I57">
        <v>28540</v>
      </c>
      <c r="J57">
        <v>30732</v>
      </c>
      <c r="K57">
        <v>59272</v>
      </c>
      <c r="L57" s="9">
        <v>59.25</v>
      </c>
      <c r="M57" s="9">
        <v>57.65</v>
      </c>
      <c r="N57" s="9">
        <v>58.41</v>
      </c>
      <c r="O57" s="9">
        <v>56.54</v>
      </c>
      <c r="P57" s="9">
        <v>54.8</v>
      </c>
      <c r="Q57" s="9">
        <v>55.63</v>
      </c>
      <c r="R57" s="9">
        <v>2.7100000000000009</v>
      </c>
      <c r="S57" s="9">
        <v>2.8500000000000014</v>
      </c>
      <c r="T57" s="9">
        <v>2.779999999999994</v>
      </c>
      <c r="U57" t="b">
        <v>0</v>
      </c>
      <c r="W57" t="b">
        <f t="shared" si="0"/>
        <v>0</v>
      </c>
      <c r="X57" t="b">
        <f t="shared" si="1"/>
        <v>1</v>
      </c>
    </row>
    <row r="58" spans="1:24">
      <c r="A58" s="4" t="s">
        <v>195</v>
      </c>
      <c r="B58" t="s">
        <v>141</v>
      </c>
      <c r="D58" t="s">
        <v>61</v>
      </c>
      <c r="E58" t="s">
        <v>61</v>
      </c>
      <c r="F58">
        <v>28880</v>
      </c>
      <c r="G58">
        <v>31075</v>
      </c>
      <c r="H58">
        <v>59955</v>
      </c>
      <c r="I58">
        <v>16060</v>
      </c>
      <c r="J58">
        <v>17211</v>
      </c>
      <c r="K58">
        <v>33271</v>
      </c>
      <c r="L58" s="9">
        <v>55.61</v>
      </c>
      <c r="M58" s="9">
        <v>55.39</v>
      </c>
      <c r="N58" s="9">
        <v>55.49</v>
      </c>
      <c r="O58" s="9">
        <v>53.05</v>
      </c>
      <c r="P58" s="9">
        <v>53.25</v>
      </c>
      <c r="Q58" s="9">
        <v>53.15</v>
      </c>
      <c r="R58" s="9">
        <v>2.5600000000000023</v>
      </c>
      <c r="S58" s="9">
        <v>2.1400000000000006</v>
      </c>
      <c r="T58" s="9">
        <v>2.3400000000000034</v>
      </c>
      <c r="U58" t="b">
        <v>0</v>
      </c>
      <c r="W58" t="b">
        <f t="shared" si="0"/>
        <v>0</v>
      </c>
      <c r="X58" t="b">
        <f t="shared" si="1"/>
        <v>1</v>
      </c>
    </row>
    <row r="59" spans="1:24">
      <c r="A59" s="4" t="s">
        <v>196</v>
      </c>
      <c r="B59" t="s">
        <v>141</v>
      </c>
      <c r="D59" t="s">
        <v>62</v>
      </c>
      <c r="E59" t="s">
        <v>62</v>
      </c>
      <c r="F59">
        <v>45250</v>
      </c>
      <c r="G59">
        <v>50414</v>
      </c>
      <c r="H59">
        <v>95664</v>
      </c>
      <c r="I59">
        <v>25513</v>
      </c>
      <c r="J59">
        <v>28512</v>
      </c>
      <c r="K59">
        <v>54025</v>
      </c>
      <c r="L59" s="9">
        <v>56.38</v>
      </c>
      <c r="M59" s="9">
        <v>56.56</v>
      </c>
      <c r="N59" s="9">
        <v>56.47</v>
      </c>
      <c r="O59" s="9">
        <v>53.8</v>
      </c>
      <c r="P59" s="9">
        <v>54.32</v>
      </c>
      <c r="Q59" s="9">
        <v>54.07</v>
      </c>
      <c r="R59" s="9">
        <v>2.5800000000000054</v>
      </c>
      <c r="S59" s="9">
        <v>2.240000000000002</v>
      </c>
      <c r="T59" s="9">
        <v>2.3999999999999986</v>
      </c>
      <c r="U59" t="b">
        <v>0</v>
      </c>
      <c r="W59" t="b">
        <f t="shared" si="0"/>
        <v>0</v>
      </c>
      <c r="X59" t="b">
        <f t="shared" si="1"/>
        <v>1</v>
      </c>
    </row>
    <row r="60" spans="1:24">
      <c r="A60" s="4" t="s">
        <v>197</v>
      </c>
      <c r="B60" t="s">
        <v>141</v>
      </c>
      <c r="D60" t="s">
        <v>63</v>
      </c>
      <c r="E60" t="s">
        <v>63</v>
      </c>
      <c r="F60">
        <v>52660</v>
      </c>
      <c r="G60">
        <v>53682</v>
      </c>
      <c r="H60">
        <v>106342</v>
      </c>
      <c r="I60">
        <v>27355</v>
      </c>
      <c r="J60">
        <v>29687</v>
      </c>
      <c r="K60">
        <v>57042</v>
      </c>
      <c r="L60" s="9">
        <v>51.95</v>
      </c>
      <c r="M60" s="9">
        <v>55.3</v>
      </c>
      <c r="N60" s="9">
        <v>53.64</v>
      </c>
      <c r="O60" s="9">
        <v>49.09</v>
      </c>
      <c r="P60" s="9">
        <v>52.77</v>
      </c>
      <c r="Q60" s="9">
        <v>50.94</v>
      </c>
      <c r="R60" s="9">
        <v>2.8599999999999994</v>
      </c>
      <c r="S60" s="9">
        <v>2.529999999999994</v>
      </c>
      <c r="T60" s="9">
        <v>2.7000000000000028</v>
      </c>
      <c r="U60" t="b">
        <v>0</v>
      </c>
      <c r="W60" t="b">
        <f t="shared" si="0"/>
        <v>0</v>
      </c>
      <c r="X60" t="b">
        <f t="shared" si="1"/>
        <v>1</v>
      </c>
    </row>
    <row r="61" spans="1:24">
      <c r="A61" s="4" t="s">
        <v>198</v>
      </c>
      <c r="B61" t="s">
        <v>141</v>
      </c>
      <c r="D61" t="s">
        <v>64</v>
      </c>
      <c r="E61" t="s">
        <v>64</v>
      </c>
      <c r="F61">
        <v>33782</v>
      </c>
      <c r="G61">
        <v>33441</v>
      </c>
      <c r="H61">
        <v>67223</v>
      </c>
      <c r="I61">
        <v>17788</v>
      </c>
      <c r="J61">
        <v>18373</v>
      </c>
      <c r="K61">
        <v>36161</v>
      </c>
      <c r="L61" s="9">
        <v>52.66</v>
      </c>
      <c r="M61" s="9">
        <v>54.94</v>
      </c>
      <c r="N61" s="9">
        <v>53.79</v>
      </c>
      <c r="O61" s="9">
        <v>49.93</v>
      </c>
      <c r="P61" s="9">
        <v>52.52</v>
      </c>
      <c r="Q61" s="9">
        <v>51.21</v>
      </c>
      <c r="R61" s="9">
        <v>2.7299999999999969</v>
      </c>
      <c r="S61" s="9">
        <v>2.4199999999999946</v>
      </c>
      <c r="T61" s="9">
        <v>2.5799999999999983</v>
      </c>
      <c r="U61" t="b">
        <v>0</v>
      </c>
      <c r="W61" t="b">
        <f t="shared" si="0"/>
        <v>0</v>
      </c>
      <c r="X61" t="b">
        <f t="shared" si="1"/>
        <v>1</v>
      </c>
    </row>
    <row r="62" spans="1:24">
      <c r="A62" s="4" t="s">
        <v>199</v>
      </c>
      <c r="B62" t="s">
        <v>141</v>
      </c>
      <c r="D62" t="s">
        <v>65</v>
      </c>
      <c r="E62" t="s">
        <v>65</v>
      </c>
      <c r="F62">
        <v>23072</v>
      </c>
      <c r="G62">
        <v>25297</v>
      </c>
      <c r="H62">
        <v>48369</v>
      </c>
      <c r="I62">
        <v>13683</v>
      </c>
      <c r="J62">
        <v>15004</v>
      </c>
      <c r="K62">
        <v>28687</v>
      </c>
      <c r="L62" s="9">
        <v>59.31</v>
      </c>
      <c r="M62" s="9">
        <v>59.31</v>
      </c>
      <c r="N62" s="9">
        <v>59.31</v>
      </c>
      <c r="O62" s="9">
        <v>56.99</v>
      </c>
      <c r="P62" s="9">
        <v>58.5</v>
      </c>
      <c r="Q62" s="9">
        <v>57.78</v>
      </c>
      <c r="R62" s="9">
        <v>2.3200000000000003</v>
      </c>
      <c r="S62" s="9">
        <v>0.81000000000000227</v>
      </c>
      <c r="T62" s="9">
        <v>1.5300000000000011</v>
      </c>
      <c r="U62" t="b">
        <v>0</v>
      </c>
      <c r="W62" t="b">
        <f t="shared" si="0"/>
        <v>0</v>
      </c>
      <c r="X62" t="b">
        <f t="shared" si="1"/>
        <v>1</v>
      </c>
    </row>
    <row r="63" spans="1:24">
      <c r="A63" s="4" t="s">
        <v>200</v>
      </c>
      <c r="B63" t="s">
        <v>141</v>
      </c>
      <c r="D63" t="s">
        <v>66</v>
      </c>
      <c r="E63" t="s">
        <v>66</v>
      </c>
      <c r="F63">
        <v>25306</v>
      </c>
      <c r="G63">
        <v>28209</v>
      </c>
      <c r="H63">
        <v>53515</v>
      </c>
      <c r="I63">
        <v>14251</v>
      </c>
      <c r="J63">
        <v>15953</v>
      </c>
      <c r="K63">
        <v>30204</v>
      </c>
      <c r="L63" s="9">
        <v>56.31</v>
      </c>
      <c r="M63" s="9">
        <v>56.55</v>
      </c>
      <c r="N63" s="9">
        <v>56.44</v>
      </c>
      <c r="O63" s="9">
        <v>54.27</v>
      </c>
      <c r="P63" s="9">
        <v>54.19</v>
      </c>
      <c r="Q63" s="9">
        <v>54.23</v>
      </c>
      <c r="R63" s="9">
        <v>2.0399999999999991</v>
      </c>
      <c r="S63" s="9">
        <v>2.3599999999999994</v>
      </c>
      <c r="T63" s="9">
        <v>2.2100000000000009</v>
      </c>
      <c r="U63" t="b">
        <v>0</v>
      </c>
      <c r="W63" t="b">
        <f t="shared" si="0"/>
        <v>0</v>
      </c>
      <c r="X63" t="b">
        <f t="shared" si="1"/>
        <v>1</v>
      </c>
    </row>
    <row r="64" spans="1:24">
      <c r="A64" s="4" t="s">
        <v>201</v>
      </c>
      <c r="B64" t="s">
        <v>141</v>
      </c>
      <c r="D64" t="s">
        <v>67</v>
      </c>
      <c r="E64" t="s">
        <v>67</v>
      </c>
      <c r="F64">
        <v>195616</v>
      </c>
      <c r="G64">
        <v>205766</v>
      </c>
      <c r="H64">
        <v>401382</v>
      </c>
      <c r="I64">
        <v>102625</v>
      </c>
      <c r="J64">
        <v>110287</v>
      </c>
      <c r="K64">
        <v>212912</v>
      </c>
      <c r="L64" s="9">
        <v>52.46</v>
      </c>
      <c r="M64" s="9">
        <v>53.6</v>
      </c>
      <c r="N64" s="9">
        <v>53.04</v>
      </c>
      <c r="O64" s="9">
        <v>49.85</v>
      </c>
      <c r="P64" s="9">
        <v>51.61</v>
      </c>
      <c r="Q64" s="9">
        <v>50.75</v>
      </c>
      <c r="R64" s="9">
        <v>2.6099999999999994</v>
      </c>
      <c r="S64" s="9">
        <v>1.990000000000002</v>
      </c>
      <c r="T64" s="9">
        <v>2.2899999999999991</v>
      </c>
      <c r="U64" t="b">
        <v>0</v>
      </c>
      <c r="W64" t="b">
        <f t="shared" si="0"/>
        <v>0</v>
      </c>
      <c r="X64" t="b">
        <f t="shared" si="1"/>
        <v>1</v>
      </c>
    </row>
    <row r="65" spans="1:24">
      <c r="A65" s="4" t="s">
        <v>202</v>
      </c>
      <c r="B65" t="s">
        <v>141</v>
      </c>
      <c r="D65" t="s">
        <v>68</v>
      </c>
      <c r="E65" t="s">
        <v>68</v>
      </c>
      <c r="F65">
        <v>24554</v>
      </c>
      <c r="G65">
        <v>26545</v>
      </c>
      <c r="H65">
        <v>51099</v>
      </c>
      <c r="I65">
        <v>12941</v>
      </c>
      <c r="J65">
        <v>14000</v>
      </c>
      <c r="K65">
        <v>26941</v>
      </c>
      <c r="L65" s="9">
        <v>52.7</v>
      </c>
      <c r="M65" s="9">
        <v>52.74</v>
      </c>
      <c r="N65" s="9">
        <v>52.72</v>
      </c>
      <c r="O65" s="9">
        <v>49.95</v>
      </c>
      <c r="P65" s="9">
        <v>49.76</v>
      </c>
      <c r="Q65" s="9">
        <v>49.85</v>
      </c>
      <c r="R65" s="9">
        <v>2.75</v>
      </c>
      <c r="S65" s="9">
        <v>2.980000000000004</v>
      </c>
      <c r="T65" s="9">
        <v>2.8699999999999974</v>
      </c>
      <c r="U65" t="b">
        <v>0</v>
      </c>
      <c r="W65" t="b">
        <f t="shared" si="0"/>
        <v>0</v>
      </c>
      <c r="X65" t="b">
        <f t="shared" si="1"/>
        <v>1</v>
      </c>
    </row>
    <row r="66" spans="1:24">
      <c r="A66" s="4" t="s">
        <v>203</v>
      </c>
      <c r="B66" t="s">
        <v>141</v>
      </c>
      <c r="D66" t="s">
        <v>69</v>
      </c>
      <c r="E66" t="s">
        <v>69</v>
      </c>
      <c r="F66">
        <v>21976</v>
      </c>
      <c r="G66">
        <v>23021</v>
      </c>
      <c r="H66">
        <v>44997</v>
      </c>
      <c r="I66">
        <v>12291</v>
      </c>
      <c r="J66">
        <v>12832</v>
      </c>
      <c r="K66">
        <v>25123</v>
      </c>
      <c r="L66" s="9">
        <v>55.93</v>
      </c>
      <c r="M66" s="9">
        <v>55.74</v>
      </c>
      <c r="N66" s="9">
        <v>55.83</v>
      </c>
      <c r="O66" s="9">
        <v>51.8</v>
      </c>
      <c r="P66" s="9">
        <v>52.46</v>
      </c>
      <c r="Q66" s="9">
        <v>52.14</v>
      </c>
      <c r="R66" s="9">
        <v>4.1300000000000026</v>
      </c>
      <c r="S66" s="9">
        <v>3.2800000000000011</v>
      </c>
      <c r="T66" s="9">
        <v>3.6899999999999977</v>
      </c>
      <c r="U66" t="b">
        <v>1</v>
      </c>
      <c r="W66" t="b">
        <f t="shared" si="0"/>
        <v>1</v>
      </c>
      <c r="X66" t="b">
        <f t="shared" si="1"/>
        <v>1</v>
      </c>
    </row>
    <row r="67" spans="1:24">
      <c r="A67" s="4" t="s">
        <v>204</v>
      </c>
      <c r="B67" t="s">
        <v>141</v>
      </c>
      <c r="D67" t="s">
        <v>70</v>
      </c>
      <c r="E67" t="s">
        <v>70</v>
      </c>
      <c r="F67">
        <v>30240</v>
      </c>
      <c r="G67">
        <v>32414</v>
      </c>
      <c r="H67">
        <v>62654</v>
      </c>
      <c r="I67">
        <v>19098</v>
      </c>
      <c r="J67">
        <v>20472</v>
      </c>
      <c r="K67">
        <v>39570</v>
      </c>
      <c r="L67" s="9">
        <v>63.15</v>
      </c>
      <c r="M67" s="9">
        <v>63.16</v>
      </c>
      <c r="N67" s="9">
        <v>63.16</v>
      </c>
      <c r="O67" s="9">
        <v>59.97</v>
      </c>
      <c r="P67" s="9">
        <v>60.49</v>
      </c>
      <c r="Q67" s="9">
        <v>60.24</v>
      </c>
      <c r="R67" s="9">
        <v>3.1799999999999997</v>
      </c>
      <c r="S67" s="9">
        <v>2.6699999999999946</v>
      </c>
      <c r="T67" s="9">
        <v>2.9199999999999946</v>
      </c>
      <c r="U67" t="b">
        <v>1</v>
      </c>
      <c r="W67" t="b">
        <f t="shared" si="0"/>
        <v>1</v>
      </c>
      <c r="X67" t="b">
        <f t="shared" si="1"/>
        <v>1</v>
      </c>
    </row>
    <row r="68" spans="1:24">
      <c r="A68" s="4" t="s">
        <v>205</v>
      </c>
      <c r="B68" t="s">
        <v>141</v>
      </c>
      <c r="D68" t="s">
        <v>71</v>
      </c>
      <c r="E68" t="s">
        <v>71</v>
      </c>
      <c r="F68">
        <v>21901</v>
      </c>
      <c r="G68">
        <v>24624</v>
      </c>
      <c r="H68">
        <v>46525</v>
      </c>
      <c r="I68">
        <v>12804</v>
      </c>
      <c r="J68">
        <v>14094</v>
      </c>
      <c r="K68">
        <v>26898</v>
      </c>
      <c r="L68" s="9">
        <v>58.46</v>
      </c>
      <c r="M68" s="9">
        <v>57.24</v>
      </c>
      <c r="N68" s="9">
        <v>57.81</v>
      </c>
      <c r="O68" s="9">
        <v>56.73</v>
      </c>
      <c r="P68" s="9">
        <v>55.71</v>
      </c>
      <c r="Q68" s="9">
        <v>56.19</v>
      </c>
      <c r="R68" s="9">
        <v>1.730000000000004</v>
      </c>
      <c r="S68" s="9">
        <v>1.5300000000000011</v>
      </c>
      <c r="T68" s="9">
        <v>1.6200000000000045</v>
      </c>
      <c r="U68" t="b">
        <v>0</v>
      </c>
      <c r="W68" t="b">
        <f t="shared" si="0"/>
        <v>0</v>
      </c>
      <c r="X68" t="b">
        <f t="shared" si="1"/>
        <v>1</v>
      </c>
    </row>
    <row r="69" spans="1:24">
      <c r="A69" s="4" t="s">
        <v>206</v>
      </c>
      <c r="B69" t="s">
        <v>141</v>
      </c>
      <c r="D69" t="s">
        <v>72</v>
      </c>
      <c r="E69" t="s">
        <v>72</v>
      </c>
      <c r="F69">
        <v>22279</v>
      </c>
      <c r="G69">
        <v>24671</v>
      </c>
      <c r="H69">
        <v>46950</v>
      </c>
      <c r="I69">
        <v>13047</v>
      </c>
      <c r="J69">
        <v>14497</v>
      </c>
      <c r="K69">
        <v>27544</v>
      </c>
      <c r="L69" s="9">
        <v>58.56</v>
      </c>
      <c r="M69" s="9">
        <v>58.76</v>
      </c>
      <c r="N69" s="9">
        <v>58.67</v>
      </c>
      <c r="O69" s="9">
        <v>53.44</v>
      </c>
      <c r="P69" s="9">
        <v>53.37</v>
      </c>
      <c r="Q69" s="9">
        <v>53.4</v>
      </c>
      <c r="R69" s="9">
        <v>5.1200000000000045</v>
      </c>
      <c r="S69" s="9">
        <v>5.3900000000000006</v>
      </c>
      <c r="T69" s="9">
        <v>5.2700000000000031</v>
      </c>
      <c r="U69" t="b">
        <v>1</v>
      </c>
      <c r="W69" t="b">
        <f t="shared" si="0"/>
        <v>1</v>
      </c>
      <c r="X69" t="b">
        <f t="shared" si="1"/>
        <v>1</v>
      </c>
    </row>
    <row r="70" spans="1:24">
      <c r="A70" s="4" t="s">
        <v>207</v>
      </c>
      <c r="B70" t="s">
        <v>141</v>
      </c>
      <c r="C70" t="s">
        <v>74</v>
      </c>
      <c r="D70" t="s">
        <v>73</v>
      </c>
      <c r="E70" t="s">
        <v>270</v>
      </c>
      <c r="F70">
        <v>11170</v>
      </c>
      <c r="G70">
        <v>12339</v>
      </c>
      <c r="H70">
        <v>23509</v>
      </c>
      <c r="I70">
        <v>7284</v>
      </c>
      <c r="J70">
        <v>7765</v>
      </c>
      <c r="K70">
        <v>15049</v>
      </c>
      <c r="L70" s="9">
        <v>65.209999999999994</v>
      </c>
      <c r="M70" s="9">
        <v>62.93</v>
      </c>
      <c r="N70" s="9">
        <v>64.010000000000005</v>
      </c>
      <c r="O70" s="9">
        <v>62</v>
      </c>
      <c r="P70" s="9">
        <v>60.81</v>
      </c>
      <c r="Q70" s="9">
        <v>61.38</v>
      </c>
      <c r="R70" s="9">
        <v>3.2099999999999937</v>
      </c>
      <c r="S70" s="9">
        <v>2.1199999999999974</v>
      </c>
      <c r="T70" s="9">
        <v>2.6300000000000026</v>
      </c>
      <c r="U70" t="b">
        <v>0</v>
      </c>
      <c r="W70" t="b">
        <f t="shared" ref="W70:W80" si="2">IF(VLOOKUP(D70, OSAKA_fugi2007, 10,FALSE)="-", TRUE, FALSE)</f>
        <v>0</v>
      </c>
      <c r="X70" t="b">
        <f t="shared" si="1"/>
        <v>1</v>
      </c>
    </row>
    <row r="71" spans="1:24">
      <c r="A71" s="4" t="s">
        <v>208</v>
      </c>
      <c r="B71" t="s">
        <v>141</v>
      </c>
      <c r="C71" t="s">
        <v>77</v>
      </c>
      <c r="D71" t="s">
        <v>75</v>
      </c>
      <c r="E71" t="s">
        <v>271</v>
      </c>
      <c r="F71">
        <v>9730</v>
      </c>
      <c r="G71">
        <v>10772</v>
      </c>
      <c r="H71">
        <v>20502</v>
      </c>
      <c r="I71">
        <v>6697</v>
      </c>
      <c r="J71">
        <v>7205</v>
      </c>
      <c r="K71">
        <v>13902</v>
      </c>
      <c r="L71" s="9">
        <v>68.83</v>
      </c>
      <c r="M71" s="9">
        <v>66.89</v>
      </c>
      <c r="N71" s="9">
        <v>67.81</v>
      </c>
      <c r="O71" s="9">
        <v>66.489999999999995</v>
      </c>
      <c r="P71" s="9">
        <v>64.959999999999994</v>
      </c>
      <c r="Q71" s="9">
        <v>65.680000000000007</v>
      </c>
      <c r="R71" s="9">
        <v>2.3400000000000034</v>
      </c>
      <c r="S71" s="9">
        <v>1.9300000000000068</v>
      </c>
      <c r="T71" s="9">
        <v>2.1299999999999955</v>
      </c>
      <c r="U71" t="b">
        <v>0</v>
      </c>
      <c r="W71" t="b">
        <f t="shared" si="2"/>
        <v>0</v>
      </c>
      <c r="X71" t="b">
        <f t="shared" ref="X71:X80" si="3">EXACT(U71,W71)</f>
        <v>1</v>
      </c>
    </row>
    <row r="72" spans="1:24">
      <c r="A72" s="4" t="s">
        <v>209</v>
      </c>
      <c r="B72" t="s">
        <v>141</v>
      </c>
      <c r="C72" t="s">
        <v>77</v>
      </c>
      <c r="D72" t="s">
        <v>76</v>
      </c>
      <c r="E72" t="s">
        <v>272</v>
      </c>
      <c r="F72">
        <v>5088</v>
      </c>
      <c r="G72">
        <v>5541</v>
      </c>
      <c r="H72">
        <v>10629</v>
      </c>
      <c r="I72">
        <v>3064</v>
      </c>
      <c r="J72">
        <v>3217</v>
      </c>
      <c r="K72">
        <v>6281</v>
      </c>
      <c r="L72" s="9">
        <v>60.22</v>
      </c>
      <c r="M72" s="9">
        <v>58.06</v>
      </c>
      <c r="N72" s="9">
        <v>59.09</v>
      </c>
      <c r="O72" s="9">
        <v>58.02</v>
      </c>
      <c r="P72" s="9">
        <v>56.31</v>
      </c>
      <c r="Q72" s="9">
        <v>57.13</v>
      </c>
      <c r="R72" s="9">
        <v>2.1999999999999957</v>
      </c>
      <c r="S72" s="9">
        <v>1.75</v>
      </c>
      <c r="T72" s="9">
        <v>1.9600000000000009</v>
      </c>
      <c r="U72" t="b">
        <v>0</v>
      </c>
      <c r="W72" t="b">
        <f t="shared" si="2"/>
        <v>0</v>
      </c>
      <c r="X72" t="b">
        <f t="shared" si="3"/>
        <v>1</v>
      </c>
    </row>
    <row r="73" spans="1:24">
      <c r="A73" s="4" t="s">
        <v>210</v>
      </c>
      <c r="B73" t="s">
        <v>141</v>
      </c>
      <c r="C73" s="6" t="s">
        <v>79</v>
      </c>
      <c r="D73" t="s">
        <v>78</v>
      </c>
      <c r="E73" t="s">
        <v>273</v>
      </c>
      <c r="F73">
        <v>6739</v>
      </c>
      <c r="G73">
        <v>7320</v>
      </c>
      <c r="H73">
        <v>14059</v>
      </c>
      <c r="I73">
        <v>3771</v>
      </c>
      <c r="J73">
        <v>4313</v>
      </c>
      <c r="K73">
        <v>8084</v>
      </c>
      <c r="L73" s="9">
        <v>55.96</v>
      </c>
      <c r="M73" s="9">
        <v>58.92</v>
      </c>
      <c r="N73" s="9">
        <v>57.5</v>
      </c>
      <c r="O73" s="9">
        <v>56.02</v>
      </c>
      <c r="P73" s="9">
        <v>58.28</v>
      </c>
      <c r="Q73" s="9">
        <v>57.2</v>
      </c>
      <c r="R73" s="9">
        <v>-6.0000000000002274E-2</v>
      </c>
      <c r="S73" s="9">
        <v>0.64000000000000057</v>
      </c>
      <c r="T73" s="9">
        <v>0.29999999999999716</v>
      </c>
      <c r="U73" s="6" t="b">
        <v>1</v>
      </c>
      <c r="W73" t="b">
        <f t="shared" si="2"/>
        <v>1</v>
      </c>
      <c r="X73" t="b">
        <f t="shared" si="3"/>
        <v>1</v>
      </c>
    </row>
    <row r="74" spans="1:24">
      <c r="A74" s="4" t="s">
        <v>211</v>
      </c>
      <c r="B74" t="s">
        <v>141</v>
      </c>
      <c r="C74" s="6" t="s">
        <v>83</v>
      </c>
      <c r="D74" t="s">
        <v>80</v>
      </c>
      <c r="E74" t="s">
        <v>274</v>
      </c>
      <c r="F74">
        <v>16980</v>
      </c>
      <c r="G74">
        <v>18230</v>
      </c>
      <c r="H74">
        <v>35210</v>
      </c>
      <c r="I74">
        <v>10351</v>
      </c>
      <c r="J74">
        <v>11096</v>
      </c>
      <c r="K74">
        <v>21447</v>
      </c>
      <c r="L74" s="9">
        <v>60.96</v>
      </c>
      <c r="M74" s="9">
        <v>60.87</v>
      </c>
      <c r="N74" s="9">
        <v>60.91</v>
      </c>
      <c r="O74" s="9">
        <v>52.18</v>
      </c>
      <c r="P74" s="9">
        <v>50.62</v>
      </c>
      <c r="Q74" s="9">
        <v>51.37</v>
      </c>
      <c r="R74" s="9">
        <v>8.7800000000000011</v>
      </c>
      <c r="S74" s="9">
        <v>10.25</v>
      </c>
      <c r="T74" s="9">
        <v>9.5399999999999991</v>
      </c>
      <c r="U74" s="6" t="b">
        <v>1</v>
      </c>
      <c r="W74" t="b">
        <f t="shared" si="2"/>
        <v>1</v>
      </c>
      <c r="X74" t="b">
        <f t="shared" si="3"/>
        <v>1</v>
      </c>
    </row>
    <row r="75" spans="1:24">
      <c r="A75" s="4" t="s">
        <v>212</v>
      </c>
      <c r="B75" t="s">
        <v>141</v>
      </c>
      <c r="C75" s="6" t="s">
        <v>83</v>
      </c>
      <c r="D75" t="s">
        <v>81</v>
      </c>
      <c r="E75" t="s">
        <v>275</v>
      </c>
      <c r="F75">
        <v>3053</v>
      </c>
      <c r="G75">
        <v>3313</v>
      </c>
      <c r="H75">
        <v>6366</v>
      </c>
      <c r="I75">
        <v>1746</v>
      </c>
      <c r="J75">
        <v>1912</v>
      </c>
      <c r="K75">
        <v>3658</v>
      </c>
      <c r="L75" s="9">
        <v>57.19</v>
      </c>
      <c r="M75" s="9">
        <v>57.71</v>
      </c>
      <c r="N75" s="9">
        <v>57.46</v>
      </c>
      <c r="O75" s="9">
        <v>55.6</v>
      </c>
      <c r="P75" s="9">
        <v>56.2</v>
      </c>
      <c r="Q75" s="9">
        <v>55.91</v>
      </c>
      <c r="R75" s="9">
        <v>1.5899999999999963</v>
      </c>
      <c r="S75" s="9">
        <v>1.509999999999998</v>
      </c>
      <c r="T75" s="9">
        <v>1.5500000000000043</v>
      </c>
      <c r="U75" s="6" t="b">
        <v>1</v>
      </c>
      <c r="W75" t="b">
        <f t="shared" si="2"/>
        <v>1</v>
      </c>
      <c r="X75" t="b">
        <f t="shared" si="3"/>
        <v>1</v>
      </c>
    </row>
    <row r="76" spans="1:24">
      <c r="A76" s="4" t="s">
        <v>213</v>
      </c>
      <c r="B76" t="s">
        <v>141</v>
      </c>
      <c r="C76" s="6" t="s">
        <v>83</v>
      </c>
      <c r="D76" t="s">
        <v>82</v>
      </c>
      <c r="E76" t="s">
        <v>276</v>
      </c>
      <c r="F76">
        <v>7296</v>
      </c>
      <c r="G76">
        <v>8405</v>
      </c>
      <c r="H76">
        <v>15701</v>
      </c>
      <c r="I76">
        <v>4362</v>
      </c>
      <c r="J76">
        <v>5195</v>
      </c>
      <c r="K76">
        <v>9557</v>
      </c>
      <c r="L76" s="9">
        <v>59.79</v>
      </c>
      <c r="M76" s="9">
        <v>61.81</v>
      </c>
      <c r="N76" s="9">
        <v>60.87</v>
      </c>
      <c r="O76" s="9">
        <v>58.15</v>
      </c>
      <c r="P76" s="9">
        <v>59.92</v>
      </c>
      <c r="Q76" s="9">
        <v>59.1</v>
      </c>
      <c r="R76" s="9">
        <v>1.6400000000000006</v>
      </c>
      <c r="S76" s="9">
        <v>1.8900000000000006</v>
      </c>
      <c r="T76" s="9">
        <v>1.769999999999996</v>
      </c>
      <c r="U76" s="6" t="b">
        <v>1</v>
      </c>
      <c r="W76" t="b">
        <f t="shared" si="2"/>
        <v>1</v>
      </c>
      <c r="X76" t="b">
        <f t="shared" si="3"/>
        <v>1</v>
      </c>
    </row>
    <row r="77" spans="1:24">
      <c r="A77" s="4" t="s">
        <v>214</v>
      </c>
      <c r="B77" t="s">
        <v>141</v>
      </c>
      <c r="C77" t="s">
        <v>87</v>
      </c>
      <c r="D77" t="s">
        <v>84</v>
      </c>
      <c r="E77" t="s">
        <v>277</v>
      </c>
      <c r="F77">
        <v>5428</v>
      </c>
      <c r="G77">
        <v>5760</v>
      </c>
      <c r="H77">
        <v>11188</v>
      </c>
      <c r="I77">
        <v>3117</v>
      </c>
      <c r="J77">
        <v>3310</v>
      </c>
      <c r="K77">
        <v>6427</v>
      </c>
      <c r="L77" s="9">
        <v>57.42</v>
      </c>
      <c r="M77" s="9">
        <v>57.47</v>
      </c>
      <c r="N77" s="9">
        <v>57.45</v>
      </c>
      <c r="O77" s="9">
        <v>54.64</v>
      </c>
      <c r="P77" s="9">
        <v>54.53</v>
      </c>
      <c r="Q77" s="9">
        <v>54.58</v>
      </c>
      <c r="R77" s="9">
        <v>2.7800000000000011</v>
      </c>
      <c r="S77" s="9">
        <v>2.9399999999999977</v>
      </c>
      <c r="T77" s="9">
        <v>2.8700000000000045</v>
      </c>
      <c r="U77" t="b">
        <v>0</v>
      </c>
      <c r="W77" t="b">
        <f t="shared" si="2"/>
        <v>0</v>
      </c>
      <c r="X77" t="b">
        <f t="shared" si="3"/>
        <v>1</v>
      </c>
    </row>
    <row r="78" spans="1:24">
      <c r="A78" s="4" t="s">
        <v>215</v>
      </c>
      <c r="B78" t="s">
        <v>141</v>
      </c>
      <c r="C78" t="s">
        <v>87</v>
      </c>
      <c r="D78" t="s">
        <v>85</v>
      </c>
      <c r="E78" t="s">
        <v>278</v>
      </c>
      <c r="F78">
        <v>6457</v>
      </c>
      <c r="G78">
        <v>7037</v>
      </c>
      <c r="H78">
        <v>13494</v>
      </c>
      <c r="I78">
        <v>3876</v>
      </c>
      <c r="J78">
        <v>4246</v>
      </c>
      <c r="K78">
        <v>8122</v>
      </c>
      <c r="L78" s="9">
        <v>60.03</v>
      </c>
      <c r="M78" s="9">
        <v>60.34</v>
      </c>
      <c r="N78" s="9">
        <v>60.19</v>
      </c>
      <c r="O78" s="9">
        <v>58.9</v>
      </c>
      <c r="P78" s="9">
        <v>59.17</v>
      </c>
      <c r="Q78" s="9">
        <v>59.04</v>
      </c>
      <c r="R78" s="9">
        <v>1.1300000000000026</v>
      </c>
      <c r="S78" s="9">
        <v>1.1700000000000017</v>
      </c>
      <c r="T78" s="9">
        <v>1.1499999999999986</v>
      </c>
      <c r="U78" t="b">
        <v>0</v>
      </c>
      <c r="W78" t="b">
        <f t="shared" si="2"/>
        <v>0</v>
      </c>
      <c r="X78" t="b">
        <f t="shared" si="3"/>
        <v>1</v>
      </c>
    </row>
    <row r="79" spans="1:24">
      <c r="A79" s="4" t="s">
        <v>216</v>
      </c>
      <c r="B79" t="s">
        <v>141</v>
      </c>
      <c r="C79" t="s">
        <v>87</v>
      </c>
      <c r="D79" t="s">
        <v>86</v>
      </c>
      <c r="E79" t="s">
        <v>279</v>
      </c>
      <c r="F79">
        <v>2655</v>
      </c>
      <c r="G79">
        <v>2991</v>
      </c>
      <c r="H79">
        <v>5646</v>
      </c>
      <c r="I79">
        <v>1644</v>
      </c>
      <c r="J79">
        <v>1757</v>
      </c>
      <c r="K79">
        <v>3401</v>
      </c>
      <c r="L79" s="9">
        <v>61.92</v>
      </c>
      <c r="M79" s="9">
        <v>58.74</v>
      </c>
      <c r="N79" s="9">
        <v>60.24</v>
      </c>
      <c r="O79" s="9">
        <v>57.33</v>
      </c>
      <c r="P79" s="9">
        <v>55.32</v>
      </c>
      <c r="Q79" s="9">
        <v>56.26</v>
      </c>
      <c r="R79" s="9">
        <v>4.5900000000000034</v>
      </c>
      <c r="S79" s="9">
        <v>3.4200000000000017</v>
      </c>
      <c r="T79" s="9">
        <v>3.980000000000004</v>
      </c>
      <c r="U79" t="b">
        <v>0</v>
      </c>
      <c r="W79" t="b">
        <f t="shared" si="2"/>
        <v>0</v>
      </c>
      <c r="X79" t="b">
        <f t="shared" si="3"/>
        <v>1</v>
      </c>
    </row>
    <row r="80" spans="1:24">
      <c r="A80" s="4">
        <v>27</v>
      </c>
      <c r="B80" t="s">
        <v>217</v>
      </c>
      <c r="C80" t="s">
        <v>217</v>
      </c>
      <c r="D80" t="s">
        <v>237</v>
      </c>
      <c r="E80" t="s">
        <v>280</v>
      </c>
      <c r="F80">
        <v>3401062</v>
      </c>
      <c r="G80">
        <v>3664548</v>
      </c>
      <c r="H80">
        <v>7065610</v>
      </c>
      <c r="I80">
        <v>1883523</v>
      </c>
      <c r="J80">
        <v>2059714</v>
      </c>
      <c r="K80">
        <v>3943237</v>
      </c>
      <c r="L80" s="9">
        <v>55.38</v>
      </c>
      <c r="M80" s="9">
        <v>56.21</v>
      </c>
      <c r="N80" s="9">
        <v>55.81</v>
      </c>
      <c r="O80" s="9">
        <v>52.63</v>
      </c>
      <c r="P80" s="9">
        <v>53.71</v>
      </c>
      <c r="Q80" s="9">
        <v>53.18</v>
      </c>
      <c r="R80" s="9">
        <v>2.75</v>
      </c>
      <c r="S80" s="9">
        <v>2.5</v>
      </c>
      <c r="T80" s="9">
        <v>2.6300000000000026</v>
      </c>
      <c r="U80" t="b">
        <v>0</v>
      </c>
      <c r="W80" t="e">
        <f t="shared" si="2"/>
        <v>#N/A</v>
      </c>
      <c r="X80" t="e">
        <f t="shared" si="3"/>
        <v>#N/A</v>
      </c>
    </row>
  </sheetData>
  <phoneticPr fontId="1"/>
  <conditionalFormatting sqref="X6:X80">
    <cfRule type="cellIs" dxfId="15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/>
  </sheetViews>
  <sheetFormatPr defaultRowHeight="13.5"/>
  <cols>
    <col min="1" max="1" width="10.25" style="20" customWidth="1"/>
    <col min="2" max="2" width="9" style="20"/>
    <col min="3" max="3" width="10.75" style="20" customWidth="1"/>
    <col min="4" max="5" width="9.875" style="20" customWidth="1"/>
    <col min="6" max="6" width="10.75" style="20" customWidth="1"/>
    <col min="7" max="12" width="11" style="20" customWidth="1"/>
    <col min="13" max="22" width="11" style="32" customWidth="1"/>
    <col min="23" max="24" width="9" style="32"/>
    <col min="25" max="16384" width="9" style="20"/>
  </cols>
  <sheetData>
    <row r="1" spans="1:25" s="23" customFormat="1" ht="14.25" thickBot="1">
      <c r="A1" s="22" t="s">
        <v>310</v>
      </c>
      <c r="B1" s="22" t="s">
        <v>218</v>
      </c>
      <c r="C1" s="22" t="s">
        <v>135</v>
      </c>
      <c r="D1" s="22" t="s">
        <v>219</v>
      </c>
      <c r="E1" s="22" t="s">
        <v>220</v>
      </c>
      <c r="F1" s="22" t="s">
        <v>136</v>
      </c>
      <c r="G1" s="22" t="s">
        <v>221</v>
      </c>
      <c r="H1" s="22" t="s">
        <v>222</v>
      </c>
      <c r="I1" s="22" t="s">
        <v>223</v>
      </c>
      <c r="J1" s="22" t="s">
        <v>224</v>
      </c>
      <c r="K1" s="22" t="s">
        <v>225</v>
      </c>
      <c r="L1" s="22" t="s">
        <v>226</v>
      </c>
      <c r="M1" s="24" t="s">
        <v>227</v>
      </c>
      <c r="N1" s="24" t="s">
        <v>228</v>
      </c>
      <c r="O1" s="24" t="s">
        <v>229</v>
      </c>
      <c r="P1" s="24" t="s">
        <v>230</v>
      </c>
      <c r="Q1" s="24" t="s">
        <v>231</v>
      </c>
      <c r="R1" s="24" t="s">
        <v>232</v>
      </c>
      <c r="S1" s="24" t="s">
        <v>233</v>
      </c>
      <c r="T1" s="24" t="s">
        <v>234</v>
      </c>
      <c r="U1" s="24" t="s">
        <v>235</v>
      </c>
      <c r="V1" s="24" t="s">
        <v>236</v>
      </c>
      <c r="W1" s="24" t="s">
        <v>315</v>
      </c>
      <c r="X1" s="24" t="s">
        <v>316</v>
      </c>
    </row>
    <row r="2" spans="1:25">
      <c r="A2" s="21">
        <v>2</v>
      </c>
      <c r="B2" s="21" t="s">
        <v>143</v>
      </c>
      <c r="C2" s="21" t="s">
        <v>141</v>
      </c>
      <c r="D2" s="21" t="s">
        <v>33</v>
      </c>
      <c r="E2" s="21" t="s">
        <v>107</v>
      </c>
      <c r="F2" s="21" t="s">
        <v>239</v>
      </c>
      <c r="G2" s="21">
        <v>24030</v>
      </c>
      <c r="H2" s="21">
        <v>26884</v>
      </c>
      <c r="I2" s="21">
        <v>50914</v>
      </c>
      <c r="J2" s="21">
        <v>13032</v>
      </c>
      <c r="K2" s="21">
        <v>14506</v>
      </c>
      <c r="L2" s="21">
        <v>27538</v>
      </c>
      <c r="M2" s="25">
        <v>54.23</v>
      </c>
      <c r="N2" s="25">
        <v>53.96</v>
      </c>
      <c r="O2" s="25">
        <v>54.09</v>
      </c>
      <c r="P2" s="25">
        <v>51.13</v>
      </c>
      <c r="Q2" s="25">
        <v>51.21</v>
      </c>
      <c r="R2" s="26">
        <v>51.17</v>
      </c>
      <c r="S2" s="25">
        <v>3.0999999999999943</v>
      </c>
      <c r="T2" s="25">
        <v>2.75</v>
      </c>
      <c r="U2" s="25">
        <v>2.9200000000000017</v>
      </c>
      <c r="V2" s="25" t="b">
        <v>0</v>
      </c>
      <c r="W2" s="26">
        <v>2.9200000000000017</v>
      </c>
      <c r="X2" s="25" t="s">
        <v>314</v>
      </c>
      <c r="Y2" s="20" t="s">
        <v>313</v>
      </c>
    </row>
    <row r="3" spans="1:25">
      <c r="A3" s="21">
        <v>3</v>
      </c>
      <c r="B3" s="21" t="s">
        <v>144</v>
      </c>
      <c r="C3" s="21" t="s">
        <v>141</v>
      </c>
      <c r="D3" s="21" t="s">
        <v>33</v>
      </c>
      <c r="E3" s="21" t="s">
        <v>108</v>
      </c>
      <c r="F3" s="21" t="s">
        <v>240</v>
      </c>
      <c r="G3" s="21">
        <v>26209</v>
      </c>
      <c r="H3" s="21">
        <v>27336</v>
      </c>
      <c r="I3" s="21">
        <v>53545</v>
      </c>
      <c r="J3" s="21">
        <v>14095</v>
      </c>
      <c r="K3" s="21">
        <v>15552</v>
      </c>
      <c r="L3" s="21">
        <v>29647</v>
      </c>
      <c r="M3" s="25">
        <v>53.78</v>
      </c>
      <c r="N3" s="25">
        <v>56.89</v>
      </c>
      <c r="O3" s="25">
        <v>55.37</v>
      </c>
      <c r="P3" s="25">
        <v>52.08</v>
      </c>
      <c r="Q3" s="25">
        <v>55.26</v>
      </c>
      <c r="R3" s="27">
        <v>53.7</v>
      </c>
      <c r="S3" s="25">
        <v>1.7000000000000028</v>
      </c>
      <c r="T3" s="25">
        <v>1.6300000000000026</v>
      </c>
      <c r="U3" s="25">
        <v>1.6699999999999946</v>
      </c>
      <c r="V3" s="25" t="b">
        <v>0</v>
      </c>
      <c r="W3" s="27">
        <v>1.6699999999999946</v>
      </c>
      <c r="X3" s="25" t="s">
        <v>314</v>
      </c>
    </row>
    <row r="4" spans="1:25">
      <c r="A4" s="21">
        <v>5</v>
      </c>
      <c r="B4" s="21" t="s">
        <v>146</v>
      </c>
      <c r="C4" s="21" t="s">
        <v>141</v>
      </c>
      <c r="D4" s="21" t="s">
        <v>33</v>
      </c>
      <c r="E4" s="21" t="s">
        <v>111</v>
      </c>
      <c r="F4" s="21" t="s">
        <v>242</v>
      </c>
      <c r="G4" s="21">
        <v>34265</v>
      </c>
      <c r="H4" s="21">
        <v>35393</v>
      </c>
      <c r="I4" s="21">
        <v>69658</v>
      </c>
      <c r="J4" s="21">
        <v>18856</v>
      </c>
      <c r="K4" s="21">
        <v>20601</v>
      </c>
      <c r="L4" s="21">
        <v>39457</v>
      </c>
      <c r="M4" s="25">
        <v>55.03</v>
      </c>
      <c r="N4" s="25">
        <v>58.21</v>
      </c>
      <c r="O4" s="25">
        <v>56.64</v>
      </c>
      <c r="P4" s="25">
        <v>51.64</v>
      </c>
      <c r="Q4" s="25">
        <v>55.53</v>
      </c>
      <c r="R4" s="27">
        <v>53.61</v>
      </c>
      <c r="S4" s="25">
        <v>3.3900000000000006</v>
      </c>
      <c r="T4" s="25">
        <v>2.6799999999999997</v>
      </c>
      <c r="U4" s="25">
        <v>3.0300000000000011</v>
      </c>
      <c r="V4" s="25" t="b">
        <v>0</v>
      </c>
      <c r="W4" s="27">
        <v>3.0300000000000011</v>
      </c>
      <c r="X4" s="25" t="s">
        <v>314</v>
      </c>
    </row>
    <row r="5" spans="1:25">
      <c r="A5" s="21">
        <v>6</v>
      </c>
      <c r="B5" s="21" t="s">
        <v>147</v>
      </c>
      <c r="C5" s="21" t="s">
        <v>141</v>
      </c>
      <c r="D5" s="21" t="s">
        <v>33</v>
      </c>
      <c r="E5" s="21" t="s">
        <v>112</v>
      </c>
      <c r="F5" s="21" t="s">
        <v>243</v>
      </c>
      <c r="G5" s="21">
        <v>29579</v>
      </c>
      <c r="H5" s="21">
        <v>30402</v>
      </c>
      <c r="I5" s="21">
        <v>59981</v>
      </c>
      <c r="J5" s="21">
        <v>16454</v>
      </c>
      <c r="K5" s="21">
        <v>18200</v>
      </c>
      <c r="L5" s="21">
        <v>34654</v>
      </c>
      <c r="M5" s="25">
        <v>55.63</v>
      </c>
      <c r="N5" s="25">
        <v>59.86</v>
      </c>
      <c r="O5" s="25">
        <v>57.77</v>
      </c>
      <c r="P5" s="25">
        <v>52.85</v>
      </c>
      <c r="Q5" s="25">
        <v>57.57</v>
      </c>
      <c r="R5" s="27">
        <v>55.23</v>
      </c>
      <c r="S5" s="25">
        <v>2.7800000000000011</v>
      </c>
      <c r="T5" s="25">
        <v>2.2899999999999991</v>
      </c>
      <c r="U5" s="25">
        <v>2.5400000000000063</v>
      </c>
      <c r="V5" s="25" t="b">
        <v>0</v>
      </c>
      <c r="W5" s="27">
        <v>2.5400000000000063</v>
      </c>
      <c r="X5" s="25" t="s">
        <v>314</v>
      </c>
    </row>
    <row r="6" spans="1:25">
      <c r="A6" s="21">
        <v>7</v>
      </c>
      <c r="B6" s="21" t="s">
        <v>148</v>
      </c>
      <c r="C6" s="21" t="s">
        <v>141</v>
      </c>
      <c r="D6" s="21" t="s">
        <v>33</v>
      </c>
      <c r="E6" s="21" t="s">
        <v>113</v>
      </c>
      <c r="F6" s="21" t="s">
        <v>244</v>
      </c>
      <c r="G6" s="21">
        <v>21987</v>
      </c>
      <c r="H6" s="21">
        <v>26609</v>
      </c>
      <c r="I6" s="21">
        <v>48596</v>
      </c>
      <c r="J6" s="21">
        <v>12480</v>
      </c>
      <c r="K6" s="21">
        <v>14564</v>
      </c>
      <c r="L6" s="21">
        <v>27044</v>
      </c>
      <c r="M6" s="25">
        <v>56.76</v>
      </c>
      <c r="N6" s="25">
        <v>54.73</v>
      </c>
      <c r="O6" s="25">
        <v>55.65</v>
      </c>
      <c r="P6" s="25">
        <v>53.31</v>
      </c>
      <c r="Q6" s="25">
        <v>52.06</v>
      </c>
      <c r="R6" s="27">
        <v>52.63</v>
      </c>
      <c r="S6" s="25">
        <v>3.4499999999999957</v>
      </c>
      <c r="T6" s="25">
        <v>2.6699999999999946</v>
      </c>
      <c r="U6" s="25">
        <v>3.019999999999996</v>
      </c>
      <c r="V6" s="25" t="b">
        <v>0</v>
      </c>
      <c r="W6" s="27">
        <v>3.019999999999996</v>
      </c>
      <c r="X6" s="25" t="s">
        <v>314</v>
      </c>
    </row>
    <row r="7" spans="1:25">
      <c r="A7" s="21">
        <v>9</v>
      </c>
      <c r="B7" s="21" t="s">
        <v>150</v>
      </c>
      <c r="C7" s="21" t="s">
        <v>141</v>
      </c>
      <c r="D7" s="21" t="s">
        <v>33</v>
      </c>
      <c r="E7" s="21" t="s">
        <v>115</v>
      </c>
      <c r="F7" s="21" t="s">
        <v>246</v>
      </c>
      <c r="G7" s="21">
        <v>38651</v>
      </c>
      <c r="H7" s="21">
        <v>39173</v>
      </c>
      <c r="I7" s="21">
        <v>77824</v>
      </c>
      <c r="J7" s="21">
        <v>21315</v>
      </c>
      <c r="K7" s="21">
        <v>23057</v>
      </c>
      <c r="L7" s="21">
        <v>44372</v>
      </c>
      <c r="M7" s="25">
        <v>55.15</v>
      </c>
      <c r="N7" s="25">
        <v>58.86</v>
      </c>
      <c r="O7" s="25">
        <v>57.02</v>
      </c>
      <c r="P7" s="25">
        <v>52.93</v>
      </c>
      <c r="Q7" s="25">
        <v>56.69</v>
      </c>
      <c r="R7" s="27">
        <v>54.81</v>
      </c>
      <c r="S7" s="25">
        <v>2.2199999999999989</v>
      </c>
      <c r="T7" s="25">
        <v>2.1700000000000017</v>
      </c>
      <c r="U7" s="25">
        <v>2.2100000000000009</v>
      </c>
      <c r="V7" s="25" t="b">
        <v>0</v>
      </c>
      <c r="W7" s="27">
        <v>2.2100000000000009</v>
      </c>
      <c r="X7" s="25" t="s">
        <v>314</v>
      </c>
    </row>
    <row r="8" spans="1:25">
      <c r="A8" s="21">
        <v>10</v>
      </c>
      <c r="B8" s="21" t="s">
        <v>151</v>
      </c>
      <c r="C8" s="21" t="s">
        <v>141</v>
      </c>
      <c r="D8" s="21" t="s">
        <v>33</v>
      </c>
      <c r="E8" s="21" t="s">
        <v>117</v>
      </c>
      <c r="F8" s="21" t="s">
        <v>247</v>
      </c>
      <c r="G8" s="21">
        <v>69034</v>
      </c>
      <c r="H8" s="21">
        <v>70831</v>
      </c>
      <c r="I8" s="21">
        <v>139865</v>
      </c>
      <c r="J8" s="21">
        <v>35392</v>
      </c>
      <c r="K8" s="21">
        <v>38367</v>
      </c>
      <c r="L8" s="21">
        <v>73759</v>
      </c>
      <c r="M8" s="25">
        <v>51.27</v>
      </c>
      <c r="N8" s="25">
        <v>54.17</v>
      </c>
      <c r="O8" s="25">
        <v>52.74</v>
      </c>
      <c r="P8" s="25">
        <v>49.52</v>
      </c>
      <c r="Q8" s="25">
        <v>52.24</v>
      </c>
      <c r="R8" s="27">
        <v>50.9</v>
      </c>
      <c r="S8" s="25">
        <v>1.75</v>
      </c>
      <c r="T8" s="25">
        <v>1.9299999999999997</v>
      </c>
      <c r="U8" s="25">
        <v>1.8400000000000034</v>
      </c>
      <c r="V8" s="25" t="b">
        <v>0</v>
      </c>
      <c r="W8" s="27">
        <v>1.8400000000000034</v>
      </c>
      <c r="X8" s="25" t="s">
        <v>314</v>
      </c>
    </row>
    <row r="9" spans="1:25">
      <c r="A9" s="21">
        <v>11</v>
      </c>
      <c r="B9" s="21" t="s">
        <v>152</v>
      </c>
      <c r="C9" s="21" t="s">
        <v>141</v>
      </c>
      <c r="D9" s="21" t="s">
        <v>33</v>
      </c>
      <c r="E9" s="21" t="s">
        <v>118</v>
      </c>
      <c r="F9" s="21" t="s">
        <v>248</v>
      </c>
      <c r="G9" s="21">
        <v>29151</v>
      </c>
      <c r="H9" s="21">
        <v>32035</v>
      </c>
      <c r="I9" s="21">
        <v>61186</v>
      </c>
      <c r="J9" s="21">
        <v>16206</v>
      </c>
      <c r="K9" s="21">
        <v>18092</v>
      </c>
      <c r="L9" s="21">
        <v>34298</v>
      </c>
      <c r="M9" s="25">
        <v>55.59</v>
      </c>
      <c r="N9" s="25">
        <v>56.48</v>
      </c>
      <c r="O9" s="25">
        <v>56.06</v>
      </c>
      <c r="P9" s="25">
        <v>53.65</v>
      </c>
      <c r="Q9" s="25">
        <v>54.34</v>
      </c>
      <c r="R9" s="27">
        <v>54.01</v>
      </c>
      <c r="S9" s="25">
        <v>1.9400000000000048</v>
      </c>
      <c r="T9" s="25">
        <v>2.1399999999999935</v>
      </c>
      <c r="U9" s="25">
        <v>2.0500000000000043</v>
      </c>
      <c r="V9" s="25" t="b">
        <v>0</v>
      </c>
      <c r="W9" s="27">
        <v>2.0500000000000043</v>
      </c>
      <c r="X9" s="25" t="s">
        <v>314</v>
      </c>
    </row>
    <row r="10" spans="1:25">
      <c r="A10" s="21">
        <v>12</v>
      </c>
      <c r="B10" s="21" t="s">
        <v>153</v>
      </c>
      <c r="C10" s="21" t="s">
        <v>141</v>
      </c>
      <c r="D10" s="21" t="s">
        <v>33</v>
      </c>
      <c r="E10" s="21" t="s">
        <v>119</v>
      </c>
      <c r="F10" s="21" t="s">
        <v>249</v>
      </c>
      <c r="G10" s="21">
        <v>41936</v>
      </c>
      <c r="H10" s="21">
        <v>45431</v>
      </c>
      <c r="I10" s="21">
        <v>87367</v>
      </c>
      <c r="J10" s="21">
        <v>23224</v>
      </c>
      <c r="K10" s="21">
        <v>26218</v>
      </c>
      <c r="L10" s="21">
        <v>49442</v>
      </c>
      <c r="M10" s="25">
        <v>55.38</v>
      </c>
      <c r="N10" s="25">
        <v>57.71</v>
      </c>
      <c r="O10" s="25">
        <v>56.59</v>
      </c>
      <c r="P10" s="25">
        <v>53.91</v>
      </c>
      <c r="Q10" s="25">
        <v>56.41</v>
      </c>
      <c r="R10" s="27">
        <v>55.22</v>
      </c>
      <c r="S10" s="25">
        <v>1.470000000000006</v>
      </c>
      <c r="T10" s="25">
        <v>1.3000000000000043</v>
      </c>
      <c r="U10" s="25">
        <v>1.3700000000000045</v>
      </c>
      <c r="V10" s="25" t="b">
        <v>0</v>
      </c>
      <c r="W10" s="27">
        <v>1.3700000000000045</v>
      </c>
      <c r="X10" s="25" t="s">
        <v>314</v>
      </c>
    </row>
    <row r="11" spans="1:25">
      <c r="A11" s="21">
        <v>13</v>
      </c>
      <c r="B11" s="21" t="s">
        <v>154</v>
      </c>
      <c r="C11" s="21" t="s">
        <v>141</v>
      </c>
      <c r="D11" s="21" t="s">
        <v>33</v>
      </c>
      <c r="E11" s="21" t="s">
        <v>120</v>
      </c>
      <c r="F11" s="21" t="s">
        <v>250</v>
      </c>
      <c r="G11" s="21">
        <v>36965</v>
      </c>
      <c r="H11" s="21">
        <v>41189</v>
      </c>
      <c r="I11" s="21">
        <v>78154</v>
      </c>
      <c r="J11" s="21">
        <v>21256</v>
      </c>
      <c r="K11" s="21">
        <v>23906</v>
      </c>
      <c r="L11" s="21">
        <v>45162</v>
      </c>
      <c r="M11" s="25">
        <v>57.5</v>
      </c>
      <c r="N11" s="25">
        <v>58.04</v>
      </c>
      <c r="O11" s="25">
        <v>57.79</v>
      </c>
      <c r="P11" s="25">
        <v>54.92</v>
      </c>
      <c r="Q11" s="25">
        <v>56.04</v>
      </c>
      <c r="R11" s="27">
        <v>55.51</v>
      </c>
      <c r="S11" s="25">
        <v>2.5799999999999983</v>
      </c>
      <c r="T11" s="25">
        <v>2</v>
      </c>
      <c r="U11" s="25">
        <v>2.2800000000000011</v>
      </c>
      <c r="V11" s="25" t="b">
        <v>0</v>
      </c>
      <c r="W11" s="27">
        <v>2.2800000000000011</v>
      </c>
      <c r="X11" s="25" t="s">
        <v>314</v>
      </c>
    </row>
    <row r="12" spans="1:25">
      <c r="A12" s="21">
        <v>14</v>
      </c>
      <c r="B12" s="21" t="s">
        <v>155</v>
      </c>
      <c r="C12" s="21" t="s">
        <v>141</v>
      </c>
      <c r="D12" s="21" t="s">
        <v>33</v>
      </c>
      <c r="E12" s="21" t="s">
        <v>121</v>
      </c>
      <c r="F12" s="21" t="s">
        <v>251</v>
      </c>
      <c r="G12" s="21">
        <v>62778</v>
      </c>
      <c r="H12" s="21">
        <v>69325</v>
      </c>
      <c r="I12" s="21">
        <v>132103</v>
      </c>
      <c r="J12" s="21">
        <v>35442</v>
      </c>
      <c r="K12" s="21">
        <v>39522</v>
      </c>
      <c r="L12" s="21">
        <v>74964</v>
      </c>
      <c r="M12" s="25">
        <v>56.46</v>
      </c>
      <c r="N12" s="25">
        <v>57.01</v>
      </c>
      <c r="O12" s="25">
        <v>56.75</v>
      </c>
      <c r="P12" s="25">
        <v>53.49</v>
      </c>
      <c r="Q12" s="25">
        <v>54.44</v>
      </c>
      <c r="R12" s="27">
        <v>53.99</v>
      </c>
      <c r="S12" s="25">
        <v>2.9699999999999989</v>
      </c>
      <c r="T12" s="25">
        <v>2.5700000000000003</v>
      </c>
      <c r="U12" s="25">
        <v>2.759999999999998</v>
      </c>
      <c r="V12" s="25" t="b">
        <v>0</v>
      </c>
      <c r="W12" s="27">
        <v>2.759999999999998</v>
      </c>
      <c r="X12" s="25" t="s">
        <v>314</v>
      </c>
    </row>
    <row r="13" spans="1:25">
      <c r="A13" s="21">
        <v>15</v>
      </c>
      <c r="B13" s="21" t="s">
        <v>156</v>
      </c>
      <c r="C13" s="21" t="s">
        <v>141</v>
      </c>
      <c r="D13" s="21" t="s">
        <v>33</v>
      </c>
      <c r="E13" s="21" t="s">
        <v>123</v>
      </c>
      <c r="F13" s="21" t="s">
        <v>252</v>
      </c>
      <c r="G13" s="21">
        <v>38559</v>
      </c>
      <c r="H13" s="21">
        <v>46731</v>
      </c>
      <c r="I13" s="21">
        <v>85290</v>
      </c>
      <c r="J13" s="21">
        <v>22964</v>
      </c>
      <c r="K13" s="21">
        <v>27359</v>
      </c>
      <c r="L13" s="21">
        <v>50323</v>
      </c>
      <c r="M13" s="25">
        <v>59.56</v>
      </c>
      <c r="N13" s="25">
        <v>58.55</v>
      </c>
      <c r="O13" s="25">
        <v>59</v>
      </c>
      <c r="P13" s="25">
        <v>56.57</v>
      </c>
      <c r="Q13" s="25">
        <v>55.41</v>
      </c>
      <c r="R13" s="27">
        <v>55.94</v>
      </c>
      <c r="S13" s="25">
        <v>2.990000000000002</v>
      </c>
      <c r="T13" s="25">
        <v>3.1400000000000006</v>
      </c>
      <c r="U13" s="25">
        <v>3.0600000000000023</v>
      </c>
      <c r="V13" s="25" t="b">
        <v>0</v>
      </c>
      <c r="W13" s="27">
        <v>3.0600000000000023</v>
      </c>
      <c r="X13" s="25" t="s">
        <v>314</v>
      </c>
    </row>
    <row r="14" spans="1:25">
      <c r="A14" s="21">
        <v>16</v>
      </c>
      <c r="B14" s="21" t="s">
        <v>157</v>
      </c>
      <c r="C14" s="21" t="s">
        <v>141</v>
      </c>
      <c r="D14" s="21" t="s">
        <v>33</v>
      </c>
      <c r="E14" s="21" t="s">
        <v>125</v>
      </c>
      <c r="F14" s="21" t="s">
        <v>253</v>
      </c>
      <c r="G14" s="21">
        <v>58870</v>
      </c>
      <c r="H14" s="21">
        <v>67519</v>
      </c>
      <c r="I14" s="21">
        <v>126389</v>
      </c>
      <c r="J14" s="21">
        <v>32587</v>
      </c>
      <c r="K14" s="21">
        <v>38158</v>
      </c>
      <c r="L14" s="21">
        <v>70745</v>
      </c>
      <c r="M14" s="25">
        <v>55.35</v>
      </c>
      <c r="N14" s="25">
        <v>56.51</v>
      </c>
      <c r="O14" s="25">
        <v>55.97</v>
      </c>
      <c r="P14" s="25">
        <v>52.64</v>
      </c>
      <c r="Q14" s="25">
        <v>53.91</v>
      </c>
      <c r="R14" s="27">
        <v>53.32</v>
      </c>
      <c r="S14" s="25">
        <v>2.7100000000000009</v>
      </c>
      <c r="T14" s="25">
        <v>2.6000000000000014</v>
      </c>
      <c r="U14" s="25">
        <v>2.6499999999999986</v>
      </c>
      <c r="V14" s="25" t="b">
        <v>0</v>
      </c>
      <c r="W14" s="27">
        <v>2.6499999999999986</v>
      </c>
      <c r="X14" s="25" t="s">
        <v>314</v>
      </c>
    </row>
    <row r="15" spans="1:25">
      <c r="A15" s="21">
        <v>17</v>
      </c>
      <c r="B15" s="21" t="s">
        <v>158</v>
      </c>
      <c r="C15" s="21" t="s">
        <v>141</v>
      </c>
      <c r="D15" s="21" t="s">
        <v>33</v>
      </c>
      <c r="E15" s="21" t="s">
        <v>126</v>
      </c>
      <c r="F15" s="21" t="s">
        <v>254</v>
      </c>
      <c r="G15" s="21">
        <v>51514</v>
      </c>
      <c r="H15" s="21">
        <v>57616</v>
      </c>
      <c r="I15" s="21">
        <v>109130</v>
      </c>
      <c r="J15" s="21">
        <v>29125</v>
      </c>
      <c r="K15" s="21">
        <v>33178</v>
      </c>
      <c r="L15" s="21">
        <v>62303</v>
      </c>
      <c r="M15" s="25">
        <v>56.54</v>
      </c>
      <c r="N15" s="25">
        <v>57.58</v>
      </c>
      <c r="O15" s="25">
        <v>57.09</v>
      </c>
      <c r="P15" s="25">
        <v>53.59</v>
      </c>
      <c r="Q15" s="25">
        <v>55.06</v>
      </c>
      <c r="R15" s="27">
        <v>54.37</v>
      </c>
      <c r="S15" s="25">
        <v>2.9499999999999957</v>
      </c>
      <c r="T15" s="25">
        <v>2.519999999999996</v>
      </c>
      <c r="U15" s="25">
        <v>2.720000000000006</v>
      </c>
      <c r="V15" s="25" t="b">
        <v>0</v>
      </c>
      <c r="W15" s="27">
        <v>2.720000000000006</v>
      </c>
      <c r="X15" s="25" t="s">
        <v>314</v>
      </c>
    </row>
    <row r="16" spans="1:25">
      <c r="A16" s="21">
        <v>18</v>
      </c>
      <c r="B16" s="21" t="s">
        <v>159</v>
      </c>
      <c r="C16" s="21" t="s">
        <v>141</v>
      </c>
      <c r="D16" s="21" t="s">
        <v>33</v>
      </c>
      <c r="E16" s="21" t="s">
        <v>128</v>
      </c>
      <c r="F16" s="21" t="s">
        <v>255</v>
      </c>
      <c r="G16" s="21">
        <v>59934</v>
      </c>
      <c r="H16" s="21">
        <v>40790</v>
      </c>
      <c r="I16" s="21">
        <v>100724</v>
      </c>
      <c r="J16" s="21">
        <v>28393</v>
      </c>
      <c r="K16" s="21">
        <v>23578</v>
      </c>
      <c r="L16" s="21">
        <v>51971</v>
      </c>
      <c r="M16" s="25">
        <v>47.37</v>
      </c>
      <c r="N16" s="25">
        <v>57.8</v>
      </c>
      <c r="O16" s="25">
        <v>51.6</v>
      </c>
      <c r="P16" s="25">
        <v>44.4</v>
      </c>
      <c r="Q16" s="25">
        <v>56.89</v>
      </c>
      <c r="R16" s="27">
        <v>49.38</v>
      </c>
      <c r="S16" s="25">
        <v>2.9699999999999989</v>
      </c>
      <c r="T16" s="25">
        <v>0.90999999999999659</v>
      </c>
      <c r="U16" s="25">
        <v>2.2199999999999989</v>
      </c>
      <c r="V16" s="25" t="b">
        <v>0</v>
      </c>
      <c r="W16" s="27">
        <v>2.2199999999999989</v>
      </c>
      <c r="X16" s="25" t="s">
        <v>314</v>
      </c>
    </row>
    <row r="17" spans="1:24">
      <c r="A17" s="21">
        <v>19</v>
      </c>
      <c r="B17" s="21" t="s">
        <v>160</v>
      </c>
      <c r="C17" s="21" t="s">
        <v>141</v>
      </c>
      <c r="D17" s="21" t="s">
        <v>33</v>
      </c>
      <c r="E17" s="21" t="s">
        <v>116</v>
      </c>
      <c r="F17" s="21" t="s">
        <v>256</v>
      </c>
      <c r="G17" s="21">
        <v>67622</v>
      </c>
      <c r="H17" s="21">
        <v>69842</v>
      </c>
      <c r="I17" s="21">
        <v>137464</v>
      </c>
      <c r="J17" s="21">
        <v>34980</v>
      </c>
      <c r="K17" s="21">
        <v>37781</v>
      </c>
      <c r="L17" s="21">
        <v>72761</v>
      </c>
      <c r="M17" s="25">
        <v>51.73</v>
      </c>
      <c r="N17" s="25">
        <v>54.09</v>
      </c>
      <c r="O17" s="25">
        <v>52.93</v>
      </c>
      <c r="P17" s="25">
        <v>49.39</v>
      </c>
      <c r="Q17" s="25">
        <v>52.21</v>
      </c>
      <c r="R17" s="27">
        <v>50.82</v>
      </c>
      <c r="S17" s="25">
        <v>2.3399999999999963</v>
      </c>
      <c r="T17" s="25">
        <v>1.8800000000000026</v>
      </c>
      <c r="U17" s="25">
        <v>2.1099999999999994</v>
      </c>
      <c r="V17" s="25" t="b">
        <v>0</v>
      </c>
      <c r="W17" s="27">
        <v>2.1099999999999994</v>
      </c>
      <c r="X17" s="25" t="s">
        <v>314</v>
      </c>
    </row>
    <row r="18" spans="1:24">
      <c r="A18" s="21">
        <v>20</v>
      </c>
      <c r="B18" s="21" t="s">
        <v>161</v>
      </c>
      <c r="C18" s="21" t="s">
        <v>141</v>
      </c>
      <c r="D18" s="21" t="s">
        <v>33</v>
      </c>
      <c r="E18" s="21" t="s">
        <v>122</v>
      </c>
      <c r="F18" s="21" t="s">
        <v>257</v>
      </c>
      <c r="G18" s="21">
        <v>40257</v>
      </c>
      <c r="H18" s="21">
        <v>43680</v>
      </c>
      <c r="I18" s="21">
        <v>83937</v>
      </c>
      <c r="J18" s="21">
        <v>22129</v>
      </c>
      <c r="K18" s="21">
        <v>24800</v>
      </c>
      <c r="L18" s="21">
        <v>46929</v>
      </c>
      <c r="M18" s="25">
        <v>54.97</v>
      </c>
      <c r="N18" s="25">
        <v>56.78</v>
      </c>
      <c r="O18" s="25">
        <v>55.91</v>
      </c>
      <c r="P18" s="25">
        <v>51.56</v>
      </c>
      <c r="Q18" s="25">
        <v>53.92</v>
      </c>
      <c r="R18" s="27">
        <v>52.78</v>
      </c>
      <c r="S18" s="25">
        <v>3.4099999999999966</v>
      </c>
      <c r="T18" s="25">
        <v>2.8599999999999994</v>
      </c>
      <c r="U18" s="25">
        <v>3.1299999999999955</v>
      </c>
      <c r="V18" s="25" t="b">
        <v>0</v>
      </c>
      <c r="W18" s="27">
        <v>3.1299999999999955</v>
      </c>
      <c r="X18" s="25" t="s">
        <v>314</v>
      </c>
    </row>
    <row r="19" spans="1:24">
      <c r="A19" s="21">
        <v>21</v>
      </c>
      <c r="B19" s="21" t="s">
        <v>162</v>
      </c>
      <c r="C19" s="21" t="s">
        <v>141</v>
      </c>
      <c r="D19" s="21" t="s">
        <v>33</v>
      </c>
      <c r="E19" s="21" t="s">
        <v>124</v>
      </c>
      <c r="F19" s="21" t="s">
        <v>258</v>
      </c>
      <c r="G19" s="21">
        <v>50528</v>
      </c>
      <c r="H19" s="21">
        <v>54796</v>
      </c>
      <c r="I19" s="21">
        <v>105324</v>
      </c>
      <c r="J19" s="21">
        <v>28197</v>
      </c>
      <c r="K19" s="21">
        <v>32219</v>
      </c>
      <c r="L19" s="21">
        <v>60416</v>
      </c>
      <c r="M19" s="25">
        <v>55.8</v>
      </c>
      <c r="N19" s="25">
        <v>58.8</v>
      </c>
      <c r="O19" s="25">
        <v>57.36</v>
      </c>
      <c r="P19" s="25">
        <v>53.17</v>
      </c>
      <c r="Q19" s="25">
        <v>55.33</v>
      </c>
      <c r="R19" s="27">
        <v>54.29</v>
      </c>
      <c r="S19" s="25">
        <v>2.6299999999999955</v>
      </c>
      <c r="T19" s="25">
        <v>3.4699999999999989</v>
      </c>
      <c r="U19" s="25">
        <v>3.0700000000000003</v>
      </c>
      <c r="V19" s="25" t="b">
        <v>0</v>
      </c>
      <c r="W19" s="27">
        <v>3.0700000000000003</v>
      </c>
      <c r="X19" s="25" t="s">
        <v>314</v>
      </c>
    </row>
    <row r="20" spans="1:24">
      <c r="A20" s="21">
        <v>22</v>
      </c>
      <c r="B20" s="21" t="s">
        <v>163</v>
      </c>
      <c r="C20" s="21" t="s">
        <v>141</v>
      </c>
      <c r="D20" s="21" t="s">
        <v>33</v>
      </c>
      <c r="E20" s="21" t="s">
        <v>127</v>
      </c>
      <c r="F20" s="21" t="s">
        <v>259</v>
      </c>
      <c r="G20" s="21">
        <v>75080</v>
      </c>
      <c r="H20" s="21">
        <v>83058</v>
      </c>
      <c r="I20" s="21">
        <v>158138</v>
      </c>
      <c r="J20" s="21">
        <v>41439</v>
      </c>
      <c r="K20" s="21">
        <v>48650</v>
      </c>
      <c r="L20" s="21">
        <v>90089</v>
      </c>
      <c r="M20" s="25">
        <v>55.19</v>
      </c>
      <c r="N20" s="25">
        <v>58.57</v>
      </c>
      <c r="O20" s="25">
        <v>56.97</v>
      </c>
      <c r="P20" s="25">
        <v>52.65</v>
      </c>
      <c r="Q20" s="25">
        <v>55.66</v>
      </c>
      <c r="R20" s="27">
        <v>54.22</v>
      </c>
      <c r="S20" s="25">
        <v>2.5399999999999991</v>
      </c>
      <c r="T20" s="25">
        <v>2.9100000000000037</v>
      </c>
      <c r="U20" s="25">
        <v>2.75</v>
      </c>
      <c r="V20" s="25" t="b">
        <v>0</v>
      </c>
      <c r="W20" s="27">
        <v>2.75</v>
      </c>
      <c r="X20" s="25" t="s">
        <v>314</v>
      </c>
    </row>
    <row r="21" spans="1:24">
      <c r="A21" s="21">
        <v>23</v>
      </c>
      <c r="B21" s="21" t="s">
        <v>164</v>
      </c>
      <c r="C21" s="21" t="s">
        <v>141</v>
      </c>
      <c r="D21" s="21" t="s">
        <v>33</v>
      </c>
      <c r="E21" s="21" t="s">
        <v>105</v>
      </c>
      <c r="F21" s="21" t="s">
        <v>260</v>
      </c>
      <c r="G21" s="21">
        <v>39275</v>
      </c>
      <c r="H21" s="21">
        <v>43396</v>
      </c>
      <c r="I21" s="21">
        <v>82671</v>
      </c>
      <c r="J21" s="21">
        <v>20172</v>
      </c>
      <c r="K21" s="21">
        <v>22798</v>
      </c>
      <c r="L21" s="21">
        <v>42970</v>
      </c>
      <c r="M21" s="25">
        <v>51.36</v>
      </c>
      <c r="N21" s="25">
        <v>52.53</v>
      </c>
      <c r="O21" s="25">
        <v>51.98</v>
      </c>
      <c r="P21" s="25">
        <v>48.97</v>
      </c>
      <c r="Q21" s="25">
        <v>50.29</v>
      </c>
      <c r="R21" s="27">
        <v>49.66</v>
      </c>
      <c r="S21" s="25">
        <v>2.3900000000000006</v>
      </c>
      <c r="T21" s="25">
        <v>2.240000000000002</v>
      </c>
      <c r="U21" s="25">
        <v>2.3200000000000003</v>
      </c>
      <c r="V21" s="25" t="b">
        <v>0</v>
      </c>
      <c r="W21" s="27">
        <v>2.3200000000000003</v>
      </c>
      <c r="X21" s="25" t="s">
        <v>314</v>
      </c>
    </row>
    <row r="22" spans="1:24">
      <c r="A22" s="21">
        <v>24</v>
      </c>
      <c r="B22" s="21" t="s">
        <v>165</v>
      </c>
      <c r="C22" s="21" t="s">
        <v>141</v>
      </c>
      <c r="D22" s="21" t="s">
        <v>33</v>
      </c>
      <c r="E22" s="21" t="s">
        <v>109</v>
      </c>
      <c r="F22" s="21" t="s">
        <v>261</v>
      </c>
      <c r="G22" s="21">
        <v>27600</v>
      </c>
      <c r="H22" s="21">
        <v>31209</v>
      </c>
      <c r="I22" s="21">
        <v>58809</v>
      </c>
      <c r="J22" s="21">
        <v>13594</v>
      </c>
      <c r="K22" s="21">
        <v>15509</v>
      </c>
      <c r="L22" s="21">
        <v>29103</v>
      </c>
      <c r="M22" s="25">
        <v>49.25</v>
      </c>
      <c r="N22" s="25">
        <v>49.69</v>
      </c>
      <c r="O22" s="25">
        <v>49.49</v>
      </c>
      <c r="P22" s="25">
        <v>47.09</v>
      </c>
      <c r="Q22" s="25">
        <v>47.94</v>
      </c>
      <c r="R22" s="27">
        <v>47.54</v>
      </c>
      <c r="S22" s="25">
        <v>2.1599999999999966</v>
      </c>
      <c r="T22" s="25">
        <v>1.75</v>
      </c>
      <c r="U22" s="25">
        <v>1.9500000000000028</v>
      </c>
      <c r="V22" s="25" t="b">
        <v>0</v>
      </c>
      <c r="W22" s="27">
        <v>1.9500000000000028</v>
      </c>
      <c r="X22" s="25" t="s">
        <v>314</v>
      </c>
    </row>
    <row r="23" spans="1:24">
      <c r="A23" s="21">
        <v>25</v>
      </c>
      <c r="B23" s="21" t="s">
        <v>166</v>
      </c>
      <c r="C23" s="21" t="s">
        <v>141</v>
      </c>
      <c r="D23" s="21" t="s">
        <v>41</v>
      </c>
      <c r="E23" s="21" t="s">
        <v>237</v>
      </c>
      <c r="F23" s="21" t="s">
        <v>262</v>
      </c>
      <c r="G23" s="21">
        <v>321616</v>
      </c>
      <c r="H23" s="21">
        <v>352789</v>
      </c>
      <c r="I23" s="21">
        <v>674405</v>
      </c>
      <c r="J23" s="21">
        <v>176952</v>
      </c>
      <c r="K23" s="21">
        <v>195956</v>
      </c>
      <c r="L23" s="21">
        <v>372908</v>
      </c>
      <c r="M23" s="25">
        <v>55.02</v>
      </c>
      <c r="N23" s="25">
        <v>55.54</v>
      </c>
      <c r="O23" s="25">
        <v>55.29</v>
      </c>
      <c r="P23" s="25">
        <v>51.66</v>
      </c>
      <c r="Q23" s="25">
        <v>52.22</v>
      </c>
      <c r="R23" s="27">
        <v>51.95</v>
      </c>
      <c r="S23" s="25">
        <v>3.3600000000000065</v>
      </c>
      <c r="T23" s="25">
        <v>3.3200000000000003</v>
      </c>
      <c r="U23" s="25">
        <v>3.3399999999999963</v>
      </c>
      <c r="V23" s="25" t="b">
        <v>0</v>
      </c>
      <c r="W23" s="27">
        <v>3.3399999999999963</v>
      </c>
      <c r="X23" s="25" t="s">
        <v>314</v>
      </c>
    </row>
    <row r="24" spans="1:24">
      <c r="A24" s="21">
        <v>26</v>
      </c>
      <c r="B24" s="21" t="s">
        <v>176</v>
      </c>
      <c r="C24" s="21" t="s">
        <v>141</v>
      </c>
      <c r="D24" s="21"/>
      <c r="E24" s="21" t="s">
        <v>42</v>
      </c>
      <c r="F24" s="21" t="s">
        <v>42</v>
      </c>
      <c r="G24" s="21">
        <v>75923</v>
      </c>
      <c r="H24" s="21">
        <v>83961</v>
      </c>
      <c r="I24" s="21">
        <v>159884</v>
      </c>
      <c r="J24" s="21">
        <v>39530</v>
      </c>
      <c r="K24" s="21">
        <v>44050</v>
      </c>
      <c r="L24" s="21">
        <v>83580</v>
      </c>
      <c r="M24" s="25">
        <v>52.07</v>
      </c>
      <c r="N24" s="25">
        <v>52.46</v>
      </c>
      <c r="O24" s="25">
        <v>52.28</v>
      </c>
      <c r="P24" s="25">
        <v>49.64</v>
      </c>
      <c r="Q24" s="25">
        <v>50.3</v>
      </c>
      <c r="R24" s="27">
        <v>49.99</v>
      </c>
      <c r="S24" s="25">
        <v>2.4299999999999997</v>
      </c>
      <c r="T24" s="25">
        <v>2.1600000000000037</v>
      </c>
      <c r="U24" s="25">
        <v>2.2899999999999991</v>
      </c>
      <c r="V24" s="25" t="b">
        <v>0</v>
      </c>
      <c r="W24" s="27">
        <v>2.2899999999999991</v>
      </c>
      <c r="X24" s="25" t="s">
        <v>314</v>
      </c>
    </row>
    <row r="25" spans="1:24">
      <c r="A25" s="21">
        <v>27</v>
      </c>
      <c r="B25" s="21" t="s">
        <v>177</v>
      </c>
      <c r="C25" s="21" t="s">
        <v>141</v>
      </c>
      <c r="D25" s="21"/>
      <c r="E25" s="21" t="s">
        <v>43</v>
      </c>
      <c r="F25" s="21" t="s">
        <v>43</v>
      </c>
      <c r="G25" s="21">
        <v>151274</v>
      </c>
      <c r="H25" s="21">
        <v>167133</v>
      </c>
      <c r="I25" s="21">
        <v>318407</v>
      </c>
      <c r="J25" s="21">
        <v>86149</v>
      </c>
      <c r="K25" s="21">
        <v>94859</v>
      </c>
      <c r="L25" s="21">
        <v>181008</v>
      </c>
      <c r="M25" s="25">
        <v>56.95</v>
      </c>
      <c r="N25" s="25">
        <v>56.76</v>
      </c>
      <c r="O25" s="25">
        <v>56.85</v>
      </c>
      <c r="P25" s="25">
        <v>54.53</v>
      </c>
      <c r="Q25" s="25">
        <v>54.26</v>
      </c>
      <c r="R25" s="27">
        <v>54.39</v>
      </c>
      <c r="S25" s="25">
        <v>2.4200000000000017</v>
      </c>
      <c r="T25" s="25">
        <v>2.5</v>
      </c>
      <c r="U25" s="25">
        <v>2.4600000000000009</v>
      </c>
      <c r="V25" s="25" t="b">
        <v>0</v>
      </c>
      <c r="W25" s="27">
        <v>2.4600000000000009</v>
      </c>
      <c r="X25" s="25" t="s">
        <v>314</v>
      </c>
    </row>
    <row r="26" spans="1:24">
      <c r="A26" s="21">
        <v>28</v>
      </c>
      <c r="B26" s="21" t="s">
        <v>178</v>
      </c>
      <c r="C26" s="21" t="s">
        <v>141</v>
      </c>
      <c r="D26" s="21"/>
      <c r="E26" s="21" t="s">
        <v>44</v>
      </c>
      <c r="F26" s="21" t="s">
        <v>44</v>
      </c>
      <c r="G26" s="21">
        <v>40164</v>
      </c>
      <c r="H26" s="21">
        <v>43467</v>
      </c>
      <c r="I26" s="21">
        <v>83631</v>
      </c>
      <c r="J26" s="21">
        <v>23790</v>
      </c>
      <c r="K26" s="21">
        <v>25806</v>
      </c>
      <c r="L26" s="21">
        <v>49596</v>
      </c>
      <c r="M26" s="25">
        <v>59.23</v>
      </c>
      <c r="N26" s="25">
        <v>59.37</v>
      </c>
      <c r="O26" s="25">
        <v>59.3</v>
      </c>
      <c r="P26" s="25">
        <v>56.55</v>
      </c>
      <c r="Q26" s="25">
        <v>56.77</v>
      </c>
      <c r="R26" s="27">
        <v>56.66</v>
      </c>
      <c r="S26" s="25">
        <v>2.6799999999999997</v>
      </c>
      <c r="T26" s="25">
        <v>2.5999999999999943</v>
      </c>
      <c r="U26" s="25">
        <v>2.6400000000000006</v>
      </c>
      <c r="V26" s="25" t="b">
        <v>0</v>
      </c>
      <c r="W26" s="27">
        <v>2.6400000000000006</v>
      </c>
      <c r="X26" s="25" t="s">
        <v>314</v>
      </c>
    </row>
    <row r="27" spans="1:24">
      <c r="A27" s="21">
        <v>31</v>
      </c>
      <c r="B27" s="21" t="s">
        <v>181</v>
      </c>
      <c r="C27" s="21" t="s">
        <v>141</v>
      </c>
      <c r="D27" s="21"/>
      <c r="E27" s="21" t="s">
        <v>47</v>
      </c>
      <c r="F27" s="21" t="s">
        <v>47</v>
      </c>
      <c r="G27" s="21">
        <v>139970</v>
      </c>
      <c r="H27" s="21">
        <v>152046</v>
      </c>
      <c r="I27" s="21">
        <v>292016</v>
      </c>
      <c r="J27" s="21">
        <v>83363</v>
      </c>
      <c r="K27" s="21">
        <v>88705</v>
      </c>
      <c r="L27" s="21">
        <v>172068</v>
      </c>
      <c r="M27" s="25">
        <v>59.56</v>
      </c>
      <c r="N27" s="25">
        <v>58.34</v>
      </c>
      <c r="O27" s="25">
        <v>58.92</v>
      </c>
      <c r="P27" s="25">
        <v>57.22</v>
      </c>
      <c r="Q27" s="25">
        <v>56.71</v>
      </c>
      <c r="R27" s="27">
        <v>56.95</v>
      </c>
      <c r="S27" s="25">
        <v>2.3400000000000034</v>
      </c>
      <c r="T27" s="25">
        <v>1.6300000000000026</v>
      </c>
      <c r="U27" s="25">
        <v>1.9699999999999989</v>
      </c>
      <c r="V27" s="25" t="b">
        <v>0</v>
      </c>
      <c r="W27" s="27">
        <v>1.9699999999999989</v>
      </c>
      <c r="X27" s="25" t="s">
        <v>314</v>
      </c>
    </row>
    <row r="28" spans="1:24">
      <c r="A28" s="21">
        <v>33</v>
      </c>
      <c r="B28" s="21" t="s">
        <v>183</v>
      </c>
      <c r="C28" s="21" t="s">
        <v>141</v>
      </c>
      <c r="D28" s="21"/>
      <c r="E28" s="21" t="s">
        <v>49</v>
      </c>
      <c r="F28" s="21" t="s">
        <v>49</v>
      </c>
      <c r="G28" s="21">
        <v>58119</v>
      </c>
      <c r="H28" s="21">
        <v>61292</v>
      </c>
      <c r="I28" s="21">
        <v>119411</v>
      </c>
      <c r="J28" s="21">
        <v>32527</v>
      </c>
      <c r="K28" s="21">
        <v>35640</v>
      </c>
      <c r="L28" s="21">
        <v>68167</v>
      </c>
      <c r="M28" s="25">
        <v>55.97</v>
      </c>
      <c r="N28" s="25">
        <v>58.15</v>
      </c>
      <c r="O28" s="25">
        <v>57.09</v>
      </c>
      <c r="P28" s="25">
        <v>53.45</v>
      </c>
      <c r="Q28" s="25">
        <v>55.83</v>
      </c>
      <c r="R28" s="27">
        <v>54.67</v>
      </c>
      <c r="S28" s="25">
        <v>2.519999999999996</v>
      </c>
      <c r="T28" s="25">
        <v>2.3200000000000003</v>
      </c>
      <c r="U28" s="25">
        <v>2.4200000000000017</v>
      </c>
      <c r="V28" s="25" t="b">
        <v>0</v>
      </c>
      <c r="W28" s="27">
        <v>2.4200000000000017</v>
      </c>
      <c r="X28" s="25" t="s">
        <v>314</v>
      </c>
    </row>
    <row r="29" spans="1:24">
      <c r="A29" s="21">
        <v>34</v>
      </c>
      <c r="B29" s="21" t="s">
        <v>184</v>
      </c>
      <c r="C29" s="21" t="s">
        <v>141</v>
      </c>
      <c r="D29" s="21"/>
      <c r="E29" s="21" t="s">
        <v>50</v>
      </c>
      <c r="F29" s="21" t="s">
        <v>50</v>
      </c>
      <c r="G29" s="21">
        <v>156704</v>
      </c>
      <c r="H29" s="21">
        <v>169515</v>
      </c>
      <c r="I29" s="21">
        <v>326219</v>
      </c>
      <c r="J29" s="21">
        <v>90056</v>
      </c>
      <c r="K29" s="21">
        <v>96195</v>
      </c>
      <c r="L29" s="21">
        <v>186251</v>
      </c>
      <c r="M29" s="25">
        <v>57.47</v>
      </c>
      <c r="N29" s="25">
        <v>56.75</v>
      </c>
      <c r="O29" s="25">
        <v>57.09</v>
      </c>
      <c r="P29" s="25">
        <v>55.33</v>
      </c>
      <c r="Q29" s="25">
        <v>55.32</v>
      </c>
      <c r="R29" s="27">
        <v>55.32</v>
      </c>
      <c r="S29" s="25">
        <v>2.1400000000000006</v>
      </c>
      <c r="T29" s="25">
        <v>1.4299999999999997</v>
      </c>
      <c r="U29" s="25">
        <v>1.7700000000000031</v>
      </c>
      <c r="V29" s="25" t="b">
        <v>0</v>
      </c>
      <c r="W29" s="27">
        <v>1.7700000000000031</v>
      </c>
      <c r="X29" s="25" t="s">
        <v>314</v>
      </c>
    </row>
    <row r="30" spans="1:24">
      <c r="A30" s="21">
        <v>35</v>
      </c>
      <c r="B30" s="21" t="s">
        <v>185</v>
      </c>
      <c r="C30" s="21" t="s">
        <v>141</v>
      </c>
      <c r="D30" s="21"/>
      <c r="E30" s="21" t="s">
        <v>51</v>
      </c>
      <c r="F30" s="21" t="s">
        <v>51</v>
      </c>
      <c r="G30" s="21">
        <v>104070</v>
      </c>
      <c r="H30" s="21">
        <v>110678</v>
      </c>
      <c r="I30" s="21">
        <v>214748</v>
      </c>
      <c r="J30" s="21">
        <v>60352</v>
      </c>
      <c r="K30" s="21">
        <v>63920</v>
      </c>
      <c r="L30" s="21">
        <v>124272</v>
      </c>
      <c r="M30" s="25">
        <v>57.99</v>
      </c>
      <c r="N30" s="25">
        <v>57.75</v>
      </c>
      <c r="O30" s="25">
        <v>57.87</v>
      </c>
      <c r="P30" s="25">
        <v>53.36</v>
      </c>
      <c r="Q30" s="25">
        <v>53.35</v>
      </c>
      <c r="R30" s="27">
        <v>53.35</v>
      </c>
      <c r="S30" s="25">
        <v>4.6300000000000026</v>
      </c>
      <c r="T30" s="25">
        <v>4.3999999999999986</v>
      </c>
      <c r="U30" s="25">
        <v>4.519999999999996</v>
      </c>
      <c r="V30" s="25" t="b">
        <v>0</v>
      </c>
      <c r="W30" s="27">
        <v>4.519999999999996</v>
      </c>
      <c r="X30" s="25" t="s">
        <v>314</v>
      </c>
    </row>
    <row r="31" spans="1:24">
      <c r="A31" s="21">
        <v>36</v>
      </c>
      <c r="B31" s="21" t="s">
        <v>186</v>
      </c>
      <c r="C31" s="21" t="s">
        <v>141</v>
      </c>
      <c r="D31" s="21"/>
      <c r="E31" s="21" t="s">
        <v>52</v>
      </c>
      <c r="F31" s="21" t="s">
        <v>52</v>
      </c>
      <c r="G31" s="21">
        <v>103028</v>
      </c>
      <c r="H31" s="21">
        <v>112197</v>
      </c>
      <c r="I31" s="21">
        <v>215225</v>
      </c>
      <c r="J31" s="21">
        <v>57348</v>
      </c>
      <c r="K31" s="21">
        <v>62024</v>
      </c>
      <c r="L31" s="21">
        <v>119372</v>
      </c>
      <c r="M31" s="25">
        <v>55.66</v>
      </c>
      <c r="N31" s="25">
        <v>55.28</v>
      </c>
      <c r="O31" s="25">
        <v>55.46</v>
      </c>
      <c r="P31" s="25">
        <v>52.69</v>
      </c>
      <c r="Q31" s="25">
        <v>52.77</v>
      </c>
      <c r="R31" s="27">
        <v>52.73</v>
      </c>
      <c r="S31" s="25">
        <v>2.9699999999999989</v>
      </c>
      <c r="T31" s="25">
        <v>2.509999999999998</v>
      </c>
      <c r="U31" s="25">
        <v>2.730000000000004</v>
      </c>
      <c r="V31" s="25" t="b">
        <v>0</v>
      </c>
      <c r="W31" s="27">
        <v>2.730000000000004</v>
      </c>
      <c r="X31" s="25" t="s">
        <v>314</v>
      </c>
    </row>
    <row r="32" spans="1:24">
      <c r="A32" s="21">
        <v>38</v>
      </c>
      <c r="B32" s="21" t="s">
        <v>188</v>
      </c>
      <c r="C32" s="21" t="s">
        <v>141</v>
      </c>
      <c r="D32" s="21"/>
      <c r="E32" s="21" t="s">
        <v>54</v>
      </c>
      <c r="F32" s="21" t="s">
        <v>54</v>
      </c>
      <c r="G32" s="21">
        <v>45650</v>
      </c>
      <c r="H32" s="21">
        <v>51424</v>
      </c>
      <c r="I32" s="21">
        <v>97074</v>
      </c>
      <c r="J32" s="21">
        <v>24898</v>
      </c>
      <c r="K32" s="21">
        <v>27505</v>
      </c>
      <c r="L32" s="21">
        <v>52403</v>
      </c>
      <c r="M32" s="25">
        <v>54.54</v>
      </c>
      <c r="N32" s="25">
        <v>53.49</v>
      </c>
      <c r="O32" s="25">
        <v>53.98</v>
      </c>
      <c r="P32" s="25">
        <v>52.93</v>
      </c>
      <c r="Q32" s="25">
        <v>51.6</v>
      </c>
      <c r="R32" s="27">
        <v>52.23</v>
      </c>
      <c r="S32" s="25">
        <v>1.6099999999999994</v>
      </c>
      <c r="T32" s="25">
        <v>1.8900000000000006</v>
      </c>
      <c r="U32" s="25">
        <v>1.75</v>
      </c>
      <c r="V32" s="25" t="b">
        <v>0</v>
      </c>
      <c r="W32" s="27">
        <v>1.75</v>
      </c>
      <c r="X32" s="25" t="s">
        <v>314</v>
      </c>
    </row>
    <row r="33" spans="1:24">
      <c r="A33" s="21">
        <v>39</v>
      </c>
      <c r="B33" s="21" t="s">
        <v>189</v>
      </c>
      <c r="C33" s="21" t="s">
        <v>141</v>
      </c>
      <c r="D33" s="21"/>
      <c r="E33" s="21" t="s">
        <v>55</v>
      </c>
      <c r="F33" s="21" t="s">
        <v>55</v>
      </c>
      <c r="G33" s="21">
        <v>95630</v>
      </c>
      <c r="H33" s="21">
        <v>100901</v>
      </c>
      <c r="I33" s="21">
        <v>196531</v>
      </c>
      <c r="J33" s="21">
        <v>51909</v>
      </c>
      <c r="K33" s="21">
        <v>55610</v>
      </c>
      <c r="L33" s="21">
        <v>107519</v>
      </c>
      <c r="M33" s="25">
        <v>54.28</v>
      </c>
      <c r="N33" s="25">
        <v>55.11</v>
      </c>
      <c r="O33" s="25">
        <v>54.71</v>
      </c>
      <c r="P33" s="25">
        <v>52.1</v>
      </c>
      <c r="Q33" s="25">
        <v>53.51</v>
      </c>
      <c r="R33" s="27">
        <v>52.82</v>
      </c>
      <c r="S33" s="25">
        <v>2.1799999999999997</v>
      </c>
      <c r="T33" s="25">
        <v>1.6000000000000014</v>
      </c>
      <c r="U33" s="25">
        <v>1.8900000000000006</v>
      </c>
      <c r="V33" s="25" t="b">
        <v>0</v>
      </c>
      <c r="W33" s="27">
        <v>1.8900000000000006</v>
      </c>
      <c r="X33" s="25" t="s">
        <v>314</v>
      </c>
    </row>
    <row r="34" spans="1:24">
      <c r="A34" s="21">
        <v>41</v>
      </c>
      <c r="B34" s="21" t="s">
        <v>191</v>
      </c>
      <c r="C34" s="21" t="s">
        <v>141</v>
      </c>
      <c r="D34" s="21"/>
      <c r="E34" s="21" t="s">
        <v>57</v>
      </c>
      <c r="F34" s="21" t="s">
        <v>57</v>
      </c>
      <c r="G34" s="21">
        <v>48940</v>
      </c>
      <c r="H34" s="21">
        <v>53132</v>
      </c>
      <c r="I34" s="21">
        <v>102072</v>
      </c>
      <c r="J34" s="21">
        <v>26556</v>
      </c>
      <c r="K34" s="21">
        <v>29477</v>
      </c>
      <c r="L34" s="21">
        <v>56033</v>
      </c>
      <c r="M34" s="25">
        <v>54.26</v>
      </c>
      <c r="N34" s="25">
        <v>55.48</v>
      </c>
      <c r="O34" s="25">
        <v>54.9</v>
      </c>
      <c r="P34" s="25">
        <v>51.22</v>
      </c>
      <c r="Q34" s="25">
        <v>52.92</v>
      </c>
      <c r="R34" s="27">
        <v>52.1</v>
      </c>
      <c r="S34" s="25">
        <v>3.0399999999999991</v>
      </c>
      <c r="T34" s="25">
        <v>2.5599999999999952</v>
      </c>
      <c r="U34" s="25">
        <v>2.7999999999999972</v>
      </c>
      <c r="V34" s="25" t="b">
        <v>0</v>
      </c>
      <c r="W34" s="27">
        <v>2.7999999999999972</v>
      </c>
      <c r="X34" s="25" t="s">
        <v>314</v>
      </c>
    </row>
    <row r="35" spans="1:24">
      <c r="A35" s="21">
        <v>42</v>
      </c>
      <c r="B35" s="21" t="s">
        <v>192</v>
      </c>
      <c r="C35" s="21" t="s">
        <v>141</v>
      </c>
      <c r="D35" s="21"/>
      <c r="E35" s="21" t="s">
        <v>58</v>
      </c>
      <c r="F35" s="21" t="s">
        <v>58</v>
      </c>
      <c r="G35" s="21">
        <v>49542</v>
      </c>
      <c r="H35" s="21">
        <v>51050</v>
      </c>
      <c r="I35" s="21">
        <v>100592</v>
      </c>
      <c r="J35" s="21">
        <v>26493</v>
      </c>
      <c r="K35" s="21">
        <v>28329</v>
      </c>
      <c r="L35" s="21">
        <v>54822</v>
      </c>
      <c r="M35" s="25">
        <v>53.48</v>
      </c>
      <c r="N35" s="25">
        <v>55.49</v>
      </c>
      <c r="O35" s="25">
        <v>54.5</v>
      </c>
      <c r="P35" s="25">
        <v>50.15</v>
      </c>
      <c r="Q35" s="25">
        <v>51.5</v>
      </c>
      <c r="R35" s="27">
        <v>50.84</v>
      </c>
      <c r="S35" s="25">
        <v>3.3299999999999983</v>
      </c>
      <c r="T35" s="25">
        <v>3.990000000000002</v>
      </c>
      <c r="U35" s="25">
        <v>3.6599999999999966</v>
      </c>
      <c r="V35" s="25" t="b">
        <v>0</v>
      </c>
      <c r="W35" s="27">
        <v>3.6599999999999966</v>
      </c>
      <c r="X35" s="25" t="s">
        <v>314</v>
      </c>
    </row>
    <row r="36" spans="1:24">
      <c r="A36" s="21">
        <v>43</v>
      </c>
      <c r="B36" s="21" t="s">
        <v>193</v>
      </c>
      <c r="C36" s="21" t="s">
        <v>141</v>
      </c>
      <c r="D36" s="21"/>
      <c r="E36" s="21" t="s">
        <v>59</v>
      </c>
      <c r="F36" s="21" t="s">
        <v>59</v>
      </c>
      <c r="G36" s="21">
        <v>67471</v>
      </c>
      <c r="H36" s="21">
        <v>73089</v>
      </c>
      <c r="I36" s="21">
        <v>140560</v>
      </c>
      <c r="J36" s="21">
        <v>37465</v>
      </c>
      <c r="K36" s="21">
        <v>40838</v>
      </c>
      <c r="L36" s="21">
        <v>78303</v>
      </c>
      <c r="M36" s="25">
        <v>55.53</v>
      </c>
      <c r="N36" s="25">
        <v>55.87</v>
      </c>
      <c r="O36" s="25">
        <v>55.71</v>
      </c>
      <c r="P36" s="25">
        <v>52.58</v>
      </c>
      <c r="Q36" s="25">
        <v>52.7</v>
      </c>
      <c r="R36" s="27">
        <v>52.64</v>
      </c>
      <c r="S36" s="25">
        <v>2.9500000000000028</v>
      </c>
      <c r="T36" s="25">
        <v>3.1699999999999946</v>
      </c>
      <c r="U36" s="25">
        <v>3.0700000000000003</v>
      </c>
      <c r="V36" s="25" t="b">
        <v>0</v>
      </c>
      <c r="W36" s="27">
        <v>3.0700000000000003</v>
      </c>
      <c r="X36" s="25" t="s">
        <v>314</v>
      </c>
    </row>
    <row r="37" spans="1:24">
      <c r="A37" s="21">
        <v>44</v>
      </c>
      <c r="B37" s="21" t="s">
        <v>194</v>
      </c>
      <c r="C37" s="21" t="s">
        <v>141</v>
      </c>
      <c r="D37" s="21"/>
      <c r="E37" s="21" t="s">
        <v>60</v>
      </c>
      <c r="F37" s="21" t="s">
        <v>60</v>
      </c>
      <c r="G37" s="21">
        <v>48169</v>
      </c>
      <c r="H37" s="21">
        <v>53304</v>
      </c>
      <c r="I37" s="21">
        <v>101473</v>
      </c>
      <c r="J37" s="21">
        <v>28540</v>
      </c>
      <c r="K37" s="21">
        <v>30732</v>
      </c>
      <c r="L37" s="21">
        <v>59272</v>
      </c>
      <c r="M37" s="25">
        <v>59.25</v>
      </c>
      <c r="N37" s="25">
        <v>57.65</v>
      </c>
      <c r="O37" s="25">
        <v>58.41</v>
      </c>
      <c r="P37" s="25">
        <v>56.54</v>
      </c>
      <c r="Q37" s="25">
        <v>54.8</v>
      </c>
      <c r="R37" s="27">
        <v>55.63</v>
      </c>
      <c r="S37" s="25">
        <v>2.7100000000000009</v>
      </c>
      <c r="T37" s="25">
        <v>2.8500000000000014</v>
      </c>
      <c r="U37" s="25">
        <v>2.779999999999994</v>
      </c>
      <c r="V37" s="25" t="b">
        <v>0</v>
      </c>
      <c r="W37" s="27">
        <v>2.779999999999994</v>
      </c>
      <c r="X37" s="25" t="s">
        <v>314</v>
      </c>
    </row>
    <row r="38" spans="1:24">
      <c r="A38" s="21">
        <v>45</v>
      </c>
      <c r="B38" s="21" t="s">
        <v>195</v>
      </c>
      <c r="C38" s="21" t="s">
        <v>141</v>
      </c>
      <c r="D38" s="21"/>
      <c r="E38" s="21" t="s">
        <v>61</v>
      </c>
      <c r="F38" s="21" t="s">
        <v>61</v>
      </c>
      <c r="G38" s="21">
        <v>28880</v>
      </c>
      <c r="H38" s="21">
        <v>31075</v>
      </c>
      <c r="I38" s="21">
        <v>59955</v>
      </c>
      <c r="J38" s="21">
        <v>16060</v>
      </c>
      <c r="K38" s="21">
        <v>17211</v>
      </c>
      <c r="L38" s="21">
        <v>33271</v>
      </c>
      <c r="M38" s="25">
        <v>55.61</v>
      </c>
      <c r="N38" s="25">
        <v>55.39</v>
      </c>
      <c r="O38" s="25">
        <v>55.49</v>
      </c>
      <c r="P38" s="25">
        <v>53.05</v>
      </c>
      <c r="Q38" s="25">
        <v>53.25</v>
      </c>
      <c r="R38" s="27">
        <v>53.15</v>
      </c>
      <c r="S38" s="25">
        <v>2.5600000000000023</v>
      </c>
      <c r="T38" s="25">
        <v>2.1400000000000006</v>
      </c>
      <c r="U38" s="25">
        <v>2.3400000000000034</v>
      </c>
      <c r="V38" s="25" t="b">
        <v>0</v>
      </c>
      <c r="W38" s="27">
        <v>2.3400000000000034</v>
      </c>
      <c r="X38" s="25" t="s">
        <v>314</v>
      </c>
    </row>
    <row r="39" spans="1:24">
      <c r="A39" s="21">
        <v>46</v>
      </c>
      <c r="B39" s="21" t="s">
        <v>196</v>
      </c>
      <c r="C39" s="21" t="s">
        <v>141</v>
      </c>
      <c r="D39" s="21"/>
      <c r="E39" s="21" t="s">
        <v>62</v>
      </c>
      <c r="F39" s="21" t="s">
        <v>62</v>
      </c>
      <c r="G39" s="21">
        <v>45250</v>
      </c>
      <c r="H39" s="21">
        <v>50414</v>
      </c>
      <c r="I39" s="21">
        <v>95664</v>
      </c>
      <c r="J39" s="21">
        <v>25513</v>
      </c>
      <c r="K39" s="21">
        <v>28512</v>
      </c>
      <c r="L39" s="21">
        <v>54025</v>
      </c>
      <c r="M39" s="25">
        <v>56.38</v>
      </c>
      <c r="N39" s="25">
        <v>56.56</v>
      </c>
      <c r="O39" s="25">
        <v>56.47</v>
      </c>
      <c r="P39" s="25">
        <v>53.8</v>
      </c>
      <c r="Q39" s="25">
        <v>54.32</v>
      </c>
      <c r="R39" s="27">
        <v>54.07</v>
      </c>
      <c r="S39" s="25">
        <v>2.5800000000000054</v>
      </c>
      <c r="T39" s="25">
        <v>2.240000000000002</v>
      </c>
      <c r="U39" s="25">
        <v>2.3999999999999986</v>
      </c>
      <c r="V39" s="25" t="b">
        <v>0</v>
      </c>
      <c r="W39" s="27">
        <v>2.3999999999999986</v>
      </c>
      <c r="X39" s="25" t="s">
        <v>314</v>
      </c>
    </row>
    <row r="40" spans="1:24">
      <c r="A40" s="21">
        <v>47</v>
      </c>
      <c r="B40" s="21" t="s">
        <v>197</v>
      </c>
      <c r="C40" s="21" t="s">
        <v>141</v>
      </c>
      <c r="D40" s="21"/>
      <c r="E40" s="21" t="s">
        <v>63</v>
      </c>
      <c r="F40" s="21" t="s">
        <v>63</v>
      </c>
      <c r="G40" s="21">
        <v>52660</v>
      </c>
      <c r="H40" s="21">
        <v>53682</v>
      </c>
      <c r="I40" s="21">
        <v>106342</v>
      </c>
      <c r="J40" s="21">
        <v>27355</v>
      </c>
      <c r="K40" s="21">
        <v>29687</v>
      </c>
      <c r="L40" s="21">
        <v>57042</v>
      </c>
      <c r="M40" s="25">
        <v>51.95</v>
      </c>
      <c r="N40" s="25">
        <v>55.3</v>
      </c>
      <c r="O40" s="25">
        <v>53.64</v>
      </c>
      <c r="P40" s="25">
        <v>49.09</v>
      </c>
      <c r="Q40" s="25">
        <v>52.77</v>
      </c>
      <c r="R40" s="27">
        <v>50.94</v>
      </c>
      <c r="S40" s="25">
        <v>2.8599999999999994</v>
      </c>
      <c r="T40" s="25">
        <v>2.529999999999994</v>
      </c>
      <c r="U40" s="25">
        <v>2.7000000000000028</v>
      </c>
      <c r="V40" s="25" t="b">
        <v>0</v>
      </c>
      <c r="W40" s="27">
        <v>2.7000000000000028</v>
      </c>
      <c r="X40" s="25" t="s">
        <v>314</v>
      </c>
    </row>
    <row r="41" spans="1:24">
      <c r="A41" s="21">
        <v>48</v>
      </c>
      <c r="B41" s="21" t="s">
        <v>198</v>
      </c>
      <c r="C41" s="21" t="s">
        <v>141</v>
      </c>
      <c r="D41" s="21"/>
      <c r="E41" s="21" t="s">
        <v>64</v>
      </c>
      <c r="F41" s="21" t="s">
        <v>64</v>
      </c>
      <c r="G41" s="21">
        <v>33782</v>
      </c>
      <c r="H41" s="21">
        <v>33441</v>
      </c>
      <c r="I41" s="21">
        <v>67223</v>
      </c>
      <c r="J41" s="21">
        <v>17788</v>
      </c>
      <c r="K41" s="21">
        <v>18373</v>
      </c>
      <c r="L41" s="21">
        <v>36161</v>
      </c>
      <c r="M41" s="25">
        <v>52.66</v>
      </c>
      <c r="N41" s="25">
        <v>54.94</v>
      </c>
      <c r="O41" s="25">
        <v>53.79</v>
      </c>
      <c r="P41" s="25">
        <v>49.93</v>
      </c>
      <c r="Q41" s="25">
        <v>52.52</v>
      </c>
      <c r="R41" s="27">
        <v>51.21</v>
      </c>
      <c r="S41" s="25">
        <v>2.7299999999999969</v>
      </c>
      <c r="T41" s="25">
        <v>2.4199999999999946</v>
      </c>
      <c r="U41" s="25">
        <v>2.5799999999999983</v>
      </c>
      <c r="V41" s="25" t="b">
        <v>0</v>
      </c>
      <c r="W41" s="27">
        <v>2.5799999999999983</v>
      </c>
      <c r="X41" s="25" t="s">
        <v>314</v>
      </c>
    </row>
    <row r="42" spans="1:24">
      <c r="A42" s="21">
        <v>49</v>
      </c>
      <c r="B42" s="21" t="s">
        <v>199</v>
      </c>
      <c r="C42" s="21" t="s">
        <v>141</v>
      </c>
      <c r="D42" s="21"/>
      <c r="E42" s="21" t="s">
        <v>65</v>
      </c>
      <c r="F42" s="21" t="s">
        <v>65</v>
      </c>
      <c r="G42" s="21">
        <v>23072</v>
      </c>
      <c r="H42" s="21">
        <v>25297</v>
      </c>
      <c r="I42" s="21">
        <v>48369</v>
      </c>
      <c r="J42" s="21">
        <v>13683</v>
      </c>
      <c r="K42" s="21">
        <v>15004</v>
      </c>
      <c r="L42" s="21">
        <v>28687</v>
      </c>
      <c r="M42" s="25">
        <v>59.31</v>
      </c>
      <c r="N42" s="25">
        <v>59.31</v>
      </c>
      <c r="O42" s="25">
        <v>59.31</v>
      </c>
      <c r="P42" s="25">
        <v>56.99</v>
      </c>
      <c r="Q42" s="25">
        <v>58.5</v>
      </c>
      <c r="R42" s="27">
        <v>57.78</v>
      </c>
      <c r="S42" s="25">
        <v>2.3200000000000003</v>
      </c>
      <c r="T42" s="25">
        <v>0.81000000000000227</v>
      </c>
      <c r="U42" s="25">
        <v>1.5300000000000011</v>
      </c>
      <c r="V42" s="25" t="b">
        <v>0</v>
      </c>
      <c r="W42" s="27">
        <v>1.5300000000000011</v>
      </c>
      <c r="X42" s="25" t="s">
        <v>314</v>
      </c>
    </row>
    <row r="43" spans="1:24">
      <c r="A43" s="21">
        <v>50</v>
      </c>
      <c r="B43" s="21" t="s">
        <v>200</v>
      </c>
      <c r="C43" s="21" t="s">
        <v>141</v>
      </c>
      <c r="D43" s="21"/>
      <c r="E43" s="21" t="s">
        <v>66</v>
      </c>
      <c r="F43" s="21" t="s">
        <v>66</v>
      </c>
      <c r="G43" s="21">
        <v>25306</v>
      </c>
      <c r="H43" s="21">
        <v>28209</v>
      </c>
      <c r="I43" s="21">
        <v>53515</v>
      </c>
      <c r="J43" s="21">
        <v>14251</v>
      </c>
      <c r="K43" s="21">
        <v>15953</v>
      </c>
      <c r="L43" s="21">
        <v>30204</v>
      </c>
      <c r="M43" s="25">
        <v>56.31</v>
      </c>
      <c r="N43" s="25">
        <v>56.55</v>
      </c>
      <c r="O43" s="25">
        <v>56.44</v>
      </c>
      <c r="P43" s="25">
        <v>54.27</v>
      </c>
      <c r="Q43" s="25">
        <v>54.19</v>
      </c>
      <c r="R43" s="27">
        <v>54.23</v>
      </c>
      <c r="S43" s="25">
        <v>2.0399999999999991</v>
      </c>
      <c r="T43" s="25">
        <v>2.3599999999999994</v>
      </c>
      <c r="U43" s="25">
        <v>2.2100000000000009</v>
      </c>
      <c r="V43" s="25" t="b">
        <v>0</v>
      </c>
      <c r="W43" s="27">
        <v>2.2100000000000009</v>
      </c>
      <c r="X43" s="25" t="s">
        <v>314</v>
      </c>
    </row>
    <row r="44" spans="1:24">
      <c r="A44" s="21">
        <v>51</v>
      </c>
      <c r="B44" s="21" t="s">
        <v>201</v>
      </c>
      <c r="C44" s="21" t="s">
        <v>141</v>
      </c>
      <c r="D44" s="21"/>
      <c r="E44" s="21" t="s">
        <v>67</v>
      </c>
      <c r="F44" s="21" t="s">
        <v>67</v>
      </c>
      <c r="G44" s="21">
        <v>195616</v>
      </c>
      <c r="H44" s="21">
        <v>205766</v>
      </c>
      <c r="I44" s="21">
        <v>401382</v>
      </c>
      <c r="J44" s="21">
        <v>102625</v>
      </c>
      <c r="K44" s="21">
        <v>110287</v>
      </c>
      <c r="L44" s="21">
        <v>212912</v>
      </c>
      <c r="M44" s="25">
        <v>52.46</v>
      </c>
      <c r="N44" s="25">
        <v>53.6</v>
      </c>
      <c r="O44" s="25">
        <v>53.04</v>
      </c>
      <c r="P44" s="25">
        <v>49.85</v>
      </c>
      <c r="Q44" s="25">
        <v>51.61</v>
      </c>
      <c r="R44" s="27">
        <v>50.75</v>
      </c>
      <c r="S44" s="25">
        <v>2.6099999999999994</v>
      </c>
      <c r="T44" s="25">
        <v>1.990000000000002</v>
      </c>
      <c r="U44" s="25">
        <v>2.2899999999999991</v>
      </c>
      <c r="V44" s="25" t="b">
        <v>0</v>
      </c>
      <c r="W44" s="27">
        <v>2.2899999999999991</v>
      </c>
      <c r="X44" s="25" t="s">
        <v>314</v>
      </c>
    </row>
    <row r="45" spans="1:24">
      <c r="A45" s="21">
        <v>52</v>
      </c>
      <c r="B45" s="21" t="s">
        <v>202</v>
      </c>
      <c r="C45" s="21" t="s">
        <v>141</v>
      </c>
      <c r="D45" s="21"/>
      <c r="E45" s="21" t="s">
        <v>68</v>
      </c>
      <c r="F45" s="21" t="s">
        <v>68</v>
      </c>
      <c r="G45" s="21">
        <v>24554</v>
      </c>
      <c r="H45" s="21">
        <v>26545</v>
      </c>
      <c r="I45" s="21">
        <v>51099</v>
      </c>
      <c r="J45" s="21">
        <v>12941</v>
      </c>
      <c r="K45" s="21">
        <v>14000</v>
      </c>
      <c r="L45" s="21">
        <v>26941</v>
      </c>
      <c r="M45" s="25">
        <v>52.7</v>
      </c>
      <c r="N45" s="25">
        <v>52.74</v>
      </c>
      <c r="O45" s="25">
        <v>52.72</v>
      </c>
      <c r="P45" s="25">
        <v>49.95</v>
      </c>
      <c r="Q45" s="25">
        <v>49.76</v>
      </c>
      <c r="R45" s="27">
        <v>49.85</v>
      </c>
      <c r="S45" s="25">
        <v>2.75</v>
      </c>
      <c r="T45" s="25">
        <v>2.980000000000004</v>
      </c>
      <c r="U45" s="25">
        <v>2.8699999999999974</v>
      </c>
      <c r="V45" s="25" t="b">
        <v>0</v>
      </c>
      <c r="W45" s="27">
        <v>2.8699999999999974</v>
      </c>
      <c r="X45" s="25" t="s">
        <v>314</v>
      </c>
    </row>
    <row r="46" spans="1:24">
      <c r="A46" s="21">
        <v>55</v>
      </c>
      <c r="B46" s="21" t="s">
        <v>205</v>
      </c>
      <c r="C46" s="21" t="s">
        <v>141</v>
      </c>
      <c r="D46" s="21"/>
      <c r="E46" s="21" t="s">
        <v>71</v>
      </c>
      <c r="F46" s="21" t="s">
        <v>71</v>
      </c>
      <c r="G46" s="21">
        <v>21901</v>
      </c>
      <c r="H46" s="21">
        <v>24624</v>
      </c>
      <c r="I46" s="21">
        <v>46525</v>
      </c>
      <c r="J46" s="21">
        <v>12804</v>
      </c>
      <c r="K46" s="21">
        <v>14094</v>
      </c>
      <c r="L46" s="21">
        <v>26898</v>
      </c>
      <c r="M46" s="25">
        <v>58.46</v>
      </c>
      <c r="N46" s="25">
        <v>57.24</v>
      </c>
      <c r="O46" s="25">
        <v>57.81</v>
      </c>
      <c r="P46" s="25">
        <v>56.73</v>
      </c>
      <c r="Q46" s="25">
        <v>55.71</v>
      </c>
      <c r="R46" s="27">
        <v>56.19</v>
      </c>
      <c r="S46" s="25">
        <v>1.730000000000004</v>
      </c>
      <c r="T46" s="25">
        <v>1.5300000000000011</v>
      </c>
      <c r="U46" s="25">
        <v>1.6200000000000045</v>
      </c>
      <c r="V46" s="25" t="b">
        <v>0</v>
      </c>
      <c r="W46" s="27">
        <v>1.6200000000000045</v>
      </c>
      <c r="X46" s="25" t="s">
        <v>314</v>
      </c>
    </row>
    <row r="47" spans="1:24">
      <c r="A47" s="21">
        <v>57</v>
      </c>
      <c r="B47" s="21" t="s">
        <v>207</v>
      </c>
      <c r="C47" s="21" t="s">
        <v>141</v>
      </c>
      <c r="D47" s="21" t="s">
        <v>74</v>
      </c>
      <c r="E47" s="21" t="s">
        <v>73</v>
      </c>
      <c r="F47" s="21" t="s">
        <v>270</v>
      </c>
      <c r="G47" s="21">
        <v>11170</v>
      </c>
      <c r="H47" s="21">
        <v>12339</v>
      </c>
      <c r="I47" s="21">
        <v>23509</v>
      </c>
      <c r="J47" s="21">
        <v>7284</v>
      </c>
      <c r="K47" s="21">
        <v>7765</v>
      </c>
      <c r="L47" s="21">
        <v>15049</v>
      </c>
      <c r="M47" s="25">
        <v>65.209999999999994</v>
      </c>
      <c r="N47" s="25">
        <v>62.93</v>
      </c>
      <c r="O47" s="25">
        <v>64.010000000000005</v>
      </c>
      <c r="P47" s="25">
        <v>62</v>
      </c>
      <c r="Q47" s="25">
        <v>60.81</v>
      </c>
      <c r="R47" s="27">
        <v>61.38</v>
      </c>
      <c r="S47" s="25">
        <v>3.2099999999999937</v>
      </c>
      <c r="T47" s="25">
        <v>2.1199999999999974</v>
      </c>
      <c r="U47" s="25">
        <v>2.6300000000000026</v>
      </c>
      <c r="V47" s="25" t="b">
        <v>0</v>
      </c>
      <c r="W47" s="27">
        <v>2.6300000000000026</v>
      </c>
      <c r="X47" s="25" t="s">
        <v>314</v>
      </c>
    </row>
    <row r="48" spans="1:24">
      <c r="A48" s="21">
        <v>58</v>
      </c>
      <c r="B48" s="21" t="s">
        <v>208</v>
      </c>
      <c r="C48" s="21" t="s">
        <v>141</v>
      </c>
      <c r="D48" s="21" t="s">
        <v>77</v>
      </c>
      <c r="E48" s="21" t="s">
        <v>75</v>
      </c>
      <c r="F48" s="21" t="s">
        <v>271</v>
      </c>
      <c r="G48" s="21">
        <v>9730</v>
      </c>
      <c r="H48" s="21">
        <v>10772</v>
      </c>
      <c r="I48" s="21">
        <v>20502</v>
      </c>
      <c r="J48" s="21">
        <v>6697</v>
      </c>
      <c r="K48" s="21">
        <v>7205</v>
      </c>
      <c r="L48" s="21">
        <v>13902</v>
      </c>
      <c r="M48" s="25">
        <v>68.83</v>
      </c>
      <c r="N48" s="25">
        <v>66.89</v>
      </c>
      <c r="O48" s="25">
        <v>67.81</v>
      </c>
      <c r="P48" s="25">
        <v>66.489999999999995</v>
      </c>
      <c r="Q48" s="25">
        <v>64.959999999999994</v>
      </c>
      <c r="R48" s="27">
        <v>65.680000000000007</v>
      </c>
      <c r="S48" s="25">
        <v>2.3400000000000034</v>
      </c>
      <c r="T48" s="25">
        <v>1.9300000000000068</v>
      </c>
      <c r="U48" s="25">
        <v>2.1299999999999955</v>
      </c>
      <c r="V48" s="25" t="b">
        <v>0</v>
      </c>
      <c r="W48" s="27">
        <v>2.1299999999999955</v>
      </c>
      <c r="X48" s="25" t="s">
        <v>314</v>
      </c>
    </row>
    <row r="49" spans="1:24">
      <c r="A49" s="21">
        <v>59</v>
      </c>
      <c r="B49" s="21" t="s">
        <v>209</v>
      </c>
      <c r="C49" s="21" t="s">
        <v>141</v>
      </c>
      <c r="D49" s="21" t="s">
        <v>77</v>
      </c>
      <c r="E49" s="21" t="s">
        <v>76</v>
      </c>
      <c r="F49" s="21" t="s">
        <v>272</v>
      </c>
      <c r="G49" s="21">
        <v>5088</v>
      </c>
      <c r="H49" s="21">
        <v>5541</v>
      </c>
      <c r="I49" s="21">
        <v>10629</v>
      </c>
      <c r="J49" s="21">
        <v>3064</v>
      </c>
      <c r="K49" s="21">
        <v>3217</v>
      </c>
      <c r="L49" s="21">
        <v>6281</v>
      </c>
      <c r="M49" s="25">
        <v>60.22</v>
      </c>
      <c r="N49" s="25">
        <v>58.06</v>
      </c>
      <c r="O49" s="25">
        <v>59.09</v>
      </c>
      <c r="P49" s="25">
        <v>58.02</v>
      </c>
      <c r="Q49" s="25">
        <v>56.31</v>
      </c>
      <c r="R49" s="27">
        <v>57.13</v>
      </c>
      <c r="S49" s="25">
        <v>2.1999999999999957</v>
      </c>
      <c r="T49" s="25">
        <v>1.75</v>
      </c>
      <c r="U49" s="25">
        <v>1.9600000000000009</v>
      </c>
      <c r="V49" s="25" t="b">
        <v>0</v>
      </c>
      <c r="W49" s="27">
        <v>1.9600000000000009</v>
      </c>
      <c r="X49" s="25" t="s">
        <v>314</v>
      </c>
    </row>
    <row r="50" spans="1:24">
      <c r="A50" s="21">
        <v>64</v>
      </c>
      <c r="B50" s="21" t="s">
        <v>214</v>
      </c>
      <c r="C50" s="21" t="s">
        <v>141</v>
      </c>
      <c r="D50" s="21" t="s">
        <v>87</v>
      </c>
      <c r="E50" s="21" t="s">
        <v>84</v>
      </c>
      <c r="F50" s="21" t="s">
        <v>277</v>
      </c>
      <c r="G50" s="21">
        <v>5428</v>
      </c>
      <c r="H50" s="21">
        <v>5760</v>
      </c>
      <c r="I50" s="21">
        <v>11188</v>
      </c>
      <c r="J50" s="21">
        <v>3117</v>
      </c>
      <c r="K50" s="21">
        <v>3310</v>
      </c>
      <c r="L50" s="21">
        <v>6427</v>
      </c>
      <c r="M50" s="25">
        <v>57.42</v>
      </c>
      <c r="N50" s="25">
        <v>57.47</v>
      </c>
      <c r="O50" s="25">
        <v>57.45</v>
      </c>
      <c r="P50" s="25">
        <v>54.64</v>
      </c>
      <c r="Q50" s="25">
        <v>54.53</v>
      </c>
      <c r="R50" s="27">
        <v>54.58</v>
      </c>
      <c r="S50" s="25">
        <v>2.7800000000000011</v>
      </c>
      <c r="T50" s="25">
        <v>2.9399999999999977</v>
      </c>
      <c r="U50" s="25">
        <v>2.8700000000000045</v>
      </c>
      <c r="V50" s="25" t="b">
        <v>0</v>
      </c>
      <c r="W50" s="27">
        <v>2.8700000000000045</v>
      </c>
      <c r="X50" s="25" t="s">
        <v>314</v>
      </c>
    </row>
    <row r="51" spans="1:24">
      <c r="A51" s="21">
        <v>65</v>
      </c>
      <c r="B51" s="21" t="s">
        <v>215</v>
      </c>
      <c r="C51" s="21" t="s">
        <v>141</v>
      </c>
      <c r="D51" s="21" t="s">
        <v>87</v>
      </c>
      <c r="E51" s="21" t="s">
        <v>85</v>
      </c>
      <c r="F51" s="21" t="s">
        <v>278</v>
      </c>
      <c r="G51" s="21">
        <v>6457</v>
      </c>
      <c r="H51" s="21">
        <v>7037</v>
      </c>
      <c r="I51" s="21">
        <v>13494</v>
      </c>
      <c r="J51" s="21">
        <v>3876</v>
      </c>
      <c r="K51" s="21">
        <v>4246</v>
      </c>
      <c r="L51" s="21">
        <v>8122</v>
      </c>
      <c r="M51" s="25">
        <v>60.03</v>
      </c>
      <c r="N51" s="25">
        <v>60.34</v>
      </c>
      <c r="O51" s="25">
        <v>60.19</v>
      </c>
      <c r="P51" s="25">
        <v>58.9</v>
      </c>
      <c r="Q51" s="25">
        <v>59.17</v>
      </c>
      <c r="R51" s="27">
        <v>59.04</v>
      </c>
      <c r="S51" s="25">
        <v>1.1300000000000026</v>
      </c>
      <c r="T51" s="25">
        <v>1.1700000000000017</v>
      </c>
      <c r="U51" s="25">
        <v>1.1499999999999986</v>
      </c>
      <c r="V51" s="25" t="b">
        <v>0</v>
      </c>
      <c r="W51" s="27">
        <v>1.1499999999999986</v>
      </c>
      <c r="X51" s="25" t="s">
        <v>314</v>
      </c>
    </row>
    <row r="52" spans="1:24" ht="14.25" thickBot="1">
      <c r="A52" s="21">
        <v>66</v>
      </c>
      <c r="B52" s="21" t="s">
        <v>216</v>
      </c>
      <c r="C52" s="21" t="s">
        <v>141</v>
      </c>
      <c r="D52" s="21" t="s">
        <v>87</v>
      </c>
      <c r="E52" s="21" t="s">
        <v>86</v>
      </c>
      <c r="F52" s="21" t="s">
        <v>279</v>
      </c>
      <c r="G52" s="21">
        <v>2655</v>
      </c>
      <c r="H52" s="21">
        <v>2991</v>
      </c>
      <c r="I52" s="21">
        <v>5646</v>
      </c>
      <c r="J52" s="21">
        <v>1644</v>
      </c>
      <c r="K52" s="21">
        <v>1757</v>
      </c>
      <c r="L52" s="21">
        <v>3401</v>
      </c>
      <c r="M52" s="25">
        <v>61.92</v>
      </c>
      <c r="N52" s="25">
        <v>58.74</v>
      </c>
      <c r="O52" s="25">
        <v>60.24</v>
      </c>
      <c r="P52" s="25">
        <v>57.33</v>
      </c>
      <c r="Q52" s="25">
        <v>55.32</v>
      </c>
      <c r="R52" s="27">
        <v>56.26</v>
      </c>
      <c r="S52" s="25">
        <v>4.5900000000000034</v>
      </c>
      <c r="T52" s="25">
        <v>3.4200000000000017</v>
      </c>
      <c r="U52" s="25">
        <v>3.980000000000004</v>
      </c>
      <c r="V52" s="25" t="b">
        <v>0</v>
      </c>
      <c r="W52" s="28">
        <v>3.980000000000004</v>
      </c>
      <c r="X52" s="25" t="s">
        <v>314</v>
      </c>
    </row>
    <row r="53" spans="1:24">
      <c r="A53" s="21">
        <v>1</v>
      </c>
      <c r="B53" s="21" t="s">
        <v>142</v>
      </c>
      <c r="C53" s="21" t="s">
        <v>141</v>
      </c>
      <c r="D53" s="21" t="s">
        <v>33</v>
      </c>
      <c r="E53" s="21" t="s">
        <v>106</v>
      </c>
      <c r="F53" s="21" t="s">
        <v>238</v>
      </c>
      <c r="G53" s="21">
        <v>38947</v>
      </c>
      <c r="H53" s="21">
        <v>42903</v>
      </c>
      <c r="I53" s="21">
        <v>81850</v>
      </c>
      <c r="J53" s="21">
        <v>21560</v>
      </c>
      <c r="K53" s="21">
        <v>24146</v>
      </c>
      <c r="L53" s="21">
        <v>45706</v>
      </c>
      <c r="M53" s="25">
        <v>55.36</v>
      </c>
      <c r="N53" s="25">
        <v>56.28</v>
      </c>
      <c r="O53" s="25">
        <v>55.84</v>
      </c>
      <c r="P53" s="25">
        <v>52.67</v>
      </c>
      <c r="Q53" s="25">
        <v>54.16</v>
      </c>
      <c r="R53" s="29">
        <v>53.45</v>
      </c>
      <c r="S53" s="25">
        <v>2.6899999999999977</v>
      </c>
      <c r="T53" s="25">
        <v>2.1200000000000045</v>
      </c>
      <c r="U53" s="25">
        <v>2.3900000000000006</v>
      </c>
      <c r="V53" s="25" t="b">
        <v>1</v>
      </c>
      <c r="W53" s="25" t="s">
        <v>314</v>
      </c>
      <c r="X53" s="29">
        <v>2.3900000000000006</v>
      </c>
    </row>
    <row r="54" spans="1:24">
      <c r="A54" s="21">
        <v>4</v>
      </c>
      <c r="B54" s="21" t="s">
        <v>145</v>
      </c>
      <c r="C54" s="21" t="s">
        <v>141</v>
      </c>
      <c r="D54" s="21" t="s">
        <v>33</v>
      </c>
      <c r="E54" s="21" t="s">
        <v>317</v>
      </c>
      <c r="F54" s="21" t="s">
        <v>241</v>
      </c>
      <c r="G54" s="21">
        <v>28674</v>
      </c>
      <c r="H54" s="21">
        <v>32736</v>
      </c>
      <c r="I54" s="21">
        <v>61410</v>
      </c>
      <c r="J54" s="21">
        <v>14037</v>
      </c>
      <c r="K54" s="21">
        <v>16020</v>
      </c>
      <c r="L54" s="21">
        <v>30057</v>
      </c>
      <c r="M54" s="25">
        <v>48.95</v>
      </c>
      <c r="N54" s="25">
        <v>48.94</v>
      </c>
      <c r="O54" s="25">
        <v>48.94</v>
      </c>
      <c r="P54" s="25">
        <v>46.27</v>
      </c>
      <c r="Q54" s="25">
        <v>46.39</v>
      </c>
      <c r="R54" s="30">
        <v>46.33</v>
      </c>
      <c r="S54" s="25">
        <v>2.6799999999999997</v>
      </c>
      <c r="T54" s="25">
        <v>2.5499999999999972</v>
      </c>
      <c r="U54" s="25">
        <v>2.6099999999999994</v>
      </c>
      <c r="V54" s="25" t="b">
        <v>1</v>
      </c>
      <c r="W54" s="25" t="s">
        <v>314</v>
      </c>
      <c r="X54" s="30">
        <v>2.6099999999999994</v>
      </c>
    </row>
    <row r="55" spans="1:24">
      <c r="A55" s="21">
        <v>8</v>
      </c>
      <c r="B55" s="21" t="s">
        <v>149</v>
      </c>
      <c r="C55" s="21" t="s">
        <v>141</v>
      </c>
      <c r="D55" s="21" t="s">
        <v>33</v>
      </c>
      <c r="E55" s="21" t="s">
        <v>114</v>
      </c>
      <c r="F55" s="21" t="s">
        <v>245</v>
      </c>
      <c r="G55" s="21">
        <v>22534</v>
      </c>
      <c r="H55" s="21">
        <v>20766</v>
      </c>
      <c r="I55" s="21">
        <v>43300</v>
      </c>
      <c r="J55" s="21">
        <v>9425</v>
      </c>
      <c r="K55" s="21">
        <v>9623</v>
      </c>
      <c r="L55" s="21">
        <v>19048</v>
      </c>
      <c r="M55" s="25">
        <v>41.83</v>
      </c>
      <c r="N55" s="25">
        <v>46.34</v>
      </c>
      <c r="O55" s="25">
        <v>43.99</v>
      </c>
      <c r="P55" s="25">
        <v>41.28</v>
      </c>
      <c r="Q55" s="25">
        <v>47.13</v>
      </c>
      <c r="R55" s="30">
        <v>44.11</v>
      </c>
      <c r="S55" s="25">
        <v>0.54999999999999716</v>
      </c>
      <c r="T55" s="25">
        <v>-0.78999999999999915</v>
      </c>
      <c r="U55" s="25">
        <v>-0.11999999999999744</v>
      </c>
      <c r="V55" s="25" t="b">
        <v>1</v>
      </c>
      <c r="W55" s="25" t="s">
        <v>314</v>
      </c>
      <c r="X55" s="30">
        <v>-0.11999999999999744</v>
      </c>
    </row>
    <row r="56" spans="1:24">
      <c r="A56" s="21">
        <v>29</v>
      </c>
      <c r="B56" s="21" t="s">
        <v>179</v>
      </c>
      <c r="C56" s="21" t="s">
        <v>141</v>
      </c>
      <c r="D56" s="21"/>
      <c r="E56" s="21" t="s">
        <v>45</v>
      </c>
      <c r="F56" s="21" t="s">
        <v>45</v>
      </c>
      <c r="G56" s="21">
        <v>134818</v>
      </c>
      <c r="H56" s="21">
        <v>146811</v>
      </c>
      <c r="I56" s="21">
        <v>281629</v>
      </c>
      <c r="J56" s="21">
        <v>77981</v>
      </c>
      <c r="K56" s="21">
        <v>85024</v>
      </c>
      <c r="L56" s="21">
        <v>163005</v>
      </c>
      <c r="M56" s="25">
        <v>57.84</v>
      </c>
      <c r="N56" s="25">
        <v>57.91</v>
      </c>
      <c r="O56" s="25">
        <v>57.88</v>
      </c>
      <c r="P56" s="25">
        <v>54.94</v>
      </c>
      <c r="Q56" s="25">
        <v>54.9</v>
      </c>
      <c r="R56" s="30">
        <v>54.92</v>
      </c>
      <c r="S56" s="25">
        <v>2.9000000000000057</v>
      </c>
      <c r="T56" s="25">
        <v>3.009999999999998</v>
      </c>
      <c r="U56" s="25">
        <v>2.9600000000000009</v>
      </c>
      <c r="V56" s="25" t="b">
        <v>1</v>
      </c>
      <c r="W56" s="25" t="s">
        <v>314</v>
      </c>
      <c r="X56" s="30">
        <v>2.9600000000000009</v>
      </c>
    </row>
    <row r="57" spans="1:24">
      <c r="A57" s="21">
        <v>30</v>
      </c>
      <c r="B57" s="21" t="s">
        <v>180</v>
      </c>
      <c r="C57" s="21" t="s">
        <v>141</v>
      </c>
      <c r="D57" s="21"/>
      <c r="E57" s="21" t="s">
        <v>46</v>
      </c>
      <c r="F57" s="21" t="s">
        <v>46</v>
      </c>
      <c r="G57" s="21">
        <v>28762</v>
      </c>
      <c r="H57" s="21">
        <v>31686</v>
      </c>
      <c r="I57" s="21">
        <v>60448</v>
      </c>
      <c r="J57" s="21">
        <v>15682</v>
      </c>
      <c r="K57" s="21">
        <v>17312</v>
      </c>
      <c r="L57" s="21">
        <v>32994</v>
      </c>
      <c r="M57" s="25">
        <v>54.52</v>
      </c>
      <c r="N57" s="25">
        <v>54.64</v>
      </c>
      <c r="O57" s="25">
        <v>54.58</v>
      </c>
      <c r="P57" s="25">
        <v>52.2</v>
      </c>
      <c r="Q57" s="25">
        <v>52.88</v>
      </c>
      <c r="R57" s="30">
        <v>52.56</v>
      </c>
      <c r="S57" s="25">
        <v>2.3200000000000003</v>
      </c>
      <c r="T57" s="25">
        <v>1.759999999999998</v>
      </c>
      <c r="U57" s="25">
        <v>2.019999999999996</v>
      </c>
      <c r="V57" s="25" t="b">
        <v>1</v>
      </c>
      <c r="W57" s="25" t="s">
        <v>314</v>
      </c>
      <c r="X57" s="30">
        <v>2.019999999999996</v>
      </c>
    </row>
    <row r="58" spans="1:24">
      <c r="A58" s="21">
        <v>32</v>
      </c>
      <c r="B58" s="21" t="s">
        <v>182</v>
      </c>
      <c r="C58" s="21" t="s">
        <v>141</v>
      </c>
      <c r="D58" s="21"/>
      <c r="E58" s="21" t="s">
        <v>48</v>
      </c>
      <c r="F58" s="21" t="s">
        <v>48</v>
      </c>
      <c r="G58" s="21">
        <v>33572</v>
      </c>
      <c r="H58" s="21">
        <v>36767</v>
      </c>
      <c r="I58" s="21">
        <v>70339</v>
      </c>
      <c r="J58" s="21">
        <v>17222</v>
      </c>
      <c r="K58" s="21">
        <v>18666</v>
      </c>
      <c r="L58" s="21">
        <v>35888</v>
      </c>
      <c r="M58" s="25">
        <v>51.3</v>
      </c>
      <c r="N58" s="25">
        <v>50.77</v>
      </c>
      <c r="O58" s="25">
        <v>51.02</v>
      </c>
      <c r="P58" s="25">
        <v>48.74</v>
      </c>
      <c r="Q58" s="25">
        <v>48.63</v>
      </c>
      <c r="R58" s="30">
        <v>48.69</v>
      </c>
      <c r="S58" s="25">
        <v>2.5599999999999952</v>
      </c>
      <c r="T58" s="25">
        <v>2.1400000000000006</v>
      </c>
      <c r="U58" s="25">
        <v>2.3300000000000054</v>
      </c>
      <c r="V58" s="25" t="b">
        <v>1</v>
      </c>
      <c r="W58" s="25" t="s">
        <v>314</v>
      </c>
      <c r="X58" s="30">
        <v>2.3300000000000054</v>
      </c>
    </row>
    <row r="59" spans="1:24">
      <c r="A59" s="21">
        <v>37</v>
      </c>
      <c r="B59" s="21" t="s">
        <v>187</v>
      </c>
      <c r="C59" s="21" t="s">
        <v>141</v>
      </c>
      <c r="D59" s="21"/>
      <c r="E59" s="21" t="s">
        <v>53</v>
      </c>
      <c r="F59" s="21" t="s">
        <v>53</v>
      </c>
      <c r="G59" s="21">
        <v>38469</v>
      </c>
      <c r="H59" s="21">
        <v>42084</v>
      </c>
      <c r="I59" s="21">
        <v>80553</v>
      </c>
      <c r="J59" s="21">
        <v>19745</v>
      </c>
      <c r="K59" s="21">
        <v>21909</v>
      </c>
      <c r="L59" s="21">
        <v>41654</v>
      </c>
      <c r="M59" s="25">
        <v>51.33</v>
      </c>
      <c r="N59" s="25">
        <v>52.06</v>
      </c>
      <c r="O59" s="25">
        <v>51.71</v>
      </c>
      <c r="P59" s="25">
        <v>47.41</v>
      </c>
      <c r="Q59" s="25">
        <v>48.19</v>
      </c>
      <c r="R59" s="30">
        <v>47.82</v>
      </c>
      <c r="S59" s="25">
        <v>3.9200000000000017</v>
      </c>
      <c r="T59" s="25">
        <v>3.8700000000000045</v>
      </c>
      <c r="U59" s="25">
        <v>3.8900000000000006</v>
      </c>
      <c r="V59" s="25" t="b">
        <v>1</v>
      </c>
      <c r="W59" s="25" t="s">
        <v>314</v>
      </c>
      <c r="X59" s="30">
        <v>3.8900000000000006</v>
      </c>
    </row>
    <row r="60" spans="1:24">
      <c r="A60" s="21">
        <v>40</v>
      </c>
      <c r="B60" s="21" t="s">
        <v>190</v>
      </c>
      <c r="C60" s="21" t="s">
        <v>141</v>
      </c>
      <c r="D60" s="21"/>
      <c r="E60" s="21" t="s">
        <v>56</v>
      </c>
      <c r="F60" s="21" t="s">
        <v>56</v>
      </c>
      <c r="G60" s="21">
        <v>45080</v>
      </c>
      <c r="H60" s="21">
        <v>50705</v>
      </c>
      <c r="I60" s="21">
        <v>95785</v>
      </c>
      <c r="J60" s="21">
        <v>27243</v>
      </c>
      <c r="K60" s="21">
        <v>29815</v>
      </c>
      <c r="L60" s="21">
        <v>57058</v>
      </c>
      <c r="M60" s="25">
        <v>60.43</v>
      </c>
      <c r="N60" s="25">
        <v>58.8</v>
      </c>
      <c r="O60" s="25">
        <v>59.57</v>
      </c>
      <c r="P60" s="25">
        <v>57.27</v>
      </c>
      <c r="Q60" s="25">
        <v>55.35</v>
      </c>
      <c r="R60" s="30">
        <v>56.26</v>
      </c>
      <c r="S60" s="25">
        <v>3.1599999999999966</v>
      </c>
      <c r="T60" s="25">
        <v>3.4499999999999957</v>
      </c>
      <c r="U60" s="25">
        <v>3.3100000000000023</v>
      </c>
      <c r="V60" s="25" t="b">
        <v>1</v>
      </c>
      <c r="W60" s="25" t="s">
        <v>314</v>
      </c>
      <c r="X60" s="30">
        <v>3.3100000000000023</v>
      </c>
    </row>
    <row r="61" spans="1:24">
      <c r="A61" s="21">
        <v>53</v>
      </c>
      <c r="B61" s="21" t="s">
        <v>203</v>
      </c>
      <c r="C61" s="21" t="s">
        <v>141</v>
      </c>
      <c r="D61" s="21"/>
      <c r="E61" s="21" t="s">
        <v>69</v>
      </c>
      <c r="F61" s="21" t="s">
        <v>69</v>
      </c>
      <c r="G61" s="21">
        <v>21976</v>
      </c>
      <c r="H61" s="21">
        <v>23021</v>
      </c>
      <c r="I61" s="21">
        <v>44997</v>
      </c>
      <c r="J61" s="21">
        <v>12291</v>
      </c>
      <c r="K61" s="21">
        <v>12832</v>
      </c>
      <c r="L61" s="21">
        <v>25123</v>
      </c>
      <c r="M61" s="25">
        <v>55.93</v>
      </c>
      <c r="N61" s="25">
        <v>55.74</v>
      </c>
      <c r="O61" s="25">
        <v>55.83</v>
      </c>
      <c r="P61" s="25">
        <v>51.8</v>
      </c>
      <c r="Q61" s="25">
        <v>52.46</v>
      </c>
      <c r="R61" s="30">
        <v>52.14</v>
      </c>
      <c r="S61" s="25">
        <v>4.1300000000000026</v>
      </c>
      <c r="T61" s="25">
        <v>3.2800000000000011</v>
      </c>
      <c r="U61" s="25">
        <v>3.6899999999999977</v>
      </c>
      <c r="V61" s="25" t="b">
        <v>1</v>
      </c>
      <c r="W61" s="25" t="s">
        <v>314</v>
      </c>
      <c r="X61" s="30">
        <v>3.6899999999999977</v>
      </c>
    </row>
    <row r="62" spans="1:24">
      <c r="A62" s="21">
        <v>54</v>
      </c>
      <c r="B62" s="21" t="s">
        <v>204</v>
      </c>
      <c r="C62" s="21" t="s">
        <v>141</v>
      </c>
      <c r="D62" s="21"/>
      <c r="E62" s="21" t="s">
        <v>70</v>
      </c>
      <c r="F62" s="21" t="s">
        <v>70</v>
      </c>
      <c r="G62" s="21">
        <v>30240</v>
      </c>
      <c r="H62" s="21">
        <v>32414</v>
      </c>
      <c r="I62" s="21">
        <v>62654</v>
      </c>
      <c r="J62" s="21">
        <v>19098</v>
      </c>
      <c r="K62" s="21">
        <v>20472</v>
      </c>
      <c r="L62" s="21">
        <v>39570</v>
      </c>
      <c r="M62" s="25">
        <v>63.15</v>
      </c>
      <c r="N62" s="25">
        <v>63.16</v>
      </c>
      <c r="O62" s="25">
        <v>63.16</v>
      </c>
      <c r="P62" s="25">
        <v>59.97</v>
      </c>
      <c r="Q62" s="25">
        <v>60.49</v>
      </c>
      <c r="R62" s="30">
        <v>60.24</v>
      </c>
      <c r="S62" s="25">
        <v>3.1799999999999997</v>
      </c>
      <c r="T62" s="25">
        <v>2.6699999999999946</v>
      </c>
      <c r="U62" s="25">
        <v>2.9199999999999946</v>
      </c>
      <c r="V62" s="25" t="b">
        <v>1</v>
      </c>
      <c r="W62" s="25" t="s">
        <v>314</v>
      </c>
      <c r="X62" s="30">
        <v>2.9199999999999946</v>
      </c>
    </row>
    <row r="63" spans="1:24">
      <c r="A63" s="21">
        <v>56</v>
      </c>
      <c r="B63" s="21" t="s">
        <v>206</v>
      </c>
      <c r="C63" s="21" t="s">
        <v>141</v>
      </c>
      <c r="D63" s="21"/>
      <c r="E63" s="21" t="s">
        <v>72</v>
      </c>
      <c r="F63" s="21" t="s">
        <v>72</v>
      </c>
      <c r="G63" s="21">
        <v>22279</v>
      </c>
      <c r="H63" s="21">
        <v>24671</v>
      </c>
      <c r="I63" s="21">
        <v>46950</v>
      </c>
      <c r="J63" s="21">
        <v>13047</v>
      </c>
      <c r="K63" s="21">
        <v>14497</v>
      </c>
      <c r="L63" s="21">
        <v>27544</v>
      </c>
      <c r="M63" s="25">
        <v>58.56</v>
      </c>
      <c r="N63" s="25">
        <v>58.76</v>
      </c>
      <c r="O63" s="25">
        <v>58.67</v>
      </c>
      <c r="P63" s="25">
        <v>53.44</v>
      </c>
      <c r="Q63" s="25">
        <v>53.37</v>
      </c>
      <c r="R63" s="30">
        <v>53.4</v>
      </c>
      <c r="S63" s="25">
        <v>5.1200000000000045</v>
      </c>
      <c r="T63" s="25">
        <v>5.3900000000000006</v>
      </c>
      <c r="U63" s="25">
        <v>5.2700000000000031</v>
      </c>
      <c r="V63" s="25" t="b">
        <v>1</v>
      </c>
      <c r="W63" s="25" t="s">
        <v>314</v>
      </c>
      <c r="X63" s="30">
        <v>5.2700000000000031</v>
      </c>
    </row>
    <row r="64" spans="1:24">
      <c r="A64" s="21">
        <v>60</v>
      </c>
      <c r="B64" s="21" t="s">
        <v>210</v>
      </c>
      <c r="C64" s="21" t="s">
        <v>141</v>
      </c>
      <c r="D64" s="21" t="s">
        <v>79</v>
      </c>
      <c r="E64" s="21" t="s">
        <v>78</v>
      </c>
      <c r="F64" s="21" t="s">
        <v>273</v>
      </c>
      <c r="G64" s="21">
        <v>6739</v>
      </c>
      <c r="H64" s="21">
        <v>7320</v>
      </c>
      <c r="I64" s="21">
        <v>14059</v>
      </c>
      <c r="J64" s="21">
        <v>3771</v>
      </c>
      <c r="K64" s="21">
        <v>4313</v>
      </c>
      <c r="L64" s="21">
        <v>8084</v>
      </c>
      <c r="M64" s="25">
        <v>55.96</v>
      </c>
      <c r="N64" s="25">
        <v>58.92</v>
      </c>
      <c r="O64" s="25">
        <v>57.5</v>
      </c>
      <c r="P64" s="25">
        <v>56.02</v>
      </c>
      <c r="Q64" s="25">
        <v>58.28</v>
      </c>
      <c r="R64" s="30">
        <v>57.2</v>
      </c>
      <c r="S64" s="25">
        <v>-6.0000000000002274E-2</v>
      </c>
      <c r="T64" s="25">
        <v>0.64000000000000057</v>
      </c>
      <c r="U64" s="25">
        <v>0.29999999999999716</v>
      </c>
      <c r="V64" s="25" t="b">
        <v>1</v>
      </c>
      <c r="W64" s="25" t="s">
        <v>314</v>
      </c>
      <c r="X64" s="30">
        <v>0.29999999999999716</v>
      </c>
    </row>
    <row r="65" spans="1:24">
      <c r="A65" s="21">
        <v>61</v>
      </c>
      <c r="B65" s="21" t="s">
        <v>211</v>
      </c>
      <c r="C65" s="21" t="s">
        <v>141</v>
      </c>
      <c r="D65" s="21" t="s">
        <v>83</v>
      </c>
      <c r="E65" s="21" t="s">
        <v>80</v>
      </c>
      <c r="F65" s="21" t="s">
        <v>274</v>
      </c>
      <c r="G65" s="21">
        <v>16980</v>
      </c>
      <c r="H65" s="21">
        <v>18230</v>
      </c>
      <c r="I65" s="21">
        <v>35210</v>
      </c>
      <c r="J65" s="21">
        <v>10351</v>
      </c>
      <c r="K65" s="21">
        <v>11096</v>
      </c>
      <c r="L65" s="21">
        <v>21447</v>
      </c>
      <c r="M65" s="25">
        <v>60.96</v>
      </c>
      <c r="N65" s="25">
        <v>60.87</v>
      </c>
      <c r="O65" s="25">
        <v>60.91</v>
      </c>
      <c r="P65" s="25">
        <v>52.18</v>
      </c>
      <c r="Q65" s="25">
        <v>50.62</v>
      </c>
      <c r="R65" s="30">
        <v>51.37</v>
      </c>
      <c r="S65" s="25">
        <v>8.7800000000000011</v>
      </c>
      <c r="T65" s="25">
        <v>10.25</v>
      </c>
      <c r="U65" s="25">
        <v>9.5399999999999991</v>
      </c>
      <c r="V65" s="25" t="b">
        <v>1</v>
      </c>
      <c r="W65" s="25" t="s">
        <v>314</v>
      </c>
      <c r="X65" s="30">
        <v>9.5399999999999991</v>
      </c>
    </row>
    <row r="66" spans="1:24">
      <c r="A66" s="21">
        <v>62</v>
      </c>
      <c r="B66" s="21" t="s">
        <v>212</v>
      </c>
      <c r="C66" s="21" t="s">
        <v>141</v>
      </c>
      <c r="D66" s="21" t="s">
        <v>83</v>
      </c>
      <c r="E66" s="21" t="s">
        <v>81</v>
      </c>
      <c r="F66" s="21" t="s">
        <v>275</v>
      </c>
      <c r="G66" s="21">
        <v>3053</v>
      </c>
      <c r="H66" s="21">
        <v>3313</v>
      </c>
      <c r="I66" s="21">
        <v>6366</v>
      </c>
      <c r="J66" s="21">
        <v>1746</v>
      </c>
      <c r="K66" s="21">
        <v>1912</v>
      </c>
      <c r="L66" s="21">
        <v>3658</v>
      </c>
      <c r="M66" s="25">
        <v>57.19</v>
      </c>
      <c r="N66" s="25">
        <v>57.71</v>
      </c>
      <c r="O66" s="25">
        <v>57.46</v>
      </c>
      <c r="P66" s="25">
        <v>55.6</v>
      </c>
      <c r="Q66" s="25">
        <v>56.2</v>
      </c>
      <c r="R66" s="30">
        <v>55.91</v>
      </c>
      <c r="S66" s="25">
        <v>1.5899999999999963</v>
      </c>
      <c r="T66" s="25">
        <v>1.509999999999998</v>
      </c>
      <c r="U66" s="25">
        <v>1.5500000000000043</v>
      </c>
      <c r="V66" s="25" t="b">
        <v>1</v>
      </c>
      <c r="W66" s="25" t="s">
        <v>314</v>
      </c>
      <c r="X66" s="30">
        <v>1.5500000000000043</v>
      </c>
    </row>
    <row r="67" spans="1:24" ht="14.25" thickBot="1">
      <c r="A67" s="21">
        <v>63</v>
      </c>
      <c r="B67" s="21" t="s">
        <v>213</v>
      </c>
      <c r="C67" s="21" t="s">
        <v>141</v>
      </c>
      <c r="D67" s="21" t="s">
        <v>83</v>
      </c>
      <c r="E67" s="21" t="s">
        <v>82</v>
      </c>
      <c r="F67" s="21" t="s">
        <v>276</v>
      </c>
      <c r="G67" s="21">
        <v>7296</v>
      </c>
      <c r="H67" s="21">
        <v>8405</v>
      </c>
      <c r="I67" s="21">
        <v>15701</v>
      </c>
      <c r="J67" s="21">
        <v>4362</v>
      </c>
      <c r="K67" s="21">
        <v>5195</v>
      </c>
      <c r="L67" s="21">
        <v>9557</v>
      </c>
      <c r="M67" s="25">
        <v>59.79</v>
      </c>
      <c r="N67" s="25">
        <v>61.81</v>
      </c>
      <c r="O67" s="25">
        <v>60.87</v>
      </c>
      <c r="P67" s="25">
        <v>58.15</v>
      </c>
      <c r="Q67" s="25">
        <v>59.92</v>
      </c>
      <c r="R67" s="31">
        <v>59.1</v>
      </c>
      <c r="S67" s="25">
        <v>1.6400000000000006</v>
      </c>
      <c r="T67" s="25">
        <v>1.8900000000000006</v>
      </c>
      <c r="U67" s="25">
        <v>1.769999999999996</v>
      </c>
      <c r="V67" s="25" t="b">
        <v>1</v>
      </c>
      <c r="W67" s="25" t="s">
        <v>314</v>
      </c>
      <c r="X67" s="31">
        <v>1.769999999999996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U2" workbookViewId="0">
      <selection activeCell="X57" sqref="X57"/>
    </sheetView>
  </sheetViews>
  <sheetFormatPr defaultRowHeight="13.5"/>
  <cols>
    <col min="1" max="1" width="10.25" customWidth="1"/>
    <col min="3" max="3" width="10.75" customWidth="1"/>
    <col min="4" max="5" width="9.875" customWidth="1"/>
    <col min="6" max="6" width="10.75" customWidth="1"/>
    <col min="7" max="12" width="11" customWidth="1"/>
    <col min="13" max="22" width="11" style="9" customWidth="1"/>
    <col min="23" max="24" width="9" style="9"/>
  </cols>
  <sheetData>
    <row r="1" spans="1:24">
      <c r="A1" t="s">
        <v>310</v>
      </c>
      <c r="B1" t="s">
        <v>218</v>
      </c>
      <c r="C1" t="s">
        <v>135</v>
      </c>
      <c r="D1" t="s">
        <v>219</v>
      </c>
      <c r="E1" t="s">
        <v>220</v>
      </c>
      <c r="F1" t="s">
        <v>136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s="9" t="s">
        <v>227</v>
      </c>
      <c r="N1" s="9" t="s">
        <v>228</v>
      </c>
      <c r="O1" s="9" t="s">
        <v>229</v>
      </c>
      <c r="P1" s="9" t="s">
        <v>230</v>
      </c>
      <c r="Q1" s="9" t="s">
        <v>231</v>
      </c>
      <c r="R1" s="9" t="s">
        <v>232</v>
      </c>
      <c r="S1" s="9" t="s">
        <v>233</v>
      </c>
      <c r="T1" s="9" t="s">
        <v>234</v>
      </c>
      <c r="U1" s="9" t="s">
        <v>235</v>
      </c>
      <c r="V1" s="9" t="s">
        <v>236</v>
      </c>
      <c r="W1" s="18" t="s">
        <v>311</v>
      </c>
      <c r="X1" s="19" t="s">
        <v>312</v>
      </c>
    </row>
    <row r="2" spans="1:24">
      <c r="A2">
        <v>65</v>
      </c>
      <c r="B2" t="s">
        <v>215</v>
      </c>
      <c r="C2" t="s">
        <v>141</v>
      </c>
      <c r="D2" t="s">
        <v>87</v>
      </c>
      <c r="E2" t="s">
        <v>85</v>
      </c>
      <c r="F2" t="s">
        <v>278</v>
      </c>
      <c r="G2">
        <v>6457</v>
      </c>
      <c r="H2">
        <v>7037</v>
      </c>
      <c r="I2">
        <v>13494</v>
      </c>
      <c r="J2">
        <v>3876</v>
      </c>
      <c r="K2">
        <v>4246</v>
      </c>
      <c r="L2">
        <v>8122</v>
      </c>
      <c r="M2" s="9">
        <v>60.03</v>
      </c>
      <c r="N2" s="9">
        <v>60.34</v>
      </c>
      <c r="O2" s="9">
        <v>60.19</v>
      </c>
      <c r="P2" s="9">
        <v>58.9</v>
      </c>
      <c r="Q2" s="9">
        <v>59.17</v>
      </c>
      <c r="R2" s="9">
        <v>59.04</v>
      </c>
      <c r="S2" s="9">
        <v>1.1300000000000026</v>
      </c>
      <c r="T2" s="9">
        <v>1.1700000000000017</v>
      </c>
      <c r="U2" s="9">
        <v>1.1499999999999986</v>
      </c>
      <c r="V2" s="9" t="b">
        <v>0</v>
      </c>
      <c r="W2" s="9">
        <f>IF(NOT(テーブル3[[#This Row],[県無投07]]),テーブル3[[#This Row],[参差計07]],"")</f>
        <v>1.1499999999999986</v>
      </c>
      <c r="X2" s="9" t="str">
        <f>IF(テーブル3[[#This Row],[県無投07]],テーブル3[[#This Row],[参差計07]],"")</f>
        <v/>
      </c>
    </row>
    <row r="3" spans="1:24">
      <c r="A3">
        <v>12</v>
      </c>
      <c r="B3" t="s">
        <v>153</v>
      </c>
      <c r="C3" t="s">
        <v>141</v>
      </c>
      <c r="D3" t="s">
        <v>33</v>
      </c>
      <c r="E3" t="s">
        <v>119</v>
      </c>
      <c r="F3" t="s">
        <v>249</v>
      </c>
      <c r="G3">
        <v>41936</v>
      </c>
      <c r="H3">
        <v>45431</v>
      </c>
      <c r="I3">
        <v>87367</v>
      </c>
      <c r="J3">
        <v>23224</v>
      </c>
      <c r="K3">
        <v>26218</v>
      </c>
      <c r="L3">
        <v>49442</v>
      </c>
      <c r="M3" s="9">
        <v>55.38</v>
      </c>
      <c r="N3" s="9">
        <v>57.71</v>
      </c>
      <c r="O3" s="9">
        <v>56.59</v>
      </c>
      <c r="P3" s="9">
        <v>53.91</v>
      </c>
      <c r="Q3" s="9">
        <v>56.41</v>
      </c>
      <c r="R3" s="9">
        <v>55.22</v>
      </c>
      <c r="S3" s="9">
        <v>1.470000000000006</v>
      </c>
      <c r="T3" s="9">
        <v>1.3000000000000043</v>
      </c>
      <c r="U3" s="9">
        <v>1.3700000000000045</v>
      </c>
      <c r="V3" s="9" t="b">
        <v>0</v>
      </c>
      <c r="W3" s="9">
        <f>IF(NOT(テーブル3[[#This Row],[県無投07]]),テーブル3[[#This Row],[参差計07]],"")</f>
        <v>1.3700000000000045</v>
      </c>
      <c r="X3" s="9" t="str">
        <f>IF(テーブル3[[#This Row],[県無投07]],テーブル3[[#This Row],[参差計07]],"")</f>
        <v/>
      </c>
    </row>
    <row r="4" spans="1:24">
      <c r="A4">
        <v>49</v>
      </c>
      <c r="B4" t="s">
        <v>199</v>
      </c>
      <c r="C4" t="s">
        <v>141</v>
      </c>
      <c r="E4" t="s">
        <v>65</v>
      </c>
      <c r="F4" t="s">
        <v>65</v>
      </c>
      <c r="G4">
        <v>23072</v>
      </c>
      <c r="H4">
        <v>25297</v>
      </c>
      <c r="I4">
        <v>48369</v>
      </c>
      <c r="J4">
        <v>13683</v>
      </c>
      <c r="K4">
        <v>15004</v>
      </c>
      <c r="L4">
        <v>28687</v>
      </c>
      <c r="M4" s="9">
        <v>59.31</v>
      </c>
      <c r="N4" s="9">
        <v>59.31</v>
      </c>
      <c r="O4" s="9">
        <v>59.31</v>
      </c>
      <c r="P4" s="9">
        <v>56.99</v>
      </c>
      <c r="Q4" s="9">
        <v>58.5</v>
      </c>
      <c r="R4" s="9">
        <v>57.78</v>
      </c>
      <c r="S4" s="9">
        <v>2.3200000000000003</v>
      </c>
      <c r="T4" s="9">
        <v>0.81000000000000227</v>
      </c>
      <c r="U4" s="9">
        <v>1.5300000000000011</v>
      </c>
      <c r="V4" s="9" t="b">
        <v>0</v>
      </c>
      <c r="W4" s="9">
        <f>IF(NOT(テーブル3[[#This Row],[県無投07]]),テーブル3[[#This Row],[参差計07]],"")</f>
        <v>1.5300000000000011</v>
      </c>
      <c r="X4" s="9" t="str">
        <f>IF(テーブル3[[#This Row],[県無投07]],テーブル3[[#This Row],[参差計07]],"")</f>
        <v/>
      </c>
    </row>
    <row r="5" spans="1:24">
      <c r="A5">
        <v>55</v>
      </c>
      <c r="B5" t="s">
        <v>205</v>
      </c>
      <c r="C5" t="s">
        <v>141</v>
      </c>
      <c r="E5" t="s">
        <v>71</v>
      </c>
      <c r="F5" t="s">
        <v>71</v>
      </c>
      <c r="G5">
        <v>21901</v>
      </c>
      <c r="H5">
        <v>24624</v>
      </c>
      <c r="I5">
        <v>46525</v>
      </c>
      <c r="J5">
        <v>12804</v>
      </c>
      <c r="K5">
        <v>14094</v>
      </c>
      <c r="L5">
        <v>26898</v>
      </c>
      <c r="M5" s="9">
        <v>58.46</v>
      </c>
      <c r="N5" s="9">
        <v>57.24</v>
      </c>
      <c r="O5" s="9">
        <v>57.81</v>
      </c>
      <c r="P5" s="9">
        <v>56.73</v>
      </c>
      <c r="Q5" s="9">
        <v>55.71</v>
      </c>
      <c r="R5" s="9">
        <v>56.19</v>
      </c>
      <c r="S5" s="9">
        <v>1.730000000000004</v>
      </c>
      <c r="T5" s="9">
        <v>1.5300000000000011</v>
      </c>
      <c r="U5" s="9">
        <v>1.6200000000000045</v>
      </c>
      <c r="V5" s="9" t="b">
        <v>0</v>
      </c>
      <c r="W5" s="9">
        <f>IF(NOT(テーブル3[[#This Row],[県無投07]]),テーブル3[[#This Row],[参差計07]],"")</f>
        <v>1.6200000000000045</v>
      </c>
      <c r="X5" s="9" t="str">
        <f>IF(テーブル3[[#This Row],[県無投07]],テーブル3[[#This Row],[参差計07]],"")</f>
        <v/>
      </c>
    </row>
    <row r="6" spans="1:24">
      <c r="A6">
        <v>3</v>
      </c>
      <c r="B6" t="s">
        <v>144</v>
      </c>
      <c r="C6" t="s">
        <v>141</v>
      </c>
      <c r="D6" t="s">
        <v>33</v>
      </c>
      <c r="E6" t="s">
        <v>108</v>
      </c>
      <c r="F6" t="s">
        <v>240</v>
      </c>
      <c r="G6">
        <v>26209</v>
      </c>
      <c r="H6">
        <v>27336</v>
      </c>
      <c r="I6">
        <v>53545</v>
      </c>
      <c r="J6">
        <v>14095</v>
      </c>
      <c r="K6">
        <v>15552</v>
      </c>
      <c r="L6">
        <v>29647</v>
      </c>
      <c r="M6" s="9">
        <v>53.78</v>
      </c>
      <c r="N6" s="9">
        <v>56.89</v>
      </c>
      <c r="O6" s="9">
        <v>55.37</v>
      </c>
      <c r="P6" s="9">
        <v>52.08</v>
      </c>
      <c r="Q6" s="9">
        <v>55.26</v>
      </c>
      <c r="R6" s="9">
        <v>53.7</v>
      </c>
      <c r="S6" s="9">
        <v>1.7000000000000028</v>
      </c>
      <c r="T6" s="9">
        <v>1.6300000000000026</v>
      </c>
      <c r="U6" s="9">
        <v>1.6699999999999946</v>
      </c>
      <c r="V6" s="9" t="b">
        <v>0</v>
      </c>
      <c r="W6" s="9">
        <f>IF(NOT(テーブル3[[#This Row],[県無投07]]),テーブル3[[#This Row],[参差計07]],"")</f>
        <v>1.6699999999999946</v>
      </c>
      <c r="X6" s="9" t="str">
        <f>IF(テーブル3[[#This Row],[県無投07]],テーブル3[[#This Row],[参差計07]],"")</f>
        <v/>
      </c>
    </row>
    <row r="7" spans="1:24">
      <c r="A7">
        <v>38</v>
      </c>
      <c r="B7" t="s">
        <v>188</v>
      </c>
      <c r="C7" t="s">
        <v>141</v>
      </c>
      <c r="E7" t="s">
        <v>54</v>
      </c>
      <c r="F7" t="s">
        <v>54</v>
      </c>
      <c r="G7">
        <v>45650</v>
      </c>
      <c r="H7">
        <v>51424</v>
      </c>
      <c r="I7">
        <v>97074</v>
      </c>
      <c r="J7">
        <v>24898</v>
      </c>
      <c r="K7">
        <v>27505</v>
      </c>
      <c r="L7">
        <v>52403</v>
      </c>
      <c r="M7" s="9">
        <v>54.54</v>
      </c>
      <c r="N7" s="9">
        <v>53.49</v>
      </c>
      <c r="O7" s="9">
        <v>53.98</v>
      </c>
      <c r="P7" s="9">
        <v>52.93</v>
      </c>
      <c r="Q7" s="9">
        <v>51.6</v>
      </c>
      <c r="R7" s="9">
        <v>52.23</v>
      </c>
      <c r="S7" s="9">
        <v>1.6099999999999994</v>
      </c>
      <c r="T7" s="9">
        <v>1.8900000000000006</v>
      </c>
      <c r="U7" s="9">
        <v>1.75</v>
      </c>
      <c r="V7" s="9" t="b">
        <v>0</v>
      </c>
      <c r="W7" s="9">
        <f>IF(NOT(テーブル3[[#This Row],[県無投07]]),テーブル3[[#This Row],[参差計07]],"")</f>
        <v>1.75</v>
      </c>
      <c r="X7" s="9" t="str">
        <f>IF(テーブル3[[#This Row],[県無投07]],テーブル3[[#This Row],[参差計07]],"")</f>
        <v/>
      </c>
    </row>
    <row r="8" spans="1:24">
      <c r="A8">
        <v>34</v>
      </c>
      <c r="B8" t="s">
        <v>184</v>
      </c>
      <c r="C8" t="s">
        <v>141</v>
      </c>
      <c r="E8" t="s">
        <v>50</v>
      </c>
      <c r="F8" t="s">
        <v>50</v>
      </c>
      <c r="G8">
        <v>156704</v>
      </c>
      <c r="H8">
        <v>169515</v>
      </c>
      <c r="I8">
        <v>326219</v>
      </c>
      <c r="J8">
        <v>90056</v>
      </c>
      <c r="K8">
        <v>96195</v>
      </c>
      <c r="L8">
        <v>186251</v>
      </c>
      <c r="M8" s="9">
        <v>57.47</v>
      </c>
      <c r="N8" s="9">
        <v>56.75</v>
      </c>
      <c r="O8" s="9">
        <v>57.09</v>
      </c>
      <c r="P8" s="9">
        <v>55.33</v>
      </c>
      <c r="Q8" s="9">
        <v>55.32</v>
      </c>
      <c r="R8" s="9">
        <v>55.32</v>
      </c>
      <c r="S8" s="9">
        <v>2.1400000000000006</v>
      </c>
      <c r="T8" s="9">
        <v>1.4299999999999997</v>
      </c>
      <c r="U8" s="9">
        <v>1.7700000000000031</v>
      </c>
      <c r="V8" s="9" t="b">
        <v>0</v>
      </c>
      <c r="W8" s="9">
        <f>IF(NOT(テーブル3[[#This Row],[県無投07]]),テーブル3[[#This Row],[参差計07]],"")</f>
        <v>1.7700000000000031</v>
      </c>
      <c r="X8" s="9" t="str">
        <f>IF(テーブル3[[#This Row],[県無投07]],テーブル3[[#This Row],[参差計07]],"")</f>
        <v/>
      </c>
    </row>
    <row r="9" spans="1:24">
      <c r="A9">
        <v>10</v>
      </c>
      <c r="B9" t="s">
        <v>151</v>
      </c>
      <c r="C9" t="s">
        <v>141</v>
      </c>
      <c r="D9" t="s">
        <v>33</v>
      </c>
      <c r="E9" t="s">
        <v>117</v>
      </c>
      <c r="F9" t="s">
        <v>247</v>
      </c>
      <c r="G9">
        <v>69034</v>
      </c>
      <c r="H9">
        <v>70831</v>
      </c>
      <c r="I9">
        <v>139865</v>
      </c>
      <c r="J9">
        <v>35392</v>
      </c>
      <c r="K9">
        <v>38367</v>
      </c>
      <c r="L9">
        <v>73759</v>
      </c>
      <c r="M9" s="9">
        <v>51.27</v>
      </c>
      <c r="N9" s="9">
        <v>54.17</v>
      </c>
      <c r="O9" s="9">
        <v>52.74</v>
      </c>
      <c r="P9" s="9">
        <v>49.52</v>
      </c>
      <c r="Q9" s="9">
        <v>52.24</v>
      </c>
      <c r="R9" s="9">
        <v>50.9</v>
      </c>
      <c r="S9" s="9">
        <v>1.75</v>
      </c>
      <c r="T9" s="9">
        <v>1.9299999999999997</v>
      </c>
      <c r="U9" s="9">
        <v>1.8400000000000034</v>
      </c>
      <c r="V9" s="9" t="b">
        <v>0</v>
      </c>
      <c r="W9" s="9">
        <f>IF(NOT(テーブル3[[#This Row],[県無投07]]),テーブル3[[#This Row],[参差計07]],"")</f>
        <v>1.8400000000000034</v>
      </c>
      <c r="X9" s="9" t="str">
        <f>IF(テーブル3[[#This Row],[県無投07]],テーブル3[[#This Row],[参差計07]],"")</f>
        <v/>
      </c>
    </row>
    <row r="10" spans="1:24">
      <c r="A10">
        <v>39</v>
      </c>
      <c r="B10" t="s">
        <v>189</v>
      </c>
      <c r="C10" t="s">
        <v>141</v>
      </c>
      <c r="E10" t="s">
        <v>55</v>
      </c>
      <c r="F10" t="s">
        <v>55</v>
      </c>
      <c r="G10">
        <v>95630</v>
      </c>
      <c r="H10">
        <v>100901</v>
      </c>
      <c r="I10">
        <v>196531</v>
      </c>
      <c r="J10">
        <v>51909</v>
      </c>
      <c r="K10">
        <v>55610</v>
      </c>
      <c r="L10">
        <v>107519</v>
      </c>
      <c r="M10" s="9">
        <v>54.28</v>
      </c>
      <c r="N10" s="9">
        <v>55.11</v>
      </c>
      <c r="O10" s="9">
        <v>54.71</v>
      </c>
      <c r="P10" s="9">
        <v>52.1</v>
      </c>
      <c r="Q10" s="9">
        <v>53.51</v>
      </c>
      <c r="R10" s="9">
        <v>52.82</v>
      </c>
      <c r="S10" s="9">
        <v>2.1799999999999997</v>
      </c>
      <c r="T10" s="9">
        <v>1.6000000000000014</v>
      </c>
      <c r="U10" s="9">
        <v>1.8900000000000006</v>
      </c>
      <c r="V10" s="9" t="b">
        <v>0</v>
      </c>
      <c r="W10" s="9">
        <f>IF(NOT(テーブル3[[#This Row],[県無投07]]),テーブル3[[#This Row],[参差計07]],"")</f>
        <v>1.8900000000000006</v>
      </c>
      <c r="X10" s="9" t="str">
        <f>IF(テーブル3[[#This Row],[県無投07]],テーブル3[[#This Row],[参差計07]],"")</f>
        <v/>
      </c>
    </row>
    <row r="11" spans="1:24">
      <c r="A11">
        <v>24</v>
      </c>
      <c r="B11" t="s">
        <v>165</v>
      </c>
      <c r="C11" t="s">
        <v>141</v>
      </c>
      <c r="D11" t="s">
        <v>33</v>
      </c>
      <c r="E11" t="s">
        <v>109</v>
      </c>
      <c r="F11" t="s">
        <v>261</v>
      </c>
      <c r="G11">
        <v>27600</v>
      </c>
      <c r="H11">
        <v>31209</v>
      </c>
      <c r="I11">
        <v>58809</v>
      </c>
      <c r="J11">
        <v>13594</v>
      </c>
      <c r="K11">
        <v>15509</v>
      </c>
      <c r="L11">
        <v>29103</v>
      </c>
      <c r="M11" s="9">
        <v>49.25</v>
      </c>
      <c r="N11" s="9">
        <v>49.69</v>
      </c>
      <c r="O11" s="9">
        <v>49.49</v>
      </c>
      <c r="P11" s="9">
        <v>47.09</v>
      </c>
      <c r="Q11" s="9">
        <v>47.94</v>
      </c>
      <c r="R11" s="9">
        <v>47.54</v>
      </c>
      <c r="S11" s="9">
        <v>2.1599999999999966</v>
      </c>
      <c r="T11" s="9">
        <v>1.75</v>
      </c>
      <c r="U11" s="9">
        <v>1.9500000000000028</v>
      </c>
      <c r="V11" s="9" t="b">
        <v>0</v>
      </c>
      <c r="W11" s="9">
        <f>IF(NOT(テーブル3[[#This Row],[県無投07]]),テーブル3[[#This Row],[参差計07]],"")</f>
        <v>1.9500000000000028</v>
      </c>
      <c r="X11" s="9" t="str">
        <f>IF(テーブル3[[#This Row],[県無投07]],テーブル3[[#This Row],[参差計07]],"")</f>
        <v/>
      </c>
    </row>
    <row r="12" spans="1:24">
      <c r="A12">
        <v>59</v>
      </c>
      <c r="B12" t="s">
        <v>209</v>
      </c>
      <c r="C12" t="s">
        <v>141</v>
      </c>
      <c r="D12" t="s">
        <v>77</v>
      </c>
      <c r="E12" t="s">
        <v>76</v>
      </c>
      <c r="F12" t="s">
        <v>272</v>
      </c>
      <c r="G12">
        <v>5088</v>
      </c>
      <c r="H12">
        <v>5541</v>
      </c>
      <c r="I12">
        <v>10629</v>
      </c>
      <c r="J12">
        <v>3064</v>
      </c>
      <c r="K12">
        <v>3217</v>
      </c>
      <c r="L12">
        <v>6281</v>
      </c>
      <c r="M12" s="9">
        <v>60.22</v>
      </c>
      <c r="N12" s="9">
        <v>58.06</v>
      </c>
      <c r="O12" s="9">
        <v>59.09</v>
      </c>
      <c r="P12" s="9">
        <v>58.02</v>
      </c>
      <c r="Q12" s="9">
        <v>56.31</v>
      </c>
      <c r="R12" s="9">
        <v>57.13</v>
      </c>
      <c r="S12" s="9">
        <v>2.1999999999999957</v>
      </c>
      <c r="T12" s="9">
        <v>1.75</v>
      </c>
      <c r="U12" s="9">
        <v>1.9600000000000009</v>
      </c>
      <c r="V12" s="9" t="b">
        <v>0</v>
      </c>
      <c r="W12" s="9">
        <f>IF(NOT(テーブル3[[#This Row],[県無投07]]),テーブル3[[#This Row],[参差計07]],"")</f>
        <v>1.9600000000000009</v>
      </c>
      <c r="X12" s="9" t="str">
        <f>IF(テーブル3[[#This Row],[県無投07]],テーブル3[[#This Row],[参差計07]],"")</f>
        <v/>
      </c>
    </row>
    <row r="13" spans="1:24">
      <c r="A13">
        <v>31</v>
      </c>
      <c r="B13" t="s">
        <v>181</v>
      </c>
      <c r="C13" t="s">
        <v>141</v>
      </c>
      <c r="E13" t="s">
        <v>47</v>
      </c>
      <c r="F13" t="s">
        <v>47</v>
      </c>
      <c r="G13">
        <v>139970</v>
      </c>
      <c r="H13">
        <v>152046</v>
      </c>
      <c r="I13">
        <v>292016</v>
      </c>
      <c r="J13">
        <v>83363</v>
      </c>
      <c r="K13">
        <v>88705</v>
      </c>
      <c r="L13">
        <v>172068</v>
      </c>
      <c r="M13" s="9">
        <v>59.56</v>
      </c>
      <c r="N13" s="9">
        <v>58.34</v>
      </c>
      <c r="O13" s="9">
        <v>58.92</v>
      </c>
      <c r="P13" s="9">
        <v>57.22</v>
      </c>
      <c r="Q13" s="9">
        <v>56.71</v>
      </c>
      <c r="R13" s="9">
        <v>56.95</v>
      </c>
      <c r="S13" s="9">
        <v>2.3400000000000034</v>
      </c>
      <c r="T13" s="9">
        <v>1.6300000000000026</v>
      </c>
      <c r="U13" s="9">
        <v>1.9699999999999989</v>
      </c>
      <c r="V13" s="9" t="b">
        <v>0</v>
      </c>
      <c r="W13" s="9">
        <f>IF(NOT(テーブル3[[#This Row],[県無投07]]),テーブル3[[#This Row],[参差計07]],"")</f>
        <v>1.9699999999999989</v>
      </c>
      <c r="X13" s="9" t="str">
        <f>IF(テーブル3[[#This Row],[県無投07]],テーブル3[[#This Row],[参差計07]],"")</f>
        <v/>
      </c>
    </row>
    <row r="14" spans="1:24">
      <c r="A14">
        <v>11</v>
      </c>
      <c r="B14" t="s">
        <v>152</v>
      </c>
      <c r="C14" t="s">
        <v>141</v>
      </c>
      <c r="D14" t="s">
        <v>33</v>
      </c>
      <c r="E14" t="s">
        <v>118</v>
      </c>
      <c r="F14" t="s">
        <v>248</v>
      </c>
      <c r="G14">
        <v>29151</v>
      </c>
      <c r="H14">
        <v>32035</v>
      </c>
      <c r="I14">
        <v>61186</v>
      </c>
      <c r="J14">
        <v>16206</v>
      </c>
      <c r="K14">
        <v>18092</v>
      </c>
      <c r="L14">
        <v>34298</v>
      </c>
      <c r="M14" s="9">
        <v>55.59</v>
      </c>
      <c r="N14" s="9">
        <v>56.48</v>
      </c>
      <c r="O14" s="9">
        <v>56.06</v>
      </c>
      <c r="P14" s="9">
        <v>53.65</v>
      </c>
      <c r="Q14" s="9">
        <v>54.34</v>
      </c>
      <c r="R14" s="9">
        <v>54.01</v>
      </c>
      <c r="S14" s="9">
        <v>1.9400000000000048</v>
      </c>
      <c r="T14" s="9">
        <v>2.1399999999999935</v>
      </c>
      <c r="U14" s="9">
        <v>2.0500000000000043</v>
      </c>
      <c r="V14" s="9" t="b">
        <v>0</v>
      </c>
      <c r="W14" s="9">
        <f>IF(NOT(テーブル3[[#This Row],[県無投07]]),テーブル3[[#This Row],[参差計07]],"")</f>
        <v>2.0500000000000043</v>
      </c>
      <c r="X14" s="9" t="str">
        <f>IF(テーブル3[[#This Row],[県無投07]],テーブル3[[#This Row],[参差計07]],"")</f>
        <v/>
      </c>
    </row>
    <row r="15" spans="1:24">
      <c r="A15">
        <v>19</v>
      </c>
      <c r="B15" t="s">
        <v>160</v>
      </c>
      <c r="C15" t="s">
        <v>141</v>
      </c>
      <c r="D15" t="s">
        <v>33</v>
      </c>
      <c r="E15" t="s">
        <v>116</v>
      </c>
      <c r="F15" t="s">
        <v>256</v>
      </c>
      <c r="G15">
        <v>67622</v>
      </c>
      <c r="H15">
        <v>69842</v>
      </c>
      <c r="I15">
        <v>137464</v>
      </c>
      <c r="J15">
        <v>34980</v>
      </c>
      <c r="K15">
        <v>37781</v>
      </c>
      <c r="L15">
        <v>72761</v>
      </c>
      <c r="M15" s="9">
        <v>51.73</v>
      </c>
      <c r="N15" s="9">
        <v>54.09</v>
      </c>
      <c r="O15" s="9">
        <v>52.93</v>
      </c>
      <c r="P15" s="9">
        <v>49.39</v>
      </c>
      <c r="Q15" s="9">
        <v>52.21</v>
      </c>
      <c r="R15" s="9">
        <v>50.82</v>
      </c>
      <c r="S15" s="9">
        <v>2.3399999999999963</v>
      </c>
      <c r="T15" s="9">
        <v>1.8800000000000026</v>
      </c>
      <c r="U15" s="9">
        <v>2.1099999999999994</v>
      </c>
      <c r="V15" s="9" t="b">
        <v>0</v>
      </c>
      <c r="W15" s="9">
        <f>IF(NOT(テーブル3[[#This Row],[県無投07]]),テーブル3[[#This Row],[参差計07]],"")</f>
        <v>2.1099999999999994</v>
      </c>
      <c r="X15" s="9" t="str">
        <f>IF(テーブル3[[#This Row],[県無投07]],テーブル3[[#This Row],[参差計07]],"")</f>
        <v/>
      </c>
    </row>
    <row r="16" spans="1:24">
      <c r="A16">
        <v>58</v>
      </c>
      <c r="B16" t="s">
        <v>208</v>
      </c>
      <c r="C16" t="s">
        <v>141</v>
      </c>
      <c r="D16" t="s">
        <v>77</v>
      </c>
      <c r="E16" t="s">
        <v>75</v>
      </c>
      <c r="F16" t="s">
        <v>271</v>
      </c>
      <c r="G16">
        <v>9730</v>
      </c>
      <c r="H16">
        <v>10772</v>
      </c>
      <c r="I16">
        <v>20502</v>
      </c>
      <c r="J16">
        <v>6697</v>
      </c>
      <c r="K16">
        <v>7205</v>
      </c>
      <c r="L16">
        <v>13902</v>
      </c>
      <c r="M16" s="9">
        <v>68.83</v>
      </c>
      <c r="N16" s="9">
        <v>66.89</v>
      </c>
      <c r="O16" s="9">
        <v>67.81</v>
      </c>
      <c r="P16" s="9">
        <v>66.489999999999995</v>
      </c>
      <c r="Q16" s="9">
        <v>64.959999999999994</v>
      </c>
      <c r="R16" s="9">
        <v>65.680000000000007</v>
      </c>
      <c r="S16" s="9">
        <v>2.3400000000000034</v>
      </c>
      <c r="T16" s="9">
        <v>1.9300000000000068</v>
      </c>
      <c r="U16" s="9">
        <v>2.1299999999999955</v>
      </c>
      <c r="V16" s="9" t="b">
        <v>0</v>
      </c>
      <c r="W16" s="9">
        <f>IF(NOT(テーブル3[[#This Row],[県無投07]]),テーブル3[[#This Row],[参差計07]],"")</f>
        <v>2.1299999999999955</v>
      </c>
      <c r="X16" s="9" t="str">
        <f>IF(テーブル3[[#This Row],[県無投07]],テーブル3[[#This Row],[参差計07]],"")</f>
        <v/>
      </c>
    </row>
    <row r="17" spans="1:24">
      <c r="A17">
        <v>9</v>
      </c>
      <c r="B17" t="s">
        <v>150</v>
      </c>
      <c r="C17" t="s">
        <v>141</v>
      </c>
      <c r="D17" t="s">
        <v>33</v>
      </c>
      <c r="E17" t="s">
        <v>115</v>
      </c>
      <c r="F17" t="s">
        <v>246</v>
      </c>
      <c r="G17">
        <v>38651</v>
      </c>
      <c r="H17">
        <v>39173</v>
      </c>
      <c r="I17">
        <v>77824</v>
      </c>
      <c r="J17">
        <v>21315</v>
      </c>
      <c r="K17">
        <v>23057</v>
      </c>
      <c r="L17">
        <v>44372</v>
      </c>
      <c r="M17" s="9">
        <v>55.15</v>
      </c>
      <c r="N17" s="9">
        <v>58.86</v>
      </c>
      <c r="O17" s="9">
        <v>57.02</v>
      </c>
      <c r="P17" s="9">
        <v>52.93</v>
      </c>
      <c r="Q17" s="9">
        <v>56.69</v>
      </c>
      <c r="R17" s="9">
        <v>54.81</v>
      </c>
      <c r="S17" s="9">
        <v>2.2199999999999989</v>
      </c>
      <c r="T17" s="9">
        <v>2.1700000000000017</v>
      </c>
      <c r="U17" s="9">
        <v>2.2100000000000009</v>
      </c>
      <c r="V17" s="9" t="b">
        <v>0</v>
      </c>
      <c r="W17" s="9">
        <f>IF(NOT(テーブル3[[#This Row],[県無投07]]),テーブル3[[#This Row],[参差計07]],"")</f>
        <v>2.2100000000000009</v>
      </c>
      <c r="X17" s="9" t="str">
        <f>IF(テーブル3[[#This Row],[県無投07]],テーブル3[[#This Row],[参差計07]],"")</f>
        <v/>
      </c>
    </row>
    <row r="18" spans="1:24">
      <c r="A18">
        <v>50</v>
      </c>
      <c r="B18" t="s">
        <v>200</v>
      </c>
      <c r="C18" t="s">
        <v>141</v>
      </c>
      <c r="E18" t="s">
        <v>66</v>
      </c>
      <c r="F18" t="s">
        <v>66</v>
      </c>
      <c r="G18">
        <v>25306</v>
      </c>
      <c r="H18">
        <v>28209</v>
      </c>
      <c r="I18">
        <v>53515</v>
      </c>
      <c r="J18">
        <v>14251</v>
      </c>
      <c r="K18">
        <v>15953</v>
      </c>
      <c r="L18">
        <v>30204</v>
      </c>
      <c r="M18" s="9">
        <v>56.31</v>
      </c>
      <c r="N18" s="9">
        <v>56.55</v>
      </c>
      <c r="O18" s="9">
        <v>56.44</v>
      </c>
      <c r="P18" s="9">
        <v>54.27</v>
      </c>
      <c r="Q18" s="9">
        <v>54.19</v>
      </c>
      <c r="R18" s="9">
        <v>54.23</v>
      </c>
      <c r="S18" s="9">
        <v>2.0399999999999991</v>
      </c>
      <c r="T18" s="9">
        <v>2.3599999999999994</v>
      </c>
      <c r="U18" s="9">
        <v>2.2100000000000009</v>
      </c>
      <c r="V18" s="9" t="b">
        <v>0</v>
      </c>
      <c r="W18" s="9">
        <f>IF(NOT(テーブル3[[#This Row],[県無投07]]),テーブル3[[#This Row],[参差計07]],"")</f>
        <v>2.2100000000000009</v>
      </c>
      <c r="X18" s="9" t="str">
        <f>IF(テーブル3[[#This Row],[県無投07]],テーブル3[[#This Row],[参差計07]],"")</f>
        <v/>
      </c>
    </row>
    <row r="19" spans="1:24">
      <c r="A19">
        <v>18</v>
      </c>
      <c r="B19" t="s">
        <v>159</v>
      </c>
      <c r="C19" t="s">
        <v>141</v>
      </c>
      <c r="D19" t="s">
        <v>33</v>
      </c>
      <c r="E19" t="s">
        <v>128</v>
      </c>
      <c r="F19" t="s">
        <v>255</v>
      </c>
      <c r="G19">
        <v>59934</v>
      </c>
      <c r="H19">
        <v>40790</v>
      </c>
      <c r="I19">
        <v>100724</v>
      </c>
      <c r="J19">
        <v>28393</v>
      </c>
      <c r="K19">
        <v>23578</v>
      </c>
      <c r="L19">
        <v>51971</v>
      </c>
      <c r="M19" s="9">
        <v>47.37</v>
      </c>
      <c r="N19" s="9">
        <v>57.8</v>
      </c>
      <c r="O19" s="9">
        <v>51.6</v>
      </c>
      <c r="P19" s="9">
        <v>44.4</v>
      </c>
      <c r="Q19" s="9">
        <v>56.89</v>
      </c>
      <c r="R19" s="9">
        <v>49.38</v>
      </c>
      <c r="S19" s="9">
        <v>2.9699999999999989</v>
      </c>
      <c r="T19" s="9">
        <v>0.90999999999999659</v>
      </c>
      <c r="U19" s="9">
        <v>2.2199999999999989</v>
      </c>
      <c r="V19" s="9" t="b">
        <v>0</v>
      </c>
      <c r="W19" s="9">
        <f>IF(NOT(テーブル3[[#This Row],[県無投07]]),テーブル3[[#This Row],[参差計07]],"")</f>
        <v>2.2199999999999989</v>
      </c>
      <c r="X19" s="9" t="str">
        <f>IF(テーブル3[[#This Row],[県無投07]],テーブル3[[#This Row],[参差計07]],"")</f>
        <v/>
      </c>
    </row>
    <row r="20" spans="1:24">
      <c r="A20">
        <v>13</v>
      </c>
      <c r="B20" t="s">
        <v>154</v>
      </c>
      <c r="C20" t="s">
        <v>141</v>
      </c>
      <c r="D20" t="s">
        <v>33</v>
      </c>
      <c r="E20" t="s">
        <v>120</v>
      </c>
      <c r="F20" t="s">
        <v>250</v>
      </c>
      <c r="G20">
        <v>36965</v>
      </c>
      <c r="H20">
        <v>41189</v>
      </c>
      <c r="I20">
        <v>78154</v>
      </c>
      <c r="J20">
        <v>21256</v>
      </c>
      <c r="K20">
        <v>23906</v>
      </c>
      <c r="L20">
        <v>45162</v>
      </c>
      <c r="M20" s="9">
        <v>57.5</v>
      </c>
      <c r="N20" s="9">
        <v>58.04</v>
      </c>
      <c r="O20" s="9">
        <v>57.79</v>
      </c>
      <c r="P20" s="9">
        <v>54.92</v>
      </c>
      <c r="Q20" s="9">
        <v>56.04</v>
      </c>
      <c r="R20" s="9">
        <v>55.51</v>
      </c>
      <c r="S20" s="9">
        <v>2.5799999999999983</v>
      </c>
      <c r="T20" s="9">
        <v>2</v>
      </c>
      <c r="U20" s="9">
        <v>2.2800000000000011</v>
      </c>
      <c r="V20" s="9" t="b">
        <v>0</v>
      </c>
      <c r="W20" s="9">
        <f>IF(NOT(テーブル3[[#This Row],[県無投07]]),テーブル3[[#This Row],[参差計07]],"")</f>
        <v>2.2800000000000011</v>
      </c>
      <c r="X20" s="9" t="str">
        <f>IF(テーブル3[[#This Row],[県無投07]],テーブル3[[#This Row],[参差計07]],"")</f>
        <v/>
      </c>
    </row>
    <row r="21" spans="1:24">
      <c r="A21">
        <v>26</v>
      </c>
      <c r="B21" t="s">
        <v>176</v>
      </c>
      <c r="C21" t="s">
        <v>141</v>
      </c>
      <c r="E21" t="s">
        <v>42</v>
      </c>
      <c r="F21" t="s">
        <v>42</v>
      </c>
      <c r="G21">
        <v>75923</v>
      </c>
      <c r="H21">
        <v>83961</v>
      </c>
      <c r="I21">
        <v>159884</v>
      </c>
      <c r="J21">
        <v>39530</v>
      </c>
      <c r="K21">
        <v>44050</v>
      </c>
      <c r="L21">
        <v>83580</v>
      </c>
      <c r="M21" s="9">
        <v>52.07</v>
      </c>
      <c r="N21" s="9">
        <v>52.46</v>
      </c>
      <c r="O21" s="9">
        <v>52.28</v>
      </c>
      <c r="P21" s="9">
        <v>49.64</v>
      </c>
      <c r="Q21" s="9">
        <v>50.3</v>
      </c>
      <c r="R21" s="9">
        <v>49.99</v>
      </c>
      <c r="S21" s="9">
        <v>2.4299999999999997</v>
      </c>
      <c r="T21" s="9">
        <v>2.1600000000000037</v>
      </c>
      <c r="U21" s="9">
        <v>2.2899999999999991</v>
      </c>
      <c r="V21" s="9" t="b">
        <v>0</v>
      </c>
      <c r="W21" s="9">
        <f>IF(NOT(テーブル3[[#This Row],[県無投07]]),テーブル3[[#This Row],[参差計07]],"")</f>
        <v>2.2899999999999991</v>
      </c>
      <c r="X21" s="9" t="str">
        <f>IF(テーブル3[[#This Row],[県無投07]],テーブル3[[#This Row],[参差計07]],"")</f>
        <v/>
      </c>
    </row>
    <row r="22" spans="1:24">
      <c r="A22">
        <v>51</v>
      </c>
      <c r="B22" t="s">
        <v>201</v>
      </c>
      <c r="C22" t="s">
        <v>141</v>
      </c>
      <c r="E22" t="s">
        <v>67</v>
      </c>
      <c r="F22" t="s">
        <v>67</v>
      </c>
      <c r="G22">
        <v>195616</v>
      </c>
      <c r="H22">
        <v>205766</v>
      </c>
      <c r="I22">
        <v>401382</v>
      </c>
      <c r="J22">
        <v>102625</v>
      </c>
      <c r="K22">
        <v>110287</v>
      </c>
      <c r="L22">
        <v>212912</v>
      </c>
      <c r="M22" s="9">
        <v>52.46</v>
      </c>
      <c r="N22" s="9">
        <v>53.6</v>
      </c>
      <c r="O22" s="9">
        <v>53.04</v>
      </c>
      <c r="P22" s="9">
        <v>49.85</v>
      </c>
      <c r="Q22" s="9">
        <v>51.61</v>
      </c>
      <c r="R22" s="9">
        <v>50.75</v>
      </c>
      <c r="S22" s="9">
        <v>2.6099999999999994</v>
      </c>
      <c r="T22" s="9">
        <v>1.990000000000002</v>
      </c>
      <c r="U22" s="9">
        <v>2.2899999999999991</v>
      </c>
      <c r="V22" s="9" t="b">
        <v>0</v>
      </c>
      <c r="W22" s="9">
        <f>IF(NOT(テーブル3[[#This Row],[県無投07]]),テーブル3[[#This Row],[参差計07]],"")</f>
        <v>2.2899999999999991</v>
      </c>
      <c r="X22" s="9" t="str">
        <f>IF(テーブル3[[#This Row],[県無投07]],テーブル3[[#This Row],[参差計07]],"")</f>
        <v/>
      </c>
    </row>
    <row r="23" spans="1:24">
      <c r="A23">
        <v>23</v>
      </c>
      <c r="B23" t="s">
        <v>164</v>
      </c>
      <c r="C23" t="s">
        <v>141</v>
      </c>
      <c r="D23" t="s">
        <v>33</v>
      </c>
      <c r="E23" t="s">
        <v>105</v>
      </c>
      <c r="F23" t="s">
        <v>260</v>
      </c>
      <c r="G23">
        <v>39275</v>
      </c>
      <c r="H23">
        <v>43396</v>
      </c>
      <c r="I23">
        <v>82671</v>
      </c>
      <c r="J23">
        <v>20172</v>
      </c>
      <c r="K23">
        <v>22798</v>
      </c>
      <c r="L23">
        <v>42970</v>
      </c>
      <c r="M23" s="9">
        <v>51.36</v>
      </c>
      <c r="N23" s="9">
        <v>52.53</v>
      </c>
      <c r="O23" s="9">
        <v>51.98</v>
      </c>
      <c r="P23" s="9">
        <v>48.97</v>
      </c>
      <c r="Q23" s="9">
        <v>50.29</v>
      </c>
      <c r="R23" s="9">
        <v>49.66</v>
      </c>
      <c r="S23" s="9">
        <v>2.3900000000000006</v>
      </c>
      <c r="T23" s="9">
        <v>2.240000000000002</v>
      </c>
      <c r="U23" s="9">
        <v>2.3200000000000003</v>
      </c>
      <c r="V23" s="9" t="b">
        <v>0</v>
      </c>
      <c r="W23" s="9">
        <f>IF(NOT(テーブル3[[#This Row],[県無投07]]),テーブル3[[#This Row],[参差計07]],"")</f>
        <v>2.3200000000000003</v>
      </c>
      <c r="X23" s="9" t="str">
        <f>IF(テーブル3[[#This Row],[県無投07]],テーブル3[[#This Row],[参差計07]],"")</f>
        <v/>
      </c>
    </row>
    <row r="24" spans="1:24">
      <c r="A24">
        <v>45</v>
      </c>
      <c r="B24" t="s">
        <v>195</v>
      </c>
      <c r="C24" t="s">
        <v>141</v>
      </c>
      <c r="E24" t="s">
        <v>61</v>
      </c>
      <c r="F24" t="s">
        <v>61</v>
      </c>
      <c r="G24">
        <v>28880</v>
      </c>
      <c r="H24">
        <v>31075</v>
      </c>
      <c r="I24">
        <v>59955</v>
      </c>
      <c r="J24">
        <v>16060</v>
      </c>
      <c r="K24">
        <v>17211</v>
      </c>
      <c r="L24">
        <v>33271</v>
      </c>
      <c r="M24" s="9">
        <v>55.61</v>
      </c>
      <c r="N24" s="9">
        <v>55.39</v>
      </c>
      <c r="O24" s="9">
        <v>55.49</v>
      </c>
      <c r="P24" s="9">
        <v>53.05</v>
      </c>
      <c r="Q24" s="9">
        <v>53.25</v>
      </c>
      <c r="R24" s="9">
        <v>53.15</v>
      </c>
      <c r="S24" s="9">
        <v>2.5600000000000023</v>
      </c>
      <c r="T24" s="9">
        <v>2.1400000000000006</v>
      </c>
      <c r="U24" s="9">
        <v>2.3400000000000034</v>
      </c>
      <c r="V24" s="9" t="b">
        <v>0</v>
      </c>
      <c r="W24" s="9">
        <f>IF(NOT(テーブル3[[#This Row],[県無投07]]),テーブル3[[#This Row],[参差計07]],"")</f>
        <v>2.3400000000000034</v>
      </c>
      <c r="X24" s="9" t="str">
        <f>IF(テーブル3[[#This Row],[県無投07]],テーブル3[[#This Row],[参差計07]],"")</f>
        <v/>
      </c>
    </row>
    <row r="25" spans="1:24">
      <c r="A25">
        <v>46</v>
      </c>
      <c r="B25" t="s">
        <v>196</v>
      </c>
      <c r="C25" t="s">
        <v>141</v>
      </c>
      <c r="E25" t="s">
        <v>62</v>
      </c>
      <c r="F25" t="s">
        <v>62</v>
      </c>
      <c r="G25">
        <v>45250</v>
      </c>
      <c r="H25">
        <v>50414</v>
      </c>
      <c r="I25">
        <v>95664</v>
      </c>
      <c r="J25">
        <v>25513</v>
      </c>
      <c r="K25">
        <v>28512</v>
      </c>
      <c r="L25">
        <v>54025</v>
      </c>
      <c r="M25" s="9">
        <v>56.38</v>
      </c>
      <c r="N25" s="9">
        <v>56.56</v>
      </c>
      <c r="O25" s="9">
        <v>56.47</v>
      </c>
      <c r="P25" s="9">
        <v>53.8</v>
      </c>
      <c r="Q25" s="9">
        <v>54.32</v>
      </c>
      <c r="R25" s="9">
        <v>54.07</v>
      </c>
      <c r="S25" s="9">
        <v>2.5800000000000054</v>
      </c>
      <c r="T25" s="9">
        <v>2.240000000000002</v>
      </c>
      <c r="U25" s="9">
        <v>2.3999999999999986</v>
      </c>
      <c r="V25" s="9" t="b">
        <v>0</v>
      </c>
      <c r="W25" s="9">
        <f>IF(NOT(テーブル3[[#This Row],[県無投07]]),テーブル3[[#This Row],[参差計07]],"")</f>
        <v>2.3999999999999986</v>
      </c>
      <c r="X25" s="9" t="str">
        <f>IF(テーブル3[[#This Row],[県無投07]],テーブル3[[#This Row],[参差計07]],"")</f>
        <v/>
      </c>
    </row>
    <row r="26" spans="1:24">
      <c r="A26">
        <v>33</v>
      </c>
      <c r="B26" t="s">
        <v>183</v>
      </c>
      <c r="C26" t="s">
        <v>141</v>
      </c>
      <c r="E26" t="s">
        <v>49</v>
      </c>
      <c r="F26" t="s">
        <v>49</v>
      </c>
      <c r="G26">
        <v>58119</v>
      </c>
      <c r="H26">
        <v>61292</v>
      </c>
      <c r="I26">
        <v>119411</v>
      </c>
      <c r="J26">
        <v>32527</v>
      </c>
      <c r="K26">
        <v>35640</v>
      </c>
      <c r="L26">
        <v>68167</v>
      </c>
      <c r="M26" s="9">
        <v>55.97</v>
      </c>
      <c r="N26" s="9">
        <v>58.15</v>
      </c>
      <c r="O26" s="9">
        <v>57.09</v>
      </c>
      <c r="P26" s="9">
        <v>53.45</v>
      </c>
      <c r="Q26" s="9">
        <v>55.83</v>
      </c>
      <c r="R26" s="9">
        <v>54.67</v>
      </c>
      <c r="S26" s="9">
        <v>2.519999999999996</v>
      </c>
      <c r="T26" s="9">
        <v>2.3200000000000003</v>
      </c>
      <c r="U26" s="9">
        <v>2.4200000000000017</v>
      </c>
      <c r="V26" s="9" t="b">
        <v>0</v>
      </c>
      <c r="W26" s="9">
        <f>IF(NOT(テーブル3[[#This Row],[県無投07]]),テーブル3[[#This Row],[参差計07]],"")</f>
        <v>2.4200000000000017</v>
      </c>
      <c r="X26" s="9" t="str">
        <f>IF(テーブル3[[#This Row],[県無投07]],テーブル3[[#This Row],[参差計07]],"")</f>
        <v/>
      </c>
    </row>
    <row r="27" spans="1:24">
      <c r="A27">
        <v>27</v>
      </c>
      <c r="B27" t="s">
        <v>177</v>
      </c>
      <c r="C27" t="s">
        <v>141</v>
      </c>
      <c r="E27" t="s">
        <v>43</v>
      </c>
      <c r="F27" t="s">
        <v>43</v>
      </c>
      <c r="G27">
        <v>151274</v>
      </c>
      <c r="H27">
        <v>167133</v>
      </c>
      <c r="I27">
        <v>318407</v>
      </c>
      <c r="J27">
        <v>86149</v>
      </c>
      <c r="K27">
        <v>94859</v>
      </c>
      <c r="L27">
        <v>181008</v>
      </c>
      <c r="M27" s="9">
        <v>56.95</v>
      </c>
      <c r="N27" s="9">
        <v>56.76</v>
      </c>
      <c r="O27" s="9">
        <v>56.85</v>
      </c>
      <c r="P27" s="9">
        <v>54.53</v>
      </c>
      <c r="Q27" s="9">
        <v>54.26</v>
      </c>
      <c r="R27" s="9">
        <v>54.39</v>
      </c>
      <c r="S27" s="9">
        <v>2.4200000000000017</v>
      </c>
      <c r="T27" s="9">
        <v>2.5</v>
      </c>
      <c r="U27" s="9">
        <v>2.4600000000000009</v>
      </c>
      <c r="V27" s="9" t="b">
        <v>0</v>
      </c>
      <c r="W27" s="9">
        <f>IF(NOT(テーブル3[[#This Row],[県無投07]]),テーブル3[[#This Row],[参差計07]],"")</f>
        <v>2.4600000000000009</v>
      </c>
      <c r="X27" s="9" t="str">
        <f>IF(テーブル3[[#This Row],[県無投07]],テーブル3[[#This Row],[参差計07]],"")</f>
        <v/>
      </c>
    </row>
    <row r="28" spans="1:24">
      <c r="A28">
        <v>6</v>
      </c>
      <c r="B28" t="s">
        <v>147</v>
      </c>
      <c r="C28" t="s">
        <v>141</v>
      </c>
      <c r="D28" t="s">
        <v>33</v>
      </c>
      <c r="E28" t="s">
        <v>112</v>
      </c>
      <c r="F28" t="s">
        <v>243</v>
      </c>
      <c r="G28">
        <v>29579</v>
      </c>
      <c r="H28">
        <v>30402</v>
      </c>
      <c r="I28">
        <v>59981</v>
      </c>
      <c r="J28">
        <v>16454</v>
      </c>
      <c r="K28">
        <v>18200</v>
      </c>
      <c r="L28">
        <v>34654</v>
      </c>
      <c r="M28" s="9">
        <v>55.63</v>
      </c>
      <c r="N28" s="9">
        <v>59.86</v>
      </c>
      <c r="O28" s="9">
        <v>57.77</v>
      </c>
      <c r="P28" s="9">
        <v>52.85</v>
      </c>
      <c r="Q28" s="9">
        <v>57.57</v>
      </c>
      <c r="R28" s="9">
        <v>55.23</v>
      </c>
      <c r="S28" s="9">
        <v>2.7800000000000011</v>
      </c>
      <c r="T28" s="9">
        <v>2.2899999999999991</v>
      </c>
      <c r="U28" s="9">
        <v>2.5400000000000063</v>
      </c>
      <c r="V28" s="9" t="b">
        <v>0</v>
      </c>
      <c r="W28" s="9">
        <f>IF(NOT(テーブル3[[#This Row],[県無投07]]),テーブル3[[#This Row],[参差計07]],"")</f>
        <v>2.5400000000000063</v>
      </c>
      <c r="X28" s="9" t="str">
        <f>IF(テーブル3[[#This Row],[県無投07]],テーブル3[[#This Row],[参差計07]],"")</f>
        <v/>
      </c>
    </row>
    <row r="29" spans="1:24">
      <c r="A29">
        <v>48</v>
      </c>
      <c r="B29" t="s">
        <v>198</v>
      </c>
      <c r="C29" t="s">
        <v>141</v>
      </c>
      <c r="E29" t="s">
        <v>64</v>
      </c>
      <c r="F29" t="s">
        <v>64</v>
      </c>
      <c r="G29">
        <v>33782</v>
      </c>
      <c r="H29">
        <v>33441</v>
      </c>
      <c r="I29">
        <v>67223</v>
      </c>
      <c r="J29">
        <v>17788</v>
      </c>
      <c r="K29">
        <v>18373</v>
      </c>
      <c r="L29">
        <v>36161</v>
      </c>
      <c r="M29" s="9">
        <v>52.66</v>
      </c>
      <c r="N29" s="9">
        <v>54.94</v>
      </c>
      <c r="O29" s="9">
        <v>53.79</v>
      </c>
      <c r="P29" s="9">
        <v>49.93</v>
      </c>
      <c r="Q29" s="9">
        <v>52.52</v>
      </c>
      <c r="R29" s="9">
        <v>51.21</v>
      </c>
      <c r="S29" s="9">
        <v>2.7299999999999969</v>
      </c>
      <c r="T29" s="9">
        <v>2.4199999999999946</v>
      </c>
      <c r="U29" s="9">
        <v>2.5799999999999983</v>
      </c>
      <c r="V29" s="9" t="b">
        <v>0</v>
      </c>
      <c r="W29" s="9">
        <f>IF(NOT(テーブル3[[#This Row],[県無投07]]),テーブル3[[#This Row],[参差計07]],"")</f>
        <v>2.5799999999999983</v>
      </c>
      <c r="X29" s="9" t="str">
        <f>IF(テーブル3[[#This Row],[県無投07]],テーブル3[[#This Row],[参差計07]],"")</f>
        <v/>
      </c>
    </row>
    <row r="30" spans="1:24">
      <c r="A30">
        <v>57</v>
      </c>
      <c r="B30" t="s">
        <v>207</v>
      </c>
      <c r="C30" t="s">
        <v>141</v>
      </c>
      <c r="D30" t="s">
        <v>74</v>
      </c>
      <c r="E30" t="s">
        <v>73</v>
      </c>
      <c r="F30" t="s">
        <v>270</v>
      </c>
      <c r="G30">
        <v>11170</v>
      </c>
      <c r="H30">
        <v>12339</v>
      </c>
      <c r="I30">
        <v>23509</v>
      </c>
      <c r="J30">
        <v>7284</v>
      </c>
      <c r="K30">
        <v>7765</v>
      </c>
      <c r="L30">
        <v>15049</v>
      </c>
      <c r="M30" s="9">
        <v>65.209999999999994</v>
      </c>
      <c r="N30" s="9">
        <v>62.93</v>
      </c>
      <c r="O30" s="9">
        <v>64.010000000000005</v>
      </c>
      <c r="P30" s="9">
        <v>62</v>
      </c>
      <c r="Q30" s="9">
        <v>60.81</v>
      </c>
      <c r="R30" s="9">
        <v>61.38</v>
      </c>
      <c r="S30" s="9">
        <v>3.2099999999999937</v>
      </c>
      <c r="T30" s="9">
        <v>2.1199999999999974</v>
      </c>
      <c r="U30" s="9">
        <v>2.6300000000000026</v>
      </c>
      <c r="V30" s="9" t="b">
        <v>0</v>
      </c>
      <c r="W30" s="9">
        <f>IF(NOT(テーブル3[[#This Row],[県無投07]]),テーブル3[[#This Row],[参差計07]],"")</f>
        <v>2.6300000000000026</v>
      </c>
      <c r="X30" s="9" t="str">
        <f>IF(テーブル3[[#This Row],[県無投07]],テーブル3[[#This Row],[参差計07]],"")</f>
        <v/>
      </c>
    </row>
    <row r="31" spans="1:24">
      <c r="A31">
        <v>28</v>
      </c>
      <c r="B31" t="s">
        <v>178</v>
      </c>
      <c r="C31" t="s">
        <v>141</v>
      </c>
      <c r="E31" t="s">
        <v>44</v>
      </c>
      <c r="F31" t="s">
        <v>44</v>
      </c>
      <c r="G31">
        <v>40164</v>
      </c>
      <c r="H31">
        <v>43467</v>
      </c>
      <c r="I31">
        <v>83631</v>
      </c>
      <c r="J31">
        <v>23790</v>
      </c>
      <c r="K31">
        <v>25806</v>
      </c>
      <c r="L31">
        <v>49596</v>
      </c>
      <c r="M31" s="9">
        <v>59.23</v>
      </c>
      <c r="N31" s="9">
        <v>59.37</v>
      </c>
      <c r="O31" s="9">
        <v>59.3</v>
      </c>
      <c r="P31" s="9">
        <v>56.55</v>
      </c>
      <c r="Q31" s="9">
        <v>56.77</v>
      </c>
      <c r="R31" s="9">
        <v>56.66</v>
      </c>
      <c r="S31" s="9">
        <v>2.6799999999999997</v>
      </c>
      <c r="T31" s="9">
        <v>2.5999999999999943</v>
      </c>
      <c r="U31" s="9">
        <v>2.6400000000000006</v>
      </c>
      <c r="V31" s="9" t="b">
        <v>0</v>
      </c>
      <c r="W31" s="9">
        <f>IF(NOT(テーブル3[[#This Row],[県無投07]]),テーブル3[[#This Row],[参差計07]],"")</f>
        <v>2.6400000000000006</v>
      </c>
      <c r="X31" s="9" t="str">
        <f>IF(テーブル3[[#This Row],[県無投07]],テーブル3[[#This Row],[参差計07]],"")</f>
        <v/>
      </c>
    </row>
    <row r="32" spans="1:24">
      <c r="A32">
        <v>16</v>
      </c>
      <c r="B32" t="s">
        <v>157</v>
      </c>
      <c r="C32" t="s">
        <v>141</v>
      </c>
      <c r="D32" t="s">
        <v>33</v>
      </c>
      <c r="E32" t="s">
        <v>125</v>
      </c>
      <c r="F32" t="s">
        <v>253</v>
      </c>
      <c r="G32">
        <v>58870</v>
      </c>
      <c r="H32">
        <v>67519</v>
      </c>
      <c r="I32">
        <v>126389</v>
      </c>
      <c r="J32">
        <v>32587</v>
      </c>
      <c r="K32">
        <v>38158</v>
      </c>
      <c r="L32">
        <v>70745</v>
      </c>
      <c r="M32" s="9">
        <v>55.35</v>
      </c>
      <c r="N32" s="9">
        <v>56.51</v>
      </c>
      <c r="O32" s="9">
        <v>55.97</v>
      </c>
      <c r="P32" s="9">
        <v>52.64</v>
      </c>
      <c r="Q32" s="9">
        <v>53.91</v>
      </c>
      <c r="R32" s="9">
        <v>53.32</v>
      </c>
      <c r="S32" s="9">
        <v>2.7100000000000009</v>
      </c>
      <c r="T32" s="9">
        <v>2.6000000000000014</v>
      </c>
      <c r="U32" s="9">
        <v>2.6499999999999986</v>
      </c>
      <c r="V32" s="9" t="b">
        <v>0</v>
      </c>
      <c r="W32" s="9">
        <f>IF(NOT(テーブル3[[#This Row],[県無投07]]),テーブル3[[#This Row],[参差計07]],"")</f>
        <v>2.6499999999999986</v>
      </c>
      <c r="X32" s="9" t="str">
        <f>IF(テーブル3[[#This Row],[県無投07]],テーブル3[[#This Row],[参差計07]],"")</f>
        <v/>
      </c>
    </row>
    <row r="33" spans="1:24">
      <c r="A33">
        <v>47</v>
      </c>
      <c r="B33" t="s">
        <v>197</v>
      </c>
      <c r="C33" t="s">
        <v>141</v>
      </c>
      <c r="E33" t="s">
        <v>63</v>
      </c>
      <c r="F33" t="s">
        <v>63</v>
      </c>
      <c r="G33">
        <v>52660</v>
      </c>
      <c r="H33">
        <v>53682</v>
      </c>
      <c r="I33">
        <v>106342</v>
      </c>
      <c r="J33">
        <v>27355</v>
      </c>
      <c r="K33">
        <v>29687</v>
      </c>
      <c r="L33">
        <v>57042</v>
      </c>
      <c r="M33" s="9">
        <v>51.95</v>
      </c>
      <c r="N33" s="9">
        <v>55.3</v>
      </c>
      <c r="O33" s="9">
        <v>53.64</v>
      </c>
      <c r="P33" s="9">
        <v>49.09</v>
      </c>
      <c r="Q33" s="9">
        <v>52.77</v>
      </c>
      <c r="R33" s="9">
        <v>50.94</v>
      </c>
      <c r="S33" s="9">
        <v>2.8599999999999994</v>
      </c>
      <c r="T33" s="9">
        <v>2.529999999999994</v>
      </c>
      <c r="U33" s="9">
        <v>2.7000000000000028</v>
      </c>
      <c r="V33" s="9" t="b">
        <v>0</v>
      </c>
      <c r="W33" s="9">
        <f>IF(NOT(テーブル3[[#This Row],[県無投07]]),テーブル3[[#This Row],[参差計07]],"")</f>
        <v>2.7000000000000028</v>
      </c>
      <c r="X33" s="9" t="str">
        <f>IF(テーブル3[[#This Row],[県無投07]],テーブル3[[#This Row],[参差計07]],"")</f>
        <v/>
      </c>
    </row>
    <row r="34" spans="1:24">
      <c r="A34">
        <v>17</v>
      </c>
      <c r="B34" t="s">
        <v>158</v>
      </c>
      <c r="C34" t="s">
        <v>141</v>
      </c>
      <c r="D34" t="s">
        <v>33</v>
      </c>
      <c r="E34" t="s">
        <v>126</v>
      </c>
      <c r="F34" t="s">
        <v>254</v>
      </c>
      <c r="G34">
        <v>51514</v>
      </c>
      <c r="H34">
        <v>57616</v>
      </c>
      <c r="I34">
        <v>109130</v>
      </c>
      <c r="J34">
        <v>29125</v>
      </c>
      <c r="K34">
        <v>33178</v>
      </c>
      <c r="L34">
        <v>62303</v>
      </c>
      <c r="M34" s="9">
        <v>56.54</v>
      </c>
      <c r="N34" s="9">
        <v>57.58</v>
      </c>
      <c r="O34" s="9">
        <v>57.09</v>
      </c>
      <c r="P34" s="9">
        <v>53.59</v>
      </c>
      <c r="Q34" s="9">
        <v>55.06</v>
      </c>
      <c r="R34" s="9">
        <v>54.37</v>
      </c>
      <c r="S34" s="9">
        <v>2.9499999999999957</v>
      </c>
      <c r="T34" s="9">
        <v>2.519999999999996</v>
      </c>
      <c r="U34" s="9">
        <v>2.720000000000006</v>
      </c>
      <c r="V34" s="9" t="b">
        <v>0</v>
      </c>
      <c r="W34" s="9">
        <f>IF(NOT(テーブル3[[#This Row],[県無投07]]),テーブル3[[#This Row],[参差計07]],"")</f>
        <v>2.720000000000006</v>
      </c>
      <c r="X34" s="9" t="str">
        <f>IF(テーブル3[[#This Row],[県無投07]],テーブル3[[#This Row],[参差計07]],"")</f>
        <v/>
      </c>
    </row>
    <row r="35" spans="1:24">
      <c r="A35">
        <v>36</v>
      </c>
      <c r="B35" t="s">
        <v>186</v>
      </c>
      <c r="C35" t="s">
        <v>141</v>
      </c>
      <c r="E35" t="s">
        <v>52</v>
      </c>
      <c r="F35" t="s">
        <v>52</v>
      </c>
      <c r="G35">
        <v>103028</v>
      </c>
      <c r="H35">
        <v>112197</v>
      </c>
      <c r="I35">
        <v>215225</v>
      </c>
      <c r="J35">
        <v>57348</v>
      </c>
      <c r="K35">
        <v>62024</v>
      </c>
      <c r="L35">
        <v>119372</v>
      </c>
      <c r="M35" s="9">
        <v>55.66</v>
      </c>
      <c r="N35" s="9">
        <v>55.28</v>
      </c>
      <c r="O35" s="9">
        <v>55.46</v>
      </c>
      <c r="P35" s="9">
        <v>52.69</v>
      </c>
      <c r="Q35" s="9">
        <v>52.77</v>
      </c>
      <c r="R35" s="9">
        <v>52.73</v>
      </c>
      <c r="S35" s="9">
        <v>2.9699999999999989</v>
      </c>
      <c r="T35" s="9">
        <v>2.509999999999998</v>
      </c>
      <c r="U35" s="9">
        <v>2.730000000000004</v>
      </c>
      <c r="V35" s="9" t="b">
        <v>0</v>
      </c>
      <c r="W35" s="9">
        <f>IF(NOT(テーブル3[[#This Row],[県無投07]]),テーブル3[[#This Row],[参差計07]],"")</f>
        <v>2.730000000000004</v>
      </c>
      <c r="X35" s="9" t="str">
        <f>IF(テーブル3[[#This Row],[県無投07]],テーブル3[[#This Row],[参差計07]],"")</f>
        <v/>
      </c>
    </row>
    <row r="36" spans="1:24">
      <c r="A36">
        <v>22</v>
      </c>
      <c r="B36" t="s">
        <v>163</v>
      </c>
      <c r="C36" t="s">
        <v>141</v>
      </c>
      <c r="D36" t="s">
        <v>33</v>
      </c>
      <c r="E36" t="s">
        <v>127</v>
      </c>
      <c r="F36" t="s">
        <v>259</v>
      </c>
      <c r="G36">
        <v>75080</v>
      </c>
      <c r="H36">
        <v>83058</v>
      </c>
      <c r="I36">
        <v>158138</v>
      </c>
      <c r="J36">
        <v>41439</v>
      </c>
      <c r="K36">
        <v>48650</v>
      </c>
      <c r="L36">
        <v>90089</v>
      </c>
      <c r="M36" s="9">
        <v>55.19</v>
      </c>
      <c r="N36" s="9">
        <v>58.57</v>
      </c>
      <c r="O36" s="9">
        <v>56.97</v>
      </c>
      <c r="P36" s="9">
        <v>52.65</v>
      </c>
      <c r="Q36" s="9">
        <v>55.66</v>
      </c>
      <c r="R36" s="9">
        <v>54.22</v>
      </c>
      <c r="S36" s="9">
        <v>2.5399999999999991</v>
      </c>
      <c r="T36" s="9">
        <v>2.9100000000000037</v>
      </c>
      <c r="U36" s="9">
        <v>2.75</v>
      </c>
      <c r="V36" s="9" t="b">
        <v>0</v>
      </c>
      <c r="W36" s="9">
        <f>IF(NOT(テーブル3[[#This Row],[県無投07]]),テーブル3[[#This Row],[参差計07]],"")</f>
        <v>2.75</v>
      </c>
      <c r="X36" s="9" t="str">
        <f>IF(テーブル3[[#This Row],[県無投07]],テーブル3[[#This Row],[参差計07]],"")</f>
        <v/>
      </c>
    </row>
    <row r="37" spans="1:24">
      <c r="A37">
        <v>14</v>
      </c>
      <c r="B37" t="s">
        <v>155</v>
      </c>
      <c r="C37" t="s">
        <v>141</v>
      </c>
      <c r="D37" t="s">
        <v>33</v>
      </c>
      <c r="E37" t="s">
        <v>121</v>
      </c>
      <c r="F37" t="s">
        <v>251</v>
      </c>
      <c r="G37">
        <v>62778</v>
      </c>
      <c r="H37">
        <v>69325</v>
      </c>
      <c r="I37">
        <v>132103</v>
      </c>
      <c r="J37">
        <v>35442</v>
      </c>
      <c r="K37">
        <v>39522</v>
      </c>
      <c r="L37">
        <v>74964</v>
      </c>
      <c r="M37" s="9">
        <v>56.46</v>
      </c>
      <c r="N37" s="9">
        <v>57.01</v>
      </c>
      <c r="O37" s="9">
        <v>56.75</v>
      </c>
      <c r="P37" s="9">
        <v>53.49</v>
      </c>
      <c r="Q37" s="9">
        <v>54.44</v>
      </c>
      <c r="R37" s="9">
        <v>53.99</v>
      </c>
      <c r="S37" s="9">
        <v>2.9699999999999989</v>
      </c>
      <c r="T37" s="9">
        <v>2.5700000000000003</v>
      </c>
      <c r="U37" s="9">
        <v>2.759999999999998</v>
      </c>
      <c r="V37" s="9" t="b">
        <v>0</v>
      </c>
      <c r="W37" s="9">
        <f>IF(NOT(テーブル3[[#This Row],[県無投07]]),テーブル3[[#This Row],[参差計07]],"")</f>
        <v>2.759999999999998</v>
      </c>
      <c r="X37" s="9" t="str">
        <f>IF(テーブル3[[#This Row],[県無投07]],テーブル3[[#This Row],[参差計07]],"")</f>
        <v/>
      </c>
    </row>
    <row r="38" spans="1:24">
      <c r="A38">
        <v>44</v>
      </c>
      <c r="B38" t="s">
        <v>194</v>
      </c>
      <c r="C38" t="s">
        <v>141</v>
      </c>
      <c r="E38" t="s">
        <v>60</v>
      </c>
      <c r="F38" t="s">
        <v>60</v>
      </c>
      <c r="G38">
        <v>48169</v>
      </c>
      <c r="H38">
        <v>53304</v>
      </c>
      <c r="I38">
        <v>101473</v>
      </c>
      <c r="J38">
        <v>28540</v>
      </c>
      <c r="K38">
        <v>30732</v>
      </c>
      <c r="L38">
        <v>59272</v>
      </c>
      <c r="M38" s="9">
        <v>59.25</v>
      </c>
      <c r="N38" s="9">
        <v>57.65</v>
      </c>
      <c r="O38" s="9">
        <v>58.41</v>
      </c>
      <c r="P38" s="9">
        <v>56.54</v>
      </c>
      <c r="Q38" s="9">
        <v>54.8</v>
      </c>
      <c r="R38" s="9">
        <v>55.63</v>
      </c>
      <c r="S38" s="9">
        <v>2.7100000000000009</v>
      </c>
      <c r="T38" s="9">
        <v>2.8500000000000014</v>
      </c>
      <c r="U38" s="9">
        <v>2.779999999999994</v>
      </c>
      <c r="V38" s="9" t="b">
        <v>0</v>
      </c>
      <c r="W38" s="9">
        <f>IF(NOT(テーブル3[[#This Row],[県無投07]]),テーブル3[[#This Row],[参差計07]],"")</f>
        <v>2.779999999999994</v>
      </c>
      <c r="X38" s="9" t="str">
        <f>IF(テーブル3[[#This Row],[県無投07]],テーブル3[[#This Row],[参差計07]],"")</f>
        <v/>
      </c>
    </row>
    <row r="39" spans="1:24">
      <c r="A39">
        <v>41</v>
      </c>
      <c r="B39" t="s">
        <v>191</v>
      </c>
      <c r="C39" t="s">
        <v>141</v>
      </c>
      <c r="E39" t="s">
        <v>57</v>
      </c>
      <c r="F39" t="s">
        <v>57</v>
      </c>
      <c r="G39">
        <v>48940</v>
      </c>
      <c r="H39">
        <v>53132</v>
      </c>
      <c r="I39">
        <v>102072</v>
      </c>
      <c r="J39">
        <v>26556</v>
      </c>
      <c r="K39">
        <v>29477</v>
      </c>
      <c r="L39">
        <v>56033</v>
      </c>
      <c r="M39" s="9">
        <v>54.26</v>
      </c>
      <c r="N39" s="9">
        <v>55.48</v>
      </c>
      <c r="O39" s="9">
        <v>54.9</v>
      </c>
      <c r="P39" s="9">
        <v>51.22</v>
      </c>
      <c r="Q39" s="9">
        <v>52.92</v>
      </c>
      <c r="R39" s="9">
        <v>52.1</v>
      </c>
      <c r="S39" s="9">
        <v>3.0399999999999991</v>
      </c>
      <c r="T39" s="9">
        <v>2.5599999999999952</v>
      </c>
      <c r="U39" s="9">
        <v>2.7999999999999972</v>
      </c>
      <c r="V39" s="9" t="b">
        <v>0</v>
      </c>
      <c r="W39" s="9">
        <f>IF(NOT(テーブル3[[#This Row],[県無投07]]),テーブル3[[#This Row],[参差計07]],"")</f>
        <v>2.7999999999999972</v>
      </c>
      <c r="X39" s="9" t="str">
        <f>IF(テーブル3[[#This Row],[県無投07]],テーブル3[[#This Row],[参差計07]],"")</f>
        <v/>
      </c>
    </row>
    <row r="40" spans="1:24">
      <c r="A40">
        <v>52</v>
      </c>
      <c r="B40" t="s">
        <v>202</v>
      </c>
      <c r="C40" t="s">
        <v>141</v>
      </c>
      <c r="E40" t="s">
        <v>68</v>
      </c>
      <c r="F40" t="s">
        <v>68</v>
      </c>
      <c r="G40">
        <v>24554</v>
      </c>
      <c r="H40">
        <v>26545</v>
      </c>
      <c r="I40">
        <v>51099</v>
      </c>
      <c r="J40">
        <v>12941</v>
      </c>
      <c r="K40">
        <v>14000</v>
      </c>
      <c r="L40">
        <v>26941</v>
      </c>
      <c r="M40" s="9">
        <v>52.7</v>
      </c>
      <c r="N40" s="9">
        <v>52.74</v>
      </c>
      <c r="O40" s="9">
        <v>52.72</v>
      </c>
      <c r="P40" s="9">
        <v>49.95</v>
      </c>
      <c r="Q40" s="9">
        <v>49.76</v>
      </c>
      <c r="R40" s="9">
        <v>49.85</v>
      </c>
      <c r="S40" s="9">
        <v>2.75</v>
      </c>
      <c r="T40" s="9">
        <v>2.980000000000004</v>
      </c>
      <c r="U40" s="9">
        <v>2.8699999999999974</v>
      </c>
      <c r="V40" s="9" t="b">
        <v>0</v>
      </c>
      <c r="W40" s="9">
        <f>IF(NOT(テーブル3[[#This Row],[県無投07]]),テーブル3[[#This Row],[参差計07]],"")</f>
        <v>2.8699999999999974</v>
      </c>
      <c r="X40" s="9" t="str">
        <f>IF(テーブル3[[#This Row],[県無投07]],テーブル3[[#This Row],[参差計07]],"")</f>
        <v/>
      </c>
    </row>
    <row r="41" spans="1:24">
      <c r="A41">
        <v>64</v>
      </c>
      <c r="B41" t="s">
        <v>214</v>
      </c>
      <c r="C41" t="s">
        <v>141</v>
      </c>
      <c r="D41" t="s">
        <v>87</v>
      </c>
      <c r="E41" t="s">
        <v>84</v>
      </c>
      <c r="F41" t="s">
        <v>277</v>
      </c>
      <c r="G41">
        <v>5428</v>
      </c>
      <c r="H41">
        <v>5760</v>
      </c>
      <c r="I41">
        <v>11188</v>
      </c>
      <c r="J41">
        <v>3117</v>
      </c>
      <c r="K41">
        <v>3310</v>
      </c>
      <c r="L41">
        <v>6427</v>
      </c>
      <c r="M41" s="9">
        <v>57.42</v>
      </c>
      <c r="N41" s="9">
        <v>57.47</v>
      </c>
      <c r="O41" s="9">
        <v>57.45</v>
      </c>
      <c r="P41" s="9">
        <v>54.64</v>
      </c>
      <c r="Q41" s="9">
        <v>54.53</v>
      </c>
      <c r="R41" s="9">
        <v>54.58</v>
      </c>
      <c r="S41" s="9">
        <v>2.7800000000000011</v>
      </c>
      <c r="T41" s="9">
        <v>2.9399999999999977</v>
      </c>
      <c r="U41" s="9">
        <v>2.8700000000000045</v>
      </c>
      <c r="V41" s="9" t="b">
        <v>0</v>
      </c>
      <c r="W41" s="9">
        <f>IF(NOT(テーブル3[[#This Row],[県無投07]]),テーブル3[[#This Row],[参差計07]],"")</f>
        <v>2.8700000000000045</v>
      </c>
      <c r="X41" s="9" t="str">
        <f>IF(テーブル3[[#This Row],[県無投07]],テーブル3[[#This Row],[参差計07]],"")</f>
        <v/>
      </c>
    </row>
    <row r="42" spans="1:24">
      <c r="A42">
        <v>2</v>
      </c>
      <c r="B42" t="s">
        <v>143</v>
      </c>
      <c r="C42" t="s">
        <v>141</v>
      </c>
      <c r="D42" t="s">
        <v>33</v>
      </c>
      <c r="E42" t="s">
        <v>107</v>
      </c>
      <c r="F42" t="s">
        <v>239</v>
      </c>
      <c r="G42">
        <v>24030</v>
      </c>
      <c r="H42">
        <v>26884</v>
      </c>
      <c r="I42">
        <v>50914</v>
      </c>
      <c r="J42">
        <v>13032</v>
      </c>
      <c r="K42">
        <v>14506</v>
      </c>
      <c r="L42">
        <v>27538</v>
      </c>
      <c r="M42" s="9">
        <v>54.23</v>
      </c>
      <c r="N42" s="9">
        <v>53.96</v>
      </c>
      <c r="O42" s="9">
        <v>54.09</v>
      </c>
      <c r="P42" s="9">
        <v>51.13</v>
      </c>
      <c r="Q42" s="9">
        <v>51.21</v>
      </c>
      <c r="R42" s="9">
        <v>51.17</v>
      </c>
      <c r="S42" s="9">
        <v>3.0999999999999943</v>
      </c>
      <c r="T42" s="9">
        <v>2.75</v>
      </c>
      <c r="U42" s="9">
        <v>2.9200000000000017</v>
      </c>
      <c r="V42" s="9" t="b">
        <v>0</v>
      </c>
      <c r="W42" s="9">
        <f>IF(NOT(テーブル3[[#This Row],[県無投07]]),テーブル3[[#This Row],[参差計07]],"")</f>
        <v>2.9200000000000017</v>
      </c>
      <c r="X42" s="9" t="str">
        <f>IF(テーブル3[[#This Row],[県無投07]],テーブル3[[#This Row],[参差計07]],"")</f>
        <v/>
      </c>
    </row>
    <row r="43" spans="1:24">
      <c r="A43">
        <v>7</v>
      </c>
      <c r="B43" t="s">
        <v>148</v>
      </c>
      <c r="C43" t="s">
        <v>141</v>
      </c>
      <c r="D43" t="s">
        <v>33</v>
      </c>
      <c r="E43" t="s">
        <v>113</v>
      </c>
      <c r="F43" t="s">
        <v>244</v>
      </c>
      <c r="G43">
        <v>21987</v>
      </c>
      <c r="H43">
        <v>26609</v>
      </c>
      <c r="I43">
        <v>48596</v>
      </c>
      <c r="J43">
        <v>12480</v>
      </c>
      <c r="K43">
        <v>14564</v>
      </c>
      <c r="L43">
        <v>27044</v>
      </c>
      <c r="M43" s="9">
        <v>56.76</v>
      </c>
      <c r="N43" s="9">
        <v>54.73</v>
      </c>
      <c r="O43" s="9">
        <v>55.65</v>
      </c>
      <c r="P43" s="9">
        <v>53.31</v>
      </c>
      <c r="Q43" s="9">
        <v>52.06</v>
      </c>
      <c r="R43" s="9">
        <v>52.63</v>
      </c>
      <c r="S43" s="9">
        <v>3.4499999999999957</v>
      </c>
      <c r="T43" s="9">
        <v>2.6699999999999946</v>
      </c>
      <c r="U43" s="9">
        <v>3.019999999999996</v>
      </c>
      <c r="V43" s="9" t="b">
        <v>0</v>
      </c>
      <c r="W43" s="9">
        <f>IF(NOT(テーブル3[[#This Row],[県無投07]]),テーブル3[[#This Row],[参差計07]],"")</f>
        <v>3.019999999999996</v>
      </c>
      <c r="X43" s="9" t="str">
        <f>IF(テーブル3[[#This Row],[県無投07]],テーブル3[[#This Row],[参差計07]],"")</f>
        <v/>
      </c>
    </row>
    <row r="44" spans="1:24">
      <c r="A44">
        <v>5</v>
      </c>
      <c r="B44" t="s">
        <v>146</v>
      </c>
      <c r="C44" t="s">
        <v>141</v>
      </c>
      <c r="D44" t="s">
        <v>33</v>
      </c>
      <c r="E44" t="s">
        <v>111</v>
      </c>
      <c r="F44" t="s">
        <v>242</v>
      </c>
      <c r="G44">
        <v>34265</v>
      </c>
      <c r="H44">
        <v>35393</v>
      </c>
      <c r="I44">
        <v>69658</v>
      </c>
      <c r="J44">
        <v>18856</v>
      </c>
      <c r="K44">
        <v>20601</v>
      </c>
      <c r="L44">
        <v>39457</v>
      </c>
      <c r="M44" s="9">
        <v>55.03</v>
      </c>
      <c r="N44" s="9">
        <v>58.21</v>
      </c>
      <c r="O44" s="9">
        <v>56.64</v>
      </c>
      <c r="P44" s="9">
        <v>51.64</v>
      </c>
      <c r="Q44" s="9">
        <v>55.53</v>
      </c>
      <c r="R44" s="9">
        <v>53.61</v>
      </c>
      <c r="S44" s="9">
        <v>3.3900000000000006</v>
      </c>
      <c r="T44" s="9">
        <v>2.6799999999999997</v>
      </c>
      <c r="U44" s="9">
        <v>3.0300000000000011</v>
      </c>
      <c r="V44" s="9" t="b">
        <v>0</v>
      </c>
      <c r="W44" s="9">
        <f>IF(NOT(テーブル3[[#This Row],[県無投07]]),テーブル3[[#This Row],[参差計07]],"")</f>
        <v>3.0300000000000011</v>
      </c>
      <c r="X44" s="9" t="str">
        <f>IF(テーブル3[[#This Row],[県無投07]],テーブル3[[#This Row],[参差計07]],"")</f>
        <v/>
      </c>
    </row>
    <row r="45" spans="1:24">
      <c r="A45">
        <v>15</v>
      </c>
      <c r="B45" t="s">
        <v>156</v>
      </c>
      <c r="C45" t="s">
        <v>141</v>
      </c>
      <c r="D45" t="s">
        <v>33</v>
      </c>
      <c r="E45" t="s">
        <v>123</v>
      </c>
      <c r="F45" t="s">
        <v>252</v>
      </c>
      <c r="G45">
        <v>38559</v>
      </c>
      <c r="H45">
        <v>46731</v>
      </c>
      <c r="I45">
        <v>85290</v>
      </c>
      <c r="J45">
        <v>22964</v>
      </c>
      <c r="K45">
        <v>27359</v>
      </c>
      <c r="L45">
        <v>50323</v>
      </c>
      <c r="M45" s="9">
        <v>59.56</v>
      </c>
      <c r="N45" s="9">
        <v>58.55</v>
      </c>
      <c r="O45" s="9">
        <v>59</v>
      </c>
      <c r="P45" s="9">
        <v>56.57</v>
      </c>
      <c r="Q45" s="9">
        <v>55.41</v>
      </c>
      <c r="R45" s="9">
        <v>55.94</v>
      </c>
      <c r="S45" s="9">
        <v>2.990000000000002</v>
      </c>
      <c r="T45" s="9">
        <v>3.1400000000000006</v>
      </c>
      <c r="U45" s="9">
        <v>3.0600000000000023</v>
      </c>
      <c r="V45" s="9" t="b">
        <v>0</v>
      </c>
      <c r="W45" s="9">
        <f>IF(NOT(テーブル3[[#This Row],[県無投07]]),テーブル3[[#This Row],[参差計07]],"")</f>
        <v>3.0600000000000023</v>
      </c>
      <c r="X45" s="9" t="str">
        <f>IF(テーブル3[[#This Row],[県無投07]],テーブル3[[#This Row],[参差計07]],"")</f>
        <v/>
      </c>
    </row>
    <row r="46" spans="1:24">
      <c r="A46">
        <v>21</v>
      </c>
      <c r="B46" t="s">
        <v>162</v>
      </c>
      <c r="C46" t="s">
        <v>141</v>
      </c>
      <c r="D46" t="s">
        <v>33</v>
      </c>
      <c r="E46" t="s">
        <v>124</v>
      </c>
      <c r="F46" t="s">
        <v>258</v>
      </c>
      <c r="G46">
        <v>50528</v>
      </c>
      <c r="H46">
        <v>54796</v>
      </c>
      <c r="I46">
        <v>105324</v>
      </c>
      <c r="J46">
        <v>28197</v>
      </c>
      <c r="K46">
        <v>32219</v>
      </c>
      <c r="L46">
        <v>60416</v>
      </c>
      <c r="M46" s="9">
        <v>55.8</v>
      </c>
      <c r="N46" s="9">
        <v>58.8</v>
      </c>
      <c r="O46" s="9">
        <v>57.36</v>
      </c>
      <c r="P46" s="9">
        <v>53.17</v>
      </c>
      <c r="Q46" s="9">
        <v>55.33</v>
      </c>
      <c r="R46" s="9">
        <v>54.29</v>
      </c>
      <c r="S46" s="9">
        <v>2.6299999999999955</v>
      </c>
      <c r="T46" s="9">
        <v>3.4699999999999989</v>
      </c>
      <c r="U46" s="9">
        <v>3.0700000000000003</v>
      </c>
      <c r="V46" s="9" t="b">
        <v>0</v>
      </c>
      <c r="W46" s="9">
        <f>IF(NOT(テーブル3[[#This Row],[県無投07]]),テーブル3[[#This Row],[参差計07]],"")</f>
        <v>3.0700000000000003</v>
      </c>
      <c r="X46" s="9" t="str">
        <f>IF(テーブル3[[#This Row],[県無投07]],テーブル3[[#This Row],[参差計07]],"")</f>
        <v/>
      </c>
    </row>
    <row r="47" spans="1:24">
      <c r="A47">
        <v>43</v>
      </c>
      <c r="B47" t="s">
        <v>193</v>
      </c>
      <c r="C47" t="s">
        <v>141</v>
      </c>
      <c r="E47" t="s">
        <v>59</v>
      </c>
      <c r="F47" t="s">
        <v>59</v>
      </c>
      <c r="G47">
        <v>67471</v>
      </c>
      <c r="H47">
        <v>73089</v>
      </c>
      <c r="I47">
        <v>140560</v>
      </c>
      <c r="J47">
        <v>37465</v>
      </c>
      <c r="K47">
        <v>40838</v>
      </c>
      <c r="L47">
        <v>78303</v>
      </c>
      <c r="M47" s="9">
        <v>55.53</v>
      </c>
      <c r="N47" s="9">
        <v>55.87</v>
      </c>
      <c r="O47" s="9">
        <v>55.71</v>
      </c>
      <c r="P47" s="9">
        <v>52.58</v>
      </c>
      <c r="Q47" s="9">
        <v>52.7</v>
      </c>
      <c r="R47" s="9">
        <v>52.64</v>
      </c>
      <c r="S47" s="9">
        <v>2.9500000000000028</v>
      </c>
      <c r="T47" s="9">
        <v>3.1699999999999946</v>
      </c>
      <c r="U47" s="9">
        <v>3.0700000000000003</v>
      </c>
      <c r="V47" s="9" t="b">
        <v>0</v>
      </c>
      <c r="W47" s="9">
        <f>IF(NOT(テーブル3[[#This Row],[県無投07]]),テーブル3[[#This Row],[参差計07]],"")</f>
        <v>3.0700000000000003</v>
      </c>
      <c r="X47" s="9" t="str">
        <f>IF(テーブル3[[#This Row],[県無投07]],テーブル3[[#This Row],[参差計07]],"")</f>
        <v/>
      </c>
    </row>
    <row r="48" spans="1:24">
      <c r="A48">
        <v>20</v>
      </c>
      <c r="B48" t="s">
        <v>161</v>
      </c>
      <c r="C48" t="s">
        <v>141</v>
      </c>
      <c r="D48" t="s">
        <v>33</v>
      </c>
      <c r="E48" t="s">
        <v>122</v>
      </c>
      <c r="F48" t="s">
        <v>257</v>
      </c>
      <c r="G48">
        <v>40257</v>
      </c>
      <c r="H48">
        <v>43680</v>
      </c>
      <c r="I48">
        <v>83937</v>
      </c>
      <c r="J48">
        <v>22129</v>
      </c>
      <c r="K48">
        <v>24800</v>
      </c>
      <c r="L48">
        <v>46929</v>
      </c>
      <c r="M48" s="9">
        <v>54.97</v>
      </c>
      <c r="N48" s="9">
        <v>56.78</v>
      </c>
      <c r="O48" s="9">
        <v>55.91</v>
      </c>
      <c r="P48" s="9">
        <v>51.56</v>
      </c>
      <c r="Q48" s="9">
        <v>53.92</v>
      </c>
      <c r="R48" s="9">
        <v>52.78</v>
      </c>
      <c r="S48" s="9">
        <v>3.4099999999999966</v>
      </c>
      <c r="T48" s="9">
        <v>2.8599999999999994</v>
      </c>
      <c r="U48" s="9">
        <v>3.1299999999999955</v>
      </c>
      <c r="V48" s="9" t="b">
        <v>0</v>
      </c>
      <c r="W48" s="9">
        <f>IF(NOT(テーブル3[[#This Row],[県無投07]]),テーブル3[[#This Row],[参差計07]],"")</f>
        <v>3.1299999999999955</v>
      </c>
      <c r="X48" s="9" t="str">
        <f>IF(テーブル3[[#This Row],[県無投07]],テーブル3[[#This Row],[参差計07]],"")</f>
        <v/>
      </c>
    </row>
    <row r="49" spans="1:24">
      <c r="A49">
        <v>25</v>
      </c>
      <c r="B49" t="s">
        <v>166</v>
      </c>
      <c r="C49" t="s">
        <v>141</v>
      </c>
      <c r="D49" t="s">
        <v>41</v>
      </c>
      <c r="E49" t="s">
        <v>237</v>
      </c>
      <c r="F49" t="s">
        <v>262</v>
      </c>
      <c r="G49">
        <v>321616</v>
      </c>
      <c r="H49">
        <v>352789</v>
      </c>
      <c r="I49">
        <v>674405</v>
      </c>
      <c r="J49">
        <v>176952</v>
      </c>
      <c r="K49">
        <v>195956</v>
      </c>
      <c r="L49">
        <v>372908</v>
      </c>
      <c r="M49" s="9">
        <v>55.02</v>
      </c>
      <c r="N49" s="9">
        <v>55.54</v>
      </c>
      <c r="O49" s="9">
        <v>55.29</v>
      </c>
      <c r="P49" s="9">
        <v>51.66</v>
      </c>
      <c r="Q49" s="9">
        <v>52.22</v>
      </c>
      <c r="R49" s="9">
        <v>51.95</v>
      </c>
      <c r="S49" s="9">
        <v>3.3600000000000065</v>
      </c>
      <c r="T49" s="9">
        <v>3.3200000000000003</v>
      </c>
      <c r="U49" s="9">
        <v>3.3399999999999963</v>
      </c>
      <c r="V49" s="9" t="b">
        <v>0</v>
      </c>
      <c r="W49" s="9">
        <f>IF(NOT(テーブル3[[#This Row],[県無投07]]),テーブル3[[#This Row],[参差計07]],"")</f>
        <v>3.3399999999999963</v>
      </c>
      <c r="X49" s="9" t="str">
        <f>IF(テーブル3[[#This Row],[県無投07]],テーブル3[[#This Row],[参差計07]],"")</f>
        <v/>
      </c>
    </row>
    <row r="50" spans="1:24">
      <c r="A50">
        <v>42</v>
      </c>
      <c r="B50" t="s">
        <v>192</v>
      </c>
      <c r="C50" t="s">
        <v>141</v>
      </c>
      <c r="E50" t="s">
        <v>58</v>
      </c>
      <c r="F50" t="s">
        <v>58</v>
      </c>
      <c r="G50">
        <v>49542</v>
      </c>
      <c r="H50">
        <v>51050</v>
      </c>
      <c r="I50">
        <v>100592</v>
      </c>
      <c r="J50">
        <v>26493</v>
      </c>
      <c r="K50">
        <v>28329</v>
      </c>
      <c r="L50">
        <v>54822</v>
      </c>
      <c r="M50" s="9">
        <v>53.48</v>
      </c>
      <c r="N50" s="9">
        <v>55.49</v>
      </c>
      <c r="O50" s="9">
        <v>54.5</v>
      </c>
      <c r="P50" s="9">
        <v>50.15</v>
      </c>
      <c r="Q50" s="9">
        <v>51.5</v>
      </c>
      <c r="R50" s="9">
        <v>50.84</v>
      </c>
      <c r="S50" s="9">
        <v>3.3299999999999983</v>
      </c>
      <c r="T50" s="9">
        <v>3.990000000000002</v>
      </c>
      <c r="U50" s="9">
        <v>3.6599999999999966</v>
      </c>
      <c r="V50" s="9" t="b">
        <v>0</v>
      </c>
      <c r="W50" s="9">
        <f>IF(NOT(テーブル3[[#This Row],[県無投07]]),テーブル3[[#This Row],[参差計07]],"")</f>
        <v>3.6599999999999966</v>
      </c>
      <c r="X50" s="9" t="str">
        <f>IF(テーブル3[[#This Row],[県無投07]],テーブル3[[#This Row],[参差計07]],"")</f>
        <v/>
      </c>
    </row>
    <row r="51" spans="1:24">
      <c r="A51">
        <v>66</v>
      </c>
      <c r="B51" t="s">
        <v>216</v>
      </c>
      <c r="C51" t="s">
        <v>141</v>
      </c>
      <c r="D51" t="s">
        <v>87</v>
      </c>
      <c r="E51" t="s">
        <v>86</v>
      </c>
      <c r="F51" t="s">
        <v>279</v>
      </c>
      <c r="G51">
        <v>2655</v>
      </c>
      <c r="H51">
        <v>2991</v>
      </c>
      <c r="I51">
        <v>5646</v>
      </c>
      <c r="J51">
        <v>1644</v>
      </c>
      <c r="K51">
        <v>1757</v>
      </c>
      <c r="L51">
        <v>3401</v>
      </c>
      <c r="M51" s="9">
        <v>61.92</v>
      </c>
      <c r="N51" s="9">
        <v>58.74</v>
      </c>
      <c r="O51" s="9">
        <v>60.24</v>
      </c>
      <c r="P51" s="9">
        <v>57.33</v>
      </c>
      <c r="Q51" s="9">
        <v>55.32</v>
      </c>
      <c r="R51" s="9">
        <v>56.26</v>
      </c>
      <c r="S51" s="9">
        <v>4.5900000000000034</v>
      </c>
      <c r="T51" s="9">
        <v>3.4200000000000017</v>
      </c>
      <c r="U51" s="9">
        <v>3.980000000000004</v>
      </c>
      <c r="V51" s="9" t="b">
        <v>0</v>
      </c>
      <c r="W51" s="9">
        <f>IF(NOT(テーブル3[[#This Row],[県無投07]]),テーブル3[[#This Row],[参差計07]],"")</f>
        <v>3.980000000000004</v>
      </c>
      <c r="X51" s="9" t="str">
        <f>IF(テーブル3[[#This Row],[県無投07]],テーブル3[[#This Row],[参差計07]],"")</f>
        <v/>
      </c>
    </row>
    <row r="52" spans="1:24">
      <c r="A52">
        <v>35</v>
      </c>
      <c r="B52" t="s">
        <v>185</v>
      </c>
      <c r="C52" t="s">
        <v>141</v>
      </c>
      <c r="E52" t="s">
        <v>51</v>
      </c>
      <c r="F52" t="s">
        <v>51</v>
      </c>
      <c r="G52">
        <v>104070</v>
      </c>
      <c r="H52">
        <v>110678</v>
      </c>
      <c r="I52">
        <v>214748</v>
      </c>
      <c r="J52">
        <v>60352</v>
      </c>
      <c r="K52">
        <v>63920</v>
      </c>
      <c r="L52">
        <v>124272</v>
      </c>
      <c r="M52" s="9">
        <v>57.99</v>
      </c>
      <c r="N52" s="9">
        <v>57.75</v>
      </c>
      <c r="O52" s="9">
        <v>57.87</v>
      </c>
      <c r="P52" s="9">
        <v>53.36</v>
      </c>
      <c r="Q52" s="9">
        <v>53.35</v>
      </c>
      <c r="R52" s="9">
        <v>53.35</v>
      </c>
      <c r="S52" s="9">
        <v>4.6300000000000026</v>
      </c>
      <c r="T52" s="9">
        <v>4.3999999999999986</v>
      </c>
      <c r="U52" s="9">
        <v>4.519999999999996</v>
      </c>
      <c r="V52" s="9" t="b">
        <v>0</v>
      </c>
      <c r="W52" s="9">
        <f>IF(NOT(テーブル3[[#This Row],[県無投07]]),テーブル3[[#This Row],[参差計07]],"")</f>
        <v>4.519999999999996</v>
      </c>
      <c r="X52" s="9" t="str">
        <f>IF(テーブル3[[#This Row],[県無投07]],テーブル3[[#This Row],[参差計07]],"")</f>
        <v/>
      </c>
    </row>
    <row r="53" spans="1:24">
      <c r="A53">
        <v>1</v>
      </c>
      <c r="B53" t="s">
        <v>142</v>
      </c>
      <c r="C53" t="s">
        <v>141</v>
      </c>
      <c r="D53" t="s">
        <v>33</v>
      </c>
      <c r="E53" t="s">
        <v>106</v>
      </c>
      <c r="F53" t="s">
        <v>238</v>
      </c>
      <c r="G53">
        <v>38947</v>
      </c>
      <c r="H53">
        <v>42903</v>
      </c>
      <c r="I53">
        <v>81850</v>
      </c>
      <c r="J53">
        <v>21560</v>
      </c>
      <c r="K53">
        <v>24146</v>
      </c>
      <c r="L53">
        <v>45706</v>
      </c>
      <c r="M53" s="9">
        <v>55.36</v>
      </c>
      <c r="N53" s="9">
        <v>56.28</v>
      </c>
      <c r="O53" s="9">
        <v>55.84</v>
      </c>
      <c r="P53" s="9">
        <v>52.67</v>
      </c>
      <c r="Q53" s="9">
        <v>54.16</v>
      </c>
      <c r="R53" s="9">
        <v>53.45</v>
      </c>
      <c r="S53" s="9">
        <v>2.6899999999999977</v>
      </c>
      <c r="T53" s="9">
        <v>2.1200000000000045</v>
      </c>
      <c r="U53" s="9">
        <v>2.3900000000000006</v>
      </c>
      <c r="V53" s="9" t="b">
        <v>1</v>
      </c>
      <c r="W53" s="9" t="str">
        <f>IF(NOT(テーブル3[[#This Row],[県無投07]]),テーブル3[[#This Row],[参差計07]],"")</f>
        <v/>
      </c>
      <c r="X53" s="9">
        <f>IF(テーブル3[[#This Row],[県無投07]],テーブル3[[#This Row],[参差計07]],"")</f>
        <v>2.3900000000000006</v>
      </c>
    </row>
    <row r="54" spans="1:24">
      <c r="A54">
        <v>4</v>
      </c>
      <c r="B54" t="s">
        <v>145</v>
      </c>
      <c r="C54" t="s">
        <v>141</v>
      </c>
      <c r="D54" t="s">
        <v>33</v>
      </c>
      <c r="E54" t="s">
        <v>110</v>
      </c>
      <c r="F54" t="s">
        <v>241</v>
      </c>
      <c r="G54">
        <v>28674</v>
      </c>
      <c r="H54">
        <v>32736</v>
      </c>
      <c r="I54">
        <v>61410</v>
      </c>
      <c r="J54">
        <v>14037</v>
      </c>
      <c r="K54">
        <v>16020</v>
      </c>
      <c r="L54">
        <v>30057</v>
      </c>
      <c r="M54" s="9">
        <v>48.95</v>
      </c>
      <c r="N54" s="9">
        <v>48.94</v>
      </c>
      <c r="O54" s="9">
        <v>48.94</v>
      </c>
      <c r="P54" s="9">
        <v>46.27</v>
      </c>
      <c r="Q54" s="9">
        <v>46.39</v>
      </c>
      <c r="R54" s="9">
        <v>46.33</v>
      </c>
      <c r="S54" s="9">
        <v>2.6799999999999997</v>
      </c>
      <c r="T54" s="9">
        <v>2.5499999999999972</v>
      </c>
      <c r="U54" s="9">
        <v>2.6099999999999994</v>
      </c>
      <c r="V54" s="9" t="b">
        <v>1</v>
      </c>
      <c r="W54" s="9" t="str">
        <f>IF(NOT(テーブル3[[#This Row],[県無投07]]),テーブル3[[#This Row],[参差計07]],"")</f>
        <v/>
      </c>
      <c r="X54" s="9">
        <f>IF(テーブル3[[#This Row],[県無投07]],テーブル3[[#This Row],[参差計07]],"")</f>
        <v>2.6099999999999994</v>
      </c>
    </row>
    <row r="55" spans="1:24">
      <c r="A55">
        <v>8</v>
      </c>
      <c r="B55" t="s">
        <v>149</v>
      </c>
      <c r="C55" t="s">
        <v>141</v>
      </c>
      <c r="D55" t="s">
        <v>33</v>
      </c>
      <c r="E55" t="s">
        <v>114</v>
      </c>
      <c r="F55" t="s">
        <v>245</v>
      </c>
      <c r="G55">
        <v>22534</v>
      </c>
      <c r="H55">
        <v>20766</v>
      </c>
      <c r="I55">
        <v>43300</v>
      </c>
      <c r="J55">
        <v>9425</v>
      </c>
      <c r="K55">
        <v>9623</v>
      </c>
      <c r="L55">
        <v>19048</v>
      </c>
      <c r="M55" s="9">
        <v>41.83</v>
      </c>
      <c r="N55" s="9">
        <v>46.34</v>
      </c>
      <c r="O55" s="9">
        <v>43.99</v>
      </c>
      <c r="P55" s="9">
        <v>41.28</v>
      </c>
      <c r="Q55" s="9">
        <v>47.13</v>
      </c>
      <c r="R55" s="9">
        <v>44.11</v>
      </c>
      <c r="S55" s="9">
        <v>0.54999999999999716</v>
      </c>
      <c r="T55" s="9">
        <v>-0.78999999999999915</v>
      </c>
      <c r="U55" s="9">
        <v>-0.11999999999999744</v>
      </c>
      <c r="V55" s="9" t="b">
        <v>1</v>
      </c>
      <c r="W55" s="9" t="str">
        <f>IF(NOT(テーブル3[[#This Row],[県無投07]]),テーブル3[[#This Row],[参差計07]],"")</f>
        <v/>
      </c>
      <c r="X55" s="9">
        <f>IF(テーブル3[[#This Row],[県無投07]],テーブル3[[#This Row],[参差計07]],"")</f>
        <v>-0.11999999999999744</v>
      </c>
    </row>
    <row r="56" spans="1:24">
      <c r="A56">
        <v>29</v>
      </c>
      <c r="B56" t="s">
        <v>179</v>
      </c>
      <c r="C56" t="s">
        <v>141</v>
      </c>
      <c r="E56" t="s">
        <v>45</v>
      </c>
      <c r="F56" t="s">
        <v>45</v>
      </c>
      <c r="G56">
        <v>134818</v>
      </c>
      <c r="H56">
        <v>146811</v>
      </c>
      <c r="I56">
        <v>281629</v>
      </c>
      <c r="J56">
        <v>77981</v>
      </c>
      <c r="K56">
        <v>85024</v>
      </c>
      <c r="L56">
        <v>163005</v>
      </c>
      <c r="M56" s="9">
        <v>57.84</v>
      </c>
      <c r="N56" s="9">
        <v>57.91</v>
      </c>
      <c r="O56" s="9">
        <v>57.88</v>
      </c>
      <c r="P56" s="9">
        <v>54.94</v>
      </c>
      <c r="Q56" s="9">
        <v>54.9</v>
      </c>
      <c r="R56" s="9">
        <v>54.92</v>
      </c>
      <c r="S56" s="9">
        <v>2.9000000000000057</v>
      </c>
      <c r="T56" s="9">
        <v>3.009999999999998</v>
      </c>
      <c r="U56" s="9">
        <v>2.9600000000000009</v>
      </c>
      <c r="V56" s="9" t="b">
        <v>1</v>
      </c>
      <c r="W56" s="9" t="str">
        <f>IF(NOT(テーブル3[[#This Row],[県無投07]]),テーブル3[[#This Row],[参差計07]],"")</f>
        <v/>
      </c>
      <c r="X56" s="9">
        <f>IF(テーブル3[[#This Row],[県無投07]],テーブル3[[#This Row],[参差計07]],"")</f>
        <v>2.9600000000000009</v>
      </c>
    </row>
    <row r="57" spans="1:24">
      <c r="A57">
        <v>30</v>
      </c>
      <c r="B57" t="s">
        <v>180</v>
      </c>
      <c r="C57" t="s">
        <v>141</v>
      </c>
      <c r="E57" t="s">
        <v>46</v>
      </c>
      <c r="F57" t="s">
        <v>46</v>
      </c>
      <c r="G57">
        <v>28762</v>
      </c>
      <c r="H57">
        <v>31686</v>
      </c>
      <c r="I57">
        <v>60448</v>
      </c>
      <c r="J57">
        <v>15682</v>
      </c>
      <c r="K57">
        <v>17312</v>
      </c>
      <c r="L57">
        <v>32994</v>
      </c>
      <c r="M57" s="9">
        <v>54.52</v>
      </c>
      <c r="N57" s="9">
        <v>54.64</v>
      </c>
      <c r="O57" s="9">
        <v>54.58</v>
      </c>
      <c r="P57" s="9">
        <v>52.2</v>
      </c>
      <c r="Q57" s="9">
        <v>52.88</v>
      </c>
      <c r="R57" s="9">
        <v>52.56</v>
      </c>
      <c r="S57" s="9">
        <v>2.3200000000000003</v>
      </c>
      <c r="T57" s="9">
        <v>1.759999999999998</v>
      </c>
      <c r="U57" s="9">
        <v>2.019999999999996</v>
      </c>
      <c r="V57" s="9" t="b">
        <v>1</v>
      </c>
      <c r="W57" s="9" t="str">
        <f>IF(NOT(テーブル3[[#This Row],[県無投07]]),テーブル3[[#This Row],[参差計07]],"")</f>
        <v/>
      </c>
      <c r="X57" s="9">
        <f>IF(テーブル3[[#This Row],[県無投07]],テーブル3[[#This Row],[参差計07]],"")</f>
        <v>2.019999999999996</v>
      </c>
    </row>
    <row r="58" spans="1:24">
      <c r="A58">
        <v>32</v>
      </c>
      <c r="B58" t="s">
        <v>182</v>
      </c>
      <c r="C58" t="s">
        <v>141</v>
      </c>
      <c r="E58" t="s">
        <v>48</v>
      </c>
      <c r="F58" t="s">
        <v>48</v>
      </c>
      <c r="G58">
        <v>33572</v>
      </c>
      <c r="H58">
        <v>36767</v>
      </c>
      <c r="I58">
        <v>70339</v>
      </c>
      <c r="J58">
        <v>17222</v>
      </c>
      <c r="K58">
        <v>18666</v>
      </c>
      <c r="L58">
        <v>35888</v>
      </c>
      <c r="M58" s="9">
        <v>51.3</v>
      </c>
      <c r="N58" s="9">
        <v>50.77</v>
      </c>
      <c r="O58" s="9">
        <v>51.02</v>
      </c>
      <c r="P58" s="9">
        <v>48.74</v>
      </c>
      <c r="Q58" s="9">
        <v>48.63</v>
      </c>
      <c r="R58" s="9">
        <v>48.69</v>
      </c>
      <c r="S58" s="9">
        <v>2.5599999999999952</v>
      </c>
      <c r="T58" s="9">
        <v>2.1400000000000006</v>
      </c>
      <c r="U58" s="9">
        <v>2.3300000000000054</v>
      </c>
      <c r="V58" s="9" t="b">
        <v>1</v>
      </c>
      <c r="W58" s="9" t="str">
        <f>IF(NOT(テーブル3[[#This Row],[県無投07]]),テーブル3[[#This Row],[参差計07]],"")</f>
        <v/>
      </c>
      <c r="X58" s="9">
        <f>IF(テーブル3[[#This Row],[県無投07]],テーブル3[[#This Row],[参差計07]],"")</f>
        <v>2.3300000000000054</v>
      </c>
    </row>
    <row r="59" spans="1:24">
      <c r="A59">
        <v>37</v>
      </c>
      <c r="B59" t="s">
        <v>187</v>
      </c>
      <c r="C59" t="s">
        <v>141</v>
      </c>
      <c r="E59" t="s">
        <v>53</v>
      </c>
      <c r="F59" t="s">
        <v>53</v>
      </c>
      <c r="G59">
        <v>38469</v>
      </c>
      <c r="H59">
        <v>42084</v>
      </c>
      <c r="I59">
        <v>80553</v>
      </c>
      <c r="J59">
        <v>19745</v>
      </c>
      <c r="K59">
        <v>21909</v>
      </c>
      <c r="L59">
        <v>41654</v>
      </c>
      <c r="M59" s="9">
        <v>51.33</v>
      </c>
      <c r="N59" s="9">
        <v>52.06</v>
      </c>
      <c r="O59" s="9">
        <v>51.71</v>
      </c>
      <c r="P59" s="9">
        <v>47.41</v>
      </c>
      <c r="Q59" s="9">
        <v>48.19</v>
      </c>
      <c r="R59" s="9">
        <v>47.82</v>
      </c>
      <c r="S59" s="9">
        <v>3.9200000000000017</v>
      </c>
      <c r="T59" s="9">
        <v>3.8700000000000045</v>
      </c>
      <c r="U59" s="9">
        <v>3.8900000000000006</v>
      </c>
      <c r="V59" s="9" t="b">
        <v>1</v>
      </c>
      <c r="W59" s="9" t="str">
        <f>IF(NOT(テーブル3[[#This Row],[県無投07]]),テーブル3[[#This Row],[参差計07]],"")</f>
        <v/>
      </c>
      <c r="X59" s="9">
        <f>IF(テーブル3[[#This Row],[県無投07]],テーブル3[[#This Row],[参差計07]],"")</f>
        <v>3.8900000000000006</v>
      </c>
    </row>
    <row r="60" spans="1:24">
      <c r="A60">
        <v>40</v>
      </c>
      <c r="B60" t="s">
        <v>190</v>
      </c>
      <c r="C60" t="s">
        <v>141</v>
      </c>
      <c r="E60" t="s">
        <v>56</v>
      </c>
      <c r="F60" t="s">
        <v>56</v>
      </c>
      <c r="G60">
        <v>45080</v>
      </c>
      <c r="H60">
        <v>50705</v>
      </c>
      <c r="I60">
        <v>95785</v>
      </c>
      <c r="J60">
        <v>27243</v>
      </c>
      <c r="K60">
        <v>29815</v>
      </c>
      <c r="L60">
        <v>57058</v>
      </c>
      <c r="M60" s="9">
        <v>60.43</v>
      </c>
      <c r="N60" s="9">
        <v>58.8</v>
      </c>
      <c r="O60" s="9">
        <v>59.57</v>
      </c>
      <c r="P60" s="9">
        <v>57.27</v>
      </c>
      <c r="Q60" s="9">
        <v>55.35</v>
      </c>
      <c r="R60" s="9">
        <v>56.26</v>
      </c>
      <c r="S60" s="9">
        <v>3.1599999999999966</v>
      </c>
      <c r="T60" s="9">
        <v>3.4499999999999957</v>
      </c>
      <c r="U60" s="9">
        <v>3.3100000000000023</v>
      </c>
      <c r="V60" s="9" t="b">
        <v>1</v>
      </c>
      <c r="W60" s="9" t="str">
        <f>IF(NOT(テーブル3[[#This Row],[県無投07]]),テーブル3[[#This Row],[参差計07]],"")</f>
        <v/>
      </c>
      <c r="X60" s="9">
        <f>IF(テーブル3[[#This Row],[県無投07]],テーブル3[[#This Row],[参差計07]],"")</f>
        <v>3.3100000000000023</v>
      </c>
    </row>
    <row r="61" spans="1:24">
      <c r="A61">
        <v>53</v>
      </c>
      <c r="B61" t="s">
        <v>203</v>
      </c>
      <c r="C61" t="s">
        <v>141</v>
      </c>
      <c r="E61" t="s">
        <v>69</v>
      </c>
      <c r="F61" t="s">
        <v>69</v>
      </c>
      <c r="G61">
        <v>21976</v>
      </c>
      <c r="H61">
        <v>23021</v>
      </c>
      <c r="I61">
        <v>44997</v>
      </c>
      <c r="J61">
        <v>12291</v>
      </c>
      <c r="K61">
        <v>12832</v>
      </c>
      <c r="L61">
        <v>25123</v>
      </c>
      <c r="M61" s="9">
        <v>55.93</v>
      </c>
      <c r="N61" s="9">
        <v>55.74</v>
      </c>
      <c r="O61" s="9">
        <v>55.83</v>
      </c>
      <c r="P61" s="9">
        <v>51.8</v>
      </c>
      <c r="Q61" s="9">
        <v>52.46</v>
      </c>
      <c r="R61" s="9">
        <v>52.14</v>
      </c>
      <c r="S61" s="9">
        <v>4.1300000000000026</v>
      </c>
      <c r="T61" s="9">
        <v>3.2800000000000011</v>
      </c>
      <c r="U61" s="9">
        <v>3.6899999999999977</v>
      </c>
      <c r="V61" s="9" t="b">
        <v>1</v>
      </c>
      <c r="W61" s="9" t="str">
        <f>IF(NOT(テーブル3[[#This Row],[県無投07]]),テーブル3[[#This Row],[参差計07]],"")</f>
        <v/>
      </c>
      <c r="X61" s="9">
        <f>IF(テーブル3[[#This Row],[県無投07]],テーブル3[[#This Row],[参差計07]],"")</f>
        <v>3.6899999999999977</v>
      </c>
    </row>
    <row r="62" spans="1:24">
      <c r="A62">
        <v>54</v>
      </c>
      <c r="B62" t="s">
        <v>204</v>
      </c>
      <c r="C62" t="s">
        <v>141</v>
      </c>
      <c r="E62" t="s">
        <v>70</v>
      </c>
      <c r="F62" t="s">
        <v>70</v>
      </c>
      <c r="G62">
        <v>30240</v>
      </c>
      <c r="H62">
        <v>32414</v>
      </c>
      <c r="I62">
        <v>62654</v>
      </c>
      <c r="J62">
        <v>19098</v>
      </c>
      <c r="K62">
        <v>20472</v>
      </c>
      <c r="L62">
        <v>39570</v>
      </c>
      <c r="M62" s="9">
        <v>63.15</v>
      </c>
      <c r="N62" s="9">
        <v>63.16</v>
      </c>
      <c r="O62" s="9">
        <v>63.16</v>
      </c>
      <c r="P62" s="9">
        <v>59.97</v>
      </c>
      <c r="Q62" s="9">
        <v>60.49</v>
      </c>
      <c r="R62" s="9">
        <v>60.24</v>
      </c>
      <c r="S62" s="9">
        <v>3.1799999999999997</v>
      </c>
      <c r="T62" s="9">
        <v>2.6699999999999946</v>
      </c>
      <c r="U62" s="9">
        <v>2.9199999999999946</v>
      </c>
      <c r="V62" s="9" t="b">
        <v>1</v>
      </c>
      <c r="W62" s="9" t="str">
        <f>IF(NOT(テーブル3[[#This Row],[県無投07]]),テーブル3[[#This Row],[参差計07]],"")</f>
        <v/>
      </c>
      <c r="X62" s="9">
        <f>IF(テーブル3[[#This Row],[県無投07]],テーブル3[[#This Row],[参差計07]],"")</f>
        <v>2.9199999999999946</v>
      </c>
    </row>
    <row r="63" spans="1:24">
      <c r="A63">
        <v>56</v>
      </c>
      <c r="B63" t="s">
        <v>206</v>
      </c>
      <c r="C63" t="s">
        <v>141</v>
      </c>
      <c r="E63" t="s">
        <v>72</v>
      </c>
      <c r="F63" t="s">
        <v>72</v>
      </c>
      <c r="G63">
        <v>22279</v>
      </c>
      <c r="H63">
        <v>24671</v>
      </c>
      <c r="I63">
        <v>46950</v>
      </c>
      <c r="J63">
        <v>13047</v>
      </c>
      <c r="K63">
        <v>14497</v>
      </c>
      <c r="L63">
        <v>27544</v>
      </c>
      <c r="M63" s="9">
        <v>58.56</v>
      </c>
      <c r="N63" s="9">
        <v>58.76</v>
      </c>
      <c r="O63" s="9">
        <v>58.67</v>
      </c>
      <c r="P63" s="9">
        <v>53.44</v>
      </c>
      <c r="Q63" s="9">
        <v>53.37</v>
      </c>
      <c r="R63" s="9">
        <v>53.4</v>
      </c>
      <c r="S63" s="9">
        <v>5.1200000000000045</v>
      </c>
      <c r="T63" s="9">
        <v>5.3900000000000006</v>
      </c>
      <c r="U63" s="9">
        <v>5.2700000000000031</v>
      </c>
      <c r="V63" s="9" t="b">
        <v>1</v>
      </c>
      <c r="W63" s="9" t="str">
        <f>IF(NOT(テーブル3[[#This Row],[県無投07]]),テーブル3[[#This Row],[参差計07]],"")</f>
        <v/>
      </c>
      <c r="X63" s="9">
        <f>IF(テーブル3[[#This Row],[県無投07]],テーブル3[[#This Row],[参差計07]],"")</f>
        <v>5.2700000000000031</v>
      </c>
    </row>
    <row r="64" spans="1:24">
      <c r="A64">
        <v>60</v>
      </c>
      <c r="B64" t="s">
        <v>210</v>
      </c>
      <c r="C64" t="s">
        <v>141</v>
      </c>
      <c r="D64" t="s">
        <v>79</v>
      </c>
      <c r="E64" t="s">
        <v>78</v>
      </c>
      <c r="F64" t="s">
        <v>273</v>
      </c>
      <c r="G64">
        <v>6739</v>
      </c>
      <c r="H64">
        <v>7320</v>
      </c>
      <c r="I64">
        <v>14059</v>
      </c>
      <c r="J64">
        <v>3771</v>
      </c>
      <c r="K64">
        <v>4313</v>
      </c>
      <c r="L64">
        <v>8084</v>
      </c>
      <c r="M64" s="9">
        <v>55.96</v>
      </c>
      <c r="N64" s="9">
        <v>58.92</v>
      </c>
      <c r="O64" s="9">
        <v>57.5</v>
      </c>
      <c r="P64" s="9">
        <v>56.02</v>
      </c>
      <c r="Q64" s="9">
        <v>58.28</v>
      </c>
      <c r="R64" s="9">
        <v>57.2</v>
      </c>
      <c r="S64" s="9">
        <v>-6.0000000000002274E-2</v>
      </c>
      <c r="T64" s="9">
        <v>0.64000000000000057</v>
      </c>
      <c r="U64" s="9">
        <v>0.29999999999999716</v>
      </c>
      <c r="V64" s="9" t="b">
        <v>1</v>
      </c>
      <c r="W64" s="9" t="str">
        <f>IF(NOT(テーブル3[[#This Row],[県無投07]]),テーブル3[[#This Row],[参差計07]],"")</f>
        <v/>
      </c>
      <c r="X64" s="9">
        <f>IF(テーブル3[[#This Row],[県無投07]],テーブル3[[#This Row],[参差計07]],"")</f>
        <v>0.29999999999999716</v>
      </c>
    </row>
    <row r="65" spans="1:24">
      <c r="A65">
        <v>61</v>
      </c>
      <c r="B65" t="s">
        <v>211</v>
      </c>
      <c r="C65" t="s">
        <v>141</v>
      </c>
      <c r="D65" t="s">
        <v>83</v>
      </c>
      <c r="E65" t="s">
        <v>80</v>
      </c>
      <c r="F65" t="s">
        <v>274</v>
      </c>
      <c r="G65">
        <v>16980</v>
      </c>
      <c r="H65">
        <v>18230</v>
      </c>
      <c r="I65">
        <v>35210</v>
      </c>
      <c r="J65">
        <v>10351</v>
      </c>
      <c r="K65">
        <v>11096</v>
      </c>
      <c r="L65">
        <v>21447</v>
      </c>
      <c r="M65" s="9">
        <v>60.96</v>
      </c>
      <c r="N65" s="9">
        <v>60.87</v>
      </c>
      <c r="O65" s="9">
        <v>60.91</v>
      </c>
      <c r="P65" s="9">
        <v>52.18</v>
      </c>
      <c r="Q65" s="9">
        <v>50.62</v>
      </c>
      <c r="R65" s="9">
        <v>51.37</v>
      </c>
      <c r="S65" s="9">
        <v>8.7800000000000011</v>
      </c>
      <c r="T65" s="9">
        <v>10.25</v>
      </c>
      <c r="U65" s="9">
        <v>9.5399999999999991</v>
      </c>
      <c r="V65" s="9" t="b">
        <v>1</v>
      </c>
      <c r="W65" s="9" t="str">
        <f>IF(NOT(テーブル3[[#This Row],[県無投07]]),テーブル3[[#This Row],[参差計07]],"")</f>
        <v/>
      </c>
      <c r="X65" s="9">
        <f>IF(テーブル3[[#This Row],[県無投07]],テーブル3[[#This Row],[参差計07]],"")</f>
        <v>9.5399999999999991</v>
      </c>
    </row>
    <row r="66" spans="1:24">
      <c r="A66">
        <v>62</v>
      </c>
      <c r="B66" t="s">
        <v>212</v>
      </c>
      <c r="C66" t="s">
        <v>141</v>
      </c>
      <c r="D66" t="s">
        <v>83</v>
      </c>
      <c r="E66" t="s">
        <v>81</v>
      </c>
      <c r="F66" t="s">
        <v>275</v>
      </c>
      <c r="G66">
        <v>3053</v>
      </c>
      <c r="H66">
        <v>3313</v>
      </c>
      <c r="I66">
        <v>6366</v>
      </c>
      <c r="J66">
        <v>1746</v>
      </c>
      <c r="K66">
        <v>1912</v>
      </c>
      <c r="L66">
        <v>3658</v>
      </c>
      <c r="M66" s="9">
        <v>57.19</v>
      </c>
      <c r="N66" s="9">
        <v>57.71</v>
      </c>
      <c r="O66" s="9">
        <v>57.46</v>
      </c>
      <c r="P66" s="9">
        <v>55.6</v>
      </c>
      <c r="Q66" s="9">
        <v>56.2</v>
      </c>
      <c r="R66" s="9">
        <v>55.91</v>
      </c>
      <c r="S66" s="9">
        <v>1.5899999999999963</v>
      </c>
      <c r="T66" s="9">
        <v>1.509999999999998</v>
      </c>
      <c r="U66" s="9">
        <v>1.5500000000000043</v>
      </c>
      <c r="V66" s="9" t="b">
        <v>1</v>
      </c>
      <c r="W66" s="9" t="str">
        <f>IF(NOT(テーブル3[[#This Row],[県無投07]]),テーブル3[[#This Row],[参差計07]],"")</f>
        <v/>
      </c>
      <c r="X66" s="9">
        <f>IF(テーブル3[[#This Row],[県無投07]],テーブル3[[#This Row],[参差計07]],"")</f>
        <v>1.5500000000000043</v>
      </c>
    </row>
    <row r="67" spans="1:24">
      <c r="A67">
        <v>63</v>
      </c>
      <c r="B67" t="s">
        <v>213</v>
      </c>
      <c r="C67" t="s">
        <v>141</v>
      </c>
      <c r="D67" t="s">
        <v>83</v>
      </c>
      <c r="E67" t="s">
        <v>82</v>
      </c>
      <c r="F67" t="s">
        <v>276</v>
      </c>
      <c r="G67">
        <v>7296</v>
      </c>
      <c r="H67">
        <v>8405</v>
      </c>
      <c r="I67">
        <v>15701</v>
      </c>
      <c r="J67">
        <v>4362</v>
      </c>
      <c r="K67">
        <v>5195</v>
      </c>
      <c r="L67">
        <v>9557</v>
      </c>
      <c r="M67" s="9">
        <v>59.79</v>
      </c>
      <c r="N67" s="9">
        <v>61.81</v>
      </c>
      <c r="O67" s="9">
        <v>60.87</v>
      </c>
      <c r="P67" s="9">
        <v>58.15</v>
      </c>
      <c r="Q67" s="9">
        <v>59.92</v>
      </c>
      <c r="R67" s="9">
        <v>59.1</v>
      </c>
      <c r="S67" s="9">
        <v>1.6400000000000006</v>
      </c>
      <c r="T67" s="9">
        <v>1.8900000000000006</v>
      </c>
      <c r="U67" s="9">
        <v>1.769999999999996</v>
      </c>
      <c r="V67" s="9" t="b">
        <v>1</v>
      </c>
      <c r="W67" s="9" t="str">
        <f>IF(NOT(テーブル3[[#This Row],[県無投07]]),テーブル3[[#This Row],[参差計07]],"")</f>
        <v/>
      </c>
      <c r="X67" s="9">
        <f>IF(テーブル3[[#This Row],[県無投07]],テーブル3[[#This Row],[参差計07]],"")</f>
        <v>1.769999999999996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N1" workbookViewId="0">
      <selection sqref="A1:XFD1"/>
    </sheetView>
  </sheetViews>
  <sheetFormatPr defaultRowHeight="13.5"/>
  <cols>
    <col min="1" max="1" width="9" style="15"/>
    <col min="2" max="11" width="9" style="12"/>
    <col min="12" max="20" width="9" style="17"/>
    <col min="21" max="16384" width="9" style="12"/>
  </cols>
  <sheetData>
    <row r="1" spans="1:21">
      <c r="A1" s="13" t="s">
        <v>218</v>
      </c>
      <c r="B1" s="13" t="s">
        <v>135</v>
      </c>
      <c r="C1" s="13" t="s">
        <v>219</v>
      </c>
      <c r="D1" s="13" t="s">
        <v>220</v>
      </c>
      <c r="E1" s="13" t="s">
        <v>136</v>
      </c>
      <c r="F1" s="13" t="s">
        <v>221</v>
      </c>
      <c r="G1" s="13" t="s">
        <v>222</v>
      </c>
      <c r="H1" s="13" t="s">
        <v>223</v>
      </c>
      <c r="I1" s="13" t="s">
        <v>224</v>
      </c>
      <c r="J1" s="13" t="s">
        <v>225</v>
      </c>
      <c r="K1" s="13" t="s">
        <v>226</v>
      </c>
      <c r="L1" s="14" t="s">
        <v>227</v>
      </c>
      <c r="M1" s="14" t="s">
        <v>228</v>
      </c>
      <c r="N1" s="14" t="s">
        <v>229</v>
      </c>
      <c r="O1" s="14" t="s">
        <v>230</v>
      </c>
      <c r="P1" s="14" t="s">
        <v>231</v>
      </c>
      <c r="Q1" s="14" t="s">
        <v>232</v>
      </c>
      <c r="R1" s="14" t="s">
        <v>233</v>
      </c>
      <c r="S1" s="14" t="s">
        <v>234</v>
      </c>
      <c r="T1" s="14" t="s">
        <v>235</v>
      </c>
      <c r="U1" s="13" t="s">
        <v>236</v>
      </c>
    </row>
    <row r="2" spans="1:21">
      <c r="A2" s="15" t="s">
        <v>140</v>
      </c>
      <c r="B2" s="12" t="s">
        <v>141</v>
      </c>
      <c r="C2" s="12" t="s">
        <v>33</v>
      </c>
      <c r="D2" s="12" t="s">
        <v>237</v>
      </c>
      <c r="E2" s="12" t="s">
        <v>129</v>
      </c>
      <c r="F2" s="12">
        <v>1013979</v>
      </c>
      <c r="G2" s="12">
        <v>1079650</v>
      </c>
      <c r="H2" s="12">
        <v>2093629</v>
      </c>
      <c r="I2" s="12">
        <v>546354</v>
      </c>
      <c r="J2" s="12">
        <v>606404</v>
      </c>
      <c r="K2" s="12">
        <v>1152758</v>
      </c>
      <c r="L2" s="16">
        <v>53.88</v>
      </c>
      <c r="M2" s="16">
        <v>56.17</v>
      </c>
      <c r="N2" s="16">
        <v>55.06</v>
      </c>
      <c r="O2" s="16">
        <v>51.37</v>
      </c>
      <c r="P2" s="16">
        <v>53.95</v>
      </c>
      <c r="Q2" s="16">
        <v>52.69</v>
      </c>
      <c r="R2" s="16">
        <v>2.5100000000000051</v>
      </c>
      <c r="S2" s="16">
        <v>2.2199999999999989</v>
      </c>
      <c r="T2" s="16">
        <v>2.3700000000000045</v>
      </c>
      <c r="U2" s="12" t="b">
        <v>0</v>
      </c>
    </row>
    <row r="3" spans="1:21">
      <c r="A3" s="15" t="s">
        <v>142</v>
      </c>
      <c r="B3" s="12" t="s">
        <v>141</v>
      </c>
      <c r="C3" s="12" t="s">
        <v>33</v>
      </c>
      <c r="D3" s="12" t="s">
        <v>106</v>
      </c>
      <c r="E3" s="12" t="s">
        <v>238</v>
      </c>
      <c r="F3" s="12">
        <v>38947</v>
      </c>
      <c r="G3" s="12">
        <v>42903</v>
      </c>
      <c r="H3" s="12">
        <v>81850</v>
      </c>
      <c r="I3" s="12">
        <v>21560</v>
      </c>
      <c r="J3" s="12">
        <v>24146</v>
      </c>
      <c r="K3" s="12">
        <v>45706</v>
      </c>
      <c r="L3" s="16">
        <v>55.36</v>
      </c>
      <c r="M3" s="16">
        <v>56.28</v>
      </c>
      <c r="N3" s="16">
        <v>55.84</v>
      </c>
      <c r="O3" s="16">
        <v>52.67</v>
      </c>
      <c r="P3" s="16">
        <v>54.16</v>
      </c>
      <c r="Q3" s="16">
        <v>53.45</v>
      </c>
      <c r="R3" s="16">
        <v>2.6899999999999977</v>
      </c>
      <c r="S3" s="16">
        <v>2.1200000000000045</v>
      </c>
      <c r="T3" s="16">
        <v>2.3900000000000006</v>
      </c>
      <c r="U3" s="12" t="b">
        <v>1</v>
      </c>
    </row>
    <row r="4" spans="1:21">
      <c r="A4" s="15" t="s">
        <v>143</v>
      </c>
      <c r="B4" s="12" t="s">
        <v>141</v>
      </c>
      <c r="C4" s="12" t="s">
        <v>33</v>
      </c>
      <c r="D4" s="12" t="s">
        <v>107</v>
      </c>
      <c r="E4" s="12" t="s">
        <v>239</v>
      </c>
      <c r="F4" s="12">
        <v>24030</v>
      </c>
      <c r="G4" s="12">
        <v>26884</v>
      </c>
      <c r="H4" s="12">
        <v>50914</v>
      </c>
      <c r="I4" s="12">
        <v>13032</v>
      </c>
      <c r="J4" s="12">
        <v>14506</v>
      </c>
      <c r="K4" s="12">
        <v>27538</v>
      </c>
      <c r="L4" s="16">
        <v>54.23</v>
      </c>
      <c r="M4" s="16">
        <v>53.96</v>
      </c>
      <c r="N4" s="16">
        <v>54.09</v>
      </c>
      <c r="O4" s="16">
        <v>51.13</v>
      </c>
      <c r="P4" s="16">
        <v>51.21</v>
      </c>
      <c r="Q4" s="16">
        <v>51.17</v>
      </c>
      <c r="R4" s="16">
        <v>3.0999999999999943</v>
      </c>
      <c r="S4" s="16">
        <v>2.75</v>
      </c>
      <c r="T4" s="16">
        <v>2.9200000000000017</v>
      </c>
      <c r="U4" s="12" t="b">
        <v>0</v>
      </c>
    </row>
    <row r="5" spans="1:21">
      <c r="A5" s="15" t="s">
        <v>144</v>
      </c>
      <c r="B5" s="12" t="s">
        <v>141</v>
      </c>
      <c r="C5" s="12" t="s">
        <v>33</v>
      </c>
      <c r="D5" s="12" t="s">
        <v>108</v>
      </c>
      <c r="E5" s="12" t="s">
        <v>240</v>
      </c>
      <c r="F5" s="12">
        <v>26209</v>
      </c>
      <c r="G5" s="12">
        <v>27336</v>
      </c>
      <c r="H5" s="12">
        <v>53545</v>
      </c>
      <c r="I5" s="12">
        <v>14095</v>
      </c>
      <c r="J5" s="12">
        <v>15552</v>
      </c>
      <c r="K5" s="12">
        <v>29647</v>
      </c>
      <c r="L5" s="16">
        <v>53.78</v>
      </c>
      <c r="M5" s="16">
        <v>56.89</v>
      </c>
      <c r="N5" s="16">
        <v>55.37</v>
      </c>
      <c r="O5" s="16">
        <v>52.08</v>
      </c>
      <c r="P5" s="16">
        <v>55.26</v>
      </c>
      <c r="Q5" s="16">
        <v>53.7</v>
      </c>
      <c r="R5" s="16">
        <v>1.7000000000000028</v>
      </c>
      <c r="S5" s="16">
        <v>1.6300000000000026</v>
      </c>
      <c r="T5" s="16">
        <v>1.6699999999999946</v>
      </c>
      <c r="U5" s="12" t="b">
        <v>0</v>
      </c>
    </row>
    <row r="6" spans="1:21">
      <c r="A6" s="15" t="s">
        <v>145</v>
      </c>
      <c r="B6" s="12" t="s">
        <v>141</v>
      </c>
      <c r="C6" s="12" t="s">
        <v>33</v>
      </c>
      <c r="D6" s="12" t="s">
        <v>110</v>
      </c>
      <c r="E6" s="12" t="s">
        <v>241</v>
      </c>
      <c r="F6" s="12">
        <v>28674</v>
      </c>
      <c r="G6" s="12">
        <v>32736</v>
      </c>
      <c r="H6" s="12">
        <v>61410</v>
      </c>
      <c r="I6" s="12">
        <v>14037</v>
      </c>
      <c r="J6" s="12">
        <v>16020</v>
      </c>
      <c r="K6" s="12">
        <v>30057</v>
      </c>
      <c r="L6" s="16">
        <v>48.95</v>
      </c>
      <c r="M6" s="16">
        <v>48.94</v>
      </c>
      <c r="N6" s="16">
        <v>48.94</v>
      </c>
      <c r="O6" s="16">
        <v>46.27</v>
      </c>
      <c r="P6" s="16">
        <v>46.39</v>
      </c>
      <c r="Q6" s="16">
        <v>46.33</v>
      </c>
      <c r="R6" s="16">
        <v>2.6799999999999997</v>
      </c>
      <c r="S6" s="16">
        <v>2.5499999999999972</v>
      </c>
      <c r="T6" s="16">
        <v>2.6099999999999994</v>
      </c>
      <c r="U6" s="12" t="b">
        <v>1</v>
      </c>
    </row>
    <row r="7" spans="1:21">
      <c r="A7" s="15" t="s">
        <v>146</v>
      </c>
      <c r="B7" s="12" t="s">
        <v>141</v>
      </c>
      <c r="C7" s="12" t="s">
        <v>33</v>
      </c>
      <c r="D7" s="12" t="s">
        <v>111</v>
      </c>
      <c r="E7" s="12" t="s">
        <v>242</v>
      </c>
      <c r="F7" s="12">
        <v>34265</v>
      </c>
      <c r="G7" s="12">
        <v>35393</v>
      </c>
      <c r="H7" s="12">
        <v>69658</v>
      </c>
      <c r="I7" s="12">
        <v>18856</v>
      </c>
      <c r="J7" s="12">
        <v>20601</v>
      </c>
      <c r="K7" s="12">
        <v>39457</v>
      </c>
      <c r="L7" s="16">
        <v>55.03</v>
      </c>
      <c r="M7" s="16">
        <v>58.21</v>
      </c>
      <c r="N7" s="16">
        <v>56.64</v>
      </c>
      <c r="O7" s="16">
        <v>51.64</v>
      </c>
      <c r="P7" s="16">
        <v>55.53</v>
      </c>
      <c r="Q7" s="16">
        <v>53.61</v>
      </c>
      <c r="R7" s="16">
        <v>3.3900000000000006</v>
      </c>
      <c r="S7" s="16">
        <v>2.6799999999999997</v>
      </c>
      <c r="T7" s="16">
        <v>3.0300000000000011</v>
      </c>
      <c r="U7" s="12" t="b">
        <v>0</v>
      </c>
    </row>
    <row r="8" spans="1:21">
      <c r="A8" s="15" t="s">
        <v>147</v>
      </c>
      <c r="B8" s="12" t="s">
        <v>141</v>
      </c>
      <c r="C8" s="12" t="s">
        <v>33</v>
      </c>
      <c r="D8" s="12" t="s">
        <v>112</v>
      </c>
      <c r="E8" s="12" t="s">
        <v>243</v>
      </c>
      <c r="F8" s="12">
        <v>29579</v>
      </c>
      <c r="G8" s="12">
        <v>30402</v>
      </c>
      <c r="H8" s="12">
        <v>59981</v>
      </c>
      <c r="I8" s="12">
        <v>16454</v>
      </c>
      <c r="J8" s="12">
        <v>18200</v>
      </c>
      <c r="K8" s="12">
        <v>34654</v>
      </c>
      <c r="L8" s="16">
        <v>55.63</v>
      </c>
      <c r="M8" s="16">
        <v>59.86</v>
      </c>
      <c r="N8" s="16">
        <v>57.77</v>
      </c>
      <c r="O8" s="16">
        <v>52.85</v>
      </c>
      <c r="P8" s="16">
        <v>57.57</v>
      </c>
      <c r="Q8" s="16">
        <v>55.23</v>
      </c>
      <c r="R8" s="16">
        <v>2.7800000000000011</v>
      </c>
      <c r="S8" s="16">
        <v>2.2899999999999991</v>
      </c>
      <c r="T8" s="16">
        <v>2.5400000000000063</v>
      </c>
      <c r="U8" s="12" t="b">
        <v>0</v>
      </c>
    </row>
    <row r="9" spans="1:21">
      <c r="A9" s="15" t="s">
        <v>148</v>
      </c>
      <c r="B9" s="12" t="s">
        <v>141</v>
      </c>
      <c r="C9" s="12" t="s">
        <v>33</v>
      </c>
      <c r="D9" s="12" t="s">
        <v>113</v>
      </c>
      <c r="E9" s="12" t="s">
        <v>244</v>
      </c>
      <c r="F9" s="12">
        <v>21987</v>
      </c>
      <c r="G9" s="12">
        <v>26609</v>
      </c>
      <c r="H9" s="12">
        <v>48596</v>
      </c>
      <c r="I9" s="12">
        <v>12480</v>
      </c>
      <c r="J9" s="12">
        <v>14564</v>
      </c>
      <c r="K9" s="12">
        <v>27044</v>
      </c>
      <c r="L9" s="16">
        <v>56.76</v>
      </c>
      <c r="M9" s="16">
        <v>54.73</v>
      </c>
      <c r="N9" s="16">
        <v>55.65</v>
      </c>
      <c r="O9" s="16">
        <v>53.31</v>
      </c>
      <c r="P9" s="16">
        <v>52.06</v>
      </c>
      <c r="Q9" s="16">
        <v>52.63</v>
      </c>
      <c r="R9" s="16">
        <v>3.4499999999999957</v>
      </c>
      <c r="S9" s="16">
        <v>2.6699999999999946</v>
      </c>
      <c r="T9" s="16">
        <v>3.019999999999996</v>
      </c>
      <c r="U9" s="12" t="b">
        <v>0</v>
      </c>
    </row>
    <row r="10" spans="1:21">
      <c r="A10" s="15" t="s">
        <v>149</v>
      </c>
      <c r="B10" s="12" t="s">
        <v>141</v>
      </c>
      <c r="C10" s="12" t="s">
        <v>33</v>
      </c>
      <c r="D10" s="12" t="s">
        <v>114</v>
      </c>
      <c r="E10" s="12" t="s">
        <v>245</v>
      </c>
      <c r="F10" s="12">
        <v>22534</v>
      </c>
      <c r="G10" s="12">
        <v>20766</v>
      </c>
      <c r="H10" s="12">
        <v>43300</v>
      </c>
      <c r="I10" s="12">
        <v>9425</v>
      </c>
      <c r="J10" s="12">
        <v>9623</v>
      </c>
      <c r="K10" s="12">
        <v>19048</v>
      </c>
      <c r="L10" s="16">
        <v>41.83</v>
      </c>
      <c r="M10" s="16">
        <v>46.34</v>
      </c>
      <c r="N10" s="16">
        <v>43.99</v>
      </c>
      <c r="O10" s="16">
        <v>41.28</v>
      </c>
      <c r="P10" s="16">
        <v>47.13</v>
      </c>
      <c r="Q10" s="16">
        <v>44.11</v>
      </c>
      <c r="R10" s="16">
        <v>0.54999999999999716</v>
      </c>
      <c r="S10" s="16">
        <v>-0.78999999999999915</v>
      </c>
      <c r="T10" s="16">
        <v>-0.11999999999999744</v>
      </c>
      <c r="U10" s="12" t="b">
        <v>1</v>
      </c>
    </row>
    <row r="11" spans="1:21">
      <c r="A11" s="15" t="s">
        <v>150</v>
      </c>
      <c r="B11" s="12" t="s">
        <v>141</v>
      </c>
      <c r="C11" s="12" t="s">
        <v>33</v>
      </c>
      <c r="D11" s="12" t="s">
        <v>115</v>
      </c>
      <c r="E11" s="12" t="s">
        <v>246</v>
      </c>
      <c r="F11" s="12">
        <v>38651</v>
      </c>
      <c r="G11" s="12">
        <v>39173</v>
      </c>
      <c r="H11" s="12">
        <v>77824</v>
      </c>
      <c r="I11" s="12">
        <v>21315</v>
      </c>
      <c r="J11" s="12">
        <v>23057</v>
      </c>
      <c r="K11" s="12">
        <v>44372</v>
      </c>
      <c r="L11" s="16">
        <v>55.15</v>
      </c>
      <c r="M11" s="16">
        <v>58.86</v>
      </c>
      <c r="N11" s="16">
        <v>57.02</v>
      </c>
      <c r="O11" s="16">
        <v>52.93</v>
      </c>
      <c r="P11" s="16">
        <v>56.69</v>
      </c>
      <c r="Q11" s="16">
        <v>54.81</v>
      </c>
      <c r="R11" s="16">
        <v>2.2199999999999989</v>
      </c>
      <c r="S11" s="16">
        <v>2.1700000000000017</v>
      </c>
      <c r="T11" s="16">
        <v>2.2100000000000009</v>
      </c>
      <c r="U11" s="12" t="b">
        <v>0</v>
      </c>
    </row>
    <row r="12" spans="1:21">
      <c r="A12" s="15" t="s">
        <v>151</v>
      </c>
      <c r="B12" s="12" t="s">
        <v>141</v>
      </c>
      <c r="C12" s="12" t="s">
        <v>33</v>
      </c>
      <c r="D12" s="12" t="s">
        <v>117</v>
      </c>
      <c r="E12" s="12" t="s">
        <v>247</v>
      </c>
      <c r="F12" s="12">
        <v>69034</v>
      </c>
      <c r="G12" s="12">
        <v>70831</v>
      </c>
      <c r="H12" s="12">
        <v>139865</v>
      </c>
      <c r="I12" s="12">
        <v>35392</v>
      </c>
      <c r="J12" s="12">
        <v>38367</v>
      </c>
      <c r="K12" s="12">
        <v>73759</v>
      </c>
      <c r="L12" s="16">
        <v>51.27</v>
      </c>
      <c r="M12" s="16">
        <v>54.17</v>
      </c>
      <c r="N12" s="16">
        <v>52.74</v>
      </c>
      <c r="O12" s="16">
        <v>49.52</v>
      </c>
      <c r="P12" s="16">
        <v>52.24</v>
      </c>
      <c r="Q12" s="16">
        <v>50.9</v>
      </c>
      <c r="R12" s="16">
        <v>1.75</v>
      </c>
      <c r="S12" s="16">
        <v>1.9299999999999997</v>
      </c>
      <c r="T12" s="16">
        <v>1.8400000000000034</v>
      </c>
      <c r="U12" s="12" t="b">
        <v>0</v>
      </c>
    </row>
    <row r="13" spans="1:21">
      <c r="A13" s="15" t="s">
        <v>152</v>
      </c>
      <c r="B13" s="12" t="s">
        <v>141</v>
      </c>
      <c r="C13" s="12" t="s">
        <v>33</v>
      </c>
      <c r="D13" s="12" t="s">
        <v>118</v>
      </c>
      <c r="E13" s="12" t="s">
        <v>248</v>
      </c>
      <c r="F13" s="12">
        <v>29151</v>
      </c>
      <c r="G13" s="12">
        <v>32035</v>
      </c>
      <c r="H13" s="12">
        <v>61186</v>
      </c>
      <c r="I13" s="12">
        <v>16206</v>
      </c>
      <c r="J13" s="12">
        <v>18092</v>
      </c>
      <c r="K13" s="12">
        <v>34298</v>
      </c>
      <c r="L13" s="16">
        <v>55.59</v>
      </c>
      <c r="M13" s="16">
        <v>56.48</v>
      </c>
      <c r="N13" s="16">
        <v>56.06</v>
      </c>
      <c r="O13" s="16">
        <v>53.65</v>
      </c>
      <c r="P13" s="16">
        <v>54.34</v>
      </c>
      <c r="Q13" s="16">
        <v>54.01</v>
      </c>
      <c r="R13" s="16">
        <v>1.9400000000000048</v>
      </c>
      <c r="S13" s="16">
        <v>2.1399999999999935</v>
      </c>
      <c r="T13" s="16">
        <v>2.0500000000000043</v>
      </c>
      <c r="U13" s="12" t="b">
        <v>0</v>
      </c>
    </row>
    <row r="14" spans="1:21">
      <c r="A14" s="15" t="s">
        <v>153</v>
      </c>
      <c r="B14" s="12" t="s">
        <v>141</v>
      </c>
      <c r="C14" s="12" t="s">
        <v>33</v>
      </c>
      <c r="D14" s="12" t="s">
        <v>119</v>
      </c>
      <c r="E14" s="12" t="s">
        <v>249</v>
      </c>
      <c r="F14" s="12">
        <v>41936</v>
      </c>
      <c r="G14" s="12">
        <v>45431</v>
      </c>
      <c r="H14" s="12">
        <v>87367</v>
      </c>
      <c r="I14" s="12">
        <v>23224</v>
      </c>
      <c r="J14" s="12">
        <v>26218</v>
      </c>
      <c r="K14" s="12">
        <v>49442</v>
      </c>
      <c r="L14" s="16">
        <v>55.38</v>
      </c>
      <c r="M14" s="16">
        <v>57.71</v>
      </c>
      <c r="N14" s="16">
        <v>56.59</v>
      </c>
      <c r="O14" s="16">
        <v>53.91</v>
      </c>
      <c r="P14" s="16">
        <v>56.41</v>
      </c>
      <c r="Q14" s="16">
        <v>55.22</v>
      </c>
      <c r="R14" s="16">
        <v>1.470000000000006</v>
      </c>
      <c r="S14" s="16">
        <v>1.3000000000000043</v>
      </c>
      <c r="T14" s="16">
        <v>1.3700000000000045</v>
      </c>
      <c r="U14" s="12" t="b">
        <v>0</v>
      </c>
    </row>
    <row r="15" spans="1:21">
      <c r="A15" s="15" t="s">
        <v>154</v>
      </c>
      <c r="B15" s="12" t="s">
        <v>141</v>
      </c>
      <c r="C15" s="12" t="s">
        <v>33</v>
      </c>
      <c r="D15" s="12" t="s">
        <v>120</v>
      </c>
      <c r="E15" s="12" t="s">
        <v>250</v>
      </c>
      <c r="F15" s="12">
        <v>36965</v>
      </c>
      <c r="G15" s="12">
        <v>41189</v>
      </c>
      <c r="H15" s="12">
        <v>78154</v>
      </c>
      <c r="I15" s="12">
        <v>21256</v>
      </c>
      <c r="J15" s="12">
        <v>23906</v>
      </c>
      <c r="K15" s="12">
        <v>45162</v>
      </c>
      <c r="L15" s="16">
        <v>57.5</v>
      </c>
      <c r="M15" s="16">
        <v>58.04</v>
      </c>
      <c r="N15" s="16">
        <v>57.79</v>
      </c>
      <c r="O15" s="16">
        <v>54.92</v>
      </c>
      <c r="P15" s="16">
        <v>56.04</v>
      </c>
      <c r="Q15" s="16">
        <v>55.51</v>
      </c>
      <c r="R15" s="16">
        <v>2.5799999999999983</v>
      </c>
      <c r="S15" s="16">
        <v>2</v>
      </c>
      <c r="T15" s="16">
        <v>2.2800000000000011</v>
      </c>
      <c r="U15" s="12" t="b">
        <v>0</v>
      </c>
    </row>
    <row r="16" spans="1:21">
      <c r="A16" s="15" t="s">
        <v>155</v>
      </c>
      <c r="B16" s="12" t="s">
        <v>141</v>
      </c>
      <c r="C16" s="12" t="s">
        <v>33</v>
      </c>
      <c r="D16" s="12" t="s">
        <v>121</v>
      </c>
      <c r="E16" s="12" t="s">
        <v>251</v>
      </c>
      <c r="F16" s="12">
        <v>62778</v>
      </c>
      <c r="G16" s="12">
        <v>69325</v>
      </c>
      <c r="H16" s="12">
        <v>132103</v>
      </c>
      <c r="I16" s="12">
        <v>35442</v>
      </c>
      <c r="J16" s="12">
        <v>39522</v>
      </c>
      <c r="K16" s="12">
        <v>74964</v>
      </c>
      <c r="L16" s="16">
        <v>56.46</v>
      </c>
      <c r="M16" s="16">
        <v>57.01</v>
      </c>
      <c r="N16" s="16">
        <v>56.75</v>
      </c>
      <c r="O16" s="16">
        <v>53.49</v>
      </c>
      <c r="P16" s="16">
        <v>54.44</v>
      </c>
      <c r="Q16" s="16">
        <v>53.99</v>
      </c>
      <c r="R16" s="16">
        <v>2.9699999999999989</v>
      </c>
      <c r="S16" s="16">
        <v>2.5700000000000003</v>
      </c>
      <c r="T16" s="16">
        <v>2.759999999999998</v>
      </c>
      <c r="U16" s="12" t="b">
        <v>0</v>
      </c>
    </row>
    <row r="17" spans="1:21">
      <c r="A17" s="15" t="s">
        <v>156</v>
      </c>
      <c r="B17" s="12" t="s">
        <v>141</v>
      </c>
      <c r="C17" s="12" t="s">
        <v>33</v>
      </c>
      <c r="D17" s="12" t="s">
        <v>123</v>
      </c>
      <c r="E17" s="12" t="s">
        <v>252</v>
      </c>
      <c r="F17" s="12">
        <v>38559</v>
      </c>
      <c r="G17" s="12">
        <v>46731</v>
      </c>
      <c r="H17" s="12">
        <v>85290</v>
      </c>
      <c r="I17" s="12">
        <v>22964</v>
      </c>
      <c r="J17" s="12">
        <v>27359</v>
      </c>
      <c r="K17" s="12">
        <v>50323</v>
      </c>
      <c r="L17" s="16">
        <v>59.56</v>
      </c>
      <c r="M17" s="16">
        <v>58.55</v>
      </c>
      <c r="N17" s="16">
        <v>59</v>
      </c>
      <c r="O17" s="16">
        <v>56.57</v>
      </c>
      <c r="P17" s="16">
        <v>55.41</v>
      </c>
      <c r="Q17" s="16">
        <v>55.94</v>
      </c>
      <c r="R17" s="16">
        <v>2.990000000000002</v>
      </c>
      <c r="S17" s="16">
        <v>3.1400000000000006</v>
      </c>
      <c r="T17" s="16">
        <v>3.0600000000000023</v>
      </c>
      <c r="U17" s="12" t="b">
        <v>0</v>
      </c>
    </row>
    <row r="18" spans="1:21">
      <c r="A18" s="15" t="s">
        <v>157</v>
      </c>
      <c r="B18" s="12" t="s">
        <v>141</v>
      </c>
      <c r="C18" s="12" t="s">
        <v>33</v>
      </c>
      <c r="D18" s="12" t="s">
        <v>125</v>
      </c>
      <c r="E18" s="12" t="s">
        <v>253</v>
      </c>
      <c r="F18" s="12">
        <v>58870</v>
      </c>
      <c r="G18" s="12">
        <v>67519</v>
      </c>
      <c r="H18" s="12">
        <v>126389</v>
      </c>
      <c r="I18" s="12">
        <v>32587</v>
      </c>
      <c r="J18" s="12">
        <v>38158</v>
      </c>
      <c r="K18" s="12">
        <v>70745</v>
      </c>
      <c r="L18" s="16">
        <v>55.35</v>
      </c>
      <c r="M18" s="16">
        <v>56.51</v>
      </c>
      <c r="N18" s="16">
        <v>55.97</v>
      </c>
      <c r="O18" s="16">
        <v>52.64</v>
      </c>
      <c r="P18" s="16">
        <v>53.91</v>
      </c>
      <c r="Q18" s="16">
        <v>53.32</v>
      </c>
      <c r="R18" s="16">
        <v>2.7100000000000009</v>
      </c>
      <c r="S18" s="16">
        <v>2.6000000000000014</v>
      </c>
      <c r="T18" s="16">
        <v>2.6499999999999986</v>
      </c>
      <c r="U18" s="12" t="b">
        <v>0</v>
      </c>
    </row>
    <row r="19" spans="1:21">
      <c r="A19" s="15" t="s">
        <v>158</v>
      </c>
      <c r="B19" s="12" t="s">
        <v>141</v>
      </c>
      <c r="C19" s="12" t="s">
        <v>33</v>
      </c>
      <c r="D19" s="12" t="s">
        <v>126</v>
      </c>
      <c r="E19" s="12" t="s">
        <v>254</v>
      </c>
      <c r="F19" s="12">
        <v>51514</v>
      </c>
      <c r="G19" s="12">
        <v>57616</v>
      </c>
      <c r="H19" s="12">
        <v>109130</v>
      </c>
      <c r="I19" s="12">
        <v>29125</v>
      </c>
      <c r="J19" s="12">
        <v>33178</v>
      </c>
      <c r="K19" s="12">
        <v>62303</v>
      </c>
      <c r="L19" s="16">
        <v>56.54</v>
      </c>
      <c r="M19" s="16">
        <v>57.58</v>
      </c>
      <c r="N19" s="16">
        <v>57.09</v>
      </c>
      <c r="O19" s="16">
        <v>53.59</v>
      </c>
      <c r="P19" s="16">
        <v>55.06</v>
      </c>
      <c r="Q19" s="16">
        <v>54.37</v>
      </c>
      <c r="R19" s="16">
        <v>2.9499999999999957</v>
      </c>
      <c r="S19" s="16">
        <v>2.519999999999996</v>
      </c>
      <c r="T19" s="16">
        <v>2.720000000000006</v>
      </c>
      <c r="U19" s="12" t="b">
        <v>0</v>
      </c>
    </row>
    <row r="20" spans="1:21">
      <c r="A20" s="15" t="s">
        <v>159</v>
      </c>
      <c r="B20" s="12" t="s">
        <v>141</v>
      </c>
      <c r="C20" s="12" t="s">
        <v>33</v>
      </c>
      <c r="D20" s="12" t="s">
        <v>128</v>
      </c>
      <c r="E20" s="12" t="s">
        <v>255</v>
      </c>
      <c r="F20" s="12">
        <v>59934</v>
      </c>
      <c r="G20" s="12">
        <v>40790</v>
      </c>
      <c r="H20" s="12">
        <v>100724</v>
      </c>
      <c r="I20" s="12">
        <v>28393</v>
      </c>
      <c r="J20" s="12">
        <v>23578</v>
      </c>
      <c r="K20" s="12">
        <v>51971</v>
      </c>
      <c r="L20" s="16">
        <v>47.37</v>
      </c>
      <c r="M20" s="16">
        <v>57.8</v>
      </c>
      <c r="N20" s="16">
        <v>51.6</v>
      </c>
      <c r="O20" s="16">
        <v>44.4</v>
      </c>
      <c r="P20" s="16">
        <v>56.89</v>
      </c>
      <c r="Q20" s="16">
        <v>49.38</v>
      </c>
      <c r="R20" s="16">
        <v>2.9699999999999989</v>
      </c>
      <c r="S20" s="16">
        <v>0.90999999999999659</v>
      </c>
      <c r="T20" s="16">
        <v>2.2199999999999989</v>
      </c>
      <c r="U20" s="12" t="b">
        <v>0</v>
      </c>
    </row>
    <row r="21" spans="1:21">
      <c r="A21" s="15" t="s">
        <v>160</v>
      </c>
      <c r="B21" s="12" t="s">
        <v>141</v>
      </c>
      <c r="C21" s="12" t="s">
        <v>33</v>
      </c>
      <c r="D21" s="12" t="s">
        <v>116</v>
      </c>
      <c r="E21" s="12" t="s">
        <v>256</v>
      </c>
      <c r="F21" s="12">
        <v>67622</v>
      </c>
      <c r="G21" s="12">
        <v>69842</v>
      </c>
      <c r="H21" s="12">
        <v>137464</v>
      </c>
      <c r="I21" s="12">
        <v>34980</v>
      </c>
      <c r="J21" s="12">
        <v>37781</v>
      </c>
      <c r="K21" s="12">
        <v>72761</v>
      </c>
      <c r="L21" s="16">
        <v>51.73</v>
      </c>
      <c r="M21" s="16">
        <v>54.09</v>
      </c>
      <c r="N21" s="16">
        <v>52.93</v>
      </c>
      <c r="O21" s="16">
        <v>49.39</v>
      </c>
      <c r="P21" s="16">
        <v>52.21</v>
      </c>
      <c r="Q21" s="16">
        <v>50.82</v>
      </c>
      <c r="R21" s="16">
        <v>2.3399999999999963</v>
      </c>
      <c r="S21" s="16">
        <v>1.8800000000000026</v>
      </c>
      <c r="T21" s="16">
        <v>2.1099999999999994</v>
      </c>
      <c r="U21" s="12" t="b">
        <v>0</v>
      </c>
    </row>
    <row r="22" spans="1:21">
      <c r="A22" s="15" t="s">
        <v>161</v>
      </c>
      <c r="B22" s="12" t="s">
        <v>141</v>
      </c>
      <c r="C22" s="12" t="s">
        <v>33</v>
      </c>
      <c r="D22" s="12" t="s">
        <v>122</v>
      </c>
      <c r="E22" s="12" t="s">
        <v>257</v>
      </c>
      <c r="F22" s="12">
        <v>40257</v>
      </c>
      <c r="G22" s="12">
        <v>43680</v>
      </c>
      <c r="H22" s="12">
        <v>83937</v>
      </c>
      <c r="I22" s="12">
        <v>22129</v>
      </c>
      <c r="J22" s="12">
        <v>24800</v>
      </c>
      <c r="K22" s="12">
        <v>46929</v>
      </c>
      <c r="L22" s="16">
        <v>54.97</v>
      </c>
      <c r="M22" s="16">
        <v>56.78</v>
      </c>
      <c r="N22" s="16">
        <v>55.91</v>
      </c>
      <c r="O22" s="16">
        <v>51.56</v>
      </c>
      <c r="P22" s="16">
        <v>53.92</v>
      </c>
      <c r="Q22" s="16">
        <v>52.78</v>
      </c>
      <c r="R22" s="16">
        <v>3.4099999999999966</v>
      </c>
      <c r="S22" s="16">
        <v>2.8599999999999994</v>
      </c>
      <c r="T22" s="16">
        <v>3.1299999999999955</v>
      </c>
      <c r="U22" s="12" t="b">
        <v>0</v>
      </c>
    </row>
    <row r="23" spans="1:21">
      <c r="A23" s="15" t="s">
        <v>162</v>
      </c>
      <c r="B23" s="12" t="s">
        <v>141</v>
      </c>
      <c r="C23" s="12" t="s">
        <v>33</v>
      </c>
      <c r="D23" s="12" t="s">
        <v>124</v>
      </c>
      <c r="E23" s="12" t="s">
        <v>258</v>
      </c>
      <c r="F23" s="12">
        <v>50528</v>
      </c>
      <c r="G23" s="12">
        <v>54796</v>
      </c>
      <c r="H23" s="12">
        <v>105324</v>
      </c>
      <c r="I23" s="12">
        <v>28197</v>
      </c>
      <c r="J23" s="12">
        <v>32219</v>
      </c>
      <c r="K23" s="12">
        <v>60416</v>
      </c>
      <c r="L23" s="16">
        <v>55.8</v>
      </c>
      <c r="M23" s="16">
        <v>58.8</v>
      </c>
      <c r="N23" s="16">
        <v>57.36</v>
      </c>
      <c r="O23" s="16">
        <v>53.17</v>
      </c>
      <c r="P23" s="16">
        <v>55.33</v>
      </c>
      <c r="Q23" s="16">
        <v>54.29</v>
      </c>
      <c r="R23" s="16">
        <v>2.6299999999999955</v>
      </c>
      <c r="S23" s="16">
        <v>3.4699999999999989</v>
      </c>
      <c r="T23" s="16">
        <v>3.0700000000000003</v>
      </c>
      <c r="U23" s="12" t="b">
        <v>0</v>
      </c>
    </row>
    <row r="24" spans="1:21">
      <c r="A24" s="15" t="s">
        <v>163</v>
      </c>
      <c r="B24" s="12" t="s">
        <v>141</v>
      </c>
      <c r="C24" s="12" t="s">
        <v>33</v>
      </c>
      <c r="D24" s="12" t="s">
        <v>127</v>
      </c>
      <c r="E24" s="12" t="s">
        <v>259</v>
      </c>
      <c r="F24" s="12">
        <v>75080</v>
      </c>
      <c r="G24" s="12">
        <v>83058</v>
      </c>
      <c r="H24" s="12">
        <v>158138</v>
      </c>
      <c r="I24" s="12">
        <v>41439</v>
      </c>
      <c r="J24" s="12">
        <v>48650</v>
      </c>
      <c r="K24" s="12">
        <v>90089</v>
      </c>
      <c r="L24" s="16">
        <v>55.19</v>
      </c>
      <c r="M24" s="16">
        <v>58.57</v>
      </c>
      <c r="N24" s="16">
        <v>56.97</v>
      </c>
      <c r="O24" s="16">
        <v>52.65</v>
      </c>
      <c r="P24" s="16">
        <v>55.66</v>
      </c>
      <c r="Q24" s="16">
        <v>54.22</v>
      </c>
      <c r="R24" s="16">
        <v>2.5399999999999991</v>
      </c>
      <c r="S24" s="16">
        <v>2.9100000000000037</v>
      </c>
      <c r="T24" s="16">
        <v>2.75</v>
      </c>
      <c r="U24" s="12" t="b">
        <v>0</v>
      </c>
    </row>
    <row r="25" spans="1:21">
      <c r="A25" s="15" t="s">
        <v>164</v>
      </c>
      <c r="B25" s="12" t="s">
        <v>141</v>
      </c>
      <c r="C25" s="12" t="s">
        <v>33</v>
      </c>
      <c r="D25" s="12" t="s">
        <v>105</v>
      </c>
      <c r="E25" s="12" t="s">
        <v>260</v>
      </c>
      <c r="F25" s="12">
        <v>39275</v>
      </c>
      <c r="G25" s="12">
        <v>43396</v>
      </c>
      <c r="H25" s="12">
        <v>82671</v>
      </c>
      <c r="I25" s="12">
        <v>20172</v>
      </c>
      <c r="J25" s="12">
        <v>22798</v>
      </c>
      <c r="K25" s="12">
        <v>42970</v>
      </c>
      <c r="L25" s="16">
        <v>51.36</v>
      </c>
      <c r="M25" s="16">
        <v>52.53</v>
      </c>
      <c r="N25" s="16">
        <v>51.98</v>
      </c>
      <c r="O25" s="16">
        <v>48.97</v>
      </c>
      <c r="P25" s="16">
        <v>50.29</v>
      </c>
      <c r="Q25" s="16">
        <v>49.66</v>
      </c>
      <c r="R25" s="16">
        <v>2.3900000000000006</v>
      </c>
      <c r="S25" s="16">
        <v>2.240000000000002</v>
      </c>
      <c r="T25" s="16">
        <v>2.3200000000000003</v>
      </c>
      <c r="U25" s="12" t="b">
        <v>0</v>
      </c>
    </row>
    <row r="26" spans="1:21">
      <c r="A26" s="15" t="s">
        <v>165</v>
      </c>
      <c r="B26" s="12" t="s">
        <v>141</v>
      </c>
      <c r="C26" s="12" t="s">
        <v>33</v>
      </c>
      <c r="D26" s="12" t="s">
        <v>109</v>
      </c>
      <c r="E26" s="12" t="s">
        <v>261</v>
      </c>
      <c r="F26" s="12">
        <v>27600</v>
      </c>
      <c r="G26" s="12">
        <v>31209</v>
      </c>
      <c r="H26" s="12">
        <v>58809</v>
      </c>
      <c r="I26" s="12">
        <v>13594</v>
      </c>
      <c r="J26" s="12">
        <v>15509</v>
      </c>
      <c r="K26" s="12">
        <v>29103</v>
      </c>
      <c r="L26" s="16">
        <v>49.25</v>
      </c>
      <c r="M26" s="16">
        <v>49.69</v>
      </c>
      <c r="N26" s="16">
        <v>49.49</v>
      </c>
      <c r="O26" s="16">
        <v>47.09</v>
      </c>
      <c r="P26" s="16">
        <v>47.94</v>
      </c>
      <c r="Q26" s="16">
        <v>47.54</v>
      </c>
      <c r="R26" s="16">
        <v>2.1599999999999966</v>
      </c>
      <c r="S26" s="16">
        <v>1.75</v>
      </c>
      <c r="T26" s="16">
        <v>1.9500000000000028</v>
      </c>
      <c r="U26" s="12" t="b">
        <v>0</v>
      </c>
    </row>
    <row r="27" spans="1:21">
      <c r="A27" s="15" t="s">
        <v>166</v>
      </c>
      <c r="B27" s="12" t="s">
        <v>141</v>
      </c>
      <c r="C27" s="12" t="s">
        <v>41</v>
      </c>
      <c r="D27" s="12" t="s">
        <v>237</v>
      </c>
      <c r="E27" s="12" t="s">
        <v>262</v>
      </c>
      <c r="F27" s="12">
        <v>321616</v>
      </c>
      <c r="G27" s="12">
        <v>352789</v>
      </c>
      <c r="H27" s="12">
        <v>674405</v>
      </c>
      <c r="I27" s="12">
        <v>176952</v>
      </c>
      <c r="J27" s="12">
        <v>195956</v>
      </c>
      <c r="K27" s="12">
        <v>372908</v>
      </c>
      <c r="L27" s="16">
        <v>55.02</v>
      </c>
      <c r="M27" s="16">
        <v>55.54</v>
      </c>
      <c r="N27" s="16">
        <v>55.29</v>
      </c>
      <c r="O27" s="16">
        <v>51.66</v>
      </c>
      <c r="P27" s="16">
        <v>52.22</v>
      </c>
      <c r="Q27" s="16">
        <v>51.95</v>
      </c>
      <c r="R27" s="16">
        <v>3.3600000000000065</v>
      </c>
      <c r="S27" s="16">
        <v>3.3200000000000003</v>
      </c>
      <c r="T27" s="16">
        <v>3.3399999999999963</v>
      </c>
      <c r="U27" s="12" t="b">
        <v>0</v>
      </c>
    </row>
    <row r="28" spans="1:21">
      <c r="A28" s="15" t="s">
        <v>167</v>
      </c>
      <c r="B28" s="12" t="s">
        <v>141</v>
      </c>
      <c r="C28" s="12" t="s">
        <v>41</v>
      </c>
      <c r="D28" s="12" t="s">
        <v>168</v>
      </c>
      <c r="E28" s="12" t="s">
        <v>263</v>
      </c>
      <c r="F28" s="12">
        <v>57467</v>
      </c>
      <c r="G28" s="12">
        <v>61434</v>
      </c>
      <c r="H28" s="12">
        <v>118901</v>
      </c>
      <c r="I28" s="12">
        <v>30847</v>
      </c>
      <c r="J28" s="12">
        <v>34070</v>
      </c>
      <c r="K28" s="12">
        <v>64917</v>
      </c>
      <c r="L28" s="16">
        <v>53.68</v>
      </c>
      <c r="M28" s="16">
        <v>55.46</v>
      </c>
      <c r="N28" s="16">
        <v>54.6</v>
      </c>
      <c r="O28" s="16" t="s">
        <v>304</v>
      </c>
      <c r="P28" s="16" t="s">
        <v>304</v>
      </c>
      <c r="Q28" s="16" t="s">
        <v>304</v>
      </c>
      <c r="R28" s="16" t="s">
        <v>304</v>
      </c>
      <c r="S28" s="16" t="s">
        <v>304</v>
      </c>
      <c r="T28" s="16" t="s">
        <v>304</v>
      </c>
      <c r="U28" s="12" t="b">
        <v>0</v>
      </c>
    </row>
    <row r="29" spans="1:21">
      <c r="A29" s="15" t="s">
        <v>169</v>
      </c>
      <c r="B29" s="12" t="s">
        <v>141</v>
      </c>
      <c r="C29" s="12" t="s">
        <v>41</v>
      </c>
      <c r="D29" s="12" t="s">
        <v>139</v>
      </c>
      <c r="E29" s="12" t="s">
        <v>264</v>
      </c>
      <c r="F29" s="12">
        <v>46253</v>
      </c>
      <c r="G29" s="12">
        <v>49240</v>
      </c>
      <c r="H29" s="12">
        <v>95493</v>
      </c>
      <c r="I29" s="12">
        <v>23758</v>
      </c>
      <c r="J29" s="12">
        <v>26032</v>
      </c>
      <c r="K29" s="12">
        <v>49790</v>
      </c>
      <c r="L29" s="16">
        <v>51.37</v>
      </c>
      <c r="M29" s="16">
        <v>52.87</v>
      </c>
      <c r="N29" s="16">
        <v>52.14</v>
      </c>
      <c r="O29" s="16" t="s">
        <v>304</v>
      </c>
      <c r="P29" s="16" t="s">
        <v>304</v>
      </c>
      <c r="Q29" s="16" t="s">
        <v>304</v>
      </c>
      <c r="R29" s="16" t="s">
        <v>304</v>
      </c>
      <c r="S29" s="16" t="s">
        <v>304</v>
      </c>
      <c r="T29" s="16" t="s">
        <v>304</v>
      </c>
      <c r="U29" s="12" t="b">
        <v>0</v>
      </c>
    </row>
    <row r="30" spans="1:21">
      <c r="A30" s="15" t="s">
        <v>170</v>
      </c>
      <c r="B30" s="12" t="s">
        <v>141</v>
      </c>
      <c r="C30" s="12" t="s">
        <v>41</v>
      </c>
      <c r="D30" s="12" t="s">
        <v>137</v>
      </c>
      <c r="E30" s="12" t="s">
        <v>265</v>
      </c>
      <c r="F30" s="12">
        <v>33802</v>
      </c>
      <c r="G30" s="12">
        <v>37381</v>
      </c>
      <c r="H30" s="12">
        <v>71183</v>
      </c>
      <c r="I30" s="12">
        <v>19397</v>
      </c>
      <c r="J30" s="12">
        <v>21099</v>
      </c>
      <c r="K30" s="12">
        <v>40496</v>
      </c>
      <c r="L30" s="16">
        <v>57.38</v>
      </c>
      <c r="M30" s="16">
        <v>56.44</v>
      </c>
      <c r="N30" s="16">
        <v>56.89</v>
      </c>
      <c r="O30" s="16" t="s">
        <v>304</v>
      </c>
      <c r="P30" s="16" t="s">
        <v>304</v>
      </c>
      <c r="Q30" s="16" t="s">
        <v>304</v>
      </c>
      <c r="R30" s="16" t="s">
        <v>304</v>
      </c>
      <c r="S30" s="16" t="s">
        <v>304</v>
      </c>
      <c r="T30" s="16" t="s">
        <v>304</v>
      </c>
      <c r="U30" s="12" t="b">
        <v>0</v>
      </c>
    </row>
    <row r="31" spans="1:21">
      <c r="A31" s="15" t="s">
        <v>171</v>
      </c>
      <c r="B31" s="12" t="s">
        <v>141</v>
      </c>
      <c r="C31" s="12" t="s">
        <v>41</v>
      </c>
      <c r="D31" s="12" t="s">
        <v>110</v>
      </c>
      <c r="E31" s="12" t="s">
        <v>266</v>
      </c>
      <c r="F31" s="12">
        <v>51183</v>
      </c>
      <c r="G31" s="12">
        <v>55363</v>
      </c>
      <c r="H31" s="12">
        <v>106546</v>
      </c>
      <c r="I31" s="12">
        <v>27969</v>
      </c>
      <c r="J31" s="12">
        <v>30515</v>
      </c>
      <c r="K31" s="12">
        <v>58484</v>
      </c>
      <c r="L31" s="16">
        <v>54.65</v>
      </c>
      <c r="M31" s="16">
        <v>55.12</v>
      </c>
      <c r="N31" s="16">
        <v>54.89</v>
      </c>
      <c r="O31" s="16" t="s">
        <v>304</v>
      </c>
      <c r="P31" s="16" t="s">
        <v>304</v>
      </c>
      <c r="Q31" s="16" t="s">
        <v>304</v>
      </c>
      <c r="R31" s="16" t="s">
        <v>304</v>
      </c>
      <c r="S31" s="16" t="s">
        <v>304</v>
      </c>
      <c r="T31" s="16" t="s">
        <v>304</v>
      </c>
      <c r="U31" s="12" t="b">
        <v>0</v>
      </c>
    </row>
    <row r="32" spans="1:21">
      <c r="A32" s="15" t="s">
        <v>172</v>
      </c>
      <c r="B32" s="12" t="s">
        <v>141</v>
      </c>
      <c r="C32" s="12" t="s">
        <v>41</v>
      </c>
      <c r="D32" s="12" t="s">
        <v>138</v>
      </c>
      <c r="E32" s="12" t="s">
        <v>267</v>
      </c>
      <c r="F32" s="12">
        <v>60017</v>
      </c>
      <c r="G32" s="12">
        <v>68516</v>
      </c>
      <c r="H32" s="12">
        <v>128533</v>
      </c>
      <c r="I32" s="12">
        <v>34730</v>
      </c>
      <c r="J32" s="12">
        <v>38979</v>
      </c>
      <c r="K32" s="12">
        <v>73709</v>
      </c>
      <c r="L32" s="16">
        <v>57.87</v>
      </c>
      <c r="M32" s="16">
        <v>56.89</v>
      </c>
      <c r="N32" s="16">
        <v>57.35</v>
      </c>
      <c r="O32" s="16" t="s">
        <v>304</v>
      </c>
      <c r="P32" s="16" t="s">
        <v>304</v>
      </c>
      <c r="Q32" s="16" t="s">
        <v>304</v>
      </c>
      <c r="R32" s="16" t="s">
        <v>304</v>
      </c>
      <c r="S32" s="16" t="s">
        <v>304</v>
      </c>
      <c r="T32" s="16" t="s">
        <v>304</v>
      </c>
      <c r="U32" s="12" t="b">
        <v>0</v>
      </c>
    </row>
    <row r="33" spans="1:21">
      <c r="A33" s="15" t="s">
        <v>173</v>
      </c>
      <c r="B33" s="12" t="s">
        <v>141</v>
      </c>
      <c r="C33" s="12" t="s">
        <v>41</v>
      </c>
      <c r="D33" s="12" t="s">
        <v>105</v>
      </c>
      <c r="E33" s="12" t="s">
        <v>268</v>
      </c>
      <c r="F33" s="12">
        <v>57778</v>
      </c>
      <c r="G33" s="12">
        <v>64641</v>
      </c>
      <c r="H33" s="12">
        <v>122419</v>
      </c>
      <c r="I33" s="12">
        <v>31920</v>
      </c>
      <c r="J33" s="12">
        <v>36097</v>
      </c>
      <c r="K33" s="12">
        <v>68017</v>
      </c>
      <c r="L33" s="16">
        <v>55.25</v>
      </c>
      <c r="M33" s="16">
        <v>55.84</v>
      </c>
      <c r="N33" s="16">
        <v>55.56</v>
      </c>
      <c r="O33" s="16" t="s">
        <v>304</v>
      </c>
      <c r="P33" s="16" t="s">
        <v>304</v>
      </c>
      <c r="Q33" s="16" t="s">
        <v>304</v>
      </c>
      <c r="R33" s="16" t="s">
        <v>304</v>
      </c>
      <c r="S33" s="16" t="s">
        <v>304</v>
      </c>
      <c r="T33" s="16" t="s">
        <v>304</v>
      </c>
      <c r="U33" s="12" t="b">
        <v>0</v>
      </c>
    </row>
    <row r="34" spans="1:21">
      <c r="A34" s="15" t="s">
        <v>174</v>
      </c>
      <c r="B34" s="12" t="s">
        <v>141</v>
      </c>
      <c r="C34" s="12" t="s">
        <v>41</v>
      </c>
      <c r="D34" s="12" t="s">
        <v>175</v>
      </c>
      <c r="E34" s="12" t="s">
        <v>269</v>
      </c>
      <c r="F34" s="12">
        <v>15116</v>
      </c>
      <c r="G34" s="12">
        <v>16214</v>
      </c>
      <c r="H34" s="12">
        <v>31330</v>
      </c>
      <c r="I34" s="12">
        <v>8331</v>
      </c>
      <c r="J34" s="12">
        <v>9164</v>
      </c>
      <c r="K34" s="12">
        <v>17495</v>
      </c>
      <c r="L34" s="16">
        <v>55.11</v>
      </c>
      <c r="M34" s="16">
        <v>56.52</v>
      </c>
      <c r="N34" s="16">
        <v>55.84</v>
      </c>
      <c r="O34" s="16" t="s">
        <v>304</v>
      </c>
      <c r="P34" s="16" t="s">
        <v>304</v>
      </c>
      <c r="Q34" s="16" t="s">
        <v>304</v>
      </c>
      <c r="R34" s="16" t="s">
        <v>304</v>
      </c>
      <c r="S34" s="16" t="s">
        <v>304</v>
      </c>
      <c r="T34" s="16" t="s">
        <v>304</v>
      </c>
      <c r="U34" s="12" t="b">
        <v>0</v>
      </c>
    </row>
    <row r="35" spans="1:21">
      <c r="A35" s="15" t="s">
        <v>176</v>
      </c>
      <c r="B35" s="12" t="s">
        <v>141</v>
      </c>
      <c r="D35" s="12" t="s">
        <v>42</v>
      </c>
      <c r="E35" s="12" t="s">
        <v>42</v>
      </c>
      <c r="F35" s="12">
        <v>75923</v>
      </c>
      <c r="G35" s="12">
        <v>83961</v>
      </c>
      <c r="H35" s="12">
        <v>159884</v>
      </c>
      <c r="I35" s="12">
        <v>39530</v>
      </c>
      <c r="J35" s="12">
        <v>44050</v>
      </c>
      <c r="K35" s="12">
        <v>83580</v>
      </c>
      <c r="L35" s="16">
        <v>52.07</v>
      </c>
      <c r="M35" s="16">
        <v>52.46</v>
      </c>
      <c r="N35" s="16">
        <v>52.28</v>
      </c>
      <c r="O35" s="16">
        <v>49.64</v>
      </c>
      <c r="P35" s="16">
        <v>50.3</v>
      </c>
      <c r="Q35" s="16">
        <v>49.99</v>
      </c>
      <c r="R35" s="16">
        <v>2.4299999999999997</v>
      </c>
      <c r="S35" s="16">
        <v>2.1600000000000037</v>
      </c>
      <c r="T35" s="16">
        <v>2.2899999999999991</v>
      </c>
      <c r="U35" s="12" t="b">
        <v>0</v>
      </c>
    </row>
    <row r="36" spans="1:21">
      <c r="A36" s="15" t="s">
        <v>177</v>
      </c>
      <c r="B36" s="12" t="s">
        <v>141</v>
      </c>
      <c r="D36" s="12" t="s">
        <v>43</v>
      </c>
      <c r="E36" s="12" t="s">
        <v>43</v>
      </c>
      <c r="F36" s="12">
        <v>151274</v>
      </c>
      <c r="G36" s="12">
        <v>167133</v>
      </c>
      <c r="H36" s="12">
        <v>318407</v>
      </c>
      <c r="I36" s="12">
        <v>86149</v>
      </c>
      <c r="J36" s="12">
        <v>94859</v>
      </c>
      <c r="K36" s="12">
        <v>181008</v>
      </c>
      <c r="L36" s="16">
        <v>56.95</v>
      </c>
      <c r="M36" s="16">
        <v>56.76</v>
      </c>
      <c r="N36" s="16">
        <v>56.85</v>
      </c>
      <c r="O36" s="16">
        <v>54.53</v>
      </c>
      <c r="P36" s="16">
        <v>54.26</v>
      </c>
      <c r="Q36" s="16">
        <v>54.39</v>
      </c>
      <c r="R36" s="16">
        <v>2.4200000000000017</v>
      </c>
      <c r="S36" s="16">
        <v>2.5</v>
      </c>
      <c r="T36" s="16">
        <v>2.4600000000000009</v>
      </c>
      <c r="U36" s="12" t="b">
        <v>0</v>
      </c>
    </row>
    <row r="37" spans="1:21">
      <c r="A37" s="15" t="s">
        <v>178</v>
      </c>
      <c r="B37" s="12" t="s">
        <v>141</v>
      </c>
      <c r="D37" s="12" t="s">
        <v>44</v>
      </c>
      <c r="E37" s="12" t="s">
        <v>44</v>
      </c>
      <c r="F37" s="12">
        <v>40164</v>
      </c>
      <c r="G37" s="12">
        <v>43467</v>
      </c>
      <c r="H37" s="12">
        <v>83631</v>
      </c>
      <c r="I37" s="12">
        <v>23790</v>
      </c>
      <c r="J37" s="12">
        <v>25806</v>
      </c>
      <c r="K37" s="12">
        <v>49596</v>
      </c>
      <c r="L37" s="16">
        <v>59.23</v>
      </c>
      <c r="M37" s="16">
        <v>59.37</v>
      </c>
      <c r="N37" s="16">
        <v>59.3</v>
      </c>
      <c r="O37" s="16">
        <v>56.55</v>
      </c>
      <c r="P37" s="16">
        <v>56.77</v>
      </c>
      <c r="Q37" s="16">
        <v>56.66</v>
      </c>
      <c r="R37" s="16">
        <v>2.6799999999999997</v>
      </c>
      <c r="S37" s="16">
        <v>2.5999999999999943</v>
      </c>
      <c r="T37" s="16">
        <v>2.6400000000000006</v>
      </c>
      <c r="U37" s="12" t="b">
        <v>0</v>
      </c>
    </row>
    <row r="38" spans="1:21">
      <c r="A38" s="15" t="s">
        <v>179</v>
      </c>
      <c r="B38" s="12" t="s">
        <v>141</v>
      </c>
      <c r="D38" s="12" t="s">
        <v>45</v>
      </c>
      <c r="E38" s="12" t="s">
        <v>45</v>
      </c>
      <c r="F38" s="12">
        <v>134818</v>
      </c>
      <c r="G38" s="12">
        <v>146811</v>
      </c>
      <c r="H38" s="12">
        <v>281629</v>
      </c>
      <c r="I38" s="12">
        <v>77981</v>
      </c>
      <c r="J38" s="12">
        <v>85024</v>
      </c>
      <c r="K38" s="12">
        <v>163005</v>
      </c>
      <c r="L38" s="16">
        <v>57.84</v>
      </c>
      <c r="M38" s="16">
        <v>57.91</v>
      </c>
      <c r="N38" s="16">
        <v>57.88</v>
      </c>
      <c r="O38" s="16">
        <v>54.94</v>
      </c>
      <c r="P38" s="16">
        <v>54.9</v>
      </c>
      <c r="Q38" s="16">
        <v>54.92</v>
      </c>
      <c r="R38" s="16">
        <v>2.9000000000000057</v>
      </c>
      <c r="S38" s="16">
        <v>3.009999999999998</v>
      </c>
      <c r="T38" s="16">
        <v>2.9600000000000009</v>
      </c>
      <c r="U38" s="12" t="b">
        <v>1</v>
      </c>
    </row>
    <row r="39" spans="1:21">
      <c r="A39" s="15" t="s">
        <v>180</v>
      </c>
      <c r="B39" s="12" t="s">
        <v>141</v>
      </c>
      <c r="D39" s="12" t="s">
        <v>46</v>
      </c>
      <c r="E39" s="12" t="s">
        <v>46</v>
      </c>
      <c r="F39" s="12">
        <v>28762</v>
      </c>
      <c r="G39" s="12">
        <v>31686</v>
      </c>
      <c r="H39" s="12">
        <v>60448</v>
      </c>
      <c r="I39" s="12">
        <v>15682</v>
      </c>
      <c r="J39" s="12">
        <v>17312</v>
      </c>
      <c r="K39" s="12">
        <v>32994</v>
      </c>
      <c r="L39" s="16">
        <v>54.52</v>
      </c>
      <c r="M39" s="16">
        <v>54.64</v>
      </c>
      <c r="N39" s="16">
        <v>54.58</v>
      </c>
      <c r="O39" s="16">
        <v>52.2</v>
      </c>
      <c r="P39" s="16">
        <v>52.88</v>
      </c>
      <c r="Q39" s="16">
        <v>52.56</v>
      </c>
      <c r="R39" s="16">
        <v>2.3200000000000003</v>
      </c>
      <c r="S39" s="16">
        <v>1.759999999999998</v>
      </c>
      <c r="T39" s="16">
        <v>2.019999999999996</v>
      </c>
      <c r="U39" s="12" t="b">
        <v>1</v>
      </c>
    </row>
    <row r="40" spans="1:21">
      <c r="A40" s="15" t="s">
        <v>181</v>
      </c>
      <c r="B40" s="12" t="s">
        <v>141</v>
      </c>
      <c r="D40" s="12" t="s">
        <v>47</v>
      </c>
      <c r="E40" s="12" t="s">
        <v>47</v>
      </c>
      <c r="F40" s="12">
        <v>139970</v>
      </c>
      <c r="G40" s="12">
        <v>152046</v>
      </c>
      <c r="H40" s="12">
        <v>292016</v>
      </c>
      <c r="I40" s="12">
        <v>83363</v>
      </c>
      <c r="J40" s="12">
        <v>88705</v>
      </c>
      <c r="K40" s="12">
        <v>172068</v>
      </c>
      <c r="L40" s="16">
        <v>59.56</v>
      </c>
      <c r="M40" s="16">
        <v>58.34</v>
      </c>
      <c r="N40" s="16">
        <v>58.92</v>
      </c>
      <c r="O40" s="16">
        <v>57.22</v>
      </c>
      <c r="P40" s="16">
        <v>56.71</v>
      </c>
      <c r="Q40" s="16">
        <v>56.95</v>
      </c>
      <c r="R40" s="16">
        <v>2.3400000000000034</v>
      </c>
      <c r="S40" s="16">
        <v>1.6300000000000026</v>
      </c>
      <c r="T40" s="16">
        <v>1.9699999999999989</v>
      </c>
      <c r="U40" s="12" t="b">
        <v>0</v>
      </c>
    </row>
    <row r="41" spans="1:21">
      <c r="A41" s="15" t="s">
        <v>182</v>
      </c>
      <c r="B41" s="12" t="s">
        <v>141</v>
      </c>
      <c r="D41" s="12" t="s">
        <v>48</v>
      </c>
      <c r="E41" s="12" t="s">
        <v>48</v>
      </c>
      <c r="F41" s="12">
        <v>33572</v>
      </c>
      <c r="G41" s="12">
        <v>36767</v>
      </c>
      <c r="H41" s="12">
        <v>70339</v>
      </c>
      <c r="I41" s="12">
        <v>17222</v>
      </c>
      <c r="J41" s="12">
        <v>18666</v>
      </c>
      <c r="K41" s="12">
        <v>35888</v>
      </c>
      <c r="L41" s="16">
        <v>51.3</v>
      </c>
      <c r="M41" s="16">
        <v>50.77</v>
      </c>
      <c r="N41" s="16">
        <v>51.02</v>
      </c>
      <c r="O41" s="16">
        <v>48.74</v>
      </c>
      <c r="P41" s="16">
        <v>48.63</v>
      </c>
      <c r="Q41" s="16">
        <v>48.69</v>
      </c>
      <c r="R41" s="16">
        <v>2.5599999999999952</v>
      </c>
      <c r="S41" s="16">
        <v>2.1400000000000006</v>
      </c>
      <c r="T41" s="16">
        <v>2.3300000000000054</v>
      </c>
      <c r="U41" s="12" t="b">
        <v>1</v>
      </c>
    </row>
    <row r="42" spans="1:21">
      <c r="A42" s="15" t="s">
        <v>183</v>
      </c>
      <c r="B42" s="12" t="s">
        <v>141</v>
      </c>
      <c r="D42" s="12" t="s">
        <v>49</v>
      </c>
      <c r="E42" s="12" t="s">
        <v>49</v>
      </c>
      <c r="F42" s="12">
        <v>58119</v>
      </c>
      <c r="G42" s="12">
        <v>61292</v>
      </c>
      <c r="H42" s="12">
        <v>119411</v>
      </c>
      <c r="I42" s="12">
        <v>32527</v>
      </c>
      <c r="J42" s="12">
        <v>35640</v>
      </c>
      <c r="K42" s="12">
        <v>68167</v>
      </c>
      <c r="L42" s="16">
        <v>55.97</v>
      </c>
      <c r="M42" s="16">
        <v>58.15</v>
      </c>
      <c r="N42" s="16">
        <v>57.09</v>
      </c>
      <c r="O42" s="16">
        <v>53.45</v>
      </c>
      <c r="P42" s="16">
        <v>55.83</v>
      </c>
      <c r="Q42" s="16">
        <v>54.67</v>
      </c>
      <c r="R42" s="16">
        <v>2.519999999999996</v>
      </c>
      <c r="S42" s="16">
        <v>2.3200000000000003</v>
      </c>
      <c r="T42" s="16">
        <v>2.4200000000000017</v>
      </c>
      <c r="U42" s="12" t="b">
        <v>0</v>
      </c>
    </row>
    <row r="43" spans="1:21">
      <c r="A43" s="15" t="s">
        <v>184</v>
      </c>
      <c r="B43" s="12" t="s">
        <v>141</v>
      </c>
      <c r="D43" s="12" t="s">
        <v>50</v>
      </c>
      <c r="E43" s="12" t="s">
        <v>50</v>
      </c>
      <c r="F43" s="12">
        <v>156704</v>
      </c>
      <c r="G43" s="12">
        <v>169515</v>
      </c>
      <c r="H43" s="12">
        <v>326219</v>
      </c>
      <c r="I43" s="12">
        <v>90056</v>
      </c>
      <c r="J43" s="12">
        <v>96195</v>
      </c>
      <c r="K43" s="12">
        <v>186251</v>
      </c>
      <c r="L43" s="16">
        <v>57.47</v>
      </c>
      <c r="M43" s="16">
        <v>56.75</v>
      </c>
      <c r="N43" s="16">
        <v>57.09</v>
      </c>
      <c r="O43" s="16">
        <v>55.33</v>
      </c>
      <c r="P43" s="16">
        <v>55.32</v>
      </c>
      <c r="Q43" s="16">
        <v>55.32</v>
      </c>
      <c r="R43" s="16">
        <v>2.1400000000000006</v>
      </c>
      <c r="S43" s="16">
        <v>1.4299999999999997</v>
      </c>
      <c r="T43" s="16">
        <v>1.7700000000000031</v>
      </c>
      <c r="U43" s="12" t="b">
        <v>0</v>
      </c>
    </row>
    <row r="44" spans="1:21">
      <c r="A44" s="15" t="s">
        <v>185</v>
      </c>
      <c r="B44" s="12" t="s">
        <v>141</v>
      </c>
      <c r="D44" s="12" t="s">
        <v>51</v>
      </c>
      <c r="E44" s="12" t="s">
        <v>51</v>
      </c>
      <c r="F44" s="12">
        <v>104070</v>
      </c>
      <c r="G44" s="12">
        <v>110678</v>
      </c>
      <c r="H44" s="12">
        <v>214748</v>
      </c>
      <c r="I44" s="12">
        <v>60352</v>
      </c>
      <c r="J44" s="12">
        <v>63920</v>
      </c>
      <c r="K44" s="12">
        <v>124272</v>
      </c>
      <c r="L44" s="16">
        <v>57.99</v>
      </c>
      <c r="M44" s="16">
        <v>57.75</v>
      </c>
      <c r="N44" s="16">
        <v>57.87</v>
      </c>
      <c r="O44" s="16">
        <v>53.36</v>
      </c>
      <c r="P44" s="16">
        <v>53.35</v>
      </c>
      <c r="Q44" s="16">
        <v>53.35</v>
      </c>
      <c r="R44" s="16">
        <v>4.6300000000000026</v>
      </c>
      <c r="S44" s="16">
        <v>4.3999999999999986</v>
      </c>
      <c r="T44" s="16">
        <v>4.519999999999996</v>
      </c>
      <c r="U44" s="12" t="b">
        <v>0</v>
      </c>
    </row>
    <row r="45" spans="1:21">
      <c r="A45" s="15" t="s">
        <v>186</v>
      </c>
      <c r="B45" s="12" t="s">
        <v>141</v>
      </c>
      <c r="D45" s="12" t="s">
        <v>52</v>
      </c>
      <c r="E45" s="12" t="s">
        <v>52</v>
      </c>
      <c r="F45" s="12">
        <v>103028</v>
      </c>
      <c r="G45" s="12">
        <v>112197</v>
      </c>
      <c r="H45" s="12">
        <v>215225</v>
      </c>
      <c r="I45" s="12">
        <v>57348</v>
      </c>
      <c r="J45" s="12">
        <v>62024</v>
      </c>
      <c r="K45" s="12">
        <v>119372</v>
      </c>
      <c r="L45" s="16">
        <v>55.66</v>
      </c>
      <c r="M45" s="16">
        <v>55.28</v>
      </c>
      <c r="N45" s="16">
        <v>55.46</v>
      </c>
      <c r="O45" s="16">
        <v>52.69</v>
      </c>
      <c r="P45" s="16">
        <v>52.77</v>
      </c>
      <c r="Q45" s="16">
        <v>52.73</v>
      </c>
      <c r="R45" s="16">
        <v>2.9699999999999989</v>
      </c>
      <c r="S45" s="16">
        <v>2.509999999999998</v>
      </c>
      <c r="T45" s="16">
        <v>2.730000000000004</v>
      </c>
      <c r="U45" s="12" t="b">
        <v>0</v>
      </c>
    </row>
    <row r="46" spans="1:21">
      <c r="A46" s="15" t="s">
        <v>187</v>
      </c>
      <c r="B46" s="12" t="s">
        <v>141</v>
      </c>
      <c r="D46" s="12" t="s">
        <v>53</v>
      </c>
      <c r="E46" s="12" t="s">
        <v>53</v>
      </c>
      <c r="F46" s="12">
        <v>38469</v>
      </c>
      <c r="G46" s="12">
        <v>42084</v>
      </c>
      <c r="H46" s="12">
        <v>80553</v>
      </c>
      <c r="I46" s="12">
        <v>19745</v>
      </c>
      <c r="J46" s="12">
        <v>21909</v>
      </c>
      <c r="K46" s="12">
        <v>41654</v>
      </c>
      <c r="L46" s="16">
        <v>51.33</v>
      </c>
      <c r="M46" s="16">
        <v>52.06</v>
      </c>
      <c r="N46" s="16">
        <v>51.71</v>
      </c>
      <c r="O46" s="16">
        <v>47.41</v>
      </c>
      <c r="P46" s="16">
        <v>48.19</v>
      </c>
      <c r="Q46" s="16">
        <v>47.82</v>
      </c>
      <c r="R46" s="16">
        <v>3.9200000000000017</v>
      </c>
      <c r="S46" s="16">
        <v>3.8700000000000045</v>
      </c>
      <c r="T46" s="16">
        <v>3.8900000000000006</v>
      </c>
      <c r="U46" s="12" t="b">
        <v>1</v>
      </c>
    </row>
    <row r="47" spans="1:21">
      <c r="A47" s="15" t="s">
        <v>188</v>
      </c>
      <c r="B47" s="12" t="s">
        <v>141</v>
      </c>
      <c r="D47" s="12" t="s">
        <v>54</v>
      </c>
      <c r="E47" s="12" t="s">
        <v>54</v>
      </c>
      <c r="F47" s="12">
        <v>45650</v>
      </c>
      <c r="G47" s="12">
        <v>51424</v>
      </c>
      <c r="H47" s="12">
        <v>97074</v>
      </c>
      <c r="I47" s="12">
        <v>24898</v>
      </c>
      <c r="J47" s="12">
        <v>27505</v>
      </c>
      <c r="K47" s="12">
        <v>52403</v>
      </c>
      <c r="L47" s="16">
        <v>54.54</v>
      </c>
      <c r="M47" s="16">
        <v>53.49</v>
      </c>
      <c r="N47" s="16">
        <v>53.98</v>
      </c>
      <c r="O47" s="16">
        <v>52.93</v>
      </c>
      <c r="P47" s="16">
        <v>51.6</v>
      </c>
      <c r="Q47" s="16">
        <v>52.23</v>
      </c>
      <c r="R47" s="16">
        <v>1.6099999999999994</v>
      </c>
      <c r="S47" s="16">
        <v>1.8900000000000006</v>
      </c>
      <c r="T47" s="16">
        <v>1.75</v>
      </c>
      <c r="U47" s="12" t="b">
        <v>0</v>
      </c>
    </row>
    <row r="48" spans="1:21">
      <c r="A48" s="15" t="s">
        <v>189</v>
      </c>
      <c r="B48" s="12" t="s">
        <v>141</v>
      </c>
      <c r="D48" s="12" t="s">
        <v>55</v>
      </c>
      <c r="E48" s="12" t="s">
        <v>55</v>
      </c>
      <c r="F48" s="12">
        <v>95630</v>
      </c>
      <c r="G48" s="12">
        <v>100901</v>
      </c>
      <c r="H48" s="12">
        <v>196531</v>
      </c>
      <c r="I48" s="12">
        <v>51909</v>
      </c>
      <c r="J48" s="12">
        <v>55610</v>
      </c>
      <c r="K48" s="12">
        <v>107519</v>
      </c>
      <c r="L48" s="16">
        <v>54.28</v>
      </c>
      <c r="M48" s="16">
        <v>55.11</v>
      </c>
      <c r="N48" s="16">
        <v>54.71</v>
      </c>
      <c r="O48" s="16">
        <v>52.1</v>
      </c>
      <c r="P48" s="16">
        <v>53.51</v>
      </c>
      <c r="Q48" s="16">
        <v>52.82</v>
      </c>
      <c r="R48" s="16">
        <v>2.1799999999999997</v>
      </c>
      <c r="S48" s="16">
        <v>1.6000000000000014</v>
      </c>
      <c r="T48" s="16">
        <v>1.8900000000000006</v>
      </c>
      <c r="U48" s="12" t="b">
        <v>0</v>
      </c>
    </row>
    <row r="49" spans="1:21">
      <c r="A49" s="15" t="s">
        <v>190</v>
      </c>
      <c r="B49" s="12" t="s">
        <v>141</v>
      </c>
      <c r="D49" s="12" t="s">
        <v>56</v>
      </c>
      <c r="E49" s="12" t="s">
        <v>56</v>
      </c>
      <c r="F49" s="12">
        <v>45080</v>
      </c>
      <c r="G49" s="12">
        <v>50705</v>
      </c>
      <c r="H49" s="12">
        <v>95785</v>
      </c>
      <c r="I49" s="12">
        <v>27243</v>
      </c>
      <c r="J49" s="12">
        <v>29815</v>
      </c>
      <c r="K49" s="12">
        <v>57058</v>
      </c>
      <c r="L49" s="16">
        <v>60.43</v>
      </c>
      <c r="M49" s="16">
        <v>58.8</v>
      </c>
      <c r="N49" s="16">
        <v>59.57</v>
      </c>
      <c r="O49" s="16">
        <v>57.27</v>
      </c>
      <c r="P49" s="16">
        <v>55.35</v>
      </c>
      <c r="Q49" s="16">
        <v>56.26</v>
      </c>
      <c r="R49" s="16">
        <v>3.1599999999999966</v>
      </c>
      <c r="S49" s="16">
        <v>3.4499999999999957</v>
      </c>
      <c r="T49" s="16">
        <v>3.3100000000000023</v>
      </c>
      <c r="U49" s="12" t="b">
        <v>1</v>
      </c>
    </row>
    <row r="50" spans="1:21">
      <c r="A50" s="15" t="s">
        <v>191</v>
      </c>
      <c r="B50" s="12" t="s">
        <v>141</v>
      </c>
      <c r="D50" s="12" t="s">
        <v>57</v>
      </c>
      <c r="E50" s="12" t="s">
        <v>57</v>
      </c>
      <c r="F50" s="12">
        <v>48940</v>
      </c>
      <c r="G50" s="12">
        <v>53132</v>
      </c>
      <c r="H50" s="12">
        <v>102072</v>
      </c>
      <c r="I50" s="12">
        <v>26556</v>
      </c>
      <c r="J50" s="12">
        <v>29477</v>
      </c>
      <c r="K50" s="12">
        <v>56033</v>
      </c>
      <c r="L50" s="16">
        <v>54.26</v>
      </c>
      <c r="M50" s="16">
        <v>55.48</v>
      </c>
      <c r="N50" s="16">
        <v>54.9</v>
      </c>
      <c r="O50" s="16">
        <v>51.22</v>
      </c>
      <c r="P50" s="16">
        <v>52.92</v>
      </c>
      <c r="Q50" s="16">
        <v>52.1</v>
      </c>
      <c r="R50" s="16">
        <v>3.0399999999999991</v>
      </c>
      <c r="S50" s="16">
        <v>2.5599999999999952</v>
      </c>
      <c r="T50" s="16">
        <v>2.7999999999999972</v>
      </c>
      <c r="U50" s="12" t="b">
        <v>0</v>
      </c>
    </row>
    <row r="51" spans="1:21">
      <c r="A51" s="15" t="s">
        <v>192</v>
      </c>
      <c r="B51" s="12" t="s">
        <v>141</v>
      </c>
      <c r="D51" s="12" t="s">
        <v>58</v>
      </c>
      <c r="E51" s="12" t="s">
        <v>58</v>
      </c>
      <c r="F51" s="12">
        <v>49542</v>
      </c>
      <c r="G51" s="12">
        <v>51050</v>
      </c>
      <c r="H51" s="12">
        <v>100592</v>
      </c>
      <c r="I51" s="12">
        <v>26493</v>
      </c>
      <c r="J51" s="12">
        <v>28329</v>
      </c>
      <c r="K51" s="12">
        <v>54822</v>
      </c>
      <c r="L51" s="16">
        <v>53.48</v>
      </c>
      <c r="M51" s="16">
        <v>55.49</v>
      </c>
      <c r="N51" s="16">
        <v>54.5</v>
      </c>
      <c r="O51" s="16">
        <v>50.15</v>
      </c>
      <c r="P51" s="16">
        <v>51.5</v>
      </c>
      <c r="Q51" s="16">
        <v>50.84</v>
      </c>
      <c r="R51" s="16">
        <v>3.3299999999999983</v>
      </c>
      <c r="S51" s="16">
        <v>3.990000000000002</v>
      </c>
      <c r="T51" s="16">
        <v>3.6599999999999966</v>
      </c>
      <c r="U51" s="12" t="b">
        <v>0</v>
      </c>
    </row>
    <row r="52" spans="1:21">
      <c r="A52" s="15" t="s">
        <v>193</v>
      </c>
      <c r="B52" s="12" t="s">
        <v>141</v>
      </c>
      <c r="D52" s="12" t="s">
        <v>59</v>
      </c>
      <c r="E52" s="12" t="s">
        <v>59</v>
      </c>
      <c r="F52" s="12">
        <v>67471</v>
      </c>
      <c r="G52" s="12">
        <v>73089</v>
      </c>
      <c r="H52" s="12">
        <v>140560</v>
      </c>
      <c r="I52" s="12">
        <v>37465</v>
      </c>
      <c r="J52" s="12">
        <v>40838</v>
      </c>
      <c r="K52" s="12">
        <v>78303</v>
      </c>
      <c r="L52" s="16">
        <v>55.53</v>
      </c>
      <c r="M52" s="16">
        <v>55.87</v>
      </c>
      <c r="N52" s="16">
        <v>55.71</v>
      </c>
      <c r="O52" s="16">
        <v>52.58</v>
      </c>
      <c r="P52" s="16">
        <v>52.7</v>
      </c>
      <c r="Q52" s="16">
        <v>52.64</v>
      </c>
      <c r="R52" s="16">
        <v>2.9500000000000028</v>
      </c>
      <c r="S52" s="16">
        <v>3.1699999999999946</v>
      </c>
      <c r="T52" s="16">
        <v>3.0700000000000003</v>
      </c>
      <c r="U52" s="12" t="b">
        <v>0</v>
      </c>
    </row>
    <row r="53" spans="1:21">
      <c r="A53" s="15" t="s">
        <v>194</v>
      </c>
      <c r="B53" s="12" t="s">
        <v>141</v>
      </c>
      <c r="D53" s="12" t="s">
        <v>60</v>
      </c>
      <c r="E53" s="12" t="s">
        <v>60</v>
      </c>
      <c r="F53" s="12">
        <v>48169</v>
      </c>
      <c r="G53" s="12">
        <v>53304</v>
      </c>
      <c r="H53" s="12">
        <v>101473</v>
      </c>
      <c r="I53" s="12">
        <v>28540</v>
      </c>
      <c r="J53" s="12">
        <v>30732</v>
      </c>
      <c r="K53" s="12">
        <v>59272</v>
      </c>
      <c r="L53" s="16">
        <v>59.25</v>
      </c>
      <c r="M53" s="16">
        <v>57.65</v>
      </c>
      <c r="N53" s="16">
        <v>58.41</v>
      </c>
      <c r="O53" s="16">
        <v>56.54</v>
      </c>
      <c r="P53" s="16">
        <v>54.8</v>
      </c>
      <c r="Q53" s="16">
        <v>55.63</v>
      </c>
      <c r="R53" s="16">
        <v>2.7100000000000009</v>
      </c>
      <c r="S53" s="16">
        <v>2.8500000000000014</v>
      </c>
      <c r="T53" s="16">
        <v>2.779999999999994</v>
      </c>
      <c r="U53" s="12" t="b">
        <v>0</v>
      </c>
    </row>
    <row r="54" spans="1:21">
      <c r="A54" s="15" t="s">
        <v>195</v>
      </c>
      <c r="B54" s="12" t="s">
        <v>141</v>
      </c>
      <c r="D54" s="12" t="s">
        <v>61</v>
      </c>
      <c r="E54" s="12" t="s">
        <v>61</v>
      </c>
      <c r="F54" s="12">
        <v>28880</v>
      </c>
      <c r="G54" s="12">
        <v>31075</v>
      </c>
      <c r="H54" s="12">
        <v>59955</v>
      </c>
      <c r="I54" s="12">
        <v>16060</v>
      </c>
      <c r="J54" s="12">
        <v>17211</v>
      </c>
      <c r="K54" s="12">
        <v>33271</v>
      </c>
      <c r="L54" s="16">
        <v>55.61</v>
      </c>
      <c r="M54" s="16">
        <v>55.39</v>
      </c>
      <c r="N54" s="16">
        <v>55.49</v>
      </c>
      <c r="O54" s="16">
        <v>53.05</v>
      </c>
      <c r="P54" s="16">
        <v>53.25</v>
      </c>
      <c r="Q54" s="16">
        <v>53.15</v>
      </c>
      <c r="R54" s="16">
        <v>2.5600000000000023</v>
      </c>
      <c r="S54" s="16">
        <v>2.1400000000000006</v>
      </c>
      <c r="T54" s="16">
        <v>2.3400000000000034</v>
      </c>
      <c r="U54" s="12" t="b">
        <v>0</v>
      </c>
    </row>
    <row r="55" spans="1:21">
      <c r="A55" s="15" t="s">
        <v>196</v>
      </c>
      <c r="B55" s="12" t="s">
        <v>141</v>
      </c>
      <c r="D55" s="12" t="s">
        <v>62</v>
      </c>
      <c r="E55" s="12" t="s">
        <v>62</v>
      </c>
      <c r="F55" s="12">
        <v>45250</v>
      </c>
      <c r="G55" s="12">
        <v>50414</v>
      </c>
      <c r="H55" s="12">
        <v>95664</v>
      </c>
      <c r="I55" s="12">
        <v>25513</v>
      </c>
      <c r="J55" s="12">
        <v>28512</v>
      </c>
      <c r="K55" s="12">
        <v>54025</v>
      </c>
      <c r="L55" s="16">
        <v>56.38</v>
      </c>
      <c r="M55" s="16">
        <v>56.56</v>
      </c>
      <c r="N55" s="16">
        <v>56.47</v>
      </c>
      <c r="O55" s="16">
        <v>53.8</v>
      </c>
      <c r="P55" s="16">
        <v>54.32</v>
      </c>
      <c r="Q55" s="16">
        <v>54.07</v>
      </c>
      <c r="R55" s="16">
        <v>2.5800000000000054</v>
      </c>
      <c r="S55" s="16">
        <v>2.240000000000002</v>
      </c>
      <c r="T55" s="16">
        <v>2.3999999999999986</v>
      </c>
      <c r="U55" s="12" t="b">
        <v>0</v>
      </c>
    </row>
    <row r="56" spans="1:21">
      <c r="A56" s="15" t="s">
        <v>197</v>
      </c>
      <c r="B56" s="12" t="s">
        <v>141</v>
      </c>
      <c r="D56" s="12" t="s">
        <v>63</v>
      </c>
      <c r="E56" s="12" t="s">
        <v>63</v>
      </c>
      <c r="F56" s="12">
        <v>52660</v>
      </c>
      <c r="G56" s="12">
        <v>53682</v>
      </c>
      <c r="H56" s="12">
        <v>106342</v>
      </c>
      <c r="I56" s="12">
        <v>27355</v>
      </c>
      <c r="J56" s="12">
        <v>29687</v>
      </c>
      <c r="K56" s="12">
        <v>57042</v>
      </c>
      <c r="L56" s="16">
        <v>51.95</v>
      </c>
      <c r="M56" s="16">
        <v>55.3</v>
      </c>
      <c r="N56" s="16">
        <v>53.64</v>
      </c>
      <c r="O56" s="16">
        <v>49.09</v>
      </c>
      <c r="P56" s="16">
        <v>52.77</v>
      </c>
      <c r="Q56" s="16">
        <v>50.94</v>
      </c>
      <c r="R56" s="16">
        <v>2.8599999999999994</v>
      </c>
      <c r="S56" s="16">
        <v>2.529999999999994</v>
      </c>
      <c r="T56" s="16">
        <v>2.7000000000000028</v>
      </c>
      <c r="U56" s="12" t="b">
        <v>0</v>
      </c>
    </row>
    <row r="57" spans="1:21">
      <c r="A57" s="15" t="s">
        <v>198</v>
      </c>
      <c r="B57" s="12" t="s">
        <v>141</v>
      </c>
      <c r="D57" s="12" t="s">
        <v>64</v>
      </c>
      <c r="E57" s="12" t="s">
        <v>64</v>
      </c>
      <c r="F57" s="12">
        <v>33782</v>
      </c>
      <c r="G57" s="12">
        <v>33441</v>
      </c>
      <c r="H57" s="12">
        <v>67223</v>
      </c>
      <c r="I57" s="12">
        <v>17788</v>
      </c>
      <c r="J57" s="12">
        <v>18373</v>
      </c>
      <c r="K57" s="12">
        <v>36161</v>
      </c>
      <c r="L57" s="16">
        <v>52.66</v>
      </c>
      <c r="M57" s="16">
        <v>54.94</v>
      </c>
      <c r="N57" s="16">
        <v>53.79</v>
      </c>
      <c r="O57" s="16">
        <v>49.93</v>
      </c>
      <c r="P57" s="16">
        <v>52.52</v>
      </c>
      <c r="Q57" s="16">
        <v>51.21</v>
      </c>
      <c r="R57" s="16">
        <v>2.7299999999999969</v>
      </c>
      <c r="S57" s="16">
        <v>2.4199999999999946</v>
      </c>
      <c r="T57" s="16">
        <v>2.5799999999999983</v>
      </c>
      <c r="U57" s="12" t="b">
        <v>0</v>
      </c>
    </row>
    <row r="58" spans="1:21">
      <c r="A58" s="15" t="s">
        <v>199</v>
      </c>
      <c r="B58" s="12" t="s">
        <v>141</v>
      </c>
      <c r="D58" s="12" t="s">
        <v>65</v>
      </c>
      <c r="E58" s="12" t="s">
        <v>65</v>
      </c>
      <c r="F58" s="12">
        <v>23072</v>
      </c>
      <c r="G58" s="12">
        <v>25297</v>
      </c>
      <c r="H58" s="12">
        <v>48369</v>
      </c>
      <c r="I58" s="12">
        <v>13683</v>
      </c>
      <c r="J58" s="12">
        <v>15004</v>
      </c>
      <c r="K58" s="12">
        <v>28687</v>
      </c>
      <c r="L58" s="16">
        <v>59.31</v>
      </c>
      <c r="M58" s="16">
        <v>59.31</v>
      </c>
      <c r="N58" s="16">
        <v>59.31</v>
      </c>
      <c r="O58" s="16">
        <v>56.99</v>
      </c>
      <c r="P58" s="16">
        <v>58.5</v>
      </c>
      <c r="Q58" s="16">
        <v>57.78</v>
      </c>
      <c r="R58" s="16">
        <v>2.3200000000000003</v>
      </c>
      <c r="S58" s="16">
        <v>0.81000000000000227</v>
      </c>
      <c r="T58" s="16">
        <v>1.5300000000000011</v>
      </c>
      <c r="U58" s="12" t="b">
        <v>0</v>
      </c>
    </row>
    <row r="59" spans="1:21">
      <c r="A59" s="15" t="s">
        <v>200</v>
      </c>
      <c r="B59" s="12" t="s">
        <v>141</v>
      </c>
      <c r="D59" s="12" t="s">
        <v>66</v>
      </c>
      <c r="E59" s="12" t="s">
        <v>66</v>
      </c>
      <c r="F59" s="12">
        <v>25306</v>
      </c>
      <c r="G59" s="12">
        <v>28209</v>
      </c>
      <c r="H59" s="12">
        <v>53515</v>
      </c>
      <c r="I59" s="12">
        <v>14251</v>
      </c>
      <c r="J59" s="12">
        <v>15953</v>
      </c>
      <c r="K59" s="12">
        <v>30204</v>
      </c>
      <c r="L59" s="16">
        <v>56.31</v>
      </c>
      <c r="M59" s="16">
        <v>56.55</v>
      </c>
      <c r="N59" s="16">
        <v>56.44</v>
      </c>
      <c r="O59" s="16">
        <v>54.27</v>
      </c>
      <c r="P59" s="16">
        <v>54.19</v>
      </c>
      <c r="Q59" s="16">
        <v>54.23</v>
      </c>
      <c r="R59" s="16">
        <v>2.0399999999999991</v>
      </c>
      <c r="S59" s="16">
        <v>2.3599999999999994</v>
      </c>
      <c r="T59" s="16">
        <v>2.2100000000000009</v>
      </c>
      <c r="U59" s="12" t="b">
        <v>0</v>
      </c>
    </row>
    <row r="60" spans="1:21">
      <c r="A60" s="15" t="s">
        <v>201</v>
      </c>
      <c r="B60" s="12" t="s">
        <v>141</v>
      </c>
      <c r="D60" s="12" t="s">
        <v>67</v>
      </c>
      <c r="E60" s="12" t="s">
        <v>67</v>
      </c>
      <c r="F60" s="12">
        <v>195616</v>
      </c>
      <c r="G60" s="12">
        <v>205766</v>
      </c>
      <c r="H60" s="12">
        <v>401382</v>
      </c>
      <c r="I60" s="12">
        <v>102625</v>
      </c>
      <c r="J60" s="12">
        <v>110287</v>
      </c>
      <c r="K60" s="12">
        <v>212912</v>
      </c>
      <c r="L60" s="16">
        <v>52.46</v>
      </c>
      <c r="M60" s="16">
        <v>53.6</v>
      </c>
      <c r="N60" s="16">
        <v>53.04</v>
      </c>
      <c r="O60" s="16">
        <v>49.85</v>
      </c>
      <c r="P60" s="16">
        <v>51.61</v>
      </c>
      <c r="Q60" s="16">
        <v>50.75</v>
      </c>
      <c r="R60" s="16">
        <v>2.6099999999999994</v>
      </c>
      <c r="S60" s="16">
        <v>1.990000000000002</v>
      </c>
      <c r="T60" s="16">
        <v>2.2899999999999991</v>
      </c>
      <c r="U60" s="12" t="b">
        <v>0</v>
      </c>
    </row>
    <row r="61" spans="1:21">
      <c r="A61" s="15" t="s">
        <v>202</v>
      </c>
      <c r="B61" s="12" t="s">
        <v>141</v>
      </c>
      <c r="D61" s="12" t="s">
        <v>68</v>
      </c>
      <c r="E61" s="12" t="s">
        <v>68</v>
      </c>
      <c r="F61" s="12">
        <v>24554</v>
      </c>
      <c r="G61" s="12">
        <v>26545</v>
      </c>
      <c r="H61" s="12">
        <v>51099</v>
      </c>
      <c r="I61" s="12">
        <v>12941</v>
      </c>
      <c r="J61" s="12">
        <v>14000</v>
      </c>
      <c r="K61" s="12">
        <v>26941</v>
      </c>
      <c r="L61" s="16">
        <v>52.7</v>
      </c>
      <c r="M61" s="16">
        <v>52.74</v>
      </c>
      <c r="N61" s="16">
        <v>52.72</v>
      </c>
      <c r="O61" s="16">
        <v>49.95</v>
      </c>
      <c r="P61" s="16">
        <v>49.76</v>
      </c>
      <c r="Q61" s="16">
        <v>49.85</v>
      </c>
      <c r="R61" s="16">
        <v>2.75</v>
      </c>
      <c r="S61" s="16">
        <v>2.980000000000004</v>
      </c>
      <c r="T61" s="16">
        <v>2.8699999999999974</v>
      </c>
      <c r="U61" s="12" t="b">
        <v>0</v>
      </c>
    </row>
    <row r="62" spans="1:21">
      <c r="A62" s="15" t="s">
        <v>203</v>
      </c>
      <c r="B62" s="12" t="s">
        <v>141</v>
      </c>
      <c r="D62" s="12" t="s">
        <v>69</v>
      </c>
      <c r="E62" s="12" t="s">
        <v>69</v>
      </c>
      <c r="F62" s="12">
        <v>21976</v>
      </c>
      <c r="G62" s="12">
        <v>23021</v>
      </c>
      <c r="H62" s="12">
        <v>44997</v>
      </c>
      <c r="I62" s="12">
        <v>12291</v>
      </c>
      <c r="J62" s="12">
        <v>12832</v>
      </c>
      <c r="K62" s="12">
        <v>25123</v>
      </c>
      <c r="L62" s="16">
        <v>55.93</v>
      </c>
      <c r="M62" s="16">
        <v>55.74</v>
      </c>
      <c r="N62" s="16">
        <v>55.83</v>
      </c>
      <c r="O62" s="16">
        <v>51.8</v>
      </c>
      <c r="P62" s="16">
        <v>52.46</v>
      </c>
      <c r="Q62" s="16">
        <v>52.14</v>
      </c>
      <c r="R62" s="16">
        <v>4.1300000000000026</v>
      </c>
      <c r="S62" s="16">
        <v>3.2800000000000011</v>
      </c>
      <c r="T62" s="16">
        <v>3.6899999999999977</v>
      </c>
      <c r="U62" s="12" t="b">
        <v>1</v>
      </c>
    </row>
    <row r="63" spans="1:21">
      <c r="A63" s="15" t="s">
        <v>204</v>
      </c>
      <c r="B63" s="12" t="s">
        <v>141</v>
      </c>
      <c r="D63" s="12" t="s">
        <v>70</v>
      </c>
      <c r="E63" s="12" t="s">
        <v>70</v>
      </c>
      <c r="F63" s="12">
        <v>30240</v>
      </c>
      <c r="G63" s="12">
        <v>32414</v>
      </c>
      <c r="H63" s="12">
        <v>62654</v>
      </c>
      <c r="I63" s="12">
        <v>19098</v>
      </c>
      <c r="J63" s="12">
        <v>20472</v>
      </c>
      <c r="K63" s="12">
        <v>39570</v>
      </c>
      <c r="L63" s="16">
        <v>63.15</v>
      </c>
      <c r="M63" s="16">
        <v>63.16</v>
      </c>
      <c r="N63" s="16">
        <v>63.16</v>
      </c>
      <c r="O63" s="16">
        <v>59.97</v>
      </c>
      <c r="P63" s="16">
        <v>60.49</v>
      </c>
      <c r="Q63" s="16">
        <v>60.24</v>
      </c>
      <c r="R63" s="16">
        <v>3.1799999999999997</v>
      </c>
      <c r="S63" s="16">
        <v>2.6699999999999946</v>
      </c>
      <c r="T63" s="16">
        <v>2.9199999999999946</v>
      </c>
      <c r="U63" s="12" t="b">
        <v>1</v>
      </c>
    </row>
    <row r="64" spans="1:21">
      <c r="A64" s="15" t="s">
        <v>205</v>
      </c>
      <c r="B64" s="12" t="s">
        <v>141</v>
      </c>
      <c r="D64" s="12" t="s">
        <v>71</v>
      </c>
      <c r="E64" s="12" t="s">
        <v>71</v>
      </c>
      <c r="F64" s="12">
        <v>21901</v>
      </c>
      <c r="G64" s="12">
        <v>24624</v>
      </c>
      <c r="H64" s="12">
        <v>46525</v>
      </c>
      <c r="I64" s="12">
        <v>12804</v>
      </c>
      <c r="J64" s="12">
        <v>14094</v>
      </c>
      <c r="K64" s="12">
        <v>26898</v>
      </c>
      <c r="L64" s="16">
        <v>58.46</v>
      </c>
      <c r="M64" s="16">
        <v>57.24</v>
      </c>
      <c r="N64" s="16">
        <v>57.81</v>
      </c>
      <c r="O64" s="16">
        <v>56.73</v>
      </c>
      <c r="P64" s="16">
        <v>55.71</v>
      </c>
      <c r="Q64" s="16">
        <v>56.19</v>
      </c>
      <c r="R64" s="16">
        <v>1.730000000000004</v>
      </c>
      <c r="S64" s="16">
        <v>1.5300000000000011</v>
      </c>
      <c r="T64" s="16">
        <v>1.6200000000000045</v>
      </c>
      <c r="U64" s="12" t="b">
        <v>0</v>
      </c>
    </row>
    <row r="65" spans="1:21">
      <c r="A65" s="15" t="s">
        <v>206</v>
      </c>
      <c r="B65" s="12" t="s">
        <v>141</v>
      </c>
      <c r="D65" s="12" t="s">
        <v>72</v>
      </c>
      <c r="E65" s="12" t="s">
        <v>72</v>
      </c>
      <c r="F65" s="12">
        <v>22279</v>
      </c>
      <c r="G65" s="12">
        <v>24671</v>
      </c>
      <c r="H65" s="12">
        <v>46950</v>
      </c>
      <c r="I65" s="12">
        <v>13047</v>
      </c>
      <c r="J65" s="12">
        <v>14497</v>
      </c>
      <c r="K65" s="12">
        <v>27544</v>
      </c>
      <c r="L65" s="16">
        <v>58.56</v>
      </c>
      <c r="M65" s="16">
        <v>58.76</v>
      </c>
      <c r="N65" s="16">
        <v>58.67</v>
      </c>
      <c r="O65" s="16">
        <v>53.44</v>
      </c>
      <c r="P65" s="16">
        <v>53.37</v>
      </c>
      <c r="Q65" s="16">
        <v>53.4</v>
      </c>
      <c r="R65" s="16">
        <v>5.1200000000000045</v>
      </c>
      <c r="S65" s="16">
        <v>5.3900000000000006</v>
      </c>
      <c r="T65" s="16">
        <v>5.2700000000000031</v>
      </c>
      <c r="U65" s="12" t="b">
        <v>1</v>
      </c>
    </row>
    <row r="66" spans="1:21">
      <c r="A66" s="15" t="s">
        <v>207</v>
      </c>
      <c r="B66" s="12" t="s">
        <v>141</v>
      </c>
      <c r="C66" s="12" t="s">
        <v>74</v>
      </c>
      <c r="D66" s="12" t="s">
        <v>73</v>
      </c>
      <c r="E66" s="12" t="s">
        <v>270</v>
      </c>
      <c r="F66" s="12">
        <v>11170</v>
      </c>
      <c r="G66" s="12">
        <v>12339</v>
      </c>
      <c r="H66" s="12">
        <v>23509</v>
      </c>
      <c r="I66" s="12">
        <v>7284</v>
      </c>
      <c r="J66" s="12">
        <v>7765</v>
      </c>
      <c r="K66" s="12">
        <v>15049</v>
      </c>
      <c r="L66" s="16">
        <v>65.209999999999994</v>
      </c>
      <c r="M66" s="16">
        <v>62.93</v>
      </c>
      <c r="N66" s="16">
        <v>64.010000000000005</v>
      </c>
      <c r="O66" s="16">
        <v>62</v>
      </c>
      <c r="P66" s="16">
        <v>60.81</v>
      </c>
      <c r="Q66" s="16">
        <v>61.38</v>
      </c>
      <c r="R66" s="16">
        <v>3.2099999999999937</v>
      </c>
      <c r="S66" s="16">
        <v>2.1199999999999974</v>
      </c>
      <c r="T66" s="16">
        <v>2.6300000000000026</v>
      </c>
      <c r="U66" s="12" t="b">
        <v>0</v>
      </c>
    </row>
    <row r="67" spans="1:21">
      <c r="A67" s="15" t="s">
        <v>208</v>
      </c>
      <c r="B67" s="12" t="s">
        <v>141</v>
      </c>
      <c r="C67" s="12" t="s">
        <v>77</v>
      </c>
      <c r="D67" s="12" t="s">
        <v>75</v>
      </c>
      <c r="E67" s="12" t="s">
        <v>271</v>
      </c>
      <c r="F67" s="12">
        <v>9730</v>
      </c>
      <c r="G67" s="12">
        <v>10772</v>
      </c>
      <c r="H67" s="12">
        <v>20502</v>
      </c>
      <c r="I67" s="12">
        <v>6697</v>
      </c>
      <c r="J67" s="12">
        <v>7205</v>
      </c>
      <c r="K67" s="12">
        <v>13902</v>
      </c>
      <c r="L67" s="16">
        <v>68.83</v>
      </c>
      <c r="M67" s="16">
        <v>66.89</v>
      </c>
      <c r="N67" s="16">
        <v>67.81</v>
      </c>
      <c r="O67" s="16">
        <v>66.489999999999995</v>
      </c>
      <c r="P67" s="16">
        <v>64.959999999999994</v>
      </c>
      <c r="Q67" s="16">
        <v>65.680000000000007</v>
      </c>
      <c r="R67" s="16">
        <v>2.3400000000000034</v>
      </c>
      <c r="S67" s="16">
        <v>1.9300000000000068</v>
      </c>
      <c r="T67" s="16">
        <v>2.1299999999999955</v>
      </c>
      <c r="U67" s="12" t="b">
        <v>0</v>
      </c>
    </row>
    <row r="68" spans="1:21">
      <c r="A68" s="15" t="s">
        <v>209</v>
      </c>
      <c r="B68" s="12" t="s">
        <v>141</v>
      </c>
      <c r="C68" s="12" t="s">
        <v>77</v>
      </c>
      <c r="D68" s="12" t="s">
        <v>76</v>
      </c>
      <c r="E68" s="12" t="s">
        <v>272</v>
      </c>
      <c r="F68" s="12">
        <v>5088</v>
      </c>
      <c r="G68" s="12">
        <v>5541</v>
      </c>
      <c r="H68" s="12">
        <v>10629</v>
      </c>
      <c r="I68" s="12">
        <v>3064</v>
      </c>
      <c r="J68" s="12">
        <v>3217</v>
      </c>
      <c r="K68" s="12">
        <v>6281</v>
      </c>
      <c r="L68" s="16">
        <v>60.22</v>
      </c>
      <c r="M68" s="16">
        <v>58.06</v>
      </c>
      <c r="N68" s="16">
        <v>59.09</v>
      </c>
      <c r="O68" s="16">
        <v>58.02</v>
      </c>
      <c r="P68" s="16">
        <v>56.31</v>
      </c>
      <c r="Q68" s="16">
        <v>57.13</v>
      </c>
      <c r="R68" s="16">
        <v>2.1999999999999957</v>
      </c>
      <c r="S68" s="16">
        <v>1.75</v>
      </c>
      <c r="T68" s="16">
        <v>1.9600000000000009</v>
      </c>
      <c r="U68" s="12" t="b">
        <v>0</v>
      </c>
    </row>
    <row r="69" spans="1:21">
      <c r="A69" s="15" t="s">
        <v>210</v>
      </c>
      <c r="B69" s="12" t="s">
        <v>141</v>
      </c>
      <c r="C69" s="12" t="s">
        <v>79</v>
      </c>
      <c r="D69" s="12" t="s">
        <v>78</v>
      </c>
      <c r="E69" s="12" t="s">
        <v>273</v>
      </c>
      <c r="F69" s="12">
        <v>6739</v>
      </c>
      <c r="G69" s="12">
        <v>7320</v>
      </c>
      <c r="H69" s="12">
        <v>14059</v>
      </c>
      <c r="I69" s="12">
        <v>3771</v>
      </c>
      <c r="J69" s="12">
        <v>4313</v>
      </c>
      <c r="K69" s="12">
        <v>8084</v>
      </c>
      <c r="L69" s="16">
        <v>55.96</v>
      </c>
      <c r="M69" s="16">
        <v>58.92</v>
      </c>
      <c r="N69" s="16">
        <v>57.5</v>
      </c>
      <c r="O69" s="16">
        <v>56.02</v>
      </c>
      <c r="P69" s="16">
        <v>58.28</v>
      </c>
      <c r="Q69" s="16">
        <v>57.2</v>
      </c>
      <c r="R69" s="16">
        <v>-6.0000000000002274E-2</v>
      </c>
      <c r="S69" s="16">
        <v>0.64000000000000057</v>
      </c>
      <c r="T69" s="16">
        <v>0.29999999999999716</v>
      </c>
      <c r="U69" s="12" t="b">
        <v>1</v>
      </c>
    </row>
    <row r="70" spans="1:21">
      <c r="A70" s="15" t="s">
        <v>211</v>
      </c>
      <c r="B70" s="12" t="s">
        <v>141</v>
      </c>
      <c r="C70" s="12" t="s">
        <v>83</v>
      </c>
      <c r="D70" s="12" t="s">
        <v>80</v>
      </c>
      <c r="E70" s="12" t="s">
        <v>274</v>
      </c>
      <c r="F70" s="12">
        <v>16980</v>
      </c>
      <c r="G70" s="12">
        <v>18230</v>
      </c>
      <c r="H70" s="12">
        <v>35210</v>
      </c>
      <c r="I70" s="12">
        <v>10351</v>
      </c>
      <c r="J70" s="12">
        <v>11096</v>
      </c>
      <c r="K70" s="12">
        <v>21447</v>
      </c>
      <c r="L70" s="16">
        <v>60.96</v>
      </c>
      <c r="M70" s="16">
        <v>60.87</v>
      </c>
      <c r="N70" s="16">
        <v>60.91</v>
      </c>
      <c r="O70" s="16">
        <v>52.18</v>
      </c>
      <c r="P70" s="16">
        <v>50.62</v>
      </c>
      <c r="Q70" s="16">
        <v>51.37</v>
      </c>
      <c r="R70" s="16">
        <v>8.7800000000000011</v>
      </c>
      <c r="S70" s="16">
        <v>10.25</v>
      </c>
      <c r="T70" s="16">
        <v>9.5399999999999991</v>
      </c>
      <c r="U70" s="12" t="b">
        <v>1</v>
      </c>
    </row>
    <row r="71" spans="1:21">
      <c r="A71" s="15" t="s">
        <v>212</v>
      </c>
      <c r="B71" s="12" t="s">
        <v>141</v>
      </c>
      <c r="C71" s="12" t="s">
        <v>83</v>
      </c>
      <c r="D71" s="12" t="s">
        <v>81</v>
      </c>
      <c r="E71" s="12" t="s">
        <v>275</v>
      </c>
      <c r="F71" s="12">
        <v>3053</v>
      </c>
      <c r="G71" s="12">
        <v>3313</v>
      </c>
      <c r="H71" s="12">
        <v>6366</v>
      </c>
      <c r="I71" s="12">
        <v>1746</v>
      </c>
      <c r="J71" s="12">
        <v>1912</v>
      </c>
      <c r="K71" s="12">
        <v>3658</v>
      </c>
      <c r="L71" s="16">
        <v>57.19</v>
      </c>
      <c r="M71" s="16">
        <v>57.71</v>
      </c>
      <c r="N71" s="16">
        <v>57.46</v>
      </c>
      <c r="O71" s="16">
        <v>55.6</v>
      </c>
      <c r="P71" s="16">
        <v>56.2</v>
      </c>
      <c r="Q71" s="16">
        <v>55.91</v>
      </c>
      <c r="R71" s="16">
        <v>1.5899999999999963</v>
      </c>
      <c r="S71" s="16">
        <v>1.509999999999998</v>
      </c>
      <c r="T71" s="16">
        <v>1.5500000000000043</v>
      </c>
      <c r="U71" s="12" t="b">
        <v>1</v>
      </c>
    </row>
    <row r="72" spans="1:21">
      <c r="A72" s="15" t="s">
        <v>213</v>
      </c>
      <c r="B72" s="12" t="s">
        <v>141</v>
      </c>
      <c r="C72" s="12" t="s">
        <v>83</v>
      </c>
      <c r="D72" s="12" t="s">
        <v>82</v>
      </c>
      <c r="E72" s="12" t="s">
        <v>276</v>
      </c>
      <c r="F72" s="12">
        <v>7296</v>
      </c>
      <c r="G72" s="12">
        <v>8405</v>
      </c>
      <c r="H72" s="12">
        <v>15701</v>
      </c>
      <c r="I72" s="12">
        <v>4362</v>
      </c>
      <c r="J72" s="12">
        <v>5195</v>
      </c>
      <c r="K72" s="12">
        <v>9557</v>
      </c>
      <c r="L72" s="16">
        <v>59.79</v>
      </c>
      <c r="M72" s="16">
        <v>61.81</v>
      </c>
      <c r="N72" s="16">
        <v>60.87</v>
      </c>
      <c r="O72" s="16">
        <v>58.15</v>
      </c>
      <c r="P72" s="16">
        <v>59.92</v>
      </c>
      <c r="Q72" s="16">
        <v>59.1</v>
      </c>
      <c r="R72" s="16">
        <v>1.6400000000000006</v>
      </c>
      <c r="S72" s="16">
        <v>1.8900000000000006</v>
      </c>
      <c r="T72" s="16">
        <v>1.769999999999996</v>
      </c>
      <c r="U72" s="12" t="b">
        <v>1</v>
      </c>
    </row>
    <row r="73" spans="1:21">
      <c r="A73" s="15" t="s">
        <v>214</v>
      </c>
      <c r="B73" s="12" t="s">
        <v>141</v>
      </c>
      <c r="C73" s="12" t="s">
        <v>87</v>
      </c>
      <c r="D73" s="12" t="s">
        <v>84</v>
      </c>
      <c r="E73" s="12" t="s">
        <v>277</v>
      </c>
      <c r="F73" s="12">
        <v>5428</v>
      </c>
      <c r="G73" s="12">
        <v>5760</v>
      </c>
      <c r="H73" s="12">
        <v>11188</v>
      </c>
      <c r="I73" s="12">
        <v>3117</v>
      </c>
      <c r="J73" s="12">
        <v>3310</v>
      </c>
      <c r="K73" s="12">
        <v>6427</v>
      </c>
      <c r="L73" s="16">
        <v>57.42</v>
      </c>
      <c r="M73" s="16">
        <v>57.47</v>
      </c>
      <c r="N73" s="16">
        <v>57.45</v>
      </c>
      <c r="O73" s="16">
        <v>54.64</v>
      </c>
      <c r="P73" s="16">
        <v>54.53</v>
      </c>
      <c r="Q73" s="16">
        <v>54.58</v>
      </c>
      <c r="R73" s="16">
        <v>2.7800000000000011</v>
      </c>
      <c r="S73" s="16">
        <v>2.9399999999999977</v>
      </c>
      <c r="T73" s="16">
        <v>2.8700000000000045</v>
      </c>
      <c r="U73" s="12" t="b">
        <v>0</v>
      </c>
    </row>
    <row r="74" spans="1:21">
      <c r="A74" s="15" t="s">
        <v>215</v>
      </c>
      <c r="B74" s="12" t="s">
        <v>141</v>
      </c>
      <c r="C74" s="12" t="s">
        <v>87</v>
      </c>
      <c r="D74" s="12" t="s">
        <v>85</v>
      </c>
      <c r="E74" s="12" t="s">
        <v>278</v>
      </c>
      <c r="F74" s="12">
        <v>6457</v>
      </c>
      <c r="G74" s="12">
        <v>7037</v>
      </c>
      <c r="H74" s="12">
        <v>13494</v>
      </c>
      <c r="I74" s="12">
        <v>3876</v>
      </c>
      <c r="J74" s="12">
        <v>4246</v>
      </c>
      <c r="K74" s="12">
        <v>8122</v>
      </c>
      <c r="L74" s="16">
        <v>60.03</v>
      </c>
      <c r="M74" s="16">
        <v>60.34</v>
      </c>
      <c r="N74" s="16">
        <v>60.19</v>
      </c>
      <c r="O74" s="16">
        <v>58.9</v>
      </c>
      <c r="P74" s="16">
        <v>59.17</v>
      </c>
      <c r="Q74" s="16">
        <v>59.04</v>
      </c>
      <c r="R74" s="16">
        <v>1.1300000000000026</v>
      </c>
      <c r="S74" s="16">
        <v>1.1700000000000017</v>
      </c>
      <c r="T74" s="16">
        <v>1.1499999999999986</v>
      </c>
      <c r="U74" s="12" t="b">
        <v>0</v>
      </c>
    </row>
    <row r="75" spans="1:21">
      <c r="A75" s="15" t="s">
        <v>216</v>
      </c>
      <c r="B75" s="12" t="s">
        <v>141</v>
      </c>
      <c r="C75" s="12" t="s">
        <v>87</v>
      </c>
      <c r="D75" s="12" t="s">
        <v>86</v>
      </c>
      <c r="E75" s="12" t="s">
        <v>279</v>
      </c>
      <c r="F75" s="12">
        <v>2655</v>
      </c>
      <c r="G75" s="12">
        <v>2991</v>
      </c>
      <c r="H75" s="12">
        <v>5646</v>
      </c>
      <c r="I75" s="12">
        <v>1644</v>
      </c>
      <c r="J75" s="12">
        <v>1757</v>
      </c>
      <c r="K75" s="12">
        <v>3401</v>
      </c>
      <c r="L75" s="16">
        <v>61.92</v>
      </c>
      <c r="M75" s="16">
        <v>58.74</v>
      </c>
      <c r="N75" s="16">
        <v>60.24</v>
      </c>
      <c r="O75" s="16">
        <v>57.33</v>
      </c>
      <c r="P75" s="16">
        <v>55.32</v>
      </c>
      <c r="Q75" s="16">
        <v>56.26</v>
      </c>
      <c r="R75" s="16">
        <v>4.5900000000000034</v>
      </c>
      <c r="S75" s="16">
        <v>3.4200000000000017</v>
      </c>
      <c r="T75" s="16">
        <v>3.980000000000004</v>
      </c>
      <c r="U75" s="12" t="b">
        <v>0</v>
      </c>
    </row>
    <row r="76" spans="1:21">
      <c r="A76" s="15">
        <v>27</v>
      </c>
      <c r="B76" s="12" t="s">
        <v>217</v>
      </c>
      <c r="C76" s="12" t="s">
        <v>217</v>
      </c>
      <c r="D76" s="12" t="s">
        <v>237</v>
      </c>
      <c r="E76" s="12" t="s">
        <v>280</v>
      </c>
      <c r="F76" s="12">
        <v>3401062</v>
      </c>
      <c r="G76" s="12">
        <v>3664548</v>
      </c>
      <c r="H76" s="12">
        <v>7065610</v>
      </c>
      <c r="I76" s="12">
        <v>1883523</v>
      </c>
      <c r="J76" s="12">
        <v>2059714</v>
      </c>
      <c r="K76" s="12">
        <v>3943237</v>
      </c>
      <c r="L76" s="16">
        <v>55.38</v>
      </c>
      <c r="M76" s="16">
        <v>56.21</v>
      </c>
      <c r="N76" s="16">
        <v>55.81</v>
      </c>
      <c r="O76" s="16">
        <v>52.63</v>
      </c>
      <c r="P76" s="16">
        <v>53.71</v>
      </c>
      <c r="Q76" s="16">
        <v>53.18</v>
      </c>
      <c r="R76" s="16">
        <v>2.75</v>
      </c>
      <c r="S76" s="16">
        <v>2.5</v>
      </c>
      <c r="T76" s="16">
        <v>2.6300000000000026</v>
      </c>
      <c r="U76" s="12" t="b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51" workbookViewId="0">
      <selection activeCell="J85" sqref="J85"/>
    </sheetView>
  </sheetViews>
  <sheetFormatPr defaultRowHeight="13.5"/>
  <cols>
    <col min="1" max="2" width="9" style="3"/>
    <col min="3" max="9" width="9" style="2" customWidth="1"/>
    <col min="10" max="12" width="9" style="3" customWidth="1"/>
    <col min="13" max="16384" width="9" style="3"/>
  </cols>
  <sheetData>
    <row r="1" spans="1:13">
      <c r="B1" s="3" t="s">
        <v>94</v>
      </c>
    </row>
    <row r="2" spans="1:13">
      <c r="B2" s="3" t="s">
        <v>93</v>
      </c>
    </row>
    <row r="3" spans="1:13">
      <c r="B3" s="3" t="s">
        <v>92</v>
      </c>
    </row>
    <row r="5" spans="1:13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J5" s="3" t="s">
        <v>6</v>
      </c>
      <c r="K5" s="3" t="s">
        <v>7</v>
      </c>
      <c r="L5" s="3" t="s">
        <v>8</v>
      </c>
      <c r="M5" s="3" t="s">
        <v>281</v>
      </c>
    </row>
    <row r="6" spans="1:13">
      <c r="A6" s="3" t="str">
        <f>SUBSTITUTE(DBCS(B6),"　","")</f>
        <v>大阪市都島区</v>
      </c>
      <c r="B6" s="3" t="s">
        <v>9</v>
      </c>
      <c r="C6" s="2">
        <v>38947</v>
      </c>
      <c r="D6" s="2">
        <v>42903</v>
      </c>
      <c r="E6" s="2">
        <v>81850</v>
      </c>
      <c r="F6" s="2">
        <v>21560</v>
      </c>
      <c r="G6" s="2">
        <v>24146</v>
      </c>
      <c r="H6" s="2">
        <v>45706</v>
      </c>
      <c r="I6" s="2" t="s">
        <v>9</v>
      </c>
      <c r="J6" s="3">
        <v>55.36</v>
      </c>
      <c r="K6" s="3">
        <v>56.28</v>
      </c>
      <c r="L6" s="3">
        <v>55.84</v>
      </c>
      <c r="M6" s="3" t="b">
        <f>EXACT(B6,I6)</f>
        <v>1</v>
      </c>
    </row>
    <row r="7" spans="1:13">
      <c r="A7" s="3" t="str">
        <f t="shared" ref="A7:A70" si="0">SUBSTITUTE(DBCS(B7),"　","")</f>
        <v>大阪市福島区</v>
      </c>
      <c r="B7" s="3" t="s">
        <v>10</v>
      </c>
      <c r="C7" s="2">
        <v>24030</v>
      </c>
      <c r="D7" s="2">
        <v>26884</v>
      </c>
      <c r="E7" s="2">
        <v>50914</v>
      </c>
      <c r="F7" s="2">
        <v>13032</v>
      </c>
      <c r="G7" s="2">
        <v>14506</v>
      </c>
      <c r="H7" s="2">
        <v>27538</v>
      </c>
      <c r="I7" s="2" t="s">
        <v>10</v>
      </c>
      <c r="J7" s="3">
        <v>54.23</v>
      </c>
      <c r="K7" s="3">
        <v>53.96</v>
      </c>
      <c r="L7" s="3">
        <v>54.09</v>
      </c>
      <c r="M7" s="3" t="b">
        <f t="shared" ref="M7:M70" si="1">EXACT(B7,I7)</f>
        <v>1</v>
      </c>
    </row>
    <row r="8" spans="1:13">
      <c r="A8" s="3" t="str">
        <f t="shared" si="0"/>
        <v>大阪市此花区</v>
      </c>
      <c r="B8" s="3" t="s">
        <v>11</v>
      </c>
      <c r="C8" s="2">
        <v>26209</v>
      </c>
      <c r="D8" s="2">
        <v>27336</v>
      </c>
      <c r="E8" s="2">
        <v>53545</v>
      </c>
      <c r="F8" s="2">
        <v>14095</v>
      </c>
      <c r="G8" s="2">
        <v>15552</v>
      </c>
      <c r="H8" s="2">
        <v>29647</v>
      </c>
      <c r="I8" s="2" t="s">
        <v>11</v>
      </c>
      <c r="J8" s="3">
        <v>53.78</v>
      </c>
      <c r="K8" s="3">
        <v>56.89</v>
      </c>
      <c r="L8" s="3">
        <v>55.37</v>
      </c>
      <c r="M8" s="3" t="b">
        <f t="shared" si="1"/>
        <v>1</v>
      </c>
    </row>
    <row r="9" spans="1:13">
      <c r="A9" s="3" t="str">
        <f t="shared" si="0"/>
        <v>大阪市西区</v>
      </c>
      <c r="B9" s="3" t="s">
        <v>12</v>
      </c>
      <c r="C9" s="2">
        <v>28674</v>
      </c>
      <c r="D9" s="2">
        <v>32736</v>
      </c>
      <c r="E9" s="2">
        <v>61410</v>
      </c>
      <c r="F9" s="2">
        <v>14037</v>
      </c>
      <c r="G9" s="2">
        <v>16020</v>
      </c>
      <c r="H9" s="2">
        <v>30057</v>
      </c>
      <c r="I9" s="2" t="s">
        <v>12</v>
      </c>
      <c r="J9" s="3">
        <v>48.95</v>
      </c>
      <c r="K9" s="3">
        <v>48.94</v>
      </c>
      <c r="L9" s="3">
        <v>48.94</v>
      </c>
      <c r="M9" s="3" t="b">
        <f t="shared" si="1"/>
        <v>1</v>
      </c>
    </row>
    <row r="10" spans="1:13">
      <c r="A10" s="3" t="str">
        <f t="shared" si="0"/>
        <v>大阪市港区</v>
      </c>
      <c r="B10" s="3" t="s">
        <v>13</v>
      </c>
      <c r="C10" s="2">
        <v>34265</v>
      </c>
      <c r="D10" s="2">
        <v>35393</v>
      </c>
      <c r="E10" s="2">
        <v>69658</v>
      </c>
      <c r="F10" s="2">
        <v>18856</v>
      </c>
      <c r="G10" s="2">
        <v>20601</v>
      </c>
      <c r="H10" s="2">
        <v>39457</v>
      </c>
      <c r="I10" s="2" t="s">
        <v>13</v>
      </c>
      <c r="J10" s="3">
        <v>55.03</v>
      </c>
      <c r="K10" s="3">
        <v>58.21</v>
      </c>
      <c r="L10" s="3">
        <v>56.64</v>
      </c>
      <c r="M10" s="3" t="b">
        <f t="shared" si="1"/>
        <v>1</v>
      </c>
    </row>
    <row r="11" spans="1:13">
      <c r="A11" s="3" t="str">
        <f t="shared" si="0"/>
        <v>大阪市大正区</v>
      </c>
      <c r="B11" s="3" t="s">
        <v>14</v>
      </c>
      <c r="C11" s="2">
        <v>29579</v>
      </c>
      <c r="D11" s="2">
        <v>30402</v>
      </c>
      <c r="E11" s="2">
        <v>59981</v>
      </c>
      <c r="F11" s="2">
        <v>16454</v>
      </c>
      <c r="G11" s="2">
        <v>18200</v>
      </c>
      <c r="H11" s="2">
        <v>34654</v>
      </c>
      <c r="I11" s="2" t="s">
        <v>14</v>
      </c>
      <c r="J11" s="3">
        <v>55.63</v>
      </c>
      <c r="K11" s="3">
        <v>59.86</v>
      </c>
      <c r="L11" s="3">
        <v>57.77</v>
      </c>
      <c r="M11" s="3" t="b">
        <f t="shared" si="1"/>
        <v>1</v>
      </c>
    </row>
    <row r="12" spans="1:13">
      <c r="A12" s="3" t="str">
        <f t="shared" si="0"/>
        <v>大阪市天王寺区</v>
      </c>
      <c r="B12" s="3" t="s">
        <v>15</v>
      </c>
      <c r="C12" s="2">
        <v>21987</v>
      </c>
      <c r="D12" s="2">
        <v>26609</v>
      </c>
      <c r="E12" s="2">
        <v>48596</v>
      </c>
      <c r="F12" s="2">
        <v>12480</v>
      </c>
      <c r="G12" s="2">
        <v>14564</v>
      </c>
      <c r="H12" s="2">
        <v>27044</v>
      </c>
      <c r="I12" s="2" t="s">
        <v>15</v>
      </c>
      <c r="J12" s="3">
        <v>56.76</v>
      </c>
      <c r="K12" s="3">
        <v>54.73</v>
      </c>
      <c r="L12" s="3">
        <v>55.65</v>
      </c>
      <c r="M12" s="3" t="b">
        <f t="shared" si="1"/>
        <v>1</v>
      </c>
    </row>
    <row r="13" spans="1:13">
      <c r="A13" s="3" t="str">
        <f t="shared" si="0"/>
        <v>大阪市浪速区</v>
      </c>
      <c r="B13" s="3" t="s">
        <v>16</v>
      </c>
      <c r="C13" s="2">
        <v>22534</v>
      </c>
      <c r="D13" s="2">
        <v>20766</v>
      </c>
      <c r="E13" s="2">
        <v>43300</v>
      </c>
      <c r="F13" s="2">
        <v>9425</v>
      </c>
      <c r="G13" s="2">
        <v>9623</v>
      </c>
      <c r="H13" s="2">
        <v>19048</v>
      </c>
      <c r="I13" s="2" t="s">
        <v>16</v>
      </c>
      <c r="J13" s="3">
        <v>41.83</v>
      </c>
      <c r="K13" s="3">
        <v>46.34</v>
      </c>
      <c r="L13" s="3">
        <v>43.99</v>
      </c>
      <c r="M13" s="3" t="b">
        <f t="shared" si="1"/>
        <v>1</v>
      </c>
    </row>
    <row r="14" spans="1:13">
      <c r="A14" s="3" t="str">
        <f t="shared" si="0"/>
        <v>大阪市西淀川区</v>
      </c>
      <c r="B14" s="3" t="s">
        <v>17</v>
      </c>
      <c r="C14" s="2">
        <v>38651</v>
      </c>
      <c r="D14" s="2">
        <v>39173</v>
      </c>
      <c r="E14" s="2">
        <v>77824</v>
      </c>
      <c r="F14" s="2">
        <v>21315</v>
      </c>
      <c r="G14" s="2">
        <v>23057</v>
      </c>
      <c r="H14" s="2">
        <v>44372</v>
      </c>
      <c r="I14" s="2" t="s">
        <v>17</v>
      </c>
      <c r="J14" s="3">
        <v>55.15</v>
      </c>
      <c r="K14" s="3">
        <v>58.86</v>
      </c>
      <c r="L14" s="3">
        <v>57.02</v>
      </c>
      <c r="M14" s="3" t="b">
        <f t="shared" si="1"/>
        <v>1</v>
      </c>
    </row>
    <row r="15" spans="1:13">
      <c r="A15" s="3" t="str">
        <f t="shared" si="0"/>
        <v>大阪市東淀川区</v>
      </c>
      <c r="B15" s="3" t="s">
        <v>18</v>
      </c>
      <c r="C15" s="2">
        <v>69034</v>
      </c>
      <c r="D15" s="2">
        <v>70831</v>
      </c>
      <c r="E15" s="2">
        <v>139865</v>
      </c>
      <c r="F15" s="2">
        <v>35392</v>
      </c>
      <c r="G15" s="2">
        <v>38367</v>
      </c>
      <c r="H15" s="2">
        <v>73759</v>
      </c>
      <c r="I15" s="2" t="s">
        <v>18</v>
      </c>
      <c r="J15" s="3">
        <v>51.27</v>
      </c>
      <c r="K15" s="3">
        <v>54.17</v>
      </c>
      <c r="L15" s="3">
        <v>52.74</v>
      </c>
      <c r="M15" s="3" t="b">
        <f t="shared" si="1"/>
        <v>1</v>
      </c>
    </row>
    <row r="16" spans="1:13">
      <c r="A16" s="3" t="str">
        <f t="shared" si="0"/>
        <v>大阪市東成区</v>
      </c>
      <c r="B16" s="3" t="s">
        <v>19</v>
      </c>
      <c r="C16" s="2">
        <v>29151</v>
      </c>
      <c r="D16" s="2">
        <v>32035</v>
      </c>
      <c r="E16" s="2">
        <v>61186</v>
      </c>
      <c r="F16" s="2">
        <v>16206</v>
      </c>
      <c r="G16" s="2">
        <v>18092</v>
      </c>
      <c r="H16" s="2">
        <v>34298</v>
      </c>
      <c r="I16" s="2" t="s">
        <v>19</v>
      </c>
      <c r="J16" s="3">
        <v>55.59</v>
      </c>
      <c r="K16" s="3">
        <v>56.48</v>
      </c>
      <c r="L16" s="3">
        <v>56.06</v>
      </c>
      <c r="M16" s="3" t="b">
        <f t="shared" si="1"/>
        <v>1</v>
      </c>
    </row>
    <row r="17" spans="1:13">
      <c r="A17" s="3" t="str">
        <f t="shared" si="0"/>
        <v>大阪市生野区</v>
      </c>
      <c r="B17" s="3" t="s">
        <v>20</v>
      </c>
      <c r="C17" s="2">
        <v>41936</v>
      </c>
      <c r="D17" s="2">
        <v>45431</v>
      </c>
      <c r="E17" s="2">
        <v>87367</v>
      </c>
      <c r="F17" s="2">
        <v>23224</v>
      </c>
      <c r="G17" s="2">
        <v>26218</v>
      </c>
      <c r="H17" s="2">
        <v>49442</v>
      </c>
      <c r="I17" s="2" t="s">
        <v>20</v>
      </c>
      <c r="J17" s="3">
        <v>55.38</v>
      </c>
      <c r="K17" s="3">
        <v>57.71</v>
      </c>
      <c r="L17" s="3">
        <v>56.59</v>
      </c>
      <c r="M17" s="3" t="b">
        <f t="shared" si="1"/>
        <v>1</v>
      </c>
    </row>
    <row r="18" spans="1:13">
      <c r="A18" s="3" t="str">
        <f t="shared" si="0"/>
        <v>大阪市旭区</v>
      </c>
      <c r="B18" s="3" t="s">
        <v>21</v>
      </c>
      <c r="C18" s="2">
        <v>36965</v>
      </c>
      <c r="D18" s="2">
        <v>41189</v>
      </c>
      <c r="E18" s="2">
        <v>78154</v>
      </c>
      <c r="F18" s="2">
        <v>21256</v>
      </c>
      <c r="G18" s="2">
        <v>23906</v>
      </c>
      <c r="H18" s="2">
        <v>45162</v>
      </c>
      <c r="I18" s="2" t="s">
        <v>21</v>
      </c>
      <c r="J18" s="3">
        <v>57.5</v>
      </c>
      <c r="K18" s="3">
        <v>58.04</v>
      </c>
      <c r="L18" s="3">
        <v>57.79</v>
      </c>
      <c r="M18" s="3" t="b">
        <f t="shared" si="1"/>
        <v>1</v>
      </c>
    </row>
    <row r="19" spans="1:13">
      <c r="A19" s="3" t="str">
        <f t="shared" si="0"/>
        <v>大阪市城東区</v>
      </c>
      <c r="B19" s="3" t="s">
        <v>22</v>
      </c>
      <c r="C19" s="2">
        <v>62778</v>
      </c>
      <c r="D19" s="2">
        <v>69325</v>
      </c>
      <c r="E19" s="2">
        <v>132103</v>
      </c>
      <c r="F19" s="2">
        <v>35442</v>
      </c>
      <c r="G19" s="2">
        <v>39522</v>
      </c>
      <c r="H19" s="2">
        <v>74964</v>
      </c>
      <c r="I19" s="2" t="s">
        <v>22</v>
      </c>
      <c r="J19" s="3">
        <v>56.46</v>
      </c>
      <c r="K19" s="3">
        <v>57.01</v>
      </c>
      <c r="L19" s="3">
        <v>56.75</v>
      </c>
      <c r="M19" s="3" t="b">
        <f t="shared" si="1"/>
        <v>1</v>
      </c>
    </row>
    <row r="20" spans="1:13">
      <c r="A20" s="3" t="str">
        <f t="shared" si="0"/>
        <v>大阪市阿倍野区</v>
      </c>
      <c r="B20" s="3" t="s">
        <v>23</v>
      </c>
      <c r="C20" s="2">
        <v>38559</v>
      </c>
      <c r="D20" s="2">
        <v>46731</v>
      </c>
      <c r="E20" s="2">
        <v>85290</v>
      </c>
      <c r="F20" s="2">
        <v>22964</v>
      </c>
      <c r="G20" s="2">
        <v>27359</v>
      </c>
      <c r="H20" s="2">
        <v>50323</v>
      </c>
      <c r="I20" s="2" t="s">
        <v>23</v>
      </c>
      <c r="J20" s="3">
        <v>59.56</v>
      </c>
      <c r="K20" s="3">
        <v>58.55</v>
      </c>
      <c r="L20" s="3">
        <v>59</v>
      </c>
      <c r="M20" s="3" t="b">
        <f t="shared" si="1"/>
        <v>1</v>
      </c>
    </row>
    <row r="21" spans="1:13">
      <c r="A21" s="3" t="str">
        <f t="shared" si="0"/>
        <v>大阪市住吉区</v>
      </c>
      <c r="B21" s="3" t="s">
        <v>24</v>
      </c>
      <c r="C21" s="2">
        <v>58870</v>
      </c>
      <c r="D21" s="2">
        <v>67519</v>
      </c>
      <c r="E21" s="2">
        <v>126389</v>
      </c>
      <c r="F21" s="2">
        <v>32587</v>
      </c>
      <c r="G21" s="2">
        <v>38158</v>
      </c>
      <c r="H21" s="2">
        <v>70745</v>
      </c>
      <c r="I21" s="2" t="s">
        <v>24</v>
      </c>
      <c r="J21" s="3">
        <v>55.35</v>
      </c>
      <c r="K21" s="3">
        <v>56.51</v>
      </c>
      <c r="L21" s="3">
        <v>55.97</v>
      </c>
      <c r="M21" s="3" t="b">
        <f t="shared" si="1"/>
        <v>1</v>
      </c>
    </row>
    <row r="22" spans="1:13">
      <c r="A22" s="3" t="str">
        <f t="shared" si="0"/>
        <v>大阪市東住吉区</v>
      </c>
      <c r="B22" s="3" t="s">
        <v>25</v>
      </c>
      <c r="C22" s="2">
        <v>51514</v>
      </c>
      <c r="D22" s="2">
        <v>57616</v>
      </c>
      <c r="E22" s="2">
        <v>109130</v>
      </c>
      <c r="F22" s="2">
        <v>29125</v>
      </c>
      <c r="G22" s="2">
        <v>33178</v>
      </c>
      <c r="H22" s="2">
        <v>62303</v>
      </c>
      <c r="I22" s="2" t="s">
        <v>25</v>
      </c>
      <c r="J22" s="3">
        <v>56.54</v>
      </c>
      <c r="K22" s="3">
        <v>57.58</v>
      </c>
      <c r="L22" s="3">
        <v>57.09</v>
      </c>
      <c r="M22" s="3" t="b">
        <f t="shared" si="1"/>
        <v>1</v>
      </c>
    </row>
    <row r="23" spans="1:13">
      <c r="A23" s="3" t="str">
        <f t="shared" si="0"/>
        <v>大阪市西成区</v>
      </c>
      <c r="B23" s="3" t="s">
        <v>26</v>
      </c>
      <c r="C23" s="2">
        <v>59934</v>
      </c>
      <c r="D23" s="2">
        <v>40790</v>
      </c>
      <c r="E23" s="2">
        <v>100724</v>
      </c>
      <c r="F23" s="2">
        <v>28393</v>
      </c>
      <c r="G23" s="2">
        <v>23578</v>
      </c>
      <c r="H23" s="2">
        <v>51971</v>
      </c>
      <c r="I23" s="2" t="s">
        <v>26</v>
      </c>
      <c r="J23" s="3">
        <v>47.37</v>
      </c>
      <c r="K23" s="3">
        <v>57.8</v>
      </c>
      <c r="L23" s="3">
        <v>51.6</v>
      </c>
      <c r="M23" s="3" t="b">
        <f t="shared" si="1"/>
        <v>1</v>
      </c>
    </row>
    <row r="24" spans="1:13">
      <c r="A24" s="3" t="str">
        <f t="shared" si="0"/>
        <v>大阪市淀川区</v>
      </c>
      <c r="B24" s="3" t="s">
        <v>27</v>
      </c>
      <c r="C24" s="2">
        <v>67622</v>
      </c>
      <c r="D24" s="2">
        <v>69842</v>
      </c>
      <c r="E24" s="2">
        <v>137464</v>
      </c>
      <c r="F24" s="2">
        <v>34980</v>
      </c>
      <c r="G24" s="2">
        <v>37781</v>
      </c>
      <c r="H24" s="2">
        <v>72761</v>
      </c>
      <c r="I24" s="2" t="s">
        <v>27</v>
      </c>
      <c r="J24" s="3">
        <v>51.73</v>
      </c>
      <c r="K24" s="3">
        <v>54.09</v>
      </c>
      <c r="L24" s="3">
        <v>52.93</v>
      </c>
      <c r="M24" s="3" t="b">
        <f t="shared" si="1"/>
        <v>1</v>
      </c>
    </row>
    <row r="25" spans="1:13">
      <c r="A25" s="3" t="str">
        <f t="shared" si="0"/>
        <v>大阪市鶴見区</v>
      </c>
      <c r="B25" s="3" t="s">
        <v>28</v>
      </c>
      <c r="C25" s="2">
        <v>40257</v>
      </c>
      <c r="D25" s="2">
        <v>43680</v>
      </c>
      <c r="E25" s="2">
        <v>83937</v>
      </c>
      <c r="F25" s="2">
        <v>22129</v>
      </c>
      <c r="G25" s="2">
        <v>24800</v>
      </c>
      <c r="H25" s="2">
        <v>46929</v>
      </c>
      <c r="I25" s="2" t="s">
        <v>28</v>
      </c>
      <c r="J25" s="3">
        <v>54.97</v>
      </c>
      <c r="K25" s="3">
        <v>56.78</v>
      </c>
      <c r="L25" s="3">
        <v>55.91</v>
      </c>
      <c r="M25" s="3" t="b">
        <f t="shared" si="1"/>
        <v>1</v>
      </c>
    </row>
    <row r="26" spans="1:13">
      <c r="A26" s="3" t="str">
        <f t="shared" si="0"/>
        <v>大阪市住之江区</v>
      </c>
      <c r="B26" s="3" t="s">
        <v>29</v>
      </c>
      <c r="C26" s="2">
        <v>50528</v>
      </c>
      <c r="D26" s="2">
        <v>54796</v>
      </c>
      <c r="E26" s="2">
        <v>105324</v>
      </c>
      <c r="F26" s="2">
        <v>28197</v>
      </c>
      <c r="G26" s="2">
        <v>32219</v>
      </c>
      <c r="H26" s="2">
        <v>60416</v>
      </c>
      <c r="I26" s="2" t="s">
        <v>29</v>
      </c>
      <c r="J26" s="3">
        <v>55.8</v>
      </c>
      <c r="K26" s="3">
        <v>58.8</v>
      </c>
      <c r="L26" s="3">
        <v>57.36</v>
      </c>
      <c r="M26" s="3" t="b">
        <f t="shared" si="1"/>
        <v>1</v>
      </c>
    </row>
    <row r="27" spans="1:13">
      <c r="A27" s="3" t="str">
        <f t="shared" si="0"/>
        <v>大阪市平野区</v>
      </c>
      <c r="B27" s="3" t="s">
        <v>30</v>
      </c>
      <c r="C27" s="2">
        <v>75080</v>
      </c>
      <c r="D27" s="2">
        <v>83058</v>
      </c>
      <c r="E27" s="2">
        <v>158138</v>
      </c>
      <c r="F27" s="2">
        <v>41439</v>
      </c>
      <c r="G27" s="2">
        <v>48650</v>
      </c>
      <c r="H27" s="2">
        <v>90089</v>
      </c>
      <c r="I27" s="2" t="s">
        <v>30</v>
      </c>
      <c r="J27" s="3">
        <v>55.19</v>
      </c>
      <c r="K27" s="3">
        <v>58.57</v>
      </c>
      <c r="L27" s="3">
        <v>56.97</v>
      </c>
      <c r="M27" s="3" t="b">
        <f t="shared" si="1"/>
        <v>1</v>
      </c>
    </row>
    <row r="28" spans="1:13">
      <c r="A28" s="3" t="str">
        <f t="shared" si="0"/>
        <v>大阪市北区</v>
      </c>
      <c r="B28" s="3" t="s">
        <v>31</v>
      </c>
      <c r="C28" s="2">
        <v>39275</v>
      </c>
      <c r="D28" s="2">
        <v>43396</v>
      </c>
      <c r="E28" s="2">
        <v>82671</v>
      </c>
      <c r="F28" s="2">
        <v>20172</v>
      </c>
      <c r="G28" s="2">
        <v>22798</v>
      </c>
      <c r="H28" s="2">
        <v>42970</v>
      </c>
      <c r="I28" s="2" t="s">
        <v>31</v>
      </c>
      <c r="J28" s="3">
        <v>51.36</v>
      </c>
      <c r="K28" s="3">
        <v>52.53</v>
      </c>
      <c r="L28" s="3">
        <v>51.98</v>
      </c>
      <c r="M28" s="3" t="b">
        <f t="shared" si="1"/>
        <v>1</v>
      </c>
    </row>
    <row r="29" spans="1:13">
      <c r="A29" s="3" t="str">
        <f t="shared" si="0"/>
        <v>大阪市中央区</v>
      </c>
      <c r="B29" s="3" t="s">
        <v>32</v>
      </c>
      <c r="C29" s="2">
        <v>27600</v>
      </c>
      <c r="D29" s="2">
        <v>31209</v>
      </c>
      <c r="E29" s="2">
        <v>58809</v>
      </c>
      <c r="F29" s="2">
        <v>13594</v>
      </c>
      <c r="G29" s="2">
        <v>15509</v>
      </c>
      <c r="H29" s="2">
        <v>29103</v>
      </c>
      <c r="I29" s="2" t="s">
        <v>32</v>
      </c>
      <c r="J29" s="3">
        <v>49.25</v>
      </c>
      <c r="K29" s="3">
        <v>49.69</v>
      </c>
      <c r="L29" s="3">
        <v>49.49</v>
      </c>
      <c r="M29" s="3" t="b">
        <f t="shared" si="1"/>
        <v>1</v>
      </c>
    </row>
    <row r="30" spans="1:13">
      <c r="A30" s="3" t="str">
        <f t="shared" si="0"/>
        <v>大阪市計</v>
      </c>
      <c r="B30" s="7" t="s">
        <v>299</v>
      </c>
      <c r="C30" s="2">
        <v>1013979</v>
      </c>
      <c r="D30" s="2">
        <v>1079650</v>
      </c>
      <c r="E30" s="2">
        <v>2093629</v>
      </c>
      <c r="F30" s="2">
        <v>546354</v>
      </c>
      <c r="G30" s="2">
        <v>606404</v>
      </c>
      <c r="H30" s="2">
        <v>1152758</v>
      </c>
      <c r="I30" s="2" t="s">
        <v>33</v>
      </c>
      <c r="J30" s="3">
        <v>53.88</v>
      </c>
      <c r="K30" s="3">
        <v>56.17</v>
      </c>
      <c r="L30" s="3">
        <v>55.06</v>
      </c>
      <c r="M30" s="3" t="b">
        <f t="shared" si="1"/>
        <v>0</v>
      </c>
    </row>
    <row r="31" spans="1:13">
      <c r="A31" s="3" t="str">
        <f t="shared" si="0"/>
        <v>堺市堺区</v>
      </c>
      <c r="B31" s="3" t="s">
        <v>34</v>
      </c>
      <c r="C31" s="2">
        <v>57467</v>
      </c>
      <c r="D31" s="2">
        <v>61434</v>
      </c>
      <c r="E31" s="2">
        <v>118901</v>
      </c>
      <c r="F31" s="2">
        <v>30847</v>
      </c>
      <c r="G31" s="2">
        <v>34070</v>
      </c>
      <c r="H31" s="2">
        <v>64917</v>
      </c>
      <c r="I31" s="2" t="s">
        <v>34</v>
      </c>
      <c r="J31" s="3">
        <v>53.68</v>
      </c>
      <c r="K31" s="3">
        <v>55.46</v>
      </c>
      <c r="L31" s="3">
        <v>54.6</v>
      </c>
      <c r="M31" s="3" t="b">
        <f t="shared" si="1"/>
        <v>1</v>
      </c>
    </row>
    <row r="32" spans="1:13">
      <c r="A32" s="3" t="str">
        <f t="shared" si="0"/>
        <v>堺市中区</v>
      </c>
      <c r="B32" s="3" t="s">
        <v>35</v>
      </c>
      <c r="C32" s="2">
        <v>46253</v>
      </c>
      <c r="D32" s="2">
        <v>49240</v>
      </c>
      <c r="E32" s="2">
        <v>95493</v>
      </c>
      <c r="F32" s="2">
        <v>23758</v>
      </c>
      <c r="G32" s="2">
        <v>26032</v>
      </c>
      <c r="H32" s="2">
        <v>49790</v>
      </c>
      <c r="I32" s="2" t="s">
        <v>35</v>
      </c>
      <c r="J32" s="3">
        <v>51.37</v>
      </c>
      <c r="K32" s="3">
        <v>52.87</v>
      </c>
      <c r="L32" s="3">
        <v>52.14</v>
      </c>
      <c r="M32" s="3" t="b">
        <f t="shared" si="1"/>
        <v>1</v>
      </c>
    </row>
    <row r="33" spans="1:13">
      <c r="A33" s="3" t="str">
        <f t="shared" si="0"/>
        <v>堺市東区</v>
      </c>
      <c r="B33" s="3" t="s">
        <v>36</v>
      </c>
      <c r="C33" s="2">
        <v>33802</v>
      </c>
      <c r="D33" s="2">
        <v>37381</v>
      </c>
      <c r="E33" s="2">
        <v>71183</v>
      </c>
      <c r="F33" s="2">
        <v>19397</v>
      </c>
      <c r="G33" s="2">
        <v>21099</v>
      </c>
      <c r="H33" s="2">
        <v>40496</v>
      </c>
      <c r="I33" s="2" t="s">
        <v>36</v>
      </c>
      <c r="J33" s="3">
        <v>57.38</v>
      </c>
      <c r="K33" s="3">
        <v>56.44</v>
      </c>
      <c r="L33" s="3">
        <v>56.89</v>
      </c>
      <c r="M33" s="3" t="b">
        <f t="shared" si="1"/>
        <v>1</v>
      </c>
    </row>
    <row r="34" spans="1:13">
      <c r="A34" s="3" t="str">
        <f t="shared" si="0"/>
        <v>堺市西区</v>
      </c>
      <c r="B34" s="3" t="s">
        <v>37</v>
      </c>
      <c r="C34" s="2">
        <v>51183</v>
      </c>
      <c r="D34" s="2">
        <v>55363</v>
      </c>
      <c r="E34" s="2">
        <v>106546</v>
      </c>
      <c r="F34" s="2">
        <v>27969</v>
      </c>
      <c r="G34" s="2">
        <v>30515</v>
      </c>
      <c r="H34" s="2">
        <v>58484</v>
      </c>
      <c r="I34" s="2" t="s">
        <v>37</v>
      </c>
      <c r="J34" s="3">
        <v>54.65</v>
      </c>
      <c r="K34" s="3">
        <v>55.12</v>
      </c>
      <c r="L34" s="3">
        <v>54.89</v>
      </c>
      <c r="M34" s="3" t="b">
        <f t="shared" si="1"/>
        <v>1</v>
      </c>
    </row>
    <row r="35" spans="1:13">
      <c r="A35" s="3" t="str">
        <f t="shared" si="0"/>
        <v>堺市南区</v>
      </c>
      <c r="B35" s="3" t="s">
        <v>38</v>
      </c>
      <c r="C35" s="2">
        <v>60017</v>
      </c>
      <c r="D35" s="2">
        <v>68516</v>
      </c>
      <c r="E35" s="2">
        <v>128533</v>
      </c>
      <c r="F35" s="2">
        <v>34730</v>
      </c>
      <c r="G35" s="2">
        <v>38979</v>
      </c>
      <c r="H35" s="2">
        <v>73709</v>
      </c>
      <c r="I35" s="2" t="s">
        <v>38</v>
      </c>
      <c r="J35" s="3">
        <v>57.87</v>
      </c>
      <c r="K35" s="3">
        <v>56.89</v>
      </c>
      <c r="L35" s="3">
        <v>57.35</v>
      </c>
      <c r="M35" s="3" t="b">
        <f t="shared" si="1"/>
        <v>1</v>
      </c>
    </row>
    <row r="36" spans="1:13">
      <c r="A36" s="3" t="str">
        <f t="shared" si="0"/>
        <v>堺市北区</v>
      </c>
      <c r="B36" s="3" t="s">
        <v>39</v>
      </c>
      <c r="C36" s="2">
        <v>57778</v>
      </c>
      <c r="D36" s="2">
        <v>64641</v>
      </c>
      <c r="E36" s="2">
        <v>122419</v>
      </c>
      <c r="F36" s="2">
        <v>31920</v>
      </c>
      <c r="G36" s="2">
        <v>36097</v>
      </c>
      <c r="H36" s="2">
        <v>68017</v>
      </c>
      <c r="I36" s="2" t="s">
        <v>39</v>
      </c>
      <c r="J36" s="3">
        <v>55.25</v>
      </c>
      <c r="K36" s="3">
        <v>55.84</v>
      </c>
      <c r="L36" s="3">
        <v>55.56</v>
      </c>
      <c r="M36" s="3" t="b">
        <f t="shared" si="1"/>
        <v>1</v>
      </c>
    </row>
    <row r="37" spans="1:13">
      <c r="A37" s="3" t="str">
        <f t="shared" si="0"/>
        <v>堺市美原区</v>
      </c>
      <c r="B37" s="3" t="s">
        <v>40</v>
      </c>
      <c r="C37" s="2">
        <v>15116</v>
      </c>
      <c r="D37" s="2">
        <v>16214</v>
      </c>
      <c r="E37" s="2">
        <v>31330</v>
      </c>
      <c r="F37" s="2">
        <v>8331</v>
      </c>
      <c r="G37" s="2">
        <v>9164</v>
      </c>
      <c r="H37" s="2">
        <v>17495</v>
      </c>
      <c r="I37" s="2" t="s">
        <v>40</v>
      </c>
      <c r="J37" s="3">
        <v>55.11</v>
      </c>
      <c r="K37" s="3">
        <v>56.52</v>
      </c>
      <c r="L37" s="3">
        <v>55.84</v>
      </c>
      <c r="M37" s="3" t="b">
        <f t="shared" si="1"/>
        <v>1</v>
      </c>
    </row>
    <row r="38" spans="1:13">
      <c r="A38" s="3" t="str">
        <f t="shared" si="0"/>
        <v>堺市計</v>
      </c>
      <c r="B38" s="7" t="s">
        <v>300</v>
      </c>
      <c r="C38" s="2">
        <v>321616</v>
      </c>
      <c r="D38" s="2">
        <v>352789</v>
      </c>
      <c r="E38" s="2">
        <v>674405</v>
      </c>
      <c r="F38" s="2">
        <v>176952</v>
      </c>
      <c r="G38" s="2">
        <v>195956</v>
      </c>
      <c r="H38" s="2">
        <v>372908</v>
      </c>
      <c r="I38" s="2" t="s">
        <v>41</v>
      </c>
      <c r="J38" s="3">
        <v>55.02</v>
      </c>
      <c r="K38" s="3">
        <v>55.54</v>
      </c>
      <c r="L38" s="3">
        <v>55.29</v>
      </c>
      <c r="M38" s="3" t="b">
        <f t="shared" si="1"/>
        <v>0</v>
      </c>
    </row>
    <row r="39" spans="1:13">
      <c r="A39" s="3" t="str">
        <f t="shared" si="0"/>
        <v>岸和田市</v>
      </c>
      <c r="B39" s="3" t="s">
        <v>42</v>
      </c>
      <c r="C39" s="2">
        <v>75923</v>
      </c>
      <c r="D39" s="2">
        <v>83961</v>
      </c>
      <c r="E39" s="2">
        <v>159884</v>
      </c>
      <c r="F39" s="2">
        <v>39530</v>
      </c>
      <c r="G39" s="2">
        <v>44050</v>
      </c>
      <c r="H39" s="2">
        <v>83580</v>
      </c>
      <c r="I39" s="2" t="s">
        <v>42</v>
      </c>
      <c r="J39" s="3">
        <v>52.07</v>
      </c>
      <c r="K39" s="3">
        <v>52.46</v>
      </c>
      <c r="L39" s="3">
        <v>52.28</v>
      </c>
      <c r="M39" s="3" t="b">
        <f t="shared" si="1"/>
        <v>1</v>
      </c>
    </row>
    <row r="40" spans="1:13">
      <c r="A40" s="3" t="str">
        <f t="shared" si="0"/>
        <v>豊中市</v>
      </c>
      <c r="B40" s="3" t="s">
        <v>43</v>
      </c>
      <c r="C40" s="2">
        <v>151274</v>
      </c>
      <c r="D40" s="2">
        <v>167133</v>
      </c>
      <c r="E40" s="2">
        <v>318407</v>
      </c>
      <c r="F40" s="2">
        <v>86149</v>
      </c>
      <c r="G40" s="2">
        <v>94859</v>
      </c>
      <c r="H40" s="2">
        <v>181008</v>
      </c>
      <c r="I40" s="2" t="s">
        <v>43</v>
      </c>
      <c r="J40" s="3">
        <v>56.95</v>
      </c>
      <c r="K40" s="3">
        <v>56.76</v>
      </c>
      <c r="L40" s="3">
        <v>56.85</v>
      </c>
      <c r="M40" s="3" t="b">
        <f t="shared" si="1"/>
        <v>1</v>
      </c>
    </row>
    <row r="41" spans="1:13">
      <c r="A41" s="3" t="str">
        <f t="shared" si="0"/>
        <v>池田市</v>
      </c>
      <c r="B41" s="3" t="s">
        <v>44</v>
      </c>
      <c r="C41" s="2">
        <v>40164</v>
      </c>
      <c r="D41" s="2">
        <v>43467</v>
      </c>
      <c r="E41" s="2">
        <v>83631</v>
      </c>
      <c r="F41" s="2">
        <v>23790</v>
      </c>
      <c r="G41" s="2">
        <v>25806</v>
      </c>
      <c r="H41" s="2">
        <v>49596</v>
      </c>
      <c r="I41" s="2" t="s">
        <v>44</v>
      </c>
      <c r="J41" s="3">
        <v>59.23</v>
      </c>
      <c r="K41" s="3">
        <v>59.37</v>
      </c>
      <c r="L41" s="3">
        <v>59.3</v>
      </c>
      <c r="M41" s="3" t="b">
        <f t="shared" si="1"/>
        <v>1</v>
      </c>
    </row>
    <row r="42" spans="1:13">
      <c r="A42" s="3" t="str">
        <f t="shared" si="0"/>
        <v>吹田市</v>
      </c>
      <c r="B42" s="3" t="s">
        <v>45</v>
      </c>
      <c r="C42" s="2">
        <v>134818</v>
      </c>
      <c r="D42" s="2">
        <v>146811</v>
      </c>
      <c r="E42" s="2">
        <v>281629</v>
      </c>
      <c r="F42" s="2">
        <v>77981</v>
      </c>
      <c r="G42" s="2">
        <v>85024</v>
      </c>
      <c r="H42" s="2">
        <v>163005</v>
      </c>
      <c r="I42" s="2" t="s">
        <v>45</v>
      </c>
      <c r="J42" s="3">
        <v>57.84</v>
      </c>
      <c r="K42" s="3">
        <v>57.91</v>
      </c>
      <c r="L42" s="3">
        <v>57.88</v>
      </c>
      <c r="M42" s="3" t="b">
        <f t="shared" si="1"/>
        <v>1</v>
      </c>
    </row>
    <row r="43" spans="1:13">
      <c r="A43" s="3" t="str">
        <f t="shared" si="0"/>
        <v>泉大津市</v>
      </c>
      <c r="B43" s="3" t="s">
        <v>46</v>
      </c>
      <c r="C43" s="2">
        <v>28762</v>
      </c>
      <c r="D43" s="2">
        <v>31686</v>
      </c>
      <c r="E43" s="2">
        <v>60448</v>
      </c>
      <c r="F43" s="2">
        <v>15682</v>
      </c>
      <c r="G43" s="2">
        <v>17312</v>
      </c>
      <c r="H43" s="2">
        <v>32994</v>
      </c>
      <c r="I43" s="2" t="s">
        <v>46</v>
      </c>
      <c r="J43" s="3">
        <v>54.52</v>
      </c>
      <c r="K43" s="3">
        <v>54.64</v>
      </c>
      <c r="L43" s="3">
        <v>54.58</v>
      </c>
      <c r="M43" s="3" t="b">
        <f t="shared" si="1"/>
        <v>1</v>
      </c>
    </row>
    <row r="44" spans="1:13">
      <c r="A44" s="3" t="str">
        <f t="shared" si="0"/>
        <v>高槻市</v>
      </c>
      <c r="B44" s="3" t="s">
        <v>47</v>
      </c>
      <c r="C44" s="2">
        <v>139970</v>
      </c>
      <c r="D44" s="2">
        <v>152046</v>
      </c>
      <c r="E44" s="2">
        <v>292016</v>
      </c>
      <c r="F44" s="2">
        <v>83363</v>
      </c>
      <c r="G44" s="2">
        <v>88705</v>
      </c>
      <c r="H44" s="2">
        <v>172068</v>
      </c>
      <c r="I44" s="2" t="s">
        <v>47</v>
      </c>
      <c r="J44" s="3">
        <v>59.56</v>
      </c>
      <c r="K44" s="3">
        <v>58.34</v>
      </c>
      <c r="L44" s="3">
        <v>58.92</v>
      </c>
      <c r="M44" s="3" t="b">
        <f t="shared" si="1"/>
        <v>1</v>
      </c>
    </row>
    <row r="45" spans="1:13">
      <c r="A45" s="3" t="str">
        <f t="shared" si="0"/>
        <v>貝塚市</v>
      </c>
      <c r="B45" s="3" t="s">
        <v>48</v>
      </c>
      <c r="C45" s="2">
        <v>33572</v>
      </c>
      <c r="D45" s="2">
        <v>36767</v>
      </c>
      <c r="E45" s="2">
        <v>70339</v>
      </c>
      <c r="F45" s="2">
        <v>17222</v>
      </c>
      <c r="G45" s="2">
        <v>18666</v>
      </c>
      <c r="H45" s="2">
        <v>35888</v>
      </c>
      <c r="I45" s="2" t="s">
        <v>48</v>
      </c>
      <c r="J45" s="3">
        <v>51.3</v>
      </c>
      <c r="K45" s="3">
        <v>50.77</v>
      </c>
      <c r="L45" s="3">
        <v>51.02</v>
      </c>
      <c r="M45" s="3" t="b">
        <f t="shared" si="1"/>
        <v>1</v>
      </c>
    </row>
    <row r="46" spans="1:13">
      <c r="A46" s="3" t="str">
        <f t="shared" si="0"/>
        <v>守口市</v>
      </c>
      <c r="B46" s="3" t="s">
        <v>49</v>
      </c>
      <c r="C46" s="2">
        <v>58119</v>
      </c>
      <c r="D46" s="2">
        <v>61292</v>
      </c>
      <c r="E46" s="2">
        <v>119411</v>
      </c>
      <c r="F46" s="2">
        <v>32527</v>
      </c>
      <c r="G46" s="2">
        <v>35640</v>
      </c>
      <c r="H46" s="2">
        <v>68167</v>
      </c>
      <c r="I46" s="2" t="s">
        <v>49</v>
      </c>
      <c r="J46" s="3">
        <v>55.97</v>
      </c>
      <c r="K46" s="3">
        <v>58.15</v>
      </c>
      <c r="L46" s="3">
        <v>57.09</v>
      </c>
      <c r="M46" s="3" t="b">
        <f t="shared" si="1"/>
        <v>1</v>
      </c>
    </row>
    <row r="47" spans="1:13">
      <c r="A47" s="3" t="str">
        <f t="shared" si="0"/>
        <v>枚方市</v>
      </c>
      <c r="B47" s="3" t="s">
        <v>50</v>
      </c>
      <c r="C47" s="2">
        <v>156704</v>
      </c>
      <c r="D47" s="2">
        <v>169515</v>
      </c>
      <c r="E47" s="2">
        <v>326219</v>
      </c>
      <c r="F47" s="2">
        <v>90056</v>
      </c>
      <c r="G47" s="2">
        <v>96195</v>
      </c>
      <c r="H47" s="2">
        <v>186251</v>
      </c>
      <c r="I47" s="2" t="s">
        <v>50</v>
      </c>
      <c r="J47" s="3">
        <v>57.47</v>
      </c>
      <c r="K47" s="3">
        <v>56.75</v>
      </c>
      <c r="L47" s="3">
        <v>57.09</v>
      </c>
      <c r="M47" s="3" t="b">
        <f t="shared" si="1"/>
        <v>1</v>
      </c>
    </row>
    <row r="48" spans="1:13">
      <c r="A48" s="3" t="str">
        <f t="shared" si="0"/>
        <v>茨木市</v>
      </c>
      <c r="B48" s="3" t="s">
        <v>51</v>
      </c>
      <c r="C48" s="2">
        <v>104070</v>
      </c>
      <c r="D48" s="2">
        <v>110678</v>
      </c>
      <c r="E48" s="2">
        <v>214748</v>
      </c>
      <c r="F48" s="2">
        <v>60352</v>
      </c>
      <c r="G48" s="2">
        <v>63920</v>
      </c>
      <c r="H48" s="2">
        <v>124272</v>
      </c>
      <c r="I48" s="2" t="s">
        <v>51</v>
      </c>
      <c r="J48" s="3">
        <v>57.99</v>
      </c>
      <c r="K48" s="3">
        <v>57.75</v>
      </c>
      <c r="L48" s="3">
        <v>57.87</v>
      </c>
      <c r="M48" s="3" t="b">
        <f t="shared" si="1"/>
        <v>1</v>
      </c>
    </row>
    <row r="49" spans="1:13">
      <c r="A49" s="3" t="str">
        <f t="shared" si="0"/>
        <v>八尾市</v>
      </c>
      <c r="B49" s="3" t="s">
        <v>52</v>
      </c>
      <c r="C49" s="2">
        <v>103028</v>
      </c>
      <c r="D49" s="2">
        <v>112197</v>
      </c>
      <c r="E49" s="2">
        <v>215225</v>
      </c>
      <c r="F49" s="2">
        <v>57348</v>
      </c>
      <c r="G49" s="2">
        <v>62024</v>
      </c>
      <c r="H49" s="2">
        <v>119372</v>
      </c>
      <c r="I49" s="2" t="s">
        <v>52</v>
      </c>
      <c r="J49" s="3">
        <v>55.66</v>
      </c>
      <c r="K49" s="3">
        <v>55.28</v>
      </c>
      <c r="L49" s="3">
        <v>55.46</v>
      </c>
      <c r="M49" s="3" t="b">
        <f t="shared" si="1"/>
        <v>1</v>
      </c>
    </row>
    <row r="50" spans="1:13">
      <c r="A50" s="3" t="str">
        <f t="shared" si="0"/>
        <v>泉佐野市</v>
      </c>
      <c r="B50" s="3" t="s">
        <v>53</v>
      </c>
      <c r="C50" s="2">
        <v>38469</v>
      </c>
      <c r="D50" s="2">
        <v>42084</v>
      </c>
      <c r="E50" s="2">
        <v>80553</v>
      </c>
      <c r="F50" s="2">
        <v>19745</v>
      </c>
      <c r="G50" s="2">
        <v>21909</v>
      </c>
      <c r="H50" s="2">
        <v>41654</v>
      </c>
      <c r="I50" s="2" t="s">
        <v>53</v>
      </c>
      <c r="J50" s="3">
        <v>51.33</v>
      </c>
      <c r="K50" s="3">
        <v>52.06</v>
      </c>
      <c r="L50" s="3">
        <v>51.71</v>
      </c>
      <c r="M50" s="3" t="b">
        <f t="shared" si="1"/>
        <v>1</v>
      </c>
    </row>
    <row r="51" spans="1:13">
      <c r="A51" s="3" t="str">
        <f t="shared" si="0"/>
        <v>富田林市</v>
      </c>
      <c r="B51" s="3" t="s">
        <v>54</v>
      </c>
      <c r="C51" s="2">
        <v>45650</v>
      </c>
      <c r="D51" s="2">
        <v>51424</v>
      </c>
      <c r="E51" s="2">
        <v>97074</v>
      </c>
      <c r="F51" s="2">
        <v>24898</v>
      </c>
      <c r="G51" s="2">
        <v>27505</v>
      </c>
      <c r="H51" s="2">
        <v>52403</v>
      </c>
      <c r="I51" s="2" t="s">
        <v>54</v>
      </c>
      <c r="J51" s="3">
        <v>54.54</v>
      </c>
      <c r="K51" s="3">
        <v>53.49</v>
      </c>
      <c r="L51" s="3">
        <v>53.98</v>
      </c>
      <c r="M51" s="3" t="b">
        <f t="shared" si="1"/>
        <v>1</v>
      </c>
    </row>
    <row r="52" spans="1:13">
      <c r="A52" s="3" t="str">
        <f t="shared" si="0"/>
        <v>寝屋川市</v>
      </c>
      <c r="B52" s="3" t="s">
        <v>55</v>
      </c>
      <c r="C52" s="2">
        <v>95630</v>
      </c>
      <c r="D52" s="2">
        <v>100901</v>
      </c>
      <c r="E52" s="2">
        <v>196531</v>
      </c>
      <c r="F52" s="2">
        <v>51909</v>
      </c>
      <c r="G52" s="2">
        <v>55610</v>
      </c>
      <c r="H52" s="2">
        <v>107519</v>
      </c>
      <c r="I52" s="2" t="s">
        <v>55</v>
      </c>
      <c r="J52" s="3">
        <v>54.28</v>
      </c>
      <c r="K52" s="3">
        <v>55.11</v>
      </c>
      <c r="L52" s="3">
        <v>54.71</v>
      </c>
      <c r="M52" s="3" t="b">
        <f t="shared" si="1"/>
        <v>1</v>
      </c>
    </row>
    <row r="53" spans="1:13">
      <c r="A53" s="3" t="str">
        <f t="shared" si="0"/>
        <v>河内長野市</v>
      </c>
      <c r="B53" s="3" t="s">
        <v>56</v>
      </c>
      <c r="C53" s="2">
        <v>45080</v>
      </c>
      <c r="D53" s="2">
        <v>50705</v>
      </c>
      <c r="E53" s="2">
        <v>95785</v>
      </c>
      <c r="F53" s="2">
        <v>27243</v>
      </c>
      <c r="G53" s="2">
        <v>29815</v>
      </c>
      <c r="H53" s="2">
        <v>57058</v>
      </c>
      <c r="I53" s="2" t="s">
        <v>56</v>
      </c>
      <c r="J53" s="3">
        <v>60.43</v>
      </c>
      <c r="K53" s="3">
        <v>58.8</v>
      </c>
      <c r="L53" s="3">
        <v>59.57</v>
      </c>
      <c r="M53" s="3" t="b">
        <f t="shared" si="1"/>
        <v>1</v>
      </c>
    </row>
    <row r="54" spans="1:13">
      <c r="A54" s="3" t="str">
        <f t="shared" si="0"/>
        <v>松原市</v>
      </c>
      <c r="B54" s="3" t="s">
        <v>57</v>
      </c>
      <c r="C54" s="2">
        <v>48940</v>
      </c>
      <c r="D54" s="2">
        <v>53132</v>
      </c>
      <c r="E54" s="2">
        <v>102072</v>
      </c>
      <c r="F54" s="2">
        <v>26556</v>
      </c>
      <c r="G54" s="2">
        <v>29477</v>
      </c>
      <c r="H54" s="2">
        <v>56033</v>
      </c>
      <c r="I54" s="2" t="s">
        <v>57</v>
      </c>
      <c r="J54" s="3">
        <v>54.26</v>
      </c>
      <c r="K54" s="3">
        <v>55.48</v>
      </c>
      <c r="L54" s="3">
        <v>54.9</v>
      </c>
      <c r="M54" s="3" t="b">
        <f t="shared" si="1"/>
        <v>1</v>
      </c>
    </row>
    <row r="55" spans="1:13">
      <c r="A55" s="3" t="str">
        <f t="shared" si="0"/>
        <v>大東市</v>
      </c>
      <c r="B55" s="3" t="s">
        <v>58</v>
      </c>
      <c r="C55" s="2">
        <v>49542</v>
      </c>
      <c r="D55" s="2">
        <v>51050</v>
      </c>
      <c r="E55" s="2">
        <v>100592</v>
      </c>
      <c r="F55" s="2">
        <v>26493</v>
      </c>
      <c r="G55" s="2">
        <v>28329</v>
      </c>
      <c r="H55" s="2">
        <v>54822</v>
      </c>
      <c r="I55" s="2" t="s">
        <v>58</v>
      </c>
      <c r="J55" s="3">
        <v>53.48</v>
      </c>
      <c r="K55" s="3">
        <v>55.49</v>
      </c>
      <c r="L55" s="3">
        <v>54.5</v>
      </c>
      <c r="M55" s="3" t="b">
        <f t="shared" si="1"/>
        <v>1</v>
      </c>
    </row>
    <row r="56" spans="1:13">
      <c r="A56" s="3" t="str">
        <f t="shared" si="0"/>
        <v>和泉市</v>
      </c>
      <c r="B56" s="3" t="s">
        <v>59</v>
      </c>
      <c r="C56" s="2">
        <v>67471</v>
      </c>
      <c r="D56" s="2">
        <v>73089</v>
      </c>
      <c r="E56" s="2">
        <v>140560</v>
      </c>
      <c r="F56" s="2">
        <v>37465</v>
      </c>
      <c r="G56" s="2">
        <v>40838</v>
      </c>
      <c r="H56" s="2">
        <v>78303</v>
      </c>
      <c r="I56" s="2" t="s">
        <v>59</v>
      </c>
      <c r="J56" s="3">
        <v>55.53</v>
      </c>
      <c r="K56" s="3">
        <v>55.87</v>
      </c>
      <c r="L56" s="3">
        <v>55.71</v>
      </c>
      <c r="M56" s="3" t="b">
        <f t="shared" si="1"/>
        <v>1</v>
      </c>
    </row>
    <row r="57" spans="1:13">
      <c r="A57" s="3" t="str">
        <f t="shared" si="0"/>
        <v>箕面市</v>
      </c>
      <c r="B57" s="3" t="s">
        <v>60</v>
      </c>
      <c r="C57" s="2">
        <v>48169</v>
      </c>
      <c r="D57" s="2">
        <v>53304</v>
      </c>
      <c r="E57" s="2">
        <v>101473</v>
      </c>
      <c r="F57" s="2">
        <v>28540</v>
      </c>
      <c r="G57" s="2">
        <v>30732</v>
      </c>
      <c r="H57" s="2">
        <v>59272</v>
      </c>
      <c r="I57" s="2" t="s">
        <v>60</v>
      </c>
      <c r="J57" s="3">
        <v>59.25</v>
      </c>
      <c r="K57" s="3">
        <v>57.65</v>
      </c>
      <c r="L57" s="3">
        <v>58.41</v>
      </c>
      <c r="M57" s="3" t="b">
        <f t="shared" si="1"/>
        <v>1</v>
      </c>
    </row>
    <row r="58" spans="1:13">
      <c r="A58" s="3" t="str">
        <f t="shared" si="0"/>
        <v>柏原市</v>
      </c>
      <c r="B58" s="3" t="s">
        <v>61</v>
      </c>
      <c r="C58" s="2">
        <v>28880</v>
      </c>
      <c r="D58" s="2">
        <v>31075</v>
      </c>
      <c r="E58" s="2">
        <v>59955</v>
      </c>
      <c r="F58" s="2">
        <v>16060</v>
      </c>
      <c r="G58" s="2">
        <v>17211</v>
      </c>
      <c r="H58" s="2">
        <v>33271</v>
      </c>
      <c r="I58" s="2" t="s">
        <v>61</v>
      </c>
      <c r="J58" s="3">
        <v>55.61</v>
      </c>
      <c r="K58" s="3">
        <v>55.39</v>
      </c>
      <c r="L58" s="3">
        <v>55.49</v>
      </c>
      <c r="M58" s="3" t="b">
        <f t="shared" si="1"/>
        <v>1</v>
      </c>
    </row>
    <row r="59" spans="1:13">
      <c r="A59" s="3" t="str">
        <f t="shared" si="0"/>
        <v>羽曳野市</v>
      </c>
      <c r="B59" s="3" t="s">
        <v>62</v>
      </c>
      <c r="C59" s="2">
        <v>45250</v>
      </c>
      <c r="D59" s="2">
        <v>50414</v>
      </c>
      <c r="E59" s="2">
        <v>95664</v>
      </c>
      <c r="F59" s="2">
        <v>25513</v>
      </c>
      <c r="G59" s="2">
        <v>28512</v>
      </c>
      <c r="H59" s="2">
        <v>54025</v>
      </c>
      <c r="I59" s="2" t="s">
        <v>62</v>
      </c>
      <c r="J59" s="3">
        <v>56.38</v>
      </c>
      <c r="K59" s="3">
        <v>56.56</v>
      </c>
      <c r="L59" s="3">
        <v>56.47</v>
      </c>
      <c r="M59" s="3" t="b">
        <f t="shared" si="1"/>
        <v>1</v>
      </c>
    </row>
    <row r="60" spans="1:13">
      <c r="A60" s="3" t="str">
        <f t="shared" si="0"/>
        <v>門真市</v>
      </c>
      <c r="B60" s="3" t="s">
        <v>63</v>
      </c>
      <c r="C60" s="2">
        <v>52660</v>
      </c>
      <c r="D60" s="2">
        <v>53682</v>
      </c>
      <c r="E60" s="2">
        <v>106342</v>
      </c>
      <c r="F60" s="2">
        <v>27355</v>
      </c>
      <c r="G60" s="2">
        <v>29687</v>
      </c>
      <c r="H60" s="2">
        <v>57042</v>
      </c>
      <c r="I60" s="2" t="s">
        <v>63</v>
      </c>
      <c r="J60" s="3">
        <v>51.95</v>
      </c>
      <c r="K60" s="3">
        <v>55.3</v>
      </c>
      <c r="L60" s="3">
        <v>53.64</v>
      </c>
      <c r="M60" s="3" t="b">
        <f t="shared" si="1"/>
        <v>1</v>
      </c>
    </row>
    <row r="61" spans="1:13">
      <c r="A61" s="3" t="str">
        <f t="shared" si="0"/>
        <v>摂津市</v>
      </c>
      <c r="B61" s="3" t="s">
        <v>64</v>
      </c>
      <c r="C61" s="2">
        <v>33782</v>
      </c>
      <c r="D61" s="2">
        <v>33441</v>
      </c>
      <c r="E61" s="2">
        <v>67223</v>
      </c>
      <c r="F61" s="2">
        <v>17788</v>
      </c>
      <c r="G61" s="2">
        <v>18373</v>
      </c>
      <c r="H61" s="2">
        <v>36161</v>
      </c>
      <c r="I61" s="2" t="s">
        <v>64</v>
      </c>
      <c r="J61" s="3">
        <v>52.66</v>
      </c>
      <c r="K61" s="3">
        <v>54.94</v>
      </c>
      <c r="L61" s="3">
        <v>53.79</v>
      </c>
      <c r="M61" s="3" t="b">
        <f t="shared" si="1"/>
        <v>1</v>
      </c>
    </row>
    <row r="62" spans="1:13">
      <c r="A62" s="3" t="str">
        <f t="shared" si="0"/>
        <v>高石市</v>
      </c>
      <c r="B62" s="3" t="s">
        <v>65</v>
      </c>
      <c r="C62" s="2">
        <v>23072</v>
      </c>
      <c r="D62" s="2">
        <v>25297</v>
      </c>
      <c r="E62" s="2">
        <v>48369</v>
      </c>
      <c r="F62" s="2">
        <v>13683</v>
      </c>
      <c r="G62" s="2">
        <v>15004</v>
      </c>
      <c r="H62" s="2">
        <v>28687</v>
      </c>
      <c r="I62" s="2" t="s">
        <v>65</v>
      </c>
      <c r="J62" s="3">
        <v>59.31</v>
      </c>
      <c r="K62" s="3">
        <v>59.31</v>
      </c>
      <c r="L62" s="3">
        <v>59.31</v>
      </c>
      <c r="M62" s="3" t="b">
        <f t="shared" si="1"/>
        <v>1</v>
      </c>
    </row>
    <row r="63" spans="1:13">
      <c r="A63" s="3" t="str">
        <f t="shared" si="0"/>
        <v>藤井寺市</v>
      </c>
      <c r="B63" s="3" t="s">
        <v>66</v>
      </c>
      <c r="C63" s="2">
        <v>25306</v>
      </c>
      <c r="D63" s="2">
        <v>28209</v>
      </c>
      <c r="E63" s="2">
        <v>53515</v>
      </c>
      <c r="F63" s="2">
        <v>14251</v>
      </c>
      <c r="G63" s="2">
        <v>15953</v>
      </c>
      <c r="H63" s="2">
        <v>30204</v>
      </c>
      <c r="I63" s="2" t="s">
        <v>66</v>
      </c>
      <c r="J63" s="3">
        <v>56.31</v>
      </c>
      <c r="K63" s="3">
        <v>56.55</v>
      </c>
      <c r="L63" s="3">
        <v>56.44</v>
      </c>
      <c r="M63" s="3" t="b">
        <f t="shared" si="1"/>
        <v>1</v>
      </c>
    </row>
    <row r="64" spans="1:13">
      <c r="A64" s="3" t="str">
        <f t="shared" si="0"/>
        <v>東大阪市</v>
      </c>
      <c r="B64" s="3" t="s">
        <v>67</v>
      </c>
      <c r="C64" s="2">
        <v>195616</v>
      </c>
      <c r="D64" s="2">
        <v>205766</v>
      </c>
      <c r="E64" s="2">
        <v>401382</v>
      </c>
      <c r="F64" s="2">
        <v>102625</v>
      </c>
      <c r="G64" s="2">
        <v>110287</v>
      </c>
      <c r="H64" s="2">
        <v>212912</v>
      </c>
      <c r="I64" s="2" t="s">
        <v>67</v>
      </c>
      <c r="J64" s="3">
        <v>52.46</v>
      </c>
      <c r="K64" s="3">
        <v>53.6</v>
      </c>
      <c r="L64" s="3">
        <v>53.04</v>
      </c>
      <c r="M64" s="3" t="b">
        <f t="shared" si="1"/>
        <v>1</v>
      </c>
    </row>
    <row r="65" spans="1:13">
      <c r="A65" s="3" t="str">
        <f t="shared" si="0"/>
        <v>泉南市</v>
      </c>
      <c r="B65" s="3" t="s">
        <v>68</v>
      </c>
      <c r="C65" s="2">
        <v>24554</v>
      </c>
      <c r="D65" s="2">
        <v>26545</v>
      </c>
      <c r="E65" s="2">
        <v>51099</v>
      </c>
      <c r="F65" s="2">
        <v>12941</v>
      </c>
      <c r="G65" s="2">
        <v>14000</v>
      </c>
      <c r="H65" s="2">
        <v>26941</v>
      </c>
      <c r="I65" s="2" t="s">
        <v>68</v>
      </c>
      <c r="J65" s="3">
        <v>52.7</v>
      </c>
      <c r="K65" s="3">
        <v>52.74</v>
      </c>
      <c r="L65" s="3">
        <v>52.72</v>
      </c>
      <c r="M65" s="3" t="b">
        <f t="shared" si="1"/>
        <v>1</v>
      </c>
    </row>
    <row r="66" spans="1:13">
      <c r="A66" s="3" t="str">
        <f t="shared" si="0"/>
        <v>四條畷市</v>
      </c>
      <c r="B66" s="3" t="s">
        <v>69</v>
      </c>
      <c r="C66" s="2">
        <v>21976</v>
      </c>
      <c r="D66" s="2">
        <v>23021</v>
      </c>
      <c r="E66" s="2">
        <v>44997</v>
      </c>
      <c r="F66" s="2">
        <v>12291</v>
      </c>
      <c r="G66" s="2">
        <v>12832</v>
      </c>
      <c r="H66" s="2">
        <v>25123</v>
      </c>
      <c r="I66" s="2" t="s">
        <v>69</v>
      </c>
      <c r="J66" s="3">
        <v>55.93</v>
      </c>
      <c r="K66" s="3">
        <v>55.74</v>
      </c>
      <c r="L66" s="3">
        <v>55.83</v>
      </c>
      <c r="M66" s="3" t="b">
        <f t="shared" si="1"/>
        <v>1</v>
      </c>
    </row>
    <row r="67" spans="1:13">
      <c r="A67" s="3" t="str">
        <f t="shared" si="0"/>
        <v>交野市</v>
      </c>
      <c r="B67" s="3" t="s">
        <v>70</v>
      </c>
      <c r="C67" s="2">
        <v>30240</v>
      </c>
      <c r="D67" s="2">
        <v>32414</v>
      </c>
      <c r="E67" s="2">
        <v>62654</v>
      </c>
      <c r="F67" s="2">
        <v>19098</v>
      </c>
      <c r="G67" s="2">
        <v>20472</v>
      </c>
      <c r="H67" s="2">
        <v>39570</v>
      </c>
      <c r="I67" s="2" t="s">
        <v>70</v>
      </c>
      <c r="J67" s="3">
        <v>63.15</v>
      </c>
      <c r="K67" s="3">
        <v>63.16</v>
      </c>
      <c r="L67" s="3">
        <v>63.16</v>
      </c>
      <c r="M67" s="3" t="b">
        <f t="shared" si="1"/>
        <v>1</v>
      </c>
    </row>
    <row r="68" spans="1:13">
      <c r="A68" s="3" t="str">
        <f t="shared" si="0"/>
        <v>大阪狭山市</v>
      </c>
      <c r="B68" s="3" t="s">
        <v>71</v>
      </c>
      <c r="C68" s="2">
        <v>21901</v>
      </c>
      <c r="D68" s="2">
        <v>24624</v>
      </c>
      <c r="E68" s="2">
        <v>46525</v>
      </c>
      <c r="F68" s="2">
        <v>12804</v>
      </c>
      <c r="G68" s="2">
        <v>14094</v>
      </c>
      <c r="H68" s="2">
        <v>26898</v>
      </c>
      <c r="I68" s="2" t="s">
        <v>71</v>
      </c>
      <c r="J68" s="3">
        <v>58.46</v>
      </c>
      <c r="K68" s="3">
        <v>57.24</v>
      </c>
      <c r="L68" s="3">
        <v>57.81</v>
      </c>
      <c r="M68" s="3" t="b">
        <f t="shared" si="1"/>
        <v>1</v>
      </c>
    </row>
    <row r="69" spans="1:13">
      <c r="A69" s="3" t="str">
        <f t="shared" si="0"/>
        <v>阪南市</v>
      </c>
      <c r="B69" s="3" t="s">
        <v>72</v>
      </c>
      <c r="C69" s="2">
        <v>22279</v>
      </c>
      <c r="D69" s="2">
        <v>24671</v>
      </c>
      <c r="E69" s="2">
        <v>46950</v>
      </c>
      <c r="F69" s="2">
        <v>13047</v>
      </c>
      <c r="G69" s="2">
        <v>14497</v>
      </c>
      <c r="H69" s="2">
        <v>27544</v>
      </c>
      <c r="I69" s="2" t="s">
        <v>72</v>
      </c>
      <c r="J69" s="3">
        <v>58.56</v>
      </c>
      <c r="K69" s="3">
        <v>58.76</v>
      </c>
      <c r="L69" s="3">
        <v>58.67</v>
      </c>
      <c r="M69" s="3" t="b">
        <f t="shared" si="1"/>
        <v>1</v>
      </c>
    </row>
    <row r="70" spans="1:13">
      <c r="A70" s="3" t="str">
        <f t="shared" si="0"/>
        <v>島本町</v>
      </c>
      <c r="B70" s="3" t="s">
        <v>73</v>
      </c>
      <c r="C70" s="2">
        <v>11170</v>
      </c>
      <c r="D70" s="2">
        <v>12339</v>
      </c>
      <c r="E70" s="2">
        <v>23509</v>
      </c>
      <c r="F70" s="2">
        <v>7284</v>
      </c>
      <c r="G70" s="2">
        <v>7765</v>
      </c>
      <c r="H70" s="2">
        <v>15049</v>
      </c>
      <c r="I70" s="2" t="s">
        <v>73</v>
      </c>
      <c r="J70" s="3">
        <v>65.209999999999994</v>
      </c>
      <c r="K70" s="3">
        <v>62.93</v>
      </c>
      <c r="L70" s="3">
        <v>64.010000000000005</v>
      </c>
      <c r="M70" s="3" t="b">
        <f t="shared" si="1"/>
        <v>1</v>
      </c>
    </row>
    <row r="71" spans="1:13">
      <c r="A71" s="3" t="str">
        <f t="shared" ref="A71:A88" si="2">SUBSTITUTE(DBCS(B71),"　","")</f>
        <v>三島郡</v>
      </c>
      <c r="B71" s="3" t="s">
        <v>74</v>
      </c>
      <c r="C71" s="2">
        <v>11170</v>
      </c>
      <c r="D71" s="2">
        <v>12339</v>
      </c>
      <c r="E71" s="2">
        <v>23509</v>
      </c>
      <c r="F71" s="2">
        <v>7284</v>
      </c>
      <c r="G71" s="2">
        <v>7765</v>
      </c>
      <c r="H71" s="2">
        <v>15049</v>
      </c>
      <c r="I71" s="2" t="s">
        <v>74</v>
      </c>
      <c r="J71" s="3">
        <v>65.209999999999994</v>
      </c>
      <c r="K71" s="3">
        <v>62.93</v>
      </c>
      <c r="L71" s="3">
        <v>64.010000000000005</v>
      </c>
      <c r="M71" s="3" t="b">
        <f t="shared" ref="M71:M88" si="3">EXACT(B71,I71)</f>
        <v>1</v>
      </c>
    </row>
    <row r="72" spans="1:13">
      <c r="A72" s="3" t="str">
        <f t="shared" si="2"/>
        <v>豊能町</v>
      </c>
      <c r="B72" s="3" t="s">
        <v>75</v>
      </c>
      <c r="C72" s="2">
        <v>9730</v>
      </c>
      <c r="D72" s="2">
        <v>10772</v>
      </c>
      <c r="E72" s="2">
        <v>20502</v>
      </c>
      <c r="F72" s="2">
        <v>6697</v>
      </c>
      <c r="G72" s="2">
        <v>7205</v>
      </c>
      <c r="H72" s="2">
        <v>13902</v>
      </c>
      <c r="I72" s="2" t="s">
        <v>75</v>
      </c>
      <c r="J72" s="3">
        <v>68.83</v>
      </c>
      <c r="K72" s="3">
        <v>66.89</v>
      </c>
      <c r="L72" s="3">
        <v>67.81</v>
      </c>
      <c r="M72" s="3" t="b">
        <f t="shared" si="3"/>
        <v>1</v>
      </c>
    </row>
    <row r="73" spans="1:13">
      <c r="A73" s="3" t="str">
        <f t="shared" si="2"/>
        <v>能勢町</v>
      </c>
      <c r="B73" s="3" t="s">
        <v>76</v>
      </c>
      <c r="C73" s="2">
        <v>5088</v>
      </c>
      <c r="D73" s="2">
        <v>5541</v>
      </c>
      <c r="E73" s="2">
        <v>10629</v>
      </c>
      <c r="F73" s="2">
        <v>3064</v>
      </c>
      <c r="G73" s="2">
        <v>3217</v>
      </c>
      <c r="H73" s="2">
        <v>6281</v>
      </c>
      <c r="I73" s="2" t="s">
        <v>76</v>
      </c>
      <c r="J73" s="3">
        <v>60.22</v>
      </c>
      <c r="K73" s="3">
        <v>58.06</v>
      </c>
      <c r="L73" s="3">
        <v>59.09</v>
      </c>
      <c r="M73" s="3" t="b">
        <f t="shared" si="3"/>
        <v>1</v>
      </c>
    </row>
    <row r="74" spans="1:13">
      <c r="A74" s="3" t="str">
        <f t="shared" si="2"/>
        <v>豊能郡</v>
      </c>
      <c r="B74" s="3" t="s">
        <v>77</v>
      </c>
      <c r="C74" s="2">
        <v>14818</v>
      </c>
      <c r="D74" s="2">
        <v>16313</v>
      </c>
      <c r="E74" s="2">
        <v>31131</v>
      </c>
      <c r="F74" s="2">
        <v>9761</v>
      </c>
      <c r="G74" s="2">
        <v>10422</v>
      </c>
      <c r="H74" s="2">
        <v>20183</v>
      </c>
      <c r="I74" s="2" t="s">
        <v>77</v>
      </c>
      <c r="J74" s="3">
        <v>65.87</v>
      </c>
      <c r="K74" s="3">
        <v>63.89</v>
      </c>
      <c r="L74" s="3">
        <v>64.83</v>
      </c>
      <c r="M74" s="3" t="b">
        <f t="shared" si="3"/>
        <v>1</v>
      </c>
    </row>
    <row r="75" spans="1:13">
      <c r="A75" s="3" t="str">
        <f t="shared" si="2"/>
        <v>忠岡町</v>
      </c>
      <c r="B75" s="3" t="s">
        <v>78</v>
      </c>
      <c r="C75" s="2">
        <v>6739</v>
      </c>
      <c r="D75" s="2">
        <v>7320</v>
      </c>
      <c r="E75" s="2">
        <v>14059</v>
      </c>
      <c r="F75" s="2">
        <v>3771</v>
      </c>
      <c r="G75" s="2">
        <v>4313</v>
      </c>
      <c r="H75" s="2">
        <v>8084</v>
      </c>
      <c r="I75" s="2" t="s">
        <v>78</v>
      </c>
      <c r="J75" s="3">
        <v>55.96</v>
      </c>
      <c r="K75" s="3">
        <v>58.92</v>
      </c>
      <c r="L75" s="3">
        <v>57.5</v>
      </c>
      <c r="M75" s="3" t="b">
        <f t="shared" si="3"/>
        <v>1</v>
      </c>
    </row>
    <row r="76" spans="1:13">
      <c r="A76" s="3" t="str">
        <f t="shared" si="2"/>
        <v>泉北郡</v>
      </c>
      <c r="B76" s="3" t="s">
        <v>79</v>
      </c>
      <c r="C76" s="2">
        <v>6739</v>
      </c>
      <c r="D76" s="2">
        <v>7320</v>
      </c>
      <c r="E76" s="2">
        <v>14059</v>
      </c>
      <c r="F76" s="2">
        <v>3771</v>
      </c>
      <c r="G76" s="2">
        <v>4313</v>
      </c>
      <c r="H76" s="2">
        <v>8084</v>
      </c>
      <c r="I76" s="2" t="s">
        <v>79</v>
      </c>
      <c r="J76" s="3">
        <v>55.96</v>
      </c>
      <c r="K76" s="3">
        <v>58.92</v>
      </c>
      <c r="L76" s="3">
        <v>57.5</v>
      </c>
      <c r="M76" s="3" t="b">
        <f t="shared" si="3"/>
        <v>1</v>
      </c>
    </row>
    <row r="77" spans="1:13">
      <c r="A77" s="3" t="str">
        <f t="shared" si="2"/>
        <v>熊取町</v>
      </c>
      <c r="B77" s="3" t="s">
        <v>80</v>
      </c>
      <c r="C77" s="2">
        <v>16980</v>
      </c>
      <c r="D77" s="2">
        <v>18230</v>
      </c>
      <c r="E77" s="2">
        <v>35210</v>
      </c>
      <c r="F77" s="2">
        <v>10351</v>
      </c>
      <c r="G77" s="2">
        <v>11096</v>
      </c>
      <c r="H77" s="2">
        <v>21447</v>
      </c>
      <c r="I77" s="2" t="s">
        <v>80</v>
      </c>
      <c r="J77" s="3">
        <v>60.96</v>
      </c>
      <c r="K77" s="3">
        <v>60.87</v>
      </c>
      <c r="L77" s="3">
        <v>60.91</v>
      </c>
      <c r="M77" s="3" t="b">
        <f t="shared" si="3"/>
        <v>1</v>
      </c>
    </row>
    <row r="78" spans="1:13">
      <c r="A78" s="3" t="str">
        <f t="shared" si="2"/>
        <v>田尻町</v>
      </c>
      <c r="B78" s="3" t="s">
        <v>81</v>
      </c>
      <c r="C78" s="2">
        <v>3053</v>
      </c>
      <c r="D78" s="2">
        <v>3313</v>
      </c>
      <c r="E78" s="2">
        <v>6366</v>
      </c>
      <c r="F78" s="2">
        <v>1746</v>
      </c>
      <c r="G78" s="2">
        <v>1912</v>
      </c>
      <c r="H78" s="2">
        <v>3658</v>
      </c>
      <c r="I78" s="2" t="s">
        <v>81</v>
      </c>
      <c r="J78" s="3">
        <v>57.19</v>
      </c>
      <c r="K78" s="3">
        <v>57.71</v>
      </c>
      <c r="L78" s="3">
        <v>57.46</v>
      </c>
      <c r="M78" s="3" t="b">
        <f t="shared" si="3"/>
        <v>1</v>
      </c>
    </row>
    <row r="79" spans="1:13">
      <c r="A79" s="3" t="str">
        <f t="shared" si="2"/>
        <v>岬町</v>
      </c>
      <c r="B79" s="3" t="s">
        <v>82</v>
      </c>
      <c r="C79" s="2">
        <v>7296</v>
      </c>
      <c r="D79" s="2">
        <v>8405</v>
      </c>
      <c r="E79" s="2">
        <v>15701</v>
      </c>
      <c r="F79" s="2">
        <v>4362</v>
      </c>
      <c r="G79" s="2">
        <v>5195</v>
      </c>
      <c r="H79" s="2">
        <v>9557</v>
      </c>
      <c r="I79" s="2" t="s">
        <v>82</v>
      </c>
      <c r="J79" s="3">
        <v>59.79</v>
      </c>
      <c r="K79" s="3">
        <v>61.81</v>
      </c>
      <c r="L79" s="3">
        <v>60.87</v>
      </c>
      <c r="M79" s="3" t="b">
        <f t="shared" si="3"/>
        <v>1</v>
      </c>
    </row>
    <row r="80" spans="1:13">
      <c r="A80" s="3" t="str">
        <f t="shared" si="2"/>
        <v>泉南郡</v>
      </c>
      <c r="B80" s="3" t="s">
        <v>83</v>
      </c>
      <c r="C80" s="2">
        <v>27329</v>
      </c>
      <c r="D80" s="2">
        <v>29948</v>
      </c>
      <c r="E80" s="2">
        <v>57277</v>
      </c>
      <c r="F80" s="2">
        <v>16459</v>
      </c>
      <c r="G80" s="2">
        <v>18203</v>
      </c>
      <c r="H80" s="2">
        <v>34662</v>
      </c>
      <c r="I80" s="2" t="s">
        <v>83</v>
      </c>
      <c r="J80" s="3">
        <v>60.23</v>
      </c>
      <c r="K80" s="3">
        <v>60.78</v>
      </c>
      <c r="L80" s="3">
        <v>60.52</v>
      </c>
      <c r="M80" s="3" t="b">
        <f t="shared" si="3"/>
        <v>1</v>
      </c>
    </row>
    <row r="81" spans="1:13">
      <c r="A81" s="3" t="str">
        <f t="shared" si="2"/>
        <v>太子町</v>
      </c>
      <c r="B81" s="3" t="s">
        <v>84</v>
      </c>
      <c r="C81" s="2">
        <v>5428</v>
      </c>
      <c r="D81" s="2">
        <v>5760</v>
      </c>
      <c r="E81" s="2">
        <v>11188</v>
      </c>
      <c r="F81" s="2">
        <v>3117</v>
      </c>
      <c r="G81" s="2">
        <v>3310</v>
      </c>
      <c r="H81" s="2">
        <v>6427</v>
      </c>
      <c r="I81" s="2" t="s">
        <v>84</v>
      </c>
      <c r="J81" s="3">
        <v>57.42</v>
      </c>
      <c r="K81" s="3">
        <v>57.47</v>
      </c>
      <c r="L81" s="3">
        <v>57.45</v>
      </c>
      <c r="M81" s="3" t="b">
        <f t="shared" si="3"/>
        <v>1</v>
      </c>
    </row>
    <row r="82" spans="1:13">
      <c r="A82" s="3" t="str">
        <f t="shared" si="2"/>
        <v>河南町</v>
      </c>
      <c r="B82" s="3" t="s">
        <v>85</v>
      </c>
      <c r="C82" s="2">
        <v>6457</v>
      </c>
      <c r="D82" s="2">
        <v>7037</v>
      </c>
      <c r="E82" s="2">
        <v>13494</v>
      </c>
      <c r="F82" s="2">
        <v>3876</v>
      </c>
      <c r="G82" s="2">
        <v>4246</v>
      </c>
      <c r="H82" s="2">
        <v>8122</v>
      </c>
      <c r="I82" s="2" t="s">
        <v>85</v>
      </c>
      <c r="J82" s="3">
        <v>60.03</v>
      </c>
      <c r="K82" s="3">
        <v>60.34</v>
      </c>
      <c r="L82" s="3">
        <v>60.19</v>
      </c>
      <c r="M82" s="3" t="b">
        <f t="shared" si="3"/>
        <v>1</v>
      </c>
    </row>
    <row r="83" spans="1:13">
      <c r="A83" s="3" t="str">
        <f t="shared" si="2"/>
        <v>千早赤阪村</v>
      </c>
      <c r="B83" s="3" t="s">
        <v>86</v>
      </c>
      <c r="C83" s="2">
        <v>2655</v>
      </c>
      <c r="D83" s="2">
        <v>2991</v>
      </c>
      <c r="E83" s="2">
        <v>5646</v>
      </c>
      <c r="F83" s="2">
        <v>1644</v>
      </c>
      <c r="G83" s="2">
        <v>1757</v>
      </c>
      <c r="H83" s="2">
        <v>3401</v>
      </c>
      <c r="I83" s="2" t="s">
        <v>86</v>
      </c>
      <c r="J83" s="3">
        <v>61.92</v>
      </c>
      <c r="K83" s="3">
        <v>58.74</v>
      </c>
      <c r="L83" s="3">
        <v>60.24</v>
      </c>
      <c r="M83" s="3" t="b">
        <f t="shared" si="3"/>
        <v>1</v>
      </c>
    </row>
    <row r="84" spans="1:13">
      <c r="A84" s="3" t="str">
        <f t="shared" si="2"/>
        <v>南河内郡</v>
      </c>
      <c r="B84" s="3" t="s">
        <v>87</v>
      </c>
      <c r="C84" s="2">
        <v>14540</v>
      </c>
      <c r="D84" s="2">
        <v>15788</v>
      </c>
      <c r="E84" s="2">
        <v>30328</v>
      </c>
      <c r="F84" s="2">
        <v>8637</v>
      </c>
      <c r="G84" s="2">
        <v>9313</v>
      </c>
      <c r="H84" s="2">
        <v>17950</v>
      </c>
      <c r="I84" s="2" t="s">
        <v>87</v>
      </c>
      <c r="J84" s="3">
        <v>59.4</v>
      </c>
      <c r="K84" s="3">
        <v>58.99</v>
      </c>
      <c r="L84" s="3">
        <v>59.19</v>
      </c>
      <c r="M84" s="3" t="b">
        <f t="shared" si="3"/>
        <v>1</v>
      </c>
    </row>
    <row r="85" spans="1:13">
      <c r="A85" s="3" t="str">
        <f t="shared" si="2"/>
        <v>政令市計</v>
      </c>
      <c r="B85" s="3" t="s">
        <v>88</v>
      </c>
      <c r="C85" s="2">
        <v>1335595</v>
      </c>
      <c r="D85" s="2">
        <v>1432439</v>
      </c>
      <c r="E85" s="2">
        <v>2768034</v>
      </c>
      <c r="F85" s="2">
        <v>723306</v>
      </c>
      <c r="G85" s="2">
        <v>802360</v>
      </c>
      <c r="H85" s="2">
        <v>1525666</v>
      </c>
      <c r="I85" s="2" t="s">
        <v>88</v>
      </c>
      <c r="J85" s="3">
        <v>54.16</v>
      </c>
      <c r="K85" s="3">
        <v>56.01</v>
      </c>
      <c r="L85" s="3">
        <v>55.12</v>
      </c>
      <c r="M85" s="3" t="b">
        <f t="shared" si="3"/>
        <v>1</v>
      </c>
    </row>
    <row r="86" spans="1:13">
      <c r="A86" s="3" t="str">
        <f t="shared" si="2"/>
        <v>その他市計</v>
      </c>
      <c r="B86" s="3" t="s">
        <v>89</v>
      </c>
      <c r="C86" s="2">
        <v>1990871</v>
      </c>
      <c r="D86" s="2">
        <v>2150401</v>
      </c>
      <c r="E86" s="2">
        <v>4141272</v>
      </c>
      <c r="F86" s="2">
        <v>1114305</v>
      </c>
      <c r="G86" s="2">
        <v>1207338</v>
      </c>
      <c r="H86" s="2">
        <v>2321643</v>
      </c>
      <c r="I86" s="2" t="s">
        <v>89</v>
      </c>
      <c r="J86" s="3">
        <v>55.97</v>
      </c>
      <c r="K86" s="3">
        <v>56.14</v>
      </c>
      <c r="L86" s="3">
        <v>56.06</v>
      </c>
      <c r="M86" s="3" t="b">
        <f t="shared" si="3"/>
        <v>1</v>
      </c>
    </row>
    <row r="87" spans="1:13">
      <c r="A87" s="3" t="str">
        <f t="shared" si="2"/>
        <v>町村計</v>
      </c>
      <c r="B87" s="3" t="s">
        <v>90</v>
      </c>
      <c r="C87" s="2">
        <v>74596</v>
      </c>
      <c r="D87" s="2">
        <v>81708</v>
      </c>
      <c r="E87" s="2">
        <v>156304</v>
      </c>
      <c r="F87" s="2">
        <v>45912</v>
      </c>
      <c r="G87" s="2">
        <v>50016</v>
      </c>
      <c r="H87" s="2">
        <v>95928</v>
      </c>
      <c r="I87" s="2" t="s">
        <v>90</v>
      </c>
      <c r="J87" s="3">
        <v>61.55</v>
      </c>
      <c r="K87" s="3">
        <v>61.21</v>
      </c>
      <c r="L87" s="3">
        <v>61.37</v>
      </c>
      <c r="M87" s="3" t="b">
        <f t="shared" si="3"/>
        <v>1</v>
      </c>
    </row>
    <row r="88" spans="1:13">
      <c r="A88" s="3" t="str">
        <f t="shared" si="2"/>
        <v>大阪府計</v>
      </c>
      <c r="B88" s="7" t="s">
        <v>301</v>
      </c>
      <c r="C88" s="2">
        <v>3401062</v>
      </c>
      <c r="D88" s="2">
        <v>3664548</v>
      </c>
      <c r="E88" s="2">
        <v>7065610</v>
      </c>
      <c r="F88" s="2">
        <v>1883523</v>
      </c>
      <c r="G88" s="2">
        <v>2059714</v>
      </c>
      <c r="H88" s="2">
        <v>3943237</v>
      </c>
      <c r="I88" s="2" t="s">
        <v>91</v>
      </c>
      <c r="J88" s="3">
        <v>55.38</v>
      </c>
      <c r="K88" s="3">
        <v>56.21</v>
      </c>
      <c r="L88" s="3">
        <v>55.81</v>
      </c>
      <c r="M88" s="3" t="b">
        <f t="shared" si="3"/>
        <v>0</v>
      </c>
    </row>
  </sheetData>
  <phoneticPr fontId="1"/>
  <conditionalFormatting sqref="M6:M88">
    <cfRule type="cellIs" dxfId="1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58" workbookViewId="0">
      <selection activeCell="H83" sqref="H83"/>
    </sheetView>
  </sheetViews>
  <sheetFormatPr defaultRowHeight="13.5"/>
  <cols>
    <col min="9" max="11" width="9" style="3"/>
  </cols>
  <sheetData>
    <row r="1" spans="1:12">
      <c r="A1" s="3" t="s">
        <v>94</v>
      </c>
    </row>
    <row r="2" spans="1:12">
      <c r="A2" s="3" t="s">
        <v>95</v>
      </c>
    </row>
    <row r="3" spans="1:12">
      <c r="A3" s="3" t="s">
        <v>104</v>
      </c>
    </row>
    <row r="5" spans="1:12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I5" s="3" t="s">
        <v>6</v>
      </c>
      <c r="J5" s="3" t="s">
        <v>7</v>
      </c>
      <c r="K5" s="3" t="s">
        <v>8</v>
      </c>
      <c r="L5" t="s">
        <v>281</v>
      </c>
    </row>
    <row r="6" spans="1:12">
      <c r="A6" t="s">
        <v>105</v>
      </c>
      <c r="B6" s="1">
        <v>36917</v>
      </c>
      <c r="C6" s="1">
        <v>40515</v>
      </c>
      <c r="D6" s="1">
        <v>77432</v>
      </c>
      <c r="E6" s="1">
        <v>18077</v>
      </c>
      <c r="F6" s="1">
        <v>20377</v>
      </c>
      <c r="G6" s="1">
        <v>38454</v>
      </c>
      <c r="H6" t="s">
        <v>105</v>
      </c>
      <c r="I6" s="3">
        <v>48.97</v>
      </c>
      <c r="J6" s="3">
        <v>50.29</v>
      </c>
      <c r="K6" s="3">
        <v>49.66</v>
      </c>
      <c r="L6" t="b">
        <f>EXACT(A6,H6)</f>
        <v>1</v>
      </c>
    </row>
    <row r="7" spans="1:12">
      <c r="A7" t="s">
        <v>106</v>
      </c>
      <c r="B7" s="1">
        <v>37620</v>
      </c>
      <c r="C7" s="1">
        <v>41115</v>
      </c>
      <c r="D7" s="1">
        <v>78735</v>
      </c>
      <c r="E7" s="1">
        <v>19816</v>
      </c>
      <c r="F7" s="1">
        <v>22267</v>
      </c>
      <c r="G7" s="1">
        <v>42083</v>
      </c>
      <c r="H7" t="s">
        <v>106</v>
      </c>
      <c r="I7" s="3">
        <v>52.67</v>
      </c>
      <c r="J7" s="3">
        <v>54.16</v>
      </c>
      <c r="K7" s="3">
        <v>53.45</v>
      </c>
      <c r="L7" t="b">
        <f t="shared" ref="L7:L70" si="0">EXACT(A7,H7)</f>
        <v>1</v>
      </c>
    </row>
    <row r="8" spans="1:12">
      <c r="A8" t="s">
        <v>107</v>
      </c>
      <c r="B8" s="1">
        <v>22912</v>
      </c>
      <c r="C8" s="1">
        <v>25669</v>
      </c>
      <c r="D8" s="1">
        <v>48581</v>
      </c>
      <c r="E8" s="1">
        <v>11716</v>
      </c>
      <c r="F8" s="1">
        <v>13145</v>
      </c>
      <c r="G8" s="1">
        <v>24861</v>
      </c>
      <c r="H8" t="s">
        <v>107</v>
      </c>
      <c r="I8" s="3">
        <v>51.13</v>
      </c>
      <c r="J8" s="3">
        <v>51.21</v>
      </c>
      <c r="K8" s="3">
        <v>51.17</v>
      </c>
      <c r="L8" t="b">
        <f t="shared" si="0"/>
        <v>1</v>
      </c>
    </row>
    <row r="9" spans="1:12">
      <c r="A9" t="s">
        <v>108</v>
      </c>
      <c r="B9" s="1">
        <v>26286</v>
      </c>
      <c r="C9" s="1">
        <v>27227</v>
      </c>
      <c r="D9" s="1">
        <v>53513</v>
      </c>
      <c r="E9" s="1">
        <v>13689</v>
      </c>
      <c r="F9" s="1">
        <v>15045</v>
      </c>
      <c r="G9" s="1">
        <v>28734</v>
      </c>
      <c r="H9" t="s">
        <v>108</v>
      </c>
      <c r="I9" s="3">
        <v>52.08</v>
      </c>
      <c r="J9" s="3">
        <v>55.26</v>
      </c>
      <c r="K9" s="3">
        <v>53.7</v>
      </c>
      <c r="L9" t="b">
        <f t="shared" si="0"/>
        <v>1</v>
      </c>
    </row>
    <row r="10" spans="1:12">
      <c r="A10" t="s">
        <v>109</v>
      </c>
      <c r="B10" s="1">
        <v>24649</v>
      </c>
      <c r="C10" s="1">
        <v>27685</v>
      </c>
      <c r="D10" s="1">
        <v>52334</v>
      </c>
      <c r="E10" s="1">
        <v>11607</v>
      </c>
      <c r="F10" s="1">
        <v>13272</v>
      </c>
      <c r="G10" s="1">
        <v>24879</v>
      </c>
      <c r="H10" t="s">
        <v>109</v>
      </c>
      <c r="I10" s="3">
        <v>47.09</v>
      </c>
      <c r="J10" s="3">
        <v>47.94</v>
      </c>
      <c r="K10" s="3">
        <v>47.54</v>
      </c>
      <c r="L10" t="b">
        <f t="shared" si="0"/>
        <v>1</v>
      </c>
    </row>
    <row r="11" spans="1:12">
      <c r="A11" t="s">
        <v>110</v>
      </c>
      <c r="B11" s="1">
        <v>26187</v>
      </c>
      <c r="C11" s="1">
        <v>29640</v>
      </c>
      <c r="D11" s="1">
        <v>55827</v>
      </c>
      <c r="E11" s="1">
        <v>12117</v>
      </c>
      <c r="F11" s="1">
        <v>13749</v>
      </c>
      <c r="G11" s="1">
        <v>25866</v>
      </c>
      <c r="H11" t="s">
        <v>110</v>
      </c>
      <c r="I11" s="3">
        <v>46.27</v>
      </c>
      <c r="J11" s="3">
        <v>46.39</v>
      </c>
      <c r="K11" s="3">
        <v>46.33</v>
      </c>
      <c r="L11" t="b">
        <f t="shared" si="0"/>
        <v>1</v>
      </c>
    </row>
    <row r="12" spans="1:12">
      <c r="A12" t="s">
        <v>111</v>
      </c>
      <c r="B12" s="1">
        <v>34511</v>
      </c>
      <c r="C12" s="1">
        <v>35250</v>
      </c>
      <c r="D12" s="1">
        <v>69761</v>
      </c>
      <c r="E12" s="1">
        <v>17822</v>
      </c>
      <c r="F12" s="1">
        <v>19575</v>
      </c>
      <c r="G12" s="1">
        <v>37397</v>
      </c>
      <c r="H12" t="s">
        <v>111</v>
      </c>
      <c r="I12" s="3">
        <v>51.64</v>
      </c>
      <c r="J12" s="3">
        <v>55.53</v>
      </c>
      <c r="K12" s="3">
        <v>53.61</v>
      </c>
      <c r="L12" t="b">
        <f t="shared" si="0"/>
        <v>1</v>
      </c>
    </row>
    <row r="13" spans="1:12">
      <c r="A13" t="s">
        <v>112</v>
      </c>
      <c r="B13" s="1">
        <v>30257</v>
      </c>
      <c r="C13" s="1">
        <v>30768</v>
      </c>
      <c r="D13" s="1">
        <v>61025</v>
      </c>
      <c r="E13" s="1">
        <v>15990</v>
      </c>
      <c r="F13" s="1">
        <v>17713</v>
      </c>
      <c r="G13" s="1">
        <v>33703</v>
      </c>
      <c r="H13" t="s">
        <v>112</v>
      </c>
      <c r="I13" s="3">
        <v>52.85</v>
      </c>
      <c r="J13" s="3">
        <v>57.57</v>
      </c>
      <c r="K13" s="3">
        <v>55.23</v>
      </c>
      <c r="L13" t="b">
        <f t="shared" si="0"/>
        <v>1</v>
      </c>
    </row>
    <row r="14" spans="1:12">
      <c r="A14" t="s">
        <v>113</v>
      </c>
      <c r="B14" s="1">
        <v>20866</v>
      </c>
      <c r="C14" s="1">
        <v>25018</v>
      </c>
      <c r="D14" s="1">
        <v>45884</v>
      </c>
      <c r="E14" s="1">
        <v>11124</v>
      </c>
      <c r="F14" s="1">
        <v>13025</v>
      </c>
      <c r="G14" s="1">
        <v>24149</v>
      </c>
      <c r="H14" t="s">
        <v>113</v>
      </c>
      <c r="I14" s="3">
        <v>53.31</v>
      </c>
      <c r="J14" s="3">
        <v>52.06</v>
      </c>
      <c r="K14" s="3">
        <v>52.63</v>
      </c>
      <c r="L14" t="b">
        <f t="shared" si="0"/>
        <v>1</v>
      </c>
    </row>
    <row r="15" spans="1:12">
      <c r="A15" t="s">
        <v>114</v>
      </c>
      <c r="B15" s="1">
        <v>21047</v>
      </c>
      <c r="C15" s="1">
        <v>19715</v>
      </c>
      <c r="D15" s="1">
        <v>40762</v>
      </c>
      <c r="E15" s="1">
        <v>8689</v>
      </c>
      <c r="F15" s="1">
        <v>9292</v>
      </c>
      <c r="G15" s="1">
        <v>17981</v>
      </c>
      <c r="H15" t="s">
        <v>114</v>
      </c>
      <c r="I15" s="3">
        <v>41.28</v>
      </c>
      <c r="J15" s="3">
        <v>47.13</v>
      </c>
      <c r="K15" s="3">
        <v>44.11</v>
      </c>
      <c r="L15" t="b">
        <f t="shared" si="0"/>
        <v>1</v>
      </c>
    </row>
    <row r="16" spans="1:12">
      <c r="A16" t="s">
        <v>115</v>
      </c>
      <c r="B16" s="1">
        <v>38407</v>
      </c>
      <c r="C16" s="1">
        <v>38534</v>
      </c>
      <c r="D16" s="1">
        <v>76941</v>
      </c>
      <c r="E16" s="1">
        <v>20329</v>
      </c>
      <c r="F16" s="1">
        <v>21846</v>
      </c>
      <c r="G16" s="1">
        <v>42175</v>
      </c>
      <c r="H16" t="s">
        <v>115</v>
      </c>
      <c r="I16" s="3">
        <v>52.93</v>
      </c>
      <c r="J16" s="3">
        <v>56.69</v>
      </c>
      <c r="K16" s="3">
        <v>54.81</v>
      </c>
      <c r="L16" t="b">
        <f t="shared" si="0"/>
        <v>1</v>
      </c>
    </row>
    <row r="17" spans="1:12">
      <c r="A17" t="s">
        <v>116</v>
      </c>
      <c r="B17" s="1">
        <v>66687</v>
      </c>
      <c r="C17" s="1">
        <v>68351</v>
      </c>
      <c r="D17" s="1">
        <v>135038</v>
      </c>
      <c r="E17" s="1">
        <v>32935</v>
      </c>
      <c r="F17" s="1">
        <v>35685</v>
      </c>
      <c r="G17" s="1">
        <v>68620</v>
      </c>
      <c r="H17" t="s">
        <v>116</v>
      </c>
      <c r="I17" s="3">
        <v>49.39</v>
      </c>
      <c r="J17" s="3">
        <v>52.21</v>
      </c>
      <c r="K17" s="3">
        <v>50.82</v>
      </c>
      <c r="L17" t="b">
        <f t="shared" si="0"/>
        <v>1</v>
      </c>
    </row>
    <row r="18" spans="1:12">
      <c r="A18" t="s">
        <v>117</v>
      </c>
      <c r="B18" s="1">
        <v>69168</v>
      </c>
      <c r="C18" s="1">
        <v>71229</v>
      </c>
      <c r="D18" s="1">
        <v>140397</v>
      </c>
      <c r="E18" s="1">
        <v>34252</v>
      </c>
      <c r="F18" s="1">
        <v>37212</v>
      </c>
      <c r="G18" s="1">
        <v>71464</v>
      </c>
      <c r="H18" t="s">
        <v>117</v>
      </c>
      <c r="I18" s="3">
        <v>49.52</v>
      </c>
      <c r="J18" s="3">
        <v>52.24</v>
      </c>
      <c r="K18" s="3">
        <v>50.9</v>
      </c>
      <c r="L18" t="b">
        <f t="shared" si="0"/>
        <v>1</v>
      </c>
    </row>
    <row r="19" spans="1:12">
      <c r="A19" t="s">
        <v>118</v>
      </c>
      <c r="B19" s="1">
        <v>28756</v>
      </c>
      <c r="C19" s="1">
        <v>31628</v>
      </c>
      <c r="D19" s="1">
        <v>60384</v>
      </c>
      <c r="E19" s="1">
        <v>15428</v>
      </c>
      <c r="F19" s="1">
        <v>17186</v>
      </c>
      <c r="G19" s="1">
        <v>32614</v>
      </c>
      <c r="H19" t="s">
        <v>118</v>
      </c>
      <c r="I19" s="3">
        <v>53.65</v>
      </c>
      <c r="J19" s="3">
        <v>54.34</v>
      </c>
      <c r="K19" s="3">
        <v>54.01</v>
      </c>
      <c r="L19" t="b">
        <f t="shared" si="0"/>
        <v>1</v>
      </c>
    </row>
    <row r="20" spans="1:12">
      <c r="A20" t="s">
        <v>119</v>
      </c>
      <c r="B20" s="1">
        <v>42466</v>
      </c>
      <c r="C20" s="1">
        <v>46392</v>
      </c>
      <c r="D20" s="1">
        <v>88858</v>
      </c>
      <c r="E20" s="1">
        <v>22892</v>
      </c>
      <c r="F20" s="1">
        <v>26172</v>
      </c>
      <c r="G20" s="1">
        <v>49064</v>
      </c>
      <c r="H20" t="s">
        <v>119</v>
      </c>
      <c r="I20" s="3">
        <v>53.91</v>
      </c>
      <c r="J20" s="3">
        <v>56.41</v>
      </c>
      <c r="K20" s="3">
        <v>55.22</v>
      </c>
      <c r="L20" t="b">
        <f t="shared" si="0"/>
        <v>1</v>
      </c>
    </row>
    <row r="21" spans="1:12">
      <c r="A21" t="s">
        <v>120</v>
      </c>
      <c r="B21" s="1">
        <v>37789</v>
      </c>
      <c r="C21" s="1">
        <v>41908</v>
      </c>
      <c r="D21" s="1">
        <v>79697</v>
      </c>
      <c r="E21" s="1">
        <v>20755</v>
      </c>
      <c r="F21" s="1">
        <v>23486</v>
      </c>
      <c r="G21" s="1">
        <v>44241</v>
      </c>
      <c r="H21" t="s">
        <v>120</v>
      </c>
      <c r="I21" s="3">
        <v>54.92</v>
      </c>
      <c r="J21" s="3">
        <v>56.04</v>
      </c>
      <c r="K21" s="3">
        <v>55.51</v>
      </c>
      <c r="L21" t="b">
        <f t="shared" si="0"/>
        <v>1</v>
      </c>
    </row>
    <row r="22" spans="1:12">
      <c r="A22" t="s">
        <v>121</v>
      </c>
      <c r="B22" s="1">
        <v>61672</v>
      </c>
      <c r="C22" s="1">
        <v>67655</v>
      </c>
      <c r="D22" s="1">
        <v>129327</v>
      </c>
      <c r="E22" s="1">
        <v>32989</v>
      </c>
      <c r="F22" s="1">
        <v>36833</v>
      </c>
      <c r="G22" s="1">
        <v>69822</v>
      </c>
      <c r="H22" t="s">
        <v>121</v>
      </c>
      <c r="I22" s="3">
        <v>53.49</v>
      </c>
      <c r="J22" s="3">
        <v>54.44</v>
      </c>
      <c r="K22" s="3">
        <v>53.99</v>
      </c>
      <c r="L22" t="b">
        <f t="shared" si="0"/>
        <v>1</v>
      </c>
    </row>
    <row r="23" spans="1:12">
      <c r="A23" t="s">
        <v>122</v>
      </c>
      <c r="B23" s="1">
        <v>39390</v>
      </c>
      <c r="C23" s="1">
        <v>42163</v>
      </c>
      <c r="D23" s="1">
        <v>81553</v>
      </c>
      <c r="E23" s="1">
        <v>20309</v>
      </c>
      <c r="F23" s="1">
        <v>22733</v>
      </c>
      <c r="G23" s="1">
        <v>43042</v>
      </c>
      <c r="H23" t="s">
        <v>122</v>
      </c>
      <c r="I23" s="3">
        <v>51.56</v>
      </c>
      <c r="J23" s="3">
        <v>53.92</v>
      </c>
      <c r="K23" s="3">
        <v>52.78</v>
      </c>
      <c r="L23" t="b">
        <f t="shared" si="0"/>
        <v>1</v>
      </c>
    </row>
    <row r="24" spans="1:12">
      <c r="A24" t="s">
        <v>123</v>
      </c>
      <c r="B24" s="1">
        <v>38063</v>
      </c>
      <c r="C24" s="1">
        <v>46068</v>
      </c>
      <c r="D24" s="1">
        <v>84131</v>
      </c>
      <c r="E24" s="1">
        <v>21533</v>
      </c>
      <c r="F24" s="1">
        <v>25527</v>
      </c>
      <c r="G24" s="1">
        <v>47060</v>
      </c>
      <c r="H24" t="s">
        <v>123</v>
      </c>
      <c r="I24" s="3">
        <v>56.57</v>
      </c>
      <c r="J24" s="3">
        <v>55.41</v>
      </c>
      <c r="K24" s="3">
        <v>55.94</v>
      </c>
      <c r="L24" t="b">
        <f t="shared" si="0"/>
        <v>1</v>
      </c>
    </row>
    <row r="25" spans="1:12">
      <c r="A25" t="s">
        <v>124</v>
      </c>
      <c r="B25" s="1">
        <v>50990</v>
      </c>
      <c r="C25" s="1">
        <v>54887</v>
      </c>
      <c r="D25" s="1">
        <v>105877</v>
      </c>
      <c r="E25" s="1">
        <v>27109</v>
      </c>
      <c r="F25" s="1">
        <v>30371</v>
      </c>
      <c r="G25" s="1">
        <v>57480</v>
      </c>
      <c r="H25" t="s">
        <v>124</v>
      </c>
      <c r="I25" s="3">
        <v>53.17</v>
      </c>
      <c r="J25" s="3">
        <v>55.33</v>
      </c>
      <c r="K25" s="3">
        <v>54.29</v>
      </c>
      <c r="L25" t="b">
        <f t="shared" si="0"/>
        <v>1</v>
      </c>
    </row>
    <row r="26" spans="1:12">
      <c r="A26" t="s">
        <v>125</v>
      </c>
      <c r="B26" s="1">
        <v>59652</v>
      </c>
      <c r="C26" s="1">
        <v>67855</v>
      </c>
      <c r="D26" s="1">
        <v>127507</v>
      </c>
      <c r="E26" s="1">
        <v>31400</v>
      </c>
      <c r="F26" s="1">
        <v>36582</v>
      </c>
      <c r="G26" s="1">
        <v>67982</v>
      </c>
      <c r="H26" t="s">
        <v>125</v>
      </c>
      <c r="I26" s="3">
        <v>52.64</v>
      </c>
      <c r="J26" s="3">
        <v>53.91</v>
      </c>
      <c r="K26" s="3">
        <v>53.32</v>
      </c>
      <c r="L26" t="b">
        <f t="shared" si="0"/>
        <v>1</v>
      </c>
    </row>
    <row r="27" spans="1:12">
      <c r="A27" t="s">
        <v>126</v>
      </c>
      <c r="B27" s="1">
        <v>52023</v>
      </c>
      <c r="C27" s="1">
        <v>58118</v>
      </c>
      <c r="D27" s="1">
        <v>110141</v>
      </c>
      <c r="E27" s="1">
        <v>27881</v>
      </c>
      <c r="F27" s="1">
        <v>31999</v>
      </c>
      <c r="G27" s="1">
        <v>59880</v>
      </c>
      <c r="H27" t="s">
        <v>126</v>
      </c>
      <c r="I27" s="3">
        <v>53.59</v>
      </c>
      <c r="J27" s="3">
        <v>55.06</v>
      </c>
      <c r="K27" s="3">
        <v>54.37</v>
      </c>
      <c r="L27" t="b">
        <f t="shared" si="0"/>
        <v>1</v>
      </c>
    </row>
    <row r="28" spans="1:12">
      <c r="A28" t="s">
        <v>127</v>
      </c>
      <c r="B28" s="1">
        <v>75282</v>
      </c>
      <c r="C28" s="1">
        <v>82453</v>
      </c>
      <c r="D28" s="1">
        <v>157735</v>
      </c>
      <c r="E28" s="1">
        <v>39637</v>
      </c>
      <c r="F28" s="1">
        <v>45891</v>
      </c>
      <c r="G28" s="1">
        <v>85528</v>
      </c>
      <c r="H28" t="s">
        <v>127</v>
      </c>
      <c r="I28" s="3">
        <v>52.65</v>
      </c>
      <c r="J28" s="3">
        <v>55.66</v>
      </c>
      <c r="K28" s="3">
        <v>54.22</v>
      </c>
      <c r="L28" t="b">
        <f t="shared" si="0"/>
        <v>1</v>
      </c>
    </row>
    <row r="29" spans="1:12">
      <c r="A29" t="s">
        <v>128</v>
      </c>
      <c r="B29" s="1">
        <v>63764</v>
      </c>
      <c r="C29" s="1">
        <v>42265</v>
      </c>
      <c r="D29" s="1">
        <v>106029</v>
      </c>
      <c r="E29" s="1">
        <v>28314</v>
      </c>
      <c r="F29" s="1">
        <v>24043</v>
      </c>
      <c r="G29" s="1">
        <v>52357</v>
      </c>
      <c r="H29" t="s">
        <v>128</v>
      </c>
      <c r="I29" s="3">
        <v>44.4</v>
      </c>
      <c r="J29" s="3">
        <v>56.89</v>
      </c>
      <c r="K29" s="3">
        <v>49.38</v>
      </c>
      <c r="L29" t="b">
        <f t="shared" si="0"/>
        <v>1</v>
      </c>
    </row>
    <row r="30" spans="1:12">
      <c r="A30" t="s">
        <v>129</v>
      </c>
      <c r="B30" s="1">
        <v>1005361</v>
      </c>
      <c r="C30" s="1">
        <v>1062108</v>
      </c>
      <c r="D30" s="1">
        <v>2067469</v>
      </c>
      <c r="E30" s="1">
        <v>516410</v>
      </c>
      <c r="F30" s="1">
        <v>573026</v>
      </c>
      <c r="G30" s="1">
        <v>1089436</v>
      </c>
      <c r="H30" t="s">
        <v>129</v>
      </c>
      <c r="I30" s="3">
        <v>51.37</v>
      </c>
      <c r="J30" s="3">
        <v>53.95</v>
      </c>
      <c r="K30" s="3">
        <v>52.69</v>
      </c>
      <c r="L30" t="b">
        <f t="shared" si="0"/>
        <v>1</v>
      </c>
    </row>
    <row r="32" spans="1:12">
      <c r="B32" t="s">
        <v>131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I32" s="3" t="s">
        <v>6</v>
      </c>
      <c r="J32" s="3" t="s">
        <v>7</v>
      </c>
      <c r="K32" s="3" t="s">
        <v>8</v>
      </c>
      <c r="L32" t="b">
        <f t="shared" si="0"/>
        <v>1</v>
      </c>
    </row>
    <row r="33" spans="1:12">
      <c r="A33" t="s">
        <v>41</v>
      </c>
      <c r="B33" s="1">
        <v>305241</v>
      </c>
      <c r="C33" s="1">
        <v>333103</v>
      </c>
      <c r="D33" s="1">
        <v>638344</v>
      </c>
      <c r="E33" s="1">
        <v>157694</v>
      </c>
      <c r="F33" s="1">
        <v>173942</v>
      </c>
      <c r="G33" s="1">
        <v>331636</v>
      </c>
      <c r="H33" t="s">
        <v>41</v>
      </c>
      <c r="I33" s="3">
        <v>51.66</v>
      </c>
      <c r="J33" s="3">
        <v>52.22</v>
      </c>
      <c r="K33" s="3">
        <v>51.95</v>
      </c>
      <c r="L33" t="b">
        <f t="shared" si="0"/>
        <v>1</v>
      </c>
    </row>
    <row r="34" spans="1:12">
      <c r="A34" t="s">
        <v>42</v>
      </c>
      <c r="B34" s="1">
        <v>75462</v>
      </c>
      <c r="C34" s="1">
        <v>83314</v>
      </c>
      <c r="D34" s="1">
        <v>158776</v>
      </c>
      <c r="E34" s="1">
        <v>37463</v>
      </c>
      <c r="F34" s="1">
        <v>41907</v>
      </c>
      <c r="G34" s="1">
        <v>79370</v>
      </c>
      <c r="H34" t="s">
        <v>42</v>
      </c>
      <c r="I34" s="3">
        <v>49.64</v>
      </c>
      <c r="J34" s="3">
        <v>50.3</v>
      </c>
      <c r="K34" s="3">
        <v>49.99</v>
      </c>
      <c r="L34" t="b">
        <f t="shared" si="0"/>
        <v>1</v>
      </c>
    </row>
    <row r="35" spans="1:12">
      <c r="A35" t="s">
        <v>43</v>
      </c>
      <c r="B35" s="1">
        <v>150930</v>
      </c>
      <c r="C35" s="1">
        <v>164537</v>
      </c>
      <c r="D35" s="1">
        <v>315467</v>
      </c>
      <c r="E35" s="1">
        <v>82298</v>
      </c>
      <c r="F35" s="1">
        <v>89281</v>
      </c>
      <c r="G35" s="1">
        <v>171579</v>
      </c>
      <c r="H35" t="s">
        <v>43</v>
      </c>
      <c r="I35" s="3">
        <v>54.53</v>
      </c>
      <c r="J35" s="3">
        <v>54.26</v>
      </c>
      <c r="K35" s="3">
        <v>54.39</v>
      </c>
      <c r="L35" t="b">
        <f t="shared" si="0"/>
        <v>1</v>
      </c>
    </row>
    <row r="36" spans="1:12">
      <c r="A36" t="s">
        <v>44</v>
      </c>
      <c r="B36" s="1">
        <v>39080</v>
      </c>
      <c r="C36" s="1">
        <v>42227</v>
      </c>
      <c r="D36" s="1">
        <v>81307</v>
      </c>
      <c r="E36" s="1">
        <v>22098</v>
      </c>
      <c r="F36" s="1">
        <v>23973</v>
      </c>
      <c r="G36" s="1">
        <v>46071</v>
      </c>
      <c r="H36" t="s">
        <v>44</v>
      </c>
      <c r="I36" s="3">
        <v>56.55</v>
      </c>
      <c r="J36" s="3">
        <v>56.77</v>
      </c>
      <c r="K36" s="3">
        <v>56.66</v>
      </c>
      <c r="L36" t="b">
        <f t="shared" si="0"/>
        <v>1</v>
      </c>
    </row>
    <row r="37" spans="1:12">
      <c r="A37" t="s">
        <v>45</v>
      </c>
      <c r="B37" s="1">
        <v>134417</v>
      </c>
      <c r="C37" s="1">
        <v>144791</v>
      </c>
      <c r="D37" s="1">
        <v>279208</v>
      </c>
      <c r="E37" s="1">
        <v>73844</v>
      </c>
      <c r="F37" s="1">
        <v>79493</v>
      </c>
      <c r="G37" s="1">
        <v>153337</v>
      </c>
      <c r="H37" t="s">
        <v>45</v>
      </c>
      <c r="I37" s="3">
        <v>54.94</v>
      </c>
      <c r="J37" s="3">
        <v>54.9</v>
      </c>
      <c r="K37" s="3">
        <v>54.92</v>
      </c>
      <c r="L37" t="b">
        <f t="shared" si="0"/>
        <v>1</v>
      </c>
    </row>
    <row r="38" spans="1:12">
      <c r="A38" t="s">
        <v>46</v>
      </c>
      <c r="B38" s="1">
        <v>28504</v>
      </c>
      <c r="C38" s="1">
        <v>31206</v>
      </c>
      <c r="D38" s="1">
        <v>59710</v>
      </c>
      <c r="E38" s="1">
        <v>14879</v>
      </c>
      <c r="F38" s="1">
        <v>16502</v>
      </c>
      <c r="G38" s="1">
        <v>31381</v>
      </c>
      <c r="H38" t="s">
        <v>46</v>
      </c>
      <c r="I38" s="3">
        <v>52.2</v>
      </c>
      <c r="J38" s="3">
        <v>52.88</v>
      </c>
      <c r="K38" s="3">
        <v>52.56</v>
      </c>
      <c r="L38" t="b">
        <f t="shared" si="0"/>
        <v>1</v>
      </c>
    </row>
    <row r="39" spans="1:12">
      <c r="A39" t="s">
        <v>47</v>
      </c>
      <c r="B39" s="1">
        <v>139150</v>
      </c>
      <c r="C39" s="1">
        <v>149420</v>
      </c>
      <c r="D39" s="1">
        <v>288570</v>
      </c>
      <c r="E39" s="1">
        <v>79617</v>
      </c>
      <c r="F39" s="1">
        <v>84731</v>
      </c>
      <c r="G39" s="1">
        <v>164348</v>
      </c>
      <c r="H39" t="s">
        <v>47</v>
      </c>
      <c r="I39" s="3">
        <v>57.22</v>
      </c>
      <c r="J39" s="3">
        <v>56.71</v>
      </c>
      <c r="K39" s="3">
        <v>56.95</v>
      </c>
      <c r="L39" t="b">
        <f t="shared" si="0"/>
        <v>1</v>
      </c>
    </row>
    <row r="40" spans="1:12">
      <c r="A40" t="s">
        <v>48</v>
      </c>
      <c r="B40" s="1">
        <v>33305</v>
      </c>
      <c r="C40" s="1">
        <v>36185</v>
      </c>
      <c r="D40" s="1">
        <v>69490</v>
      </c>
      <c r="E40" s="1">
        <v>16234</v>
      </c>
      <c r="F40" s="1">
        <v>17598</v>
      </c>
      <c r="G40" s="1">
        <v>33832</v>
      </c>
      <c r="H40" t="s">
        <v>48</v>
      </c>
      <c r="I40" s="3">
        <v>48.74</v>
      </c>
      <c r="J40" s="3">
        <v>48.63</v>
      </c>
      <c r="K40" s="3">
        <v>48.69</v>
      </c>
      <c r="L40" t="b">
        <f t="shared" si="0"/>
        <v>1</v>
      </c>
    </row>
    <row r="41" spans="1:12">
      <c r="A41" t="s">
        <v>49</v>
      </c>
      <c r="B41" s="1">
        <v>58481</v>
      </c>
      <c r="C41" s="1">
        <v>61514</v>
      </c>
      <c r="D41" s="1">
        <v>119995</v>
      </c>
      <c r="E41" s="1">
        <v>31259</v>
      </c>
      <c r="F41" s="1">
        <v>34344</v>
      </c>
      <c r="G41" s="1">
        <v>65603</v>
      </c>
      <c r="H41" t="s">
        <v>49</v>
      </c>
      <c r="I41" s="3">
        <v>53.45</v>
      </c>
      <c r="J41" s="3">
        <v>55.83</v>
      </c>
      <c r="K41" s="3">
        <v>54.67</v>
      </c>
      <c r="L41" t="b">
        <f t="shared" si="0"/>
        <v>1</v>
      </c>
    </row>
    <row r="42" spans="1:12">
      <c r="A42" t="s">
        <v>50</v>
      </c>
      <c r="B42" s="1">
        <v>155825</v>
      </c>
      <c r="C42" s="1">
        <v>166733</v>
      </c>
      <c r="D42" s="1">
        <v>322558</v>
      </c>
      <c r="E42" s="1">
        <v>86211</v>
      </c>
      <c r="F42" s="1">
        <v>92229</v>
      </c>
      <c r="G42" s="1">
        <v>178440</v>
      </c>
      <c r="H42" t="s">
        <v>50</v>
      </c>
      <c r="I42" s="3">
        <v>55.33</v>
      </c>
      <c r="J42" s="3">
        <v>55.32</v>
      </c>
      <c r="K42" s="3">
        <v>55.32</v>
      </c>
      <c r="L42" t="b">
        <f t="shared" si="0"/>
        <v>1</v>
      </c>
    </row>
    <row r="43" spans="1:12">
      <c r="A43" t="s">
        <v>51</v>
      </c>
      <c r="B43" s="1">
        <v>102555</v>
      </c>
      <c r="C43" s="1">
        <v>107498</v>
      </c>
      <c r="D43" s="1">
        <v>210053</v>
      </c>
      <c r="E43" s="1">
        <v>54723</v>
      </c>
      <c r="F43" s="1">
        <v>57350</v>
      </c>
      <c r="G43" s="1">
        <v>112073</v>
      </c>
      <c r="H43" t="s">
        <v>51</v>
      </c>
      <c r="I43" s="3">
        <v>53.36</v>
      </c>
      <c r="J43" s="3">
        <v>53.35</v>
      </c>
      <c r="K43" s="3">
        <v>53.35</v>
      </c>
      <c r="L43" t="b">
        <f t="shared" si="0"/>
        <v>1</v>
      </c>
    </row>
    <row r="44" spans="1:12">
      <c r="A44" t="s">
        <v>52</v>
      </c>
      <c r="B44" s="1">
        <v>102985</v>
      </c>
      <c r="C44" s="1">
        <v>111464</v>
      </c>
      <c r="D44" s="1">
        <v>214449</v>
      </c>
      <c r="E44" s="1">
        <v>54261</v>
      </c>
      <c r="F44" s="1">
        <v>58818</v>
      </c>
      <c r="G44" s="1">
        <v>113079</v>
      </c>
      <c r="H44" t="s">
        <v>52</v>
      </c>
      <c r="I44" s="3">
        <v>52.69</v>
      </c>
      <c r="J44" s="3">
        <v>52.77</v>
      </c>
      <c r="K44" s="3">
        <v>52.73</v>
      </c>
      <c r="L44" t="b">
        <f t="shared" si="0"/>
        <v>1</v>
      </c>
    </row>
    <row r="45" spans="1:12">
      <c r="A45" t="s">
        <v>53</v>
      </c>
      <c r="B45" s="1">
        <v>37981</v>
      </c>
      <c r="C45" s="1">
        <v>41415</v>
      </c>
      <c r="D45" s="1">
        <v>79396</v>
      </c>
      <c r="E45" s="1">
        <v>18007</v>
      </c>
      <c r="F45" s="1">
        <v>19959</v>
      </c>
      <c r="G45" s="1">
        <v>37966</v>
      </c>
      <c r="H45" t="s">
        <v>53</v>
      </c>
      <c r="I45" s="3">
        <v>47.41</v>
      </c>
      <c r="J45" s="3">
        <v>48.19</v>
      </c>
      <c r="K45" s="3">
        <v>47.82</v>
      </c>
      <c r="L45" t="b">
        <f t="shared" si="0"/>
        <v>1</v>
      </c>
    </row>
    <row r="46" spans="1:12">
      <c r="A46" t="s">
        <v>54</v>
      </c>
      <c r="B46" s="1">
        <v>45932</v>
      </c>
      <c r="C46" s="1">
        <v>51403</v>
      </c>
      <c r="D46" s="1">
        <v>97335</v>
      </c>
      <c r="E46" s="1">
        <v>24311</v>
      </c>
      <c r="F46" s="1">
        <v>26525</v>
      </c>
      <c r="G46" s="1">
        <v>50836</v>
      </c>
      <c r="H46" t="s">
        <v>54</v>
      </c>
      <c r="I46" s="3">
        <v>52.93</v>
      </c>
      <c r="J46" s="3">
        <v>51.6</v>
      </c>
      <c r="K46" s="3">
        <v>52.23</v>
      </c>
      <c r="L46" t="b">
        <f t="shared" si="0"/>
        <v>1</v>
      </c>
    </row>
    <row r="47" spans="1:12">
      <c r="A47" t="s">
        <v>55</v>
      </c>
      <c r="B47" s="1">
        <v>97295</v>
      </c>
      <c r="C47" s="1">
        <v>101620</v>
      </c>
      <c r="D47" s="1">
        <v>198915</v>
      </c>
      <c r="E47" s="1">
        <v>50692</v>
      </c>
      <c r="F47" s="1">
        <v>54373</v>
      </c>
      <c r="G47" s="1">
        <v>105065</v>
      </c>
      <c r="H47" t="s">
        <v>55</v>
      </c>
      <c r="I47" s="3">
        <v>52.1</v>
      </c>
      <c r="J47" s="3">
        <v>53.51</v>
      </c>
      <c r="K47" s="3">
        <v>52.82</v>
      </c>
      <c r="L47" t="b">
        <f t="shared" si="0"/>
        <v>1</v>
      </c>
    </row>
    <row r="48" spans="1:12">
      <c r="A48" t="s">
        <v>56</v>
      </c>
      <c r="B48" s="1">
        <v>45956</v>
      </c>
      <c r="C48" s="1">
        <v>51188</v>
      </c>
      <c r="D48" s="1">
        <v>97144</v>
      </c>
      <c r="E48" s="1">
        <v>26321</v>
      </c>
      <c r="F48" s="1">
        <v>28333</v>
      </c>
      <c r="G48" s="1">
        <v>54654</v>
      </c>
      <c r="H48" t="s">
        <v>56</v>
      </c>
      <c r="I48" s="3">
        <v>57.27</v>
      </c>
      <c r="J48" s="3">
        <v>55.35</v>
      </c>
      <c r="K48" s="3">
        <v>56.26</v>
      </c>
      <c r="L48" t="b">
        <f t="shared" si="0"/>
        <v>1</v>
      </c>
    </row>
    <row r="49" spans="1:12">
      <c r="A49" t="s">
        <v>57</v>
      </c>
      <c r="B49" s="1">
        <v>50056</v>
      </c>
      <c r="C49" s="1">
        <v>53630</v>
      </c>
      <c r="D49" s="1">
        <v>103686</v>
      </c>
      <c r="E49" s="1">
        <v>25639</v>
      </c>
      <c r="F49" s="1">
        <v>28382</v>
      </c>
      <c r="G49" s="1">
        <v>54021</v>
      </c>
      <c r="H49" t="s">
        <v>57</v>
      </c>
      <c r="I49" s="3">
        <v>51.22</v>
      </c>
      <c r="J49" s="3">
        <v>52.92</v>
      </c>
      <c r="K49" s="3">
        <v>52.1</v>
      </c>
      <c r="L49" t="b">
        <f t="shared" si="0"/>
        <v>1</v>
      </c>
    </row>
    <row r="50" spans="1:12">
      <c r="A50" t="s">
        <v>58</v>
      </c>
      <c r="B50" s="1">
        <v>49463</v>
      </c>
      <c r="C50" s="1">
        <v>50899</v>
      </c>
      <c r="D50" s="1">
        <v>100362</v>
      </c>
      <c r="E50" s="1">
        <v>24806</v>
      </c>
      <c r="F50" s="1">
        <v>26214</v>
      </c>
      <c r="G50" s="1">
        <v>51020</v>
      </c>
      <c r="H50" t="s">
        <v>58</v>
      </c>
      <c r="I50" s="3">
        <v>50.15</v>
      </c>
      <c r="J50" s="3">
        <v>51.5</v>
      </c>
      <c r="K50" s="3">
        <v>50.84</v>
      </c>
      <c r="L50" t="b">
        <f t="shared" si="0"/>
        <v>1</v>
      </c>
    </row>
    <row r="51" spans="1:12">
      <c r="A51" t="s">
        <v>59</v>
      </c>
      <c r="B51" s="1">
        <v>66430</v>
      </c>
      <c r="C51" s="1">
        <v>71242</v>
      </c>
      <c r="D51" s="1">
        <v>137672</v>
      </c>
      <c r="E51" s="1">
        <v>34931</v>
      </c>
      <c r="F51" s="1">
        <v>37543</v>
      </c>
      <c r="G51" s="1">
        <v>72474</v>
      </c>
      <c r="H51" t="s">
        <v>59</v>
      </c>
      <c r="I51" s="3">
        <v>52.58</v>
      </c>
      <c r="J51" s="3">
        <v>52.7</v>
      </c>
      <c r="K51" s="3">
        <v>52.64</v>
      </c>
      <c r="L51" t="b">
        <f t="shared" si="0"/>
        <v>1</v>
      </c>
    </row>
    <row r="52" spans="1:12">
      <c r="A52" t="s">
        <v>60</v>
      </c>
      <c r="B52" s="1">
        <v>47241</v>
      </c>
      <c r="C52" s="1">
        <v>52041</v>
      </c>
      <c r="D52" s="1">
        <v>99282</v>
      </c>
      <c r="E52" s="1">
        <v>26712</v>
      </c>
      <c r="F52" s="1">
        <v>28517</v>
      </c>
      <c r="G52" s="1">
        <v>55229</v>
      </c>
      <c r="H52" t="s">
        <v>60</v>
      </c>
      <c r="I52" s="3">
        <v>56.54</v>
      </c>
      <c r="J52" s="3">
        <v>54.8</v>
      </c>
      <c r="K52" s="3">
        <v>55.63</v>
      </c>
      <c r="L52" t="b">
        <f t="shared" si="0"/>
        <v>1</v>
      </c>
    </row>
    <row r="53" spans="1:12">
      <c r="A53" t="s">
        <v>61</v>
      </c>
      <c r="B53" s="1">
        <v>29368</v>
      </c>
      <c r="C53" s="1">
        <v>31467</v>
      </c>
      <c r="D53" s="1">
        <v>60835</v>
      </c>
      <c r="E53" s="1">
        <v>15579</v>
      </c>
      <c r="F53" s="1">
        <v>16755</v>
      </c>
      <c r="G53" s="1">
        <v>32334</v>
      </c>
      <c r="H53" t="s">
        <v>61</v>
      </c>
      <c r="I53" s="3">
        <v>53.05</v>
      </c>
      <c r="J53" s="3">
        <v>53.25</v>
      </c>
      <c r="K53" s="3">
        <v>53.15</v>
      </c>
      <c r="L53" t="b">
        <f t="shared" si="0"/>
        <v>1</v>
      </c>
    </row>
    <row r="54" spans="1:12">
      <c r="A54" t="s">
        <v>62</v>
      </c>
      <c r="B54" s="1">
        <v>45484</v>
      </c>
      <c r="C54" s="1">
        <v>50418</v>
      </c>
      <c r="D54" s="1">
        <v>95902</v>
      </c>
      <c r="E54" s="1">
        <v>24471</v>
      </c>
      <c r="F54" s="1">
        <v>27385</v>
      </c>
      <c r="G54" s="1">
        <v>51856</v>
      </c>
      <c r="H54" t="s">
        <v>62</v>
      </c>
      <c r="I54" s="3">
        <v>53.8</v>
      </c>
      <c r="J54" s="3">
        <v>54.32</v>
      </c>
      <c r="K54" s="3">
        <v>54.07</v>
      </c>
      <c r="L54" t="b">
        <f t="shared" si="0"/>
        <v>1</v>
      </c>
    </row>
    <row r="55" spans="1:12">
      <c r="A55" t="s">
        <v>63</v>
      </c>
      <c r="B55" s="1">
        <v>53642</v>
      </c>
      <c r="C55" s="1">
        <v>54141</v>
      </c>
      <c r="D55" s="1">
        <v>107783</v>
      </c>
      <c r="E55" s="1">
        <v>26334</v>
      </c>
      <c r="F55" s="1">
        <v>28571</v>
      </c>
      <c r="G55" s="1">
        <v>54905</v>
      </c>
      <c r="H55" t="s">
        <v>63</v>
      </c>
      <c r="I55" s="3">
        <v>49.09</v>
      </c>
      <c r="J55" s="3">
        <v>52.77</v>
      </c>
      <c r="K55" s="3">
        <v>50.94</v>
      </c>
      <c r="L55" t="b">
        <f t="shared" si="0"/>
        <v>1</v>
      </c>
    </row>
    <row r="56" spans="1:12">
      <c r="A56" t="s">
        <v>64</v>
      </c>
      <c r="B56" s="1">
        <v>34532</v>
      </c>
      <c r="C56" s="1">
        <v>33761</v>
      </c>
      <c r="D56" s="1">
        <v>68293</v>
      </c>
      <c r="E56" s="1">
        <v>17242</v>
      </c>
      <c r="F56" s="1">
        <v>17730</v>
      </c>
      <c r="G56" s="1">
        <v>34972</v>
      </c>
      <c r="H56" t="s">
        <v>64</v>
      </c>
      <c r="I56" s="3">
        <v>49.93</v>
      </c>
      <c r="J56" s="3">
        <v>52.52</v>
      </c>
      <c r="K56" s="3">
        <v>51.21</v>
      </c>
      <c r="L56" t="b">
        <f t="shared" si="0"/>
        <v>1</v>
      </c>
    </row>
    <row r="57" spans="1:12">
      <c r="A57" t="s">
        <v>65</v>
      </c>
      <c r="B57" s="1">
        <v>23407</v>
      </c>
      <c r="C57" s="1">
        <v>25459</v>
      </c>
      <c r="D57" s="1">
        <v>48866</v>
      </c>
      <c r="E57" s="1">
        <v>13340</v>
      </c>
      <c r="F57" s="1">
        <v>14894</v>
      </c>
      <c r="G57" s="1">
        <v>28234</v>
      </c>
      <c r="H57" t="s">
        <v>65</v>
      </c>
      <c r="I57" s="3">
        <v>56.99</v>
      </c>
      <c r="J57" s="3">
        <v>58.5</v>
      </c>
      <c r="K57" s="3">
        <v>57.78</v>
      </c>
      <c r="L57" t="b">
        <f t="shared" si="0"/>
        <v>1</v>
      </c>
    </row>
    <row r="58" spans="1:12">
      <c r="A58" t="s">
        <v>66</v>
      </c>
      <c r="B58" s="1">
        <v>25238</v>
      </c>
      <c r="C58" s="1">
        <v>27813</v>
      </c>
      <c r="D58" s="1">
        <v>53051</v>
      </c>
      <c r="E58" s="1">
        <v>13696</v>
      </c>
      <c r="F58" s="1">
        <v>15072</v>
      </c>
      <c r="G58" s="1">
        <v>28768</v>
      </c>
      <c r="H58" t="s">
        <v>66</v>
      </c>
      <c r="I58" s="3">
        <v>54.27</v>
      </c>
      <c r="J58" s="3">
        <v>54.19</v>
      </c>
      <c r="K58" s="3">
        <v>54.23</v>
      </c>
      <c r="L58" t="b">
        <f t="shared" si="0"/>
        <v>1</v>
      </c>
    </row>
    <row r="59" spans="1:12">
      <c r="A59" t="s">
        <v>67</v>
      </c>
      <c r="B59" s="1">
        <v>196382</v>
      </c>
      <c r="C59" s="1">
        <v>205637</v>
      </c>
      <c r="D59" s="1">
        <v>402019</v>
      </c>
      <c r="E59" s="1">
        <v>97898</v>
      </c>
      <c r="F59" s="1">
        <v>106129</v>
      </c>
      <c r="G59" s="1">
        <v>204027</v>
      </c>
      <c r="H59" t="s">
        <v>67</v>
      </c>
      <c r="I59" s="3">
        <v>49.85</v>
      </c>
      <c r="J59" s="3">
        <v>51.61</v>
      </c>
      <c r="K59" s="3">
        <v>50.75</v>
      </c>
      <c r="L59" t="b">
        <f t="shared" si="0"/>
        <v>1</v>
      </c>
    </row>
    <row r="60" spans="1:12">
      <c r="A60" t="s">
        <v>68</v>
      </c>
      <c r="B60" s="1">
        <v>24330</v>
      </c>
      <c r="C60" s="1">
        <v>26262</v>
      </c>
      <c r="D60" s="1">
        <v>50592</v>
      </c>
      <c r="E60" s="1">
        <v>12153</v>
      </c>
      <c r="F60" s="1">
        <v>13067</v>
      </c>
      <c r="G60" s="1">
        <v>25220</v>
      </c>
      <c r="H60" t="s">
        <v>68</v>
      </c>
      <c r="I60" s="3">
        <v>49.95</v>
      </c>
      <c r="J60" s="3">
        <v>49.76</v>
      </c>
      <c r="K60" s="3">
        <v>49.85</v>
      </c>
      <c r="L60" t="b">
        <f t="shared" si="0"/>
        <v>1</v>
      </c>
    </row>
    <row r="61" spans="1:12">
      <c r="A61" t="s">
        <v>69</v>
      </c>
      <c r="B61" s="1">
        <v>22108</v>
      </c>
      <c r="C61" s="1">
        <v>22980</v>
      </c>
      <c r="D61" s="1">
        <v>45088</v>
      </c>
      <c r="E61" s="1">
        <v>11451</v>
      </c>
      <c r="F61" s="1">
        <v>12056</v>
      </c>
      <c r="G61" s="1">
        <v>23507</v>
      </c>
      <c r="H61" t="s">
        <v>69</v>
      </c>
      <c r="I61" s="3">
        <v>51.8</v>
      </c>
      <c r="J61" s="3">
        <v>52.46</v>
      </c>
      <c r="K61" s="3">
        <v>52.14</v>
      </c>
      <c r="L61" t="b">
        <f t="shared" si="0"/>
        <v>1</v>
      </c>
    </row>
    <row r="62" spans="1:12">
      <c r="A62" t="s">
        <v>70</v>
      </c>
      <c r="B62" s="1">
        <v>29651</v>
      </c>
      <c r="C62" s="1">
        <v>31669</v>
      </c>
      <c r="D62" s="1">
        <v>61320</v>
      </c>
      <c r="E62" s="1">
        <v>17783</v>
      </c>
      <c r="F62" s="1">
        <v>19157</v>
      </c>
      <c r="G62" s="1">
        <v>36940</v>
      </c>
      <c r="H62" t="s">
        <v>70</v>
      </c>
      <c r="I62" s="3">
        <v>59.97</v>
      </c>
      <c r="J62" s="3">
        <v>60.49</v>
      </c>
      <c r="K62" s="3">
        <v>60.24</v>
      </c>
      <c r="L62" t="b">
        <f t="shared" si="0"/>
        <v>1</v>
      </c>
    </row>
    <row r="63" spans="1:12">
      <c r="A63" t="s">
        <v>71</v>
      </c>
      <c r="B63" s="1">
        <v>21371</v>
      </c>
      <c r="C63" s="1">
        <v>23940</v>
      </c>
      <c r="D63" s="1">
        <v>45311</v>
      </c>
      <c r="E63" s="1">
        <v>12123</v>
      </c>
      <c r="F63" s="1">
        <v>13337</v>
      </c>
      <c r="G63" s="1">
        <v>25460</v>
      </c>
      <c r="H63" t="s">
        <v>71</v>
      </c>
      <c r="I63" s="3">
        <v>56.73</v>
      </c>
      <c r="J63" s="3">
        <v>55.71</v>
      </c>
      <c r="K63" s="3">
        <v>56.19</v>
      </c>
      <c r="L63" t="b">
        <f t="shared" si="0"/>
        <v>1</v>
      </c>
    </row>
    <row r="64" spans="1:12">
      <c r="A64" t="s">
        <v>72</v>
      </c>
      <c r="B64" s="1">
        <v>22512</v>
      </c>
      <c r="C64" s="1">
        <v>24676</v>
      </c>
      <c r="D64" s="1">
        <v>47188</v>
      </c>
      <c r="E64" s="1">
        <v>12030</v>
      </c>
      <c r="F64" s="1">
        <v>13169</v>
      </c>
      <c r="G64" s="1">
        <v>25199</v>
      </c>
      <c r="H64" t="s">
        <v>72</v>
      </c>
      <c r="I64" s="3">
        <v>53.44</v>
      </c>
      <c r="J64" s="3">
        <v>53.37</v>
      </c>
      <c r="K64" s="3">
        <v>53.4</v>
      </c>
      <c r="L64" t="b">
        <f t="shared" si="0"/>
        <v>1</v>
      </c>
    </row>
    <row r="65" spans="1:12">
      <c r="A65" t="s">
        <v>130</v>
      </c>
      <c r="B65" s="1">
        <v>2294314</v>
      </c>
      <c r="C65" s="1">
        <v>2463653</v>
      </c>
      <c r="D65" s="1">
        <v>4757967</v>
      </c>
      <c r="E65" s="1">
        <v>1216100</v>
      </c>
      <c r="F65" s="1">
        <v>1317336</v>
      </c>
      <c r="G65" s="1">
        <v>2533436</v>
      </c>
      <c r="H65" t="s">
        <v>130</v>
      </c>
      <c r="I65" s="3">
        <v>53</v>
      </c>
      <c r="J65" s="3">
        <v>53.47</v>
      </c>
      <c r="K65" s="3">
        <v>53.25</v>
      </c>
      <c r="L65" t="b">
        <f t="shared" si="0"/>
        <v>1</v>
      </c>
    </row>
    <row r="66" spans="1:12">
      <c r="L66" t="b">
        <f t="shared" si="0"/>
        <v>1</v>
      </c>
    </row>
    <row r="67" spans="1:12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I67" s="3" t="s">
        <v>6</v>
      </c>
      <c r="J67" s="3" t="s">
        <v>7</v>
      </c>
      <c r="K67" s="3" t="s">
        <v>8</v>
      </c>
    </row>
    <row r="68" spans="1:12">
      <c r="A68" t="s">
        <v>73</v>
      </c>
      <c r="B68" s="1">
        <v>11189</v>
      </c>
      <c r="C68" s="1">
        <v>12183</v>
      </c>
      <c r="D68" s="1">
        <v>23372</v>
      </c>
      <c r="E68" s="1">
        <v>6937</v>
      </c>
      <c r="F68" s="1">
        <v>7409</v>
      </c>
      <c r="G68" s="1">
        <v>14346</v>
      </c>
      <c r="H68" t="s">
        <v>73</v>
      </c>
      <c r="I68" s="3">
        <v>62</v>
      </c>
      <c r="J68" s="3">
        <v>60.81</v>
      </c>
      <c r="K68" s="3">
        <v>61.38</v>
      </c>
      <c r="L68" t="b">
        <f t="shared" si="0"/>
        <v>1</v>
      </c>
    </row>
    <row r="69" spans="1:12">
      <c r="A69" t="s">
        <v>75</v>
      </c>
      <c r="B69" s="1">
        <v>9886</v>
      </c>
      <c r="C69" s="1">
        <v>11016</v>
      </c>
      <c r="D69" s="1">
        <v>20902</v>
      </c>
      <c r="E69" s="1">
        <v>6573</v>
      </c>
      <c r="F69" s="1">
        <v>7156</v>
      </c>
      <c r="G69" s="1">
        <v>13729</v>
      </c>
      <c r="H69" t="s">
        <v>75</v>
      </c>
      <c r="I69" s="3">
        <v>66.489999999999995</v>
      </c>
      <c r="J69" s="3">
        <v>64.959999999999994</v>
      </c>
      <c r="K69" s="3">
        <v>65.680000000000007</v>
      </c>
      <c r="L69" t="b">
        <f t="shared" si="0"/>
        <v>1</v>
      </c>
    </row>
    <row r="70" spans="1:12">
      <c r="A70" t="s">
        <v>76</v>
      </c>
      <c r="B70" s="1">
        <v>5236</v>
      </c>
      <c r="C70" s="1">
        <v>5706</v>
      </c>
      <c r="D70" s="1">
        <v>10942</v>
      </c>
      <c r="E70" s="1">
        <v>3038</v>
      </c>
      <c r="F70" s="1">
        <v>3213</v>
      </c>
      <c r="G70" s="1">
        <v>6251</v>
      </c>
      <c r="H70" t="s">
        <v>76</v>
      </c>
      <c r="I70" s="3">
        <v>58.02</v>
      </c>
      <c r="J70" s="3">
        <v>56.31</v>
      </c>
      <c r="K70" s="3">
        <v>57.13</v>
      </c>
      <c r="L70" t="b">
        <f t="shared" si="0"/>
        <v>1</v>
      </c>
    </row>
    <row r="71" spans="1:12">
      <c r="A71" t="s">
        <v>78</v>
      </c>
      <c r="B71" s="1">
        <v>6549</v>
      </c>
      <c r="C71" s="1">
        <v>7150</v>
      </c>
      <c r="D71" s="1">
        <v>13699</v>
      </c>
      <c r="E71" s="1">
        <v>3669</v>
      </c>
      <c r="F71" s="1">
        <v>4167</v>
      </c>
      <c r="G71" s="1">
        <v>7836</v>
      </c>
      <c r="H71" t="s">
        <v>78</v>
      </c>
      <c r="I71" s="3">
        <v>56.02</v>
      </c>
      <c r="J71" s="3">
        <v>58.28</v>
      </c>
      <c r="K71" s="3">
        <v>57.2</v>
      </c>
      <c r="L71" t="b">
        <f t="shared" ref="L71:L83" si="1">EXACT(A71,H71)</f>
        <v>1</v>
      </c>
    </row>
    <row r="72" spans="1:12">
      <c r="A72" t="s">
        <v>80</v>
      </c>
      <c r="B72" s="1">
        <v>16588</v>
      </c>
      <c r="C72" s="1">
        <v>17854</v>
      </c>
      <c r="D72" s="1">
        <v>34442</v>
      </c>
      <c r="E72" s="1">
        <v>8655</v>
      </c>
      <c r="F72" s="1">
        <v>9037</v>
      </c>
      <c r="G72" s="1">
        <v>17692</v>
      </c>
      <c r="H72" t="s">
        <v>80</v>
      </c>
      <c r="I72" s="3">
        <v>52.18</v>
      </c>
      <c r="J72" s="3">
        <v>50.62</v>
      </c>
      <c r="K72" s="3">
        <v>51.37</v>
      </c>
      <c r="L72" t="b">
        <f t="shared" si="1"/>
        <v>1</v>
      </c>
    </row>
    <row r="73" spans="1:12">
      <c r="A73" t="s">
        <v>81</v>
      </c>
      <c r="B73" s="1">
        <v>2804</v>
      </c>
      <c r="C73" s="1">
        <v>3025</v>
      </c>
      <c r="D73" s="1">
        <v>5829</v>
      </c>
      <c r="E73" s="1">
        <v>1559</v>
      </c>
      <c r="F73" s="1">
        <v>1700</v>
      </c>
      <c r="G73" s="1">
        <v>3259</v>
      </c>
      <c r="H73" t="s">
        <v>81</v>
      </c>
      <c r="I73" s="3">
        <v>55.6</v>
      </c>
      <c r="J73" s="3">
        <v>56.2</v>
      </c>
      <c r="K73" s="3">
        <v>55.91</v>
      </c>
      <c r="L73" t="b">
        <f t="shared" si="1"/>
        <v>1</v>
      </c>
    </row>
    <row r="74" spans="1:12">
      <c r="A74" t="s">
        <v>82</v>
      </c>
      <c r="B74" s="1">
        <v>7487</v>
      </c>
      <c r="C74" s="1">
        <v>8514</v>
      </c>
      <c r="D74" s="1">
        <v>16001</v>
      </c>
      <c r="E74" s="1">
        <v>4354</v>
      </c>
      <c r="F74" s="1">
        <v>5102</v>
      </c>
      <c r="G74" s="1">
        <v>9456</v>
      </c>
      <c r="H74" t="s">
        <v>82</v>
      </c>
      <c r="I74" s="3">
        <v>58.15</v>
      </c>
      <c r="J74" s="3">
        <v>59.92</v>
      </c>
      <c r="K74" s="3">
        <v>59.1</v>
      </c>
      <c r="L74" t="b">
        <f t="shared" si="1"/>
        <v>1</v>
      </c>
    </row>
    <row r="75" spans="1:12">
      <c r="A75" t="s">
        <v>84</v>
      </c>
      <c r="B75" s="1">
        <v>5346</v>
      </c>
      <c r="C75" s="1">
        <v>5690</v>
      </c>
      <c r="D75" s="1">
        <v>11036</v>
      </c>
      <c r="E75" s="1">
        <v>2921</v>
      </c>
      <c r="F75" s="1">
        <v>3103</v>
      </c>
      <c r="G75" s="1">
        <v>6024</v>
      </c>
      <c r="H75" t="s">
        <v>84</v>
      </c>
      <c r="I75" s="3">
        <v>54.64</v>
      </c>
      <c r="J75" s="3">
        <v>54.53</v>
      </c>
      <c r="K75" s="3">
        <v>54.58</v>
      </c>
      <c r="L75" t="b">
        <f t="shared" si="1"/>
        <v>1</v>
      </c>
    </row>
    <row r="76" spans="1:12">
      <c r="A76" t="s">
        <v>85</v>
      </c>
      <c r="B76" s="1">
        <v>6440</v>
      </c>
      <c r="C76" s="1">
        <v>6978</v>
      </c>
      <c r="D76" s="1">
        <v>13418</v>
      </c>
      <c r="E76" s="1">
        <v>3793</v>
      </c>
      <c r="F76" s="1">
        <v>4129</v>
      </c>
      <c r="G76" s="1">
        <v>7922</v>
      </c>
      <c r="H76" t="s">
        <v>85</v>
      </c>
      <c r="I76" s="3">
        <v>58.9</v>
      </c>
      <c r="J76" s="3">
        <v>59.17</v>
      </c>
      <c r="K76" s="3">
        <v>59.04</v>
      </c>
      <c r="L76" t="b">
        <f t="shared" si="1"/>
        <v>1</v>
      </c>
    </row>
    <row r="77" spans="1:12">
      <c r="A77" t="s">
        <v>86</v>
      </c>
      <c r="B77" s="1">
        <v>2679</v>
      </c>
      <c r="C77" s="1">
        <v>3037</v>
      </c>
      <c r="D77" s="1">
        <v>5716</v>
      </c>
      <c r="E77" s="1">
        <v>1536</v>
      </c>
      <c r="F77" s="1">
        <v>1680</v>
      </c>
      <c r="G77" s="1">
        <v>3216</v>
      </c>
      <c r="H77" t="s">
        <v>86</v>
      </c>
      <c r="I77" s="3">
        <v>57.33</v>
      </c>
      <c r="J77" s="3">
        <v>55.32</v>
      </c>
      <c r="K77" s="3">
        <v>56.26</v>
      </c>
      <c r="L77" t="b">
        <f t="shared" si="1"/>
        <v>1</v>
      </c>
    </row>
    <row r="78" spans="1:12">
      <c r="A78" t="s">
        <v>302</v>
      </c>
      <c r="B78" s="1">
        <v>15177</v>
      </c>
      <c r="C78" s="1">
        <v>16159</v>
      </c>
      <c r="D78" s="1">
        <v>31336</v>
      </c>
      <c r="E78" s="1">
        <v>7952</v>
      </c>
      <c r="F78" s="1">
        <v>8755</v>
      </c>
      <c r="G78" s="1">
        <v>16707</v>
      </c>
      <c r="H78" t="s">
        <v>302</v>
      </c>
      <c r="I78" s="3">
        <v>52.4</v>
      </c>
      <c r="J78" s="3">
        <v>54.18</v>
      </c>
      <c r="K78" s="3">
        <v>53.32</v>
      </c>
      <c r="L78" t="b">
        <f t="shared" si="1"/>
        <v>1</v>
      </c>
    </row>
    <row r="79" spans="1:12">
      <c r="A79" t="s">
        <v>90</v>
      </c>
      <c r="B79" s="1">
        <v>89381</v>
      </c>
      <c r="C79" s="1">
        <v>97312</v>
      </c>
      <c r="D79" s="1">
        <v>186693</v>
      </c>
      <c r="E79" s="1">
        <v>50987</v>
      </c>
      <c r="F79" s="1">
        <v>55451</v>
      </c>
      <c r="G79" s="1">
        <v>106438</v>
      </c>
      <c r="H79" t="s">
        <v>90</v>
      </c>
      <c r="I79" s="3">
        <v>57.04</v>
      </c>
      <c r="J79" s="3">
        <v>56.98</v>
      </c>
      <c r="K79" s="3">
        <v>57.01</v>
      </c>
      <c r="L79" t="b">
        <f t="shared" si="1"/>
        <v>1</v>
      </c>
    </row>
    <row r="80" spans="1:12">
      <c r="B80" s="1"/>
      <c r="C80" s="1"/>
      <c r="D80" s="1"/>
      <c r="E80" s="1"/>
      <c r="F80" s="1"/>
      <c r="G80" s="1"/>
    </row>
    <row r="81" spans="1:12">
      <c r="A81" t="s">
        <v>303</v>
      </c>
      <c r="B81" s="1">
        <v>2383695</v>
      </c>
      <c r="C81" s="1">
        <v>2560965</v>
      </c>
      <c r="D81" s="1">
        <v>4944660</v>
      </c>
      <c r="E81" s="1">
        <v>1267087</v>
      </c>
      <c r="F81" s="1">
        <v>1372787</v>
      </c>
      <c r="G81" s="1">
        <v>2639874</v>
      </c>
      <c r="H81" t="s">
        <v>132</v>
      </c>
      <c r="I81" s="3">
        <v>53.16</v>
      </c>
      <c r="J81" s="3">
        <v>53.6</v>
      </c>
      <c r="K81" s="3">
        <v>53.39</v>
      </c>
      <c r="L81" t="b">
        <f t="shared" si="1"/>
        <v>1</v>
      </c>
    </row>
    <row r="82" spans="1:12">
      <c r="B82" s="1"/>
      <c r="C82" s="1"/>
      <c r="D82" s="1"/>
      <c r="E82" s="1"/>
      <c r="F82" s="1"/>
      <c r="G82" s="1"/>
    </row>
    <row r="83" spans="1:12">
      <c r="A83" s="6" t="s">
        <v>301</v>
      </c>
      <c r="B83" s="1">
        <v>3389056</v>
      </c>
      <c r="C83" s="1">
        <v>3623073</v>
      </c>
      <c r="D83" s="1">
        <v>7012129</v>
      </c>
      <c r="E83" s="1">
        <v>1783497</v>
      </c>
      <c r="F83" s="1">
        <v>1945813</v>
      </c>
      <c r="G83" s="1">
        <v>3729310</v>
      </c>
      <c r="H83" s="6" t="s">
        <v>301</v>
      </c>
      <c r="I83" s="3">
        <v>52.63</v>
      </c>
      <c r="J83" s="3">
        <v>53.71</v>
      </c>
      <c r="K83" s="3">
        <v>53.18</v>
      </c>
      <c r="L83" t="b">
        <f t="shared" si="1"/>
        <v>1</v>
      </c>
    </row>
    <row r="84" spans="1:12">
      <c r="B84" s="1"/>
      <c r="C84" s="1"/>
      <c r="D84" s="1"/>
      <c r="E84" s="1"/>
      <c r="F84" s="1"/>
      <c r="G84" s="1"/>
    </row>
    <row r="85" spans="1:12">
      <c r="B85" s="1"/>
      <c r="C85" s="1"/>
      <c r="D85" s="1"/>
      <c r="E85" s="1"/>
      <c r="F85" s="1"/>
      <c r="G85" s="1"/>
    </row>
    <row r="86" spans="1:12">
      <c r="B86" s="1"/>
      <c r="C86" s="1"/>
      <c r="D86" s="1"/>
      <c r="E86" s="1"/>
      <c r="F86" s="1"/>
      <c r="G86" s="1"/>
    </row>
    <row r="87" spans="1:12">
      <c r="B87" s="1"/>
      <c r="C87" s="1"/>
      <c r="D87" s="1"/>
      <c r="E87" s="1"/>
      <c r="F87" s="1"/>
      <c r="G87" s="1"/>
    </row>
    <row r="88" spans="1:12">
      <c r="B88" s="1"/>
      <c r="C88" s="1"/>
      <c r="D88" s="1"/>
      <c r="E88" s="1"/>
      <c r="F88" s="1"/>
      <c r="G88" s="1"/>
    </row>
    <row r="89" spans="1:12">
      <c r="B89" s="1"/>
      <c r="C89" s="1"/>
      <c r="D89" s="1"/>
      <c r="E89" s="1"/>
      <c r="F89" s="1"/>
      <c r="G89" s="1"/>
    </row>
    <row r="90" spans="1:12">
      <c r="B90" s="1"/>
      <c r="C90" s="1"/>
      <c r="D90" s="1"/>
      <c r="E90" s="1"/>
      <c r="F90" s="1"/>
      <c r="G90" s="1"/>
    </row>
    <row r="91" spans="1:12">
      <c r="B91" s="1"/>
      <c r="C91" s="1"/>
      <c r="D91" s="1"/>
      <c r="E91" s="1"/>
      <c r="F91" s="1"/>
      <c r="G91" s="1"/>
    </row>
    <row r="92" spans="1:12">
      <c r="B92" s="1"/>
      <c r="C92" s="1"/>
      <c r="D92" s="1"/>
      <c r="E92" s="1"/>
      <c r="F92" s="1"/>
      <c r="G92" s="1"/>
    </row>
    <row r="93" spans="1:12">
      <c r="B93" s="1"/>
      <c r="C93" s="1"/>
      <c r="D93" s="1"/>
      <c r="E93" s="1"/>
      <c r="F93" s="1"/>
      <c r="G93" s="1"/>
    </row>
    <row r="94" spans="1:12">
      <c r="B94" s="1"/>
      <c r="C94" s="1"/>
      <c r="D94" s="1"/>
      <c r="E94" s="1"/>
      <c r="F94" s="1"/>
      <c r="G94" s="1"/>
    </row>
    <row r="95" spans="1:12">
      <c r="B95" s="1"/>
      <c r="C95" s="1"/>
      <c r="D95" s="1"/>
      <c r="E95" s="1"/>
      <c r="F95" s="1"/>
      <c r="G95" s="1"/>
    </row>
    <row r="96" spans="1:12">
      <c r="B96" s="1"/>
      <c r="C96" s="1"/>
      <c r="D96" s="1"/>
      <c r="E96" s="1"/>
      <c r="F96" s="1"/>
      <c r="G96" s="1"/>
    </row>
    <row r="97" spans="1:11">
      <c r="B97" s="1"/>
      <c r="C97" s="1"/>
      <c r="D97" s="1"/>
      <c r="E97" s="1"/>
      <c r="F97" s="1"/>
      <c r="G97" s="1"/>
    </row>
    <row r="98" spans="1:11">
      <c r="B98" s="1"/>
      <c r="C98" s="1"/>
      <c r="D98" s="1"/>
      <c r="E98" s="1"/>
      <c r="F98" s="1"/>
      <c r="G98" s="1"/>
    </row>
    <row r="99" spans="1:11">
      <c r="B99" s="1"/>
      <c r="C99" s="1"/>
      <c r="D99" s="1"/>
      <c r="E99" s="1"/>
      <c r="F99" s="1"/>
      <c r="G99" s="1"/>
    </row>
    <row r="100" spans="1:11">
      <c r="B100" s="1"/>
      <c r="C100" s="1"/>
      <c r="D100" s="1"/>
      <c r="E100" s="1"/>
      <c r="F100" s="1"/>
      <c r="G100" s="1"/>
    </row>
    <row r="102" spans="1:11">
      <c r="A102" t="s">
        <v>303</v>
      </c>
      <c r="B102" s="1">
        <v>2383695</v>
      </c>
      <c r="C102" s="1">
        <v>2560965</v>
      </c>
      <c r="D102" s="1">
        <v>4944660</v>
      </c>
      <c r="E102" s="1">
        <v>1267087</v>
      </c>
      <c r="F102" s="1">
        <v>1372787</v>
      </c>
      <c r="G102" s="1">
        <v>2639874</v>
      </c>
      <c r="H102" t="s">
        <v>132</v>
      </c>
      <c r="I102" s="3">
        <v>53.16</v>
      </c>
      <c r="J102" s="3">
        <v>53.6</v>
      </c>
      <c r="K102" s="3">
        <v>53.39</v>
      </c>
    </row>
    <row r="104" spans="1:11">
      <c r="A104" t="s">
        <v>133</v>
      </c>
      <c r="B104" s="1">
        <v>3389056</v>
      </c>
      <c r="C104" s="1">
        <v>3623073</v>
      </c>
      <c r="D104" s="1">
        <v>7012129</v>
      </c>
      <c r="E104" s="1">
        <v>1783497</v>
      </c>
      <c r="F104" s="1">
        <v>1945813</v>
      </c>
      <c r="G104" s="1">
        <v>3729310</v>
      </c>
      <c r="H104" t="s">
        <v>133</v>
      </c>
      <c r="I104" s="3">
        <v>52.63</v>
      </c>
      <c r="J104" s="3">
        <v>53.71</v>
      </c>
      <c r="K104" s="3">
        <v>53.18</v>
      </c>
    </row>
  </sheetData>
  <phoneticPr fontId="1"/>
  <conditionalFormatting sqref="L6:L83">
    <cfRule type="cellIs" dxfId="13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94" workbookViewId="0">
      <selection activeCell="D98" sqref="D98"/>
    </sheetView>
  </sheetViews>
  <sheetFormatPr defaultRowHeight="13.5"/>
  <cols>
    <col min="1" max="1" width="9" style="12"/>
    <col min="10" max="12" width="9" style="3"/>
  </cols>
  <sheetData>
    <row r="1" spans="1:13">
      <c r="B1" t="s">
        <v>134</v>
      </c>
      <c r="D1" s="6" t="s">
        <v>308</v>
      </c>
    </row>
    <row r="2" spans="1:13">
      <c r="B2" t="s">
        <v>96</v>
      </c>
    </row>
    <row r="3" spans="1:13">
      <c r="B3" t="s">
        <v>97</v>
      </c>
    </row>
    <row r="5" spans="1:13">
      <c r="A5" s="12" t="s">
        <v>298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J5" s="3" t="s">
        <v>6</v>
      </c>
      <c r="K5" s="3" t="s">
        <v>7</v>
      </c>
      <c r="L5" s="3" t="s">
        <v>8</v>
      </c>
      <c r="M5" s="3" t="s">
        <v>309</v>
      </c>
    </row>
    <row r="6" spans="1:13">
      <c r="A6" s="12" t="str">
        <f>SUBSTITUTE(DBCS(B6), "　", "")</f>
        <v>大阪市都島区</v>
      </c>
      <c r="B6" t="s">
        <v>9</v>
      </c>
      <c r="C6" t="s">
        <v>98</v>
      </c>
      <c r="D6" t="s">
        <v>98</v>
      </c>
      <c r="E6" t="s">
        <v>98</v>
      </c>
      <c r="F6" t="s">
        <v>98</v>
      </c>
      <c r="G6" t="s">
        <v>98</v>
      </c>
      <c r="H6" t="s">
        <v>98</v>
      </c>
      <c r="I6" t="s">
        <v>9</v>
      </c>
      <c r="J6" s="3" t="s">
        <v>98</v>
      </c>
      <c r="K6" s="3" t="s">
        <v>98</v>
      </c>
      <c r="L6" s="3" t="s">
        <v>98</v>
      </c>
      <c r="M6" t="b">
        <f>EXACT(B6,I6)</f>
        <v>1</v>
      </c>
    </row>
    <row r="7" spans="1:13">
      <c r="A7" s="12" t="str">
        <f t="shared" ref="A7:A70" si="0">SUBSTITUTE(DBCS(B7), "　", "")</f>
        <v>大阪市福島区</v>
      </c>
      <c r="B7" t="s">
        <v>10</v>
      </c>
      <c r="C7" s="1">
        <v>23485</v>
      </c>
      <c r="D7" s="1">
        <v>26297</v>
      </c>
      <c r="E7" s="1">
        <v>49782</v>
      </c>
      <c r="F7" s="1">
        <v>9817</v>
      </c>
      <c r="G7" s="1">
        <v>11485</v>
      </c>
      <c r="H7" s="1">
        <v>21302</v>
      </c>
      <c r="I7" t="s">
        <v>10</v>
      </c>
      <c r="J7" s="3">
        <v>41.8</v>
      </c>
      <c r="K7" s="3">
        <v>43.67</v>
      </c>
      <c r="L7" s="3">
        <v>42.79</v>
      </c>
      <c r="M7" t="b">
        <f t="shared" ref="M7:M70" si="1">EXACT(B7,I7)</f>
        <v>1</v>
      </c>
    </row>
    <row r="8" spans="1:13">
      <c r="A8" s="12" t="str">
        <f t="shared" si="0"/>
        <v>大阪市此花区</v>
      </c>
      <c r="B8" t="s">
        <v>11</v>
      </c>
      <c r="C8" s="1">
        <v>25985</v>
      </c>
      <c r="D8" s="1">
        <v>27092</v>
      </c>
      <c r="E8" s="1">
        <v>53077</v>
      </c>
      <c r="F8" s="1">
        <v>10656</v>
      </c>
      <c r="G8" s="1">
        <v>12879</v>
      </c>
      <c r="H8" s="1">
        <v>23535</v>
      </c>
      <c r="I8" t="s">
        <v>11</v>
      </c>
      <c r="J8" s="3">
        <v>41.01</v>
      </c>
      <c r="K8" s="3">
        <v>47.54</v>
      </c>
      <c r="L8" s="3">
        <v>44.34</v>
      </c>
      <c r="M8" t="b">
        <f t="shared" si="1"/>
        <v>1</v>
      </c>
    </row>
    <row r="9" spans="1:13">
      <c r="A9" s="12" t="str">
        <f t="shared" si="0"/>
        <v>大阪市西区</v>
      </c>
      <c r="B9" t="s">
        <v>12</v>
      </c>
      <c r="C9" t="s">
        <v>98</v>
      </c>
      <c r="D9" t="s">
        <v>98</v>
      </c>
      <c r="E9" t="s">
        <v>98</v>
      </c>
      <c r="F9" t="s">
        <v>98</v>
      </c>
      <c r="G9" t="s">
        <v>98</v>
      </c>
      <c r="H9" t="s">
        <v>98</v>
      </c>
      <c r="I9" t="s">
        <v>12</v>
      </c>
      <c r="J9" s="3" t="s">
        <v>98</v>
      </c>
      <c r="K9" s="3" t="s">
        <v>98</v>
      </c>
      <c r="L9" s="3" t="s">
        <v>98</v>
      </c>
      <c r="M9" t="b">
        <f t="shared" si="1"/>
        <v>1</v>
      </c>
    </row>
    <row r="10" spans="1:13">
      <c r="A10" s="12" t="str">
        <f t="shared" si="0"/>
        <v>大阪市港区</v>
      </c>
      <c r="B10" t="s">
        <v>13</v>
      </c>
      <c r="C10" s="1">
        <v>33884</v>
      </c>
      <c r="D10" s="1">
        <v>35029</v>
      </c>
      <c r="E10" s="1">
        <v>68913</v>
      </c>
      <c r="F10" s="1">
        <v>15882</v>
      </c>
      <c r="G10" s="1">
        <v>18474</v>
      </c>
      <c r="H10" s="1">
        <v>34356</v>
      </c>
      <c r="I10" t="s">
        <v>13</v>
      </c>
      <c r="J10" s="3">
        <v>46.87</v>
      </c>
      <c r="K10" s="3">
        <v>52.74</v>
      </c>
      <c r="L10" s="3">
        <v>49.85</v>
      </c>
      <c r="M10" t="b">
        <f t="shared" si="1"/>
        <v>1</v>
      </c>
    </row>
    <row r="11" spans="1:13">
      <c r="A11" s="12" t="str">
        <f t="shared" si="0"/>
        <v>大阪市大正区</v>
      </c>
      <c r="B11" t="s">
        <v>14</v>
      </c>
      <c r="C11" s="1">
        <v>29400</v>
      </c>
      <c r="D11" s="1">
        <v>30226</v>
      </c>
      <c r="E11" s="1">
        <v>59626</v>
      </c>
      <c r="F11" s="1">
        <v>15955</v>
      </c>
      <c r="G11" s="1">
        <v>18521</v>
      </c>
      <c r="H11" s="1">
        <v>34476</v>
      </c>
      <c r="I11" t="s">
        <v>14</v>
      </c>
      <c r="J11" s="3">
        <v>54.27</v>
      </c>
      <c r="K11" s="3">
        <v>61.28</v>
      </c>
      <c r="L11" s="3">
        <v>57.82</v>
      </c>
      <c r="M11" t="b">
        <f t="shared" si="1"/>
        <v>1</v>
      </c>
    </row>
    <row r="12" spans="1:13">
      <c r="A12" s="12" t="str">
        <f t="shared" si="0"/>
        <v>大阪市天王寺区</v>
      </c>
      <c r="B12" t="s">
        <v>15</v>
      </c>
      <c r="C12" s="1">
        <v>21600</v>
      </c>
      <c r="D12" s="1">
        <v>26195</v>
      </c>
      <c r="E12" s="1">
        <v>47795</v>
      </c>
      <c r="F12" s="1">
        <v>9143</v>
      </c>
      <c r="G12" s="1">
        <v>11338</v>
      </c>
      <c r="H12" s="1">
        <v>20481</v>
      </c>
      <c r="I12" t="s">
        <v>15</v>
      </c>
      <c r="J12" s="3">
        <v>42.33</v>
      </c>
      <c r="K12" s="3">
        <v>43.28</v>
      </c>
      <c r="L12" s="3">
        <v>42.85</v>
      </c>
      <c r="M12" t="b">
        <f t="shared" si="1"/>
        <v>1</v>
      </c>
    </row>
    <row r="13" spans="1:13">
      <c r="A13" s="12" t="str">
        <f t="shared" si="0"/>
        <v>大阪市浪速区</v>
      </c>
      <c r="B13" t="s">
        <v>16</v>
      </c>
      <c r="C13" t="s">
        <v>98</v>
      </c>
      <c r="D13" t="s">
        <v>98</v>
      </c>
      <c r="E13" t="s">
        <v>98</v>
      </c>
      <c r="F13" t="s">
        <v>98</v>
      </c>
      <c r="G13" t="s">
        <v>98</v>
      </c>
      <c r="H13" t="s">
        <v>98</v>
      </c>
      <c r="I13" t="s">
        <v>16</v>
      </c>
      <c r="J13" s="3" t="s">
        <v>98</v>
      </c>
      <c r="K13" s="3" t="s">
        <v>98</v>
      </c>
      <c r="L13" s="3" t="s">
        <v>98</v>
      </c>
      <c r="M13" t="b">
        <f t="shared" si="1"/>
        <v>1</v>
      </c>
    </row>
    <row r="14" spans="1:13">
      <c r="A14" s="12" t="str">
        <f t="shared" si="0"/>
        <v>大阪市西淀川区</v>
      </c>
      <c r="B14" t="s">
        <v>17</v>
      </c>
      <c r="C14" s="1">
        <v>38194</v>
      </c>
      <c r="D14" s="1">
        <v>38792</v>
      </c>
      <c r="E14" s="1">
        <v>76986</v>
      </c>
      <c r="F14" s="1">
        <v>17744</v>
      </c>
      <c r="G14" s="1">
        <v>20477</v>
      </c>
      <c r="H14" s="1">
        <v>38221</v>
      </c>
      <c r="I14" t="s">
        <v>17</v>
      </c>
      <c r="J14" s="3">
        <v>46.46</v>
      </c>
      <c r="K14" s="3">
        <v>52.79</v>
      </c>
      <c r="L14" s="3">
        <v>49.65</v>
      </c>
      <c r="M14" t="b">
        <f t="shared" si="1"/>
        <v>1</v>
      </c>
    </row>
    <row r="15" spans="1:13">
      <c r="A15" s="12" t="str">
        <f t="shared" si="0"/>
        <v>大阪市東淀川区</v>
      </c>
      <c r="B15" t="s">
        <v>18</v>
      </c>
      <c r="C15" s="1">
        <v>67679</v>
      </c>
      <c r="D15" s="1">
        <v>69609</v>
      </c>
      <c r="E15" s="1">
        <v>137288</v>
      </c>
      <c r="F15" s="1">
        <v>27536</v>
      </c>
      <c r="G15" s="1">
        <v>32406</v>
      </c>
      <c r="H15" s="1">
        <v>59942</v>
      </c>
      <c r="I15" t="s">
        <v>18</v>
      </c>
      <c r="J15" s="3">
        <v>40.69</v>
      </c>
      <c r="K15" s="3">
        <v>46.55</v>
      </c>
      <c r="L15" s="3">
        <v>43.66</v>
      </c>
      <c r="M15" t="b">
        <f t="shared" si="1"/>
        <v>1</v>
      </c>
    </row>
    <row r="16" spans="1:13">
      <c r="A16" s="12" t="str">
        <f t="shared" si="0"/>
        <v>大阪市東成区</v>
      </c>
      <c r="B16" t="s">
        <v>19</v>
      </c>
      <c r="C16" s="1">
        <v>28588</v>
      </c>
      <c r="D16" s="1">
        <v>31637</v>
      </c>
      <c r="E16" s="1">
        <v>60225</v>
      </c>
      <c r="F16" s="1">
        <v>12449</v>
      </c>
      <c r="G16" s="1">
        <v>14866</v>
      </c>
      <c r="H16" s="1">
        <v>27315</v>
      </c>
      <c r="I16" t="s">
        <v>19</v>
      </c>
      <c r="J16" s="3">
        <v>43.55</v>
      </c>
      <c r="K16" s="3">
        <v>46.99</v>
      </c>
      <c r="L16" s="3">
        <v>45.35</v>
      </c>
      <c r="M16" t="b">
        <f t="shared" si="1"/>
        <v>1</v>
      </c>
    </row>
    <row r="17" spans="1:13">
      <c r="A17" s="12" t="str">
        <f t="shared" si="0"/>
        <v>大阪市生野区</v>
      </c>
      <c r="B17" t="s">
        <v>20</v>
      </c>
      <c r="C17" s="1">
        <v>41512</v>
      </c>
      <c r="D17" s="1">
        <v>45095</v>
      </c>
      <c r="E17" s="1">
        <v>86607</v>
      </c>
      <c r="F17" s="1">
        <v>19564</v>
      </c>
      <c r="G17" s="1">
        <v>23873</v>
      </c>
      <c r="H17" s="1">
        <v>43437</v>
      </c>
      <c r="I17" t="s">
        <v>20</v>
      </c>
      <c r="J17" s="3">
        <v>47.13</v>
      </c>
      <c r="K17" s="3">
        <v>52.94</v>
      </c>
      <c r="L17" s="3">
        <v>50.15</v>
      </c>
      <c r="M17" t="b">
        <f t="shared" si="1"/>
        <v>1</v>
      </c>
    </row>
    <row r="18" spans="1:13">
      <c r="A18" s="12" t="str">
        <f t="shared" si="0"/>
        <v>大阪市旭区</v>
      </c>
      <c r="B18" t="s">
        <v>21</v>
      </c>
      <c r="C18" s="1">
        <v>36542</v>
      </c>
      <c r="D18" s="1">
        <v>40725</v>
      </c>
      <c r="E18" s="1">
        <v>77267</v>
      </c>
      <c r="F18" s="1">
        <v>17237</v>
      </c>
      <c r="G18" s="1">
        <v>20768</v>
      </c>
      <c r="H18" s="1">
        <v>38005</v>
      </c>
      <c r="I18" t="s">
        <v>21</v>
      </c>
      <c r="J18" s="3">
        <v>47.17</v>
      </c>
      <c r="K18" s="3">
        <v>51</v>
      </c>
      <c r="L18" s="3">
        <v>49.19</v>
      </c>
      <c r="M18" t="b">
        <f t="shared" si="1"/>
        <v>1</v>
      </c>
    </row>
    <row r="19" spans="1:13">
      <c r="A19" s="12" t="str">
        <f t="shared" si="0"/>
        <v>大阪市城東区</v>
      </c>
      <c r="B19" t="s">
        <v>22</v>
      </c>
      <c r="C19" s="1">
        <v>61865</v>
      </c>
      <c r="D19" s="1">
        <v>68491</v>
      </c>
      <c r="E19" s="1">
        <v>130356</v>
      </c>
      <c r="F19" s="1">
        <v>27448</v>
      </c>
      <c r="G19" s="1">
        <v>32625</v>
      </c>
      <c r="H19" s="1">
        <v>60073</v>
      </c>
      <c r="I19" t="s">
        <v>22</v>
      </c>
      <c r="J19" s="3">
        <v>44.37</v>
      </c>
      <c r="K19" s="3">
        <v>47.63</v>
      </c>
      <c r="L19" s="3">
        <v>46.08</v>
      </c>
      <c r="M19" t="b">
        <f t="shared" si="1"/>
        <v>1</v>
      </c>
    </row>
    <row r="20" spans="1:13">
      <c r="A20" s="12" t="str">
        <f t="shared" si="0"/>
        <v>大阪市阿倍野区</v>
      </c>
      <c r="B20" t="s">
        <v>23</v>
      </c>
      <c r="C20" s="1">
        <v>37894</v>
      </c>
      <c r="D20" s="1">
        <v>46026</v>
      </c>
      <c r="E20" s="1">
        <v>83920</v>
      </c>
      <c r="F20" s="1">
        <v>18550</v>
      </c>
      <c r="G20" s="1">
        <v>23297</v>
      </c>
      <c r="H20" s="1">
        <v>41847</v>
      </c>
      <c r="I20" t="s">
        <v>23</v>
      </c>
      <c r="J20" s="3">
        <v>48.95</v>
      </c>
      <c r="K20" s="3">
        <v>50.62</v>
      </c>
      <c r="L20" s="3">
        <v>49.87</v>
      </c>
      <c r="M20" t="b">
        <f t="shared" si="1"/>
        <v>1</v>
      </c>
    </row>
    <row r="21" spans="1:13">
      <c r="A21" s="12" t="str">
        <f t="shared" si="0"/>
        <v>大阪市住吉区</v>
      </c>
      <c r="B21" t="s">
        <v>24</v>
      </c>
      <c r="C21" s="1">
        <v>58065</v>
      </c>
      <c r="D21" s="1">
        <v>66701</v>
      </c>
      <c r="E21" s="1">
        <v>124766</v>
      </c>
      <c r="F21" s="1">
        <v>25947</v>
      </c>
      <c r="G21" s="1">
        <v>32522</v>
      </c>
      <c r="H21" s="1">
        <v>58469</v>
      </c>
      <c r="I21" t="s">
        <v>24</v>
      </c>
      <c r="J21" s="3">
        <v>44.69</v>
      </c>
      <c r="K21" s="3">
        <v>48.76</v>
      </c>
      <c r="L21" s="3">
        <v>46.86</v>
      </c>
      <c r="M21" t="b">
        <f t="shared" si="1"/>
        <v>1</v>
      </c>
    </row>
    <row r="22" spans="1:13">
      <c r="A22" s="12" t="str">
        <f t="shared" si="0"/>
        <v>大阪市東住吉区</v>
      </c>
      <c r="B22" t="s">
        <v>25</v>
      </c>
      <c r="C22" s="1">
        <v>50985</v>
      </c>
      <c r="D22" s="1">
        <v>57129</v>
      </c>
      <c r="E22" s="1">
        <v>108114</v>
      </c>
      <c r="F22" s="1">
        <v>23975</v>
      </c>
      <c r="G22" s="1">
        <v>29308</v>
      </c>
      <c r="H22" s="1">
        <v>53283</v>
      </c>
      <c r="I22" t="s">
        <v>25</v>
      </c>
      <c r="J22" s="3">
        <v>47.02</v>
      </c>
      <c r="K22" s="3">
        <v>51.3</v>
      </c>
      <c r="L22" s="3">
        <v>49.28</v>
      </c>
      <c r="M22" t="b">
        <f t="shared" si="1"/>
        <v>1</v>
      </c>
    </row>
    <row r="23" spans="1:13">
      <c r="A23" s="12" t="str">
        <f t="shared" si="0"/>
        <v>大阪市西成区</v>
      </c>
      <c r="B23" t="s">
        <v>26</v>
      </c>
      <c r="C23" s="1">
        <v>57679</v>
      </c>
      <c r="D23" s="1">
        <v>40552</v>
      </c>
      <c r="E23" s="1">
        <v>98231</v>
      </c>
      <c r="F23" s="1">
        <v>26058</v>
      </c>
      <c r="G23" s="1">
        <v>23510</v>
      </c>
      <c r="H23" s="1">
        <v>49568</v>
      </c>
      <c r="I23" t="s">
        <v>26</v>
      </c>
      <c r="J23" s="3">
        <v>45.18</v>
      </c>
      <c r="K23" s="3">
        <v>57.97</v>
      </c>
      <c r="L23" s="3">
        <v>50.46</v>
      </c>
      <c r="M23" t="b">
        <f t="shared" si="1"/>
        <v>1</v>
      </c>
    </row>
    <row r="24" spans="1:13">
      <c r="A24" s="12" t="str">
        <f t="shared" si="0"/>
        <v>大阪市淀川区</v>
      </c>
      <c r="B24" t="s">
        <v>27</v>
      </c>
      <c r="C24" s="1">
        <v>66183</v>
      </c>
      <c r="D24" s="1">
        <v>68783</v>
      </c>
      <c r="E24" s="1">
        <v>134966</v>
      </c>
      <c r="F24" s="1">
        <v>26189</v>
      </c>
      <c r="G24" s="1">
        <v>30832</v>
      </c>
      <c r="H24" s="1">
        <v>57021</v>
      </c>
      <c r="I24" t="s">
        <v>27</v>
      </c>
      <c r="J24" s="3">
        <v>39.57</v>
      </c>
      <c r="K24" s="3">
        <v>44.83</v>
      </c>
      <c r="L24" s="3">
        <v>42.25</v>
      </c>
      <c r="M24" t="b">
        <f t="shared" si="1"/>
        <v>1</v>
      </c>
    </row>
    <row r="25" spans="1:13">
      <c r="A25" s="12" t="str">
        <f t="shared" si="0"/>
        <v>大阪市鶴見区</v>
      </c>
      <c r="B25" t="s">
        <v>28</v>
      </c>
      <c r="C25" s="1">
        <v>39427</v>
      </c>
      <c r="D25" s="1">
        <v>42844</v>
      </c>
      <c r="E25" s="1">
        <v>82271</v>
      </c>
      <c r="F25" s="1">
        <v>17627</v>
      </c>
      <c r="G25" s="1">
        <v>21122</v>
      </c>
      <c r="H25" s="1">
        <v>38749</v>
      </c>
      <c r="I25" t="s">
        <v>28</v>
      </c>
      <c r="J25" s="3">
        <v>44.71</v>
      </c>
      <c r="K25" s="3">
        <v>49.3</v>
      </c>
      <c r="L25" s="3">
        <v>47.1</v>
      </c>
      <c r="M25" t="b">
        <f t="shared" si="1"/>
        <v>1</v>
      </c>
    </row>
    <row r="26" spans="1:13">
      <c r="A26" s="12" t="str">
        <f t="shared" si="0"/>
        <v>大阪市住之江区</v>
      </c>
      <c r="B26" t="s">
        <v>29</v>
      </c>
      <c r="C26" s="1">
        <v>49976</v>
      </c>
      <c r="D26" s="1">
        <v>54389</v>
      </c>
      <c r="E26" s="1">
        <v>104365</v>
      </c>
      <c r="F26" s="1">
        <v>23425</v>
      </c>
      <c r="G26" s="1">
        <v>28587</v>
      </c>
      <c r="H26" s="1">
        <v>52012</v>
      </c>
      <c r="I26" t="s">
        <v>29</v>
      </c>
      <c r="J26" s="3">
        <v>46.87</v>
      </c>
      <c r="K26" s="3">
        <v>52.56</v>
      </c>
      <c r="L26" s="3">
        <v>49.84</v>
      </c>
      <c r="M26" t="b">
        <f t="shared" si="1"/>
        <v>1</v>
      </c>
    </row>
    <row r="27" spans="1:13">
      <c r="A27" s="12" t="str">
        <f t="shared" si="0"/>
        <v>大阪市平野区</v>
      </c>
      <c r="B27" t="s">
        <v>30</v>
      </c>
      <c r="C27" s="1">
        <v>74414</v>
      </c>
      <c r="D27" s="1">
        <v>82336</v>
      </c>
      <c r="E27" s="1">
        <v>156750</v>
      </c>
      <c r="F27" s="1">
        <v>36703</v>
      </c>
      <c r="G27" s="1">
        <v>45748</v>
      </c>
      <c r="H27" s="1">
        <v>82451</v>
      </c>
      <c r="I27" t="s">
        <v>30</v>
      </c>
      <c r="J27" s="3">
        <v>49.32</v>
      </c>
      <c r="K27" s="3">
        <v>55.56</v>
      </c>
      <c r="L27" s="3">
        <v>52.6</v>
      </c>
      <c r="M27" t="b">
        <f t="shared" si="1"/>
        <v>1</v>
      </c>
    </row>
    <row r="28" spans="1:13">
      <c r="A28" s="12" t="str">
        <f t="shared" si="0"/>
        <v>大阪市北区</v>
      </c>
      <c r="B28" t="s">
        <v>31</v>
      </c>
      <c r="C28" s="1">
        <v>38320</v>
      </c>
      <c r="D28" s="1">
        <v>42359</v>
      </c>
      <c r="E28" s="1">
        <v>80679</v>
      </c>
      <c r="F28" s="1">
        <v>14561</v>
      </c>
      <c r="G28" s="1">
        <v>17500</v>
      </c>
      <c r="H28" s="1">
        <v>32061</v>
      </c>
      <c r="I28" t="s">
        <v>31</v>
      </c>
      <c r="J28" s="3">
        <v>38</v>
      </c>
      <c r="K28" s="3">
        <v>41.31</v>
      </c>
      <c r="L28" s="3">
        <v>39.74</v>
      </c>
      <c r="M28" t="b">
        <f t="shared" si="1"/>
        <v>1</v>
      </c>
    </row>
    <row r="29" spans="1:13">
      <c r="A29" s="12" t="str">
        <f t="shared" si="0"/>
        <v>大阪市中央区</v>
      </c>
      <c r="B29" t="s">
        <v>32</v>
      </c>
      <c r="C29" s="1">
        <v>26657</v>
      </c>
      <c r="D29" s="1">
        <v>30259</v>
      </c>
      <c r="E29" s="1">
        <v>56916</v>
      </c>
      <c r="F29" s="1">
        <v>8781</v>
      </c>
      <c r="G29" s="1">
        <v>10722</v>
      </c>
      <c r="H29" s="1">
        <v>19503</v>
      </c>
      <c r="I29" t="s">
        <v>32</v>
      </c>
      <c r="J29" s="3">
        <v>32.94</v>
      </c>
      <c r="K29" s="3">
        <v>35.43</v>
      </c>
      <c r="L29" s="3">
        <v>34.270000000000003</v>
      </c>
      <c r="M29" t="b">
        <f t="shared" si="1"/>
        <v>1</v>
      </c>
    </row>
    <row r="30" spans="1:13">
      <c r="A30" s="12" t="str">
        <f t="shared" si="0"/>
        <v>大阪市計</v>
      </c>
      <c r="B30" s="6" t="s">
        <v>299</v>
      </c>
      <c r="C30" s="1">
        <v>908334</v>
      </c>
      <c r="D30" s="1">
        <v>970566</v>
      </c>
      <c r="E30" s="1">
        <v>1878900</v>
      </c>
      <c r="F30" s="1">
        <v>405247</v>
      </c>
      <c r="G30" s="1">
        <v>480860</v>
      </c>
      <c r="H30" s="1">
        <v>886107</v>
      </c>
      <c r="I30" t="s">
        <v>33</v>
      </c>
      <c r="J30" s="3">
        <v>44.61</v>
      </c>
      <c r="K30" s="3">
        <v>49.54</v>
      </c>
      <c r="L30" s="3">
        <v>47.16</v>
      </c>
      <c r="M30" t="b">
        <f t="shared" si="1"/>
        <v>0</v>
      </c>
    </row>
    <row r="31" spans="1:13">
      <c r="A31" s="12" t="str">
        <f t="shared" si="0"/>
        <v>堺市堺区</v>
      </c>
      <c r="B31" t="s">
        <v>34</v>
      </c>
      <c r="C31" s="1">
        <v>56692</v>
      </c>
      <c r="D31" s="1">
        <v>60764</v>
      </c>
      <c r="E31" s="1">
        <v>117456</v>
      </c>
      <c r="F31" s="1">
        <v>25882</v>
      </c>
      <c r="G31" s="1">
        <v>30693</v>
      </c>
      <c r="H31" s="1">
        <v>56575</v>
      </c>
      <c r="I31" t="s">
        <v>34</v>
      </c>
      <c r="J31" s="3">
        <v>45.65</v>
      </c>
      <c r="K31" s="3">
        <v>50.51</v>
      </c>
      <c r="L31" s="3">
        <v>48.17</v>
      </c>
      <c r="M31" t="b">
        <f t="shared" si="1"/>
        <v>1</v>
      </c>
    </row>
    <row r="32" spans="1:13">
      <c r="A32" s="12" t="str">
        <f t="shared" si="0"/>
        <v>堺市中区</v>
      </c>
      <c r="B32" t="s">
        <v>35</v>
      </c>
      <c r="C32" s="1">
        <v>45706</v>
      </c>
      <c r="D32" s="1">
        <v>48832</v>
      </c>
      <c r="E32" s="1">
        <v>94538</v>
      </c>
      <c r="F32" s="1">
        <v>21232</v>
      </c>
      <c r="G32" s="1">
        <v>24449</v>
      </c>
      <c r="H32" s="1">
        <v>45681</v>
      </c>
      <c r="I32" t="s">
        <v>35</v>
      </c>
      <c r="J32" s="3">
        <v>46.45</v>
      </c>
      <c r="K32" s="3">
        <v>50.07</v>
      </c>
      <c r="L32" s="3">
        <v>48.32</v>
      </c>
      <c r="M32" t="b">
        <f t="shared" si="1"/>
        <v>1</v>
      </c>
    </row>
    <row r="33" spans="1:13">
      <c r="A33" s="12" t="str">
        <f t="shared" si="0"/>
        <v>堺市東区</v>
      </c>
      <c r="B33" t="s">
        <v>36</v>
      </c>
      <c r="C33" s="1">
        <v>33322</v>
      </c>
      <c r="D33" s="1">
        <v>36955</v>
      </c>
      <c r="E33" s="1">
        <v>70277</v>
      </c>
      <c r="F33" s="1">
        <v>15947</v>
      </c>
      <c r="G33" s="1">
        <v>18517</v>
      </c>
      <c r="H33" s="1">
        <v>34464</v>
      </c>
      <c r="I33" t="s">
        <v>36</v>
      </c>
      <c r="J33" s="3">
        <v>47.86</v>
      </c>
      <c r="K33" s="3">
        <v>50.11</v>
      </c>
      <c r="L33" s="3">
        <v>49.04</v>
      </c>
      <c r="M33" t="b">
        <f t="shared" si="1"/>
        <v>1</v>
      </c>
    </row>
    <row r="34" spans="1:13">
      <c r="A34" s="12" t="str">
        <f t="shared" si="0"/>
        <v>堺市美原区</v>
      </c>
      <c r="B34" t="s">
        <v>40</v>
      </c>
      <c r="C34" s="1">
        <v>14968</v>
      </c>
      <c r="D34" s="1">
        <v>16070</v>
      </c>
      <c r="E34" s="1">
        <v>31038</v>
      </c>
      <c r="F34" s="1">
        <v>8065</v>
      </c>
      <c r="G34" s="1">
        <v>9502</v>
      </c>
      <c r="H34" s="1">
        <v>17567</v>
      </c>
      <c r="I34" t="s">
        <v>40</v>
      </c>
      <c r="J34" s="3">
        <v>53.88</v>
      </c>
      <c r="K34" s="3">
        <v>59.13</v>
      </c>
      <c r="L34" s="3">
        <v>56.6</v>
      </c>
      <c r="M34" t="b">
        <f t="shared" si="1"/>
        <v>1</v>
      </c>
    </row>
    <row r="35" spans="1:13">
      <c r="A35" s="12" t="str">
        <f t="shared" si="0"/>
        <v>堺市東区及び美原区</v>
      </c>
      <c r="B35" t="s">
        <v>99</v>
      </c>
      <c r="C35" s="1">
        <v>48290</v>
      </c>
      <c r="D35" s="1">
        <v>53025</v>
      </c>
      <c r="E35" s="1">
        <v>101315</v>
      </c>
      <c r="F35" s="1">
        <v>24012</v>
      </c>
      <c r="G35" s="1">
        <v>28019</v>
      </c>
      <c r="H35" s="1">
        <v>52031</v>
      </c>
      <c r="I35" t="s">
        <v>99</v>
      </c>
      <c r="J35" s="3">
        <v>49.72</v>
      </c>
      <c r="K35" s="3">
        <v>52.84</v>
      </c>
      <c r="L35" s="3">
        <v>51.36</v>
      </c>
      <c r="M35" t="b">
        <f t="shared" si="1"/>
        <v>1</v>
      </c>
    </row>
    <row r="36" spans="1:13">
      <c r="A36" s="12" t="str">
        <f t="shared" si="0"/>
        <v>堺市西区</v>
      </c>
      <c r="B36" t="s">
        <v>37</v>
      </c>
      <c r="C36" s="1">
        <v>50470</v>
      </c>
      <c r="D36" s="1">
        <v>54742</v>
      </c>
      <c r="E36" s="1">
        <v>105212</v>
      </c>
      <c r="F36" s="1">
        <v>24502</v>
      </c>
      <c r="G36" s="1">
        <v>28435</v>
      </c>
      <c r="H36" s="1">
        <v>52937</v>
      </c>
      <c r="I36" t="s">
        <v>37</v>
      </c>
      <c r="J36" s="3">
        <v>48.55</v>
      </c>
      <c r="K36" s="3">
        <v>51.94</v>
      </c>
      <c r="L36" s="3">
        <v>50.31</v>
      </c>
      <c r="M36" t="b">
        <f t="shared" si="1"/>
        <v>1</v>
      </c>
    </row>
    <row r="37" spans="1:13">
      <c r="A37" s="12" t="str">
        <f t="shared" si="0"/>
        <v>堺市南区</v>
      </c>
      <c r="B37" t="s">
        <v>38</v>
      </c>
      <c r="C37" s="1">
        <v>59301</v>
      </c>
      <c r="D37" s="1">
        <v>67696</v>
      </c>
      <c r="E37" s="1">
        <v>126997</v>
      </c>
      <c r="F37" s="1">
        <v>28300</v>
      </c>
      <c r="G37" s="1">
        <v>33746</v>
      </c>
      <c r="H37" s="1">
        <v>62046</v>
      </c>
      <c r="I37" t="s">
        <v>38</v>
      </c>
      <c r="J37" s="3">
        <v>47.72</v>
      </c>
      <c r="K37" s="3">
        <v>49.85</v>
      </c>
      <c r="L37" s="3">
        <v>48.86</v>
      </c>
      <c r="M37" t="b">
        <f t="shared" si="1"/>
        <v>1</v>
      </c>
    </row>
    <row r="38" spans="1:13">
      <c r="A38" s="12" t="str">
        <f t="shared" si="0"/>
        <v>堺市北区</v>
      </c>
      <c r="B38" t="s">
        <v>39</v>
      </c>
      <c r="C38" s="1">
        <v>56856</v>
      </c>
      <c r="D38" s="1">
        <v>63625</v>
      </c>
      <c r="E38" s="1">
        <v>120481</v>
      </c>
      <c r="F38" s="1">
        <v>27275</v>
      </c>
      <c r="G38" s="1">
        <v>32944</v>
      </c>
      <c r="H38" s="1">
        <v>60219</v>
      </c>
      <c r="I38" t="s">
        <v>39</v>
      </c>
      <c r="J38" s="3">
        <v>47.97</v>
      </c>
      <c r="K38" s="3">
        <v>51.78</v>
      </c>
      <c r="L38" s="3">
        <v>49.98</v>
      </c>
      <c r="M38" t="b">
        <f t="shared" si="1"/>
        <v>1</v>
      </c>
    </row>
    <row r="39" spans="1:13">
      <c r="A39" s="12" t="str">
        <f t="shared" si="0"/>
        <v>堺市計</v>
      </c>
      <c r="B39" s="6" t="s">
        <v>300</v>
      </c>
      <c r="C39" s="1">
        <v>317315</v>
      </c>
      <c r="D39" s="1">
        <v>348684</v>
      </c>
      <c r="E39" s="1">
        <v>665999</v>
      </c>
      <c r="F39" s="1">
        <v>151203</v>
      </c>
      <c r="G39" s="1">
        <v>178286</v>
      </c>
      <c r="H39" s="1">
        <v>329489</v>
      </c>
      <c r="I39" t="s">
        <v>41</v>
      </c>
      <c r="J39" s="3">
        <v>47.65</v>
      </c>
      <c r="K39" s="3">
        <v>51.13</v>
      </c>
      <c r="L39" s="3">
        <v>49.47</v>
      </c>
      <c r="M39" t="b">
        <f t="shared" si="1"/>
        <v>0</v>
      </c>
    </row>
    <row r="40" spans="1:13">
      <c r="A40" s="12" t="str">
        <f t="shared" si="0"/>
        <v>岸和田市</v>
      </c>
      <c r="B40" t="s">
        <v>42</v>
      </c>
      <c r="C40" s="1">
        <v>75179</v>
      </c>
      <c r="D40" s="1">
        <v>83183</v>
      </c>
      <c r="E40" s="1">
        <v>158362</v>
      </c>
      <c r="F40" s="1">
        <v>36177</v>
      </c>
      <c r="G40" s="1">
        <v>42592</v>
      </c>
      <c r="H40" s="1">
        <v>78769</v>
      </c>
      <c r="I40" t="s">
        <v>42</v>
      </c>
      <c r="J40" s="3">
        <v>48.12</v>
      </c>
      <c r="K40" s="3">
        <v>51.2</v>
      </c>
      <c r="L40" s="3">
        <v>49.74</v>
      </c>
      <c r="M40" t="b">
        <f t="shared" si="1"/>
        <v>1</v>
      </c>
    </row>
    <row r="41" spans="1:13">
      <c r="A41" s="12" t="str">
        <f t="shared" si="0"/>
        <v>豊中市</v>
      </c>
      <c r="B41" t="s">
        <v>43</v>
      </c>
      <c r="C41" s="1">
        <v>147378</v>
      </c>
      <c r="D41" s="1">
        <v>163460</v>
      </c>
      <c r="E41" s="1">
        <v>310838</v>
      </c>
      <c r="F41" s="1">
        <v>55895</v>
      </c>
      <c r="G41" s="1">
        <v>65044</v>
      </c>
      <c r="H41" s="1">
        <v>120939</v>
      </c>
      <c r="I41" t="s">
        <v>43</v>
      </c>
      <c r="J41" s="3">
        <v>37.93</v>
      </c>
      <c r="K41" s="3">
        <v>39.79</v>
      </c>
      <c r="L41" s="3">
        <v>38.909999999999997</v>
      </c>
      <c r="M41" t="b">
        <f t="shared" si="1"/>
        <v>1</v>
      </c>
    </row>
    <row r="42" spans="1:13">
      <c r="A42" s="12" t="str">
        <f t="shared" si="0"/>
        <v>池田市</v>
      </c>
      <c r="B42" t="s">
        <v>44</v>
      </c>
      <c r="C42" s="1">
        <v>38622</v>
      </c>
      <c r="D42" s="1">
        <v>42189</v>
      </c>
      <c r="E42" s="1">
        <v>80811</v>
      </c>
      <c r="F42" s="1">
        <v>17301</v>
      </c>
      <c r="G42" s="1">
        <v>19650</v>
      </c>
      <c r="H42" s="1">
        <v>36951</v>
      </c>
      <c r="I42" t="s">
        <v>44</v>
      </c>
      <c r="J42" s="3">
        <v>44.8</v>
      </c>
      <c r="K42" s="3">
        <v>46.58</v>
      </c>
      <c r="L42" s="3">
        <v>45.73</v>
      </c>
      <c r="M42" t="b">
        <f t="shared" si="1"/>
        <v>1</v>
      </c>
    </row>
    <row r="43" spans="1:13">
      <c r="A43" s="12" t="str">
        <f t="shared" si="0"/>
        <v>吹田市</v>
      </c>
      <c r="B43" t="s">
        <v>45</v>
      </c>
      <c r="C43" t="s">
        <v>98</v>
      </c>
      <c r="D43" t="s">
        <v>98</v>
      </c>
      <c r="E43" t="s">
        <v>98</v>
      </c>
      <c r="F43" t="s">
        <v>98</v>
      </c>
      <c r="G43" t="s">
        <v>98</v>
      </c>
      <c r="H43" t="s">
        <v>98</v>
      </c>
      <c r="I43" t="s">
        <v>45</v>
      </c>
      <c r="J43" s="3" t="s">
        <v>98</v>
      </c>
      <c r="K43" s="3" t="s">
        <v>98</v>
      </c>
      <c r="L43" s="3" t="s">
        <v>98</v>
      </c>
      <c r="M43" t="b">
        <f t="shared" si="1"/>
        <v>1</v>
      </c>
    </row>
    <row r="44" spans="1:13">
      <c r="A44" s="12" t="str">
        <f t="shared" si="0"/>
        <v>泉大津市</v>
      </c>
      <c r="B44" t="s">
        <v>46</v>
      </c>
      <c r="C44" t="s">
        <v>98</v>
      </c>
      <c r="D44" t="s">
        <v>98</v>
      </c>
      <c r="E44" t="s">
        <v>98</v>
      </c>
      <c r="F44" t="s">
        <v>98</v>
      </c>
      <c r="G44" t="s">
        <v>98</v>
      </c>
      <c r="H44" t="s">
        <v>98</v>
      </c>
      <c r="I44" t="s">
        <v>46</v>
      </c>
      <c r="J44" s="3" t="s">
        <v>98</v>
      </c>
      <c r="K44" s="3" t="s">
        <v>98</v>
      </c>
      <c r="L44" s="3" t="s">
        <v>98</v>
      </c>
      <c r="M44" t="b">
        <f t="shared" si="1"/>
        <v>1</v>
      </c>
    </row>
    <row r="45" spans="1:13">
      <c r="A45" s="12" t="str">
        <f t="shared" si="0"/>
        <v>忠岡町</v>
      </c>
      <c r="B45" t="s">
        <v>78</v>
      </c>
      <c r="C45" t="s">
        <v>98</v>
      </c>
      <c r="D45" t="s">
        <v>98</v>
      </c>
      <c r="E45" t="s">
        <v>98</v>
      </c>
      <c r="F45" t="s">
        <v>98</v>
      </c>
      <c r="G45" t="s">
        <v>98</v>
      </c>
      <c r="H45" t="s">
        <v>98</v>
      </c>
      <c r="I45" t="s">
        <v>78</v>
      </c>
      <c r="J45" s="3" t="s">
        <v>98</v>
      </c>
      <c r="K45" s="3" t="s">
        <v>98</v>
      </c>
      <c r="L45" s="3" t="s">
        <v>98</v>
      </c>
      <c r="M45" t="b">
        <f t="shared" si="1"/>
        <v>1</v>
      </c>
    </row>
    <row r="46" spans="1:13">
      <c r="A46" s="12" t="str">
        <f t="shared" si="0"/>
        <v>泉北郡</v>
      </c>
      <c r="B46" t="s">
        <v>79</v>
      </c>
      <c r="C46" t="s">
        <v>98</v>
      </c>
      <c r="D46" t="s">
        <v>98</v>
      </c>
      <c r="E46" t="s">
        <v>98</v>
      </c>
      <c r="F46" t="s">
        <v>98</v>
      </c>
      <c r="G46" t="s">
        <v>98</v>
      </c>
      <c r="H46" t="s">
        <v>98</v>
      </c>
      <c r="I46" t="s">
        <v>79</v>
      </c>
      <c r="J46" s="3" t="s">
        <v>98</v>
      </c>
      <c r="K46" s="3" t="s">
        <v>98</v>
      </c>
      <c r="L46" s="3" t="s">
        <v>98</v>
      </c>
      <c r="M46" t="b">
        <f t="shared" si="1"/>
        <v>1</v>
      </c>
    </row>
    <row r="47" spans="1:13">
      <c r="A47" s="12" t="str">
        <f t="shared" si="0"/>
        <v>泉大津市及び泉北郡</v>
      </c>
      <c r="B47" t="s">
        <v>100</v>
      </c>
      <c r="C47" t="s">
        <v>98</v>
      </c>
      <c r="D47" t="s">
        <v>98</v>
      </c>
      <c r="E47" t="s">
        <v>98</v>
      </c>
      <c r="F47" t="s">
        <v>98</v>
      </c>
      <c r="G47" t="s">
        <v>98</v>
      </c>
      <c r="H47" t="s">
        <v>98</v>
      </c>
      <c r="I47" t="s">
        <v>100</v>
      </c>
      <c r="J47" s="3" t="s">
        <v>98</v>
      </c>
      <c r="K47" s="3" t="s">
        <v>98</v>
      </c>
      <c r="L47" s="3" t="s">
        <v>98</v>
      </c>
      <c r="M47" t="b">
        <f t="shared" si="1"/>
        <v>1</v>
      </c>
    </row>
    <row r="48" spans="1:13">
      <c r="A48" s="12" t="str">
        <f t="shared" si="0"/>
        <v>高槻市</v>
      </c>
      <c r="B48" t="s">
        <v>47</v>
      </c>
      <c r="C48" s="1">
        <v>137793</v>
      </c>
      <c r="D48" s="1">
        <v>150027</v>
      </c>
      <c r="E48" s="1">
        <v>287820</v>
      </c>
      <c r="F48" s="1">
        <v>56943</v>
      </c>
      <c r="G48" s="1">
        <v>62744</v>
      </c>
      <c r="H48" s="1">
        <v>119687</v>
      </c>
      <c r="I48" t="s">
        <v>47</v>
      </c>
      <c r="J48" s="3">
        <v>41.33</v>
      </c>
      <c r="K48" s="3">
        <v>41.82</v>
      </c>
      <c r="L48" s="3">
        <v>41.58</v>
      </c>
      <c r="M48" t="b">
        <f t="shared" si="1"/>
        <v>1</v>
      </c>
    </row>
    <row r="49" spans="1:13">
      <c r="A49" s="12" t="str">
        <f t="shared" si="0"/>
        <v>島本町</v>
      </c>
      <c r="B49" t="s">
        <v>73</v>
      </c>
      <c r="C49" s="1">
        <v>10999</v>
      </c>
      <c r="D49" s="1">
        <v>12194</v>
      </c>
      <c r="E49" s="1">
        <v>23193</v>
      </c>
      <c r="F49" s="1">
        <v>4926</v>
      </c>
      <c r="G49" s="1">
        <v>5375</v>
      </c>
      <c r="H49" s="1">
        <v>10301</v>
      </c>
      <c r="I49" t="s">
        <v>73</v>
      </c>
      <c r="J49" s="3">
        <v>44.79</v>
      </c>
      <c r="K49" s="3">
        <v>44.08</v>
      </c>
      <c r="L49" s="3">
        <v>44.41</v>
      </c>
      <c r="M49" t="b">
        <f t="shared" si="1"/>
        <v>1</v>
      </c>
    </row>
    <row r="50" spans="1:13">
      <c r="A50" s="12" t="str">
        <f t="shared" si="0"/>
        <v>三島郡</v>
      </c>
      <c r="B50" t="s">
        <v>74</v>
      </c>
      <c r="C50" s="1">
        <v>10999</v>
      </c>
      <c r="D50" s="1">
        <v>12194</v>
      </c>
      <c r="E50" s="1">
        <v>23193</v>
      </c>
      <c r="F50" s="1">
        <v>4926</v>
      </c>
      <c r="G50" s="1">
        <v>5375</v>
      </c>
      <c r="H50" s="1">
        <v>10301</v>
      </c>
      <c r="I50" t="s">
        <v>74</v>
      </c>
      <c r="J50" s="3">
        <v>44.79</v>
      </c>
      <c r="K50" s="3">
        <v>44.08</v>
      </c>
      <c r="L50" s="3">
        <v>44.41</v>
      </c>
      <c r="M50" t="b">
        <f t="shared" si="1"/>
        <v>1</v>
      </c>
    </row>
    <row r="51" spans="1:13">
      <c r="A51" s="12" t="str">
        <f t="shared" si="0"/>
        <v>高槻市及び三島郡</v>
      </c>
      <c r="B51" t="s">
        <v>101</v>
      </c>
      <c r="C51" s="1">
        <v>148792</v>
      </c>
      <c r="D51" s="1">
        <v>162221</v>
      </c>
      <c r="E51" s="1">
        <v>311013</v>
      </c>
      <c r="F51" s="1">
        <v>61869</v>
      </c>
      <c r="G51" s="1">
        <v>68119</v>
      </c>
      <c r="H51" s="1">
        <v>129988</v>
      </c>
      <c r="I51" t="s">
        <v>101</v>
      </c>
      <c r="J51" s="3">
        <v>41.58</v>
      </c>
      <c r="K51" s="3">
        <v>41.99</v>
      </c>
      <c r="L51" s="3">
        <v>41.8</v>
      </c>
      <c r="M51" t="b">
        <f t="shared" si="1"/>
        <v>1</v>
      </c>
    </row>
    <row r="52" spans="1:13">
      <c r="A52" s="12" t="str">
        <f t="shared" si="0"/>
        <v>貝塚市</v>
      </c>
      <c r="B52" t="s">
        <v>48</v>
      </c>
      <c r="C52" t="s">
        <v>98</v>
      </c>
      <c r="D52" t="s">
        <v>98</v>
      </c>
      <c r="E52" t="s">
        <v>98</v>
      </c>
      <c r="F52" t="s">
        <v>98</v>
      </c>
      <c r="G52" t="s">
        <v>98</v>
      </c>
      <c r="H52" t="s">
        <v>98</v>
      </c>
      <c r="I52" t="s">
        <v>48</v>
      </c>
      <c r="J52" s="3" t="s">
        <v>98</v>
      </c>
      <c r="K52" s="3" t="s">
        <v>98</v>
      </c>
      <c r="L52" s="3" t="s">
        <v>98</v>
      </c>
      <c r="M52" t="b">
        <f t="shared" si="1"/>
        <v>1</v>
      </c>
    </row>
    <row r="53" spans="1:13">
      <c r="A53" s="12" t="str">
        <f t="shared" si="0"/>
        <v>守口市</v>
      </c>
      <c r="B53" t="s">
        <v>49</v>
      </c>
      <c r="C53" s="1">
        <v>57277</v>
      </c>
      <c r="D53" s="1">
        <v>60346</v>
      </c>
      <c r="E53" s="1">
        <v>117623</v>
      </c>
      <c r="F53" s="1">
        <v>26318</v>
      </c>
      <c r="G53" s="1">
        <v>31105</v>
      </c>
      <c r="H53" s="1">
        <v>57423</v>
      </c>
      <c r="I53" t="s">
        <v>49</v>
      </c>
      <c r="J53" s="3">
        <v>45.95</v>
      </c>
      <c r="K53" s="3">
        <v>51.54</v>
      </c>
      <c r="L53" s="3">
        <v>48.82</v>
      </c>
      <c r="M53" t="b">
        <f t="shared" si="1"/>
        <v>1</v>
      </c>
    </row>
    <row r="54" spans="1:13">
      <c r="A54" s="12" t="str">
        <f t="shared" si="0"/>
        <v>枚方市</v>
      </c>
      <c r="B54" t="s">
        <v>50</v>
      </c>
      <c r="C54" s="1">
        <v>153950</v>
      </c>
      <c r="D54" s="1">
        <v>166908</v>
      </c>
      <c r="E54" s="1">
        <v>320858</v>
      </c>
      <c r="F54" s="1">
        <v>66612</v>
      </c>
      <c r="G54" s="1">
        <v>74503</v>
      </c>
      <c r="H54" s="1">
        <v>141115</v>
      </c>
      <c r="I54" t="s">
        <v>50</v>
      </c>
      <c r="J54" s="3">
        <v>43.27</v>
      </c>
      <c r="K54" s="3">
        <v>44.64</v>
      </c>
      <c r="L54" s="3">
        <v>43.98</v>
      </c>
      <c r="M54" t="b">
        <f t="shared" si="1"/>
        <v>1</v>
      </c>
    </row>
    <row r="55" spans="1:13">
      <c r="A55" s="12" t="str">
        <f t="shared" si="0"/>
        <v>茨木市</v>
      </c>
      <c r="B55" t="s">
        <v>51</v>
      </c>
      <c r="C55" s="1">
        <v>101325</v>
      </c>
      <c r="D55" s="1">
        <v>107968</v>
      </c>
      <c r="E55" s="1">
        <v>209293</v>
      </c>
      <c r="F55" s="1">
        <v>42145</v>
      </c>
      <c r="G55" s="1">
        <v>46906</v>
      </c>
      <c r="H55" s="1">
        <v>89051</v>
      </c>
      <c r="I55" t="s">
        <v>51</v>
      </c>
      <c r="J55" s="3">
        <v>41.59</v>
      </c>
      <c r="K55" s="3">
        <v>43.44</v>
      </c>
      <c r="L55" s="3">
        <v>42.55</v>
      </c>
      <c r="M55" t="b">
        <f t="shared" si="1"/>
        <v>1</v>
      </c>
    </row>
    <row r="56" spans="1:13">
      <c r="A56" s="12" t="str">
        <f t="shared" si="0"/>
        <v>八尾市</v>
      </c>
      <c r="B56" t="s">
        <v>52</v>
      </c>
      <c r="C56" s="1">
        <v>101731</v>
      </c>
      <c r="D56" s="1">
        <v>110993</v>
      </c>
      <c r="E56" s="1">
        <v>212724</v>
      </c>
      <c r="F56" s="1">
        <v>43943</v>
      </c>
      <c r="G56" s="1">
        <v>50457</v>
      </c>
      <c r="H56" s="1">
        <v>94400</v>
      </c>
      <c r="I56" t="s">
        <v>52</v>
      </c>
      <c r="J56" s="3">
        <v>43.2</v>
      </c>
      <c r="K56" s="3">
        <v>45.46</v>
      </c>
      <c r="L56" s="3">
        <v>44.38</v>
      </c>
      <c r="M56" t="b">
        <f t="shared" si="1"/>
        <v>1</v>
      </c>
    </row>
    <row r="57" spans="1:13">
      <c r="A57" s="12" t="str">
        <f t="shared" si="0"/>
        <v>泉佐野市</v>
      </c>
      <c r="B57" t="s">
        <v>53</v>
      </c>
      <c r="C57" t="s">
        <v>98</v>
      </c>
      <c r="D57" t="s">
        <v>98</v>
      </c>
      <c r="E57" t="s">
        <v>98</v>
      </c>
      <c r="F57" t="s">
        <v>98</v>
      </c>
      <c r="G57" t="s">
        <v>98</v>
      </c>
      <c r="H57" t="s">
        <v>98</v>
      </c>
      <c r="I57" t="s">
        <v>53</v>
      </c>
      <c r="J57" s="3" t="s">
        <v>98</v>
      </c>
      <c r="K57" s="3" t="s">
        <v>98</v>
      </c>
      <c r="L57" s="3" t="s">
        <v>98</v>
      </c>
      <c r="M57" t="b">
        <f t="shared" si="1"/>
        <v>1</v>
      </c>
    </row>
    <row r="58" spans="1:13">
      <c r="A58" s="12" t="str">
        <f t="shared" si="0"/>
        <v>富田林市</v>
      </c>
      <c r="B58" t="s">
        <v>54</v>
      </c>
      <c r="C58" s="1">
        <v>44892</v>
      </c>
      <c r="D58" s="1">
        <v>50667</v>
      </c>
      <c r="E58" s="1">
        <v>95559</v>
      </c>
      <c r="F58" s="1">
        <v>17755</v>
      </c>
      <c r="G58" s="1">
        <v>20094</v>
      </c>
      <c r="H58" s="1">
        <v>37849</v>
      </c>
      <c r="I58" t="s">
        <v>54</v>
      </c>
      <c r="J58" s="3">
        <v>39.549999999999997</v>
      </c>
      <c r="K58" s="3">
        <v>39.659999999999997</v>
      </c>
      <c r="L58" s="3">
        <v>39.61</v>
      </c>
      <c r="M58" t="b">
        <f t="shared" si="1"/>
        <v>1</v>
      </c>
    </row>
    <row r="59" spans="1:13">
      <c r="A59" s="12" t="str">
        <f t="shared" si="0"/>
        <v>太子町</v>
      </c>
      <c r="B59" t="s">
        <v>84</v>
      </c>
      <c r="C59" s="1">
        <v>5338</v>
      </c>
      <c r="D59" s="1">
        <v>5706</v>
      </c>
      <c r="E59" s="1">
        <v>11044</v>
      </c>
      <c r="F59" s="1">
        <v>2548</v>
      </c>
      <c r="G59" s="1">
        <v>2845</v>
      </c>
      <c r="H59" s="1">
        <v>5393</v>
      </c>
      <c r="I59" t="s">
        <v>84</v>
      </c>
      <c r="J59" s="3">
        <v>47.73</v>
      </c>
      <c r="K59" s="3">
        <v>49.86</v>
      </c>
      <c r="L59" s="3">
        <v>48.83</v>
      </c>
      <c r="M59" t="b">
        <f t="shared" si="1"/>
        <v>1</v>
      </c>
    </row>
    <row r="60" spans="1:13">
      <c r="A60" s="12" t="str">
        <f t="shared" si="0"/>
        <v>河南町</v>
      </c>
      <c r="B60" t="s">
        <v>85</v>
      </c>
      <c r="C60" s="1">
        <v>6374</v>
      </c>
      <c r="D60" s="1">
        <v>6956</v>
      </c>
      <c r="E60" s="1">
        <v>13330</v>
      </c>
      <c r="F60" s="1">
        <v>2953</v>
      </c>
      <c r="G60" s="1">
        <v>3154</v>
      </c>
      <c r="H60" s="1">
        <v>6107</v>
      </c>
      <c r="I60" t="s">
        <v>85</v>
      </c>
      <c r="J60" s="3">
        <v>46.33</v>
      </c>
      <c r="K60" s="3">
        <v>45.34</v>
      </c>
      <c r="L60" s="3">
        <v>45.81</v>
      </c>
      <c r="M60" t="b">
        <f t="shared" si="1"/>
        <v>1</v>
      </c>
    </row>
    <row r="61" spans="1:13">
      <c r="A61" s="12" t="str">
        <f t="shared" si="0"/>
        <v>千早赤阪村</v>
      </c>
      <c r="B61" t="s">
        <v>86</v>
      </c>
      <c r="C61" s="1">
        <v>2628</v>
      </c>
      <c r="D61" s="1">
        <v>2964</v>
      </c>
      <c r="E61" s="1">
        <v>5592</v>
      </c>
      <c r="F61" s="1">
        <v>1241</v>
      </c>
      <c r="G61" s="1">
        <v>1340</v>
      </c>
      <c r="H61" s="1">
        <v>2581</v>
      </c>
      <c r="I61" t="s">
        <v>86</v>
      </c>
      <c r="J61" s="3">
        <v>47.22</v>
      </c>
      <c r="K61" s="3">
        <v>45.21</v>
      </c>
      <c r="L61" s="3">
        <v>46.16</v>
      </c>
      <c r="M61" t="b">
        <f t="shared" si="1"/>
        <v>1</v>
      </c>
    </row>
    <row r="62" spans="1:13">
      <c r="A62" s="12" t="str">
        <f t="shared" si="0"/>
        <v>南河内郡</v>
      </c>
      <c r="B62" t="s">
        <v>87</v>
      </c>
      <c r="C62" s="1">
        <v>14340</v>
      </c>
      <c r="D62" s="1">
        <v>15626</v>
      </c>
      <c r="E62" s="1">
        <v>29966</v>
      </c>
      <c r="F62" s="1">
        <v>6742</v>
      </c>
      <c r="G62" s="1">
        <v>7339</v>
      </c>
      <c r="H62" s="1">
        <v>14081</v>
      </c>
      <c r="I62" t="s">
        <v>87</v>
      </c>
      <c r="J62" s="3">
        <v>47.02</v>
      </c>
      <c r="K62" s="3">
        <v>46.97</v>
      </c>
      <c r="L62" s="3">
        <v>46.99</v>
      </c>
      <c r="M62" t="b">
        <f t="shared" si="1"/>
        <v>1</v>
      </c>
    </row>
    <row r="63" spans="1:13">
      <c r="A63" s="12" t="str">
        <f t="shared" si="0"/>
        <v>富田林市及び南河内郡</v>
      </c>
      <c r="B63" t="s">
        <v>102</v>
      </c>
      <c r="C63" s="1">
        <v>59232</v>
      </c>
      <c r="D63" s="1">
        <v>66293</v>
      </c>
      <c r="E63" s="1">
        <v>125525</v>
      </c>
      <c r="F63" s="1">
        <v>24497</v>
      </c>
      <c r="G63" s="1">
        <v>27433</v>
      </c>
      <c r="H63" s="1">
        <v>51930</v>
      </c>
      <c r="I63" t="s">
        <v>102</v>
      </c>
      <c r="J63" s="3">
        <v>41.36</v>
      </c>
      <c r="K63" s="3">
        <v>41.38</v>
      </c>
      <c r="L63" s="3">
        <v>41.37</v>
      </c>
      <c r="M63" t="b">
        <f t="shared" si="1"/>
        <v>1</v>
      </c>
    </row>
    <row r="64" spans="1:13">
      <c r="A64" s="12" t="str">
        <f t="shared" si="0"/>
        <v>寝屋川市</v>
      </c>
      <c r="B64" t="s">
        <v>55</v>
      </c>
      <c r="C64" s="1">
        <v>94680</v>
      </c>
      <c r="D64" s="1">
        <v>99989</v>
      </c>
      <c r="E64" s="1">
        <v>194669</v>
      </c>
      <c r="F64" s="1">
        <v>40578</v>
      </c>
      <c r="G64" s="1">
        <v>46737</v>
      </c>
      <c r="H64" s="1">
        <v>87315</v>
      </c>
      <c r="I64" t="s">
        <v>55</v>
      </c>
      <c r="J64" s="3">
        <v>42.86</v>
      </c>
      <c r="K64" s="3">
        <v>46.74</v>
      </c>
      <c r="L64" s="3">
        <v>44.85</v>
      </c>
      <c r="M64" t="b">
        <f t="shared" si="1"/>
        <v>1</v>
      </c>
    </row>
    <row r="65" spans="1:13">
      <c r="A65" s="12" t="str">
        <f t="shared" si="0"/>
        <v>河内長野市</v>
      </c>
      <c r="B65" t="s">
        <v>56</v>
      </c>
      <c r="C65" t="s">
        <v>98</v>
      </c>
      <c r="D65" t="s">
        <v>98</v>
      </c>
      <c r="E65" t="s">
        <v>98</v>
      </c>
      <c r="F65" t="s">
        <v>98</v>
      </c>
      <c r="G65" t="s">
        <v>98</v>
      </c>
      <c r="H65" t="s">
        <v>98</v>
      </c>
      <c r="I65" t="s">
        <v>56</v>
      </c>
      <c r="J65" s="3" t="s">
        <v>98</v>
      </c>
      <c r="K65" s="3" t="s">
        <v>98</v>
      </c>
      <c r="L65" s="3" t="s">
        <v>98</v>
      </c>
      <c r="M65" t="b">
        <f t="shared" si="1"/>
        <v>1</v>
      </c>
    </row>
    <row r="66" spans="1:13">
      <c r="A66" s="12" t="str">
        <f t="shared" si="0"/>
        <v>松原市</v>
      </c>
      <c r="B66" t="s">
        <v>57</v>
      </c>
      <c r="C66" s="1">
        <v>48412</v>
      </c>
      <c r="D66" s="1">
        <v>52666</v>
      </c>
      <c r="E66" s="1">
        <v>101078</v>
      </c>
      <c r="F66" s="1">
        <v>19592</v>
      </c>
      <c r="G66" s="1">
        <v>23500</v>
      </c>
      <c r="H66" s="1">
        <v>43092</v>
      </c>
      <c r="I66" t="s">
        <v>57</v>
      </c>
      <c r="J66" s="3">
        <v>40.47</v>
      </c>
      <c r="K66" s="3">
        <v>44.62</v>
      </c>
      <c r="L66" s="3">
        <v>42.63</v>
      </c>
      <c r="M66" t="b">
        <f t="shared" si="1"/>
        <v>1</v>
      </c>
    </row>
    <row r="67" spans="1:13">
      <c r="A67" s="12" t="str">
        <f t="shared" si="0"/>
        <v>大東市</v>
      </c>
      <c r="B67" t="s">
        <v>58</v>
      </c>
      <c r="C67" s="1">
        <v>48745</v>
      </c>
      <c r="D67" s="1">
        <v>50459</v>
      </c>
      <c r="E67" s="1">
        <v>99204</v>
      </c>
      <c r="F67" s="1">
        <v>20187</v>
      </c>
      <c r="G67" s="1">
        <v>23017</v>
      </c>
      <c r="H67" s="1">
        <v>43204</v>
      </c>
      <c r="I67" t="s">
        <v>58</v>
      </c>
      <c r="J67" s="3">
        <v>41.41</v>
      </c>
      <c r="K67" s="3">
        <v>45.62</v>
      </c>
      <c r="L67" s="3">
        <v>43.55</v>
      </c>
      <c r="M67" t="b">
        <f t="shared" si="1"/>
        <v>1</v>
      </c>
    </row>
    <row r="68" spans="1:13">
      <c r="A68" s="12" t="str">
        <f t="shared" si="0"/>
        <v>和泉市</v>
      </c>
      <c r="B68" t="s">
        <v>59</v>
      </c>
      <c r="C68" s="1">
        <v>66410</v>
      </c>
      <c r="D68" s="1">
        <v>72129</v>
      </c>
      <c r="E68" s="1">
        <v>138539</v>
      </c>
      <c r="F68" s="1">
        <v>31419</v>
      </c>
      <c r="G68" s="1">
        <v>35770</v>
      </c>
      <c r="H68" s="1">
        <v>67189</v>
      </c>
      <c r="I68" t="s">
        <v>59</v>
      </c>
      <c r="J68" s="3">
        <v>47.31</v>
      </c>
      <c r="K68" s="3">
        <v>49.59</v>
      </c>
      <c r="L68" s="3">
        <v>48.5</v>
      </c>
      <c r="M68" t="b">
        <f t="shared" si="1"/>
        <v>1</v>
      </c>
    </row>
    <row r="69" spans="1:13">
      <c r="A69" s="12" t="str">
        <f t="shared" si="0"/>
        <v>箕面市</v>
      </c>
      <c r="B69" t="s">
        <v>60</v>
      </c>
      <c r="C69" s="1">
        <v>46997</v>
      </c>
      <c r="D69" s="1">
        <v>52183</v>
      </c>
      <c r="E69" s="1">
        <v>99180</v>
      </c>
      <c r="F69" s="1">
        <v>16912</v>
      </c>
      <c r="G69" s="1">
        <v>18251</v>
      </c>
      <c r="H69" s="1">
        <v>35163</v>
      </c>
      <c r="I69" t="s">
        <v>60</v>
      </c>
      <c r="J69" s="3">
        <v>35.99</v>
      </c>
      <c r="K69" s="3">
        <v>34.97</v>
      </c>
      <c r="L69" s="3">
        <v>35.450000000000003</v>
      </c>
      <c r="M69" t="b">
        <f t="shared" si="1"/>
        <v>1</v>
      </c>
    </row>
    <row r="70" spans="1:13">
      <c r="A70" s="12" t="str">
        <f t="shared" si="0"/>
        <v>豊能町</v>
      </c>
      <c r="B70" t="s">
        <v>75</v>
      </c>
      <c r="C70" s="1">
        <v>9622</v>
      </c>
      <c r="D70" s="1">
        <v>10685</v>
      </c>
      <c r="E70" s="1">
        <v>20307</v>
      </c>
      <c r="F70" s="1">
        <v>4260</v>
      </c>
      <c r="G70" s="1">
        <v>4488</v>
      </c>
      <c r="H70" s="1">
        <v>8748</v>
      </c>
      <c r="I70" t="s">
        <v>75</v>
      </c>
      <c r="J70" s="3">
        <v>44.27</v>
      </c>
      <c r="K70" s="3">
        <v>42</v>
      </c>
      <c r="L70" s="3">
        <v>43.08</v>
      </c>
      <c r="M70" t="b">
        <f t="shared" si="1"/>
        <v>1</v>
      </c>
    </row>
    <row r="71" spans="1:13">
      <c r="A71" s="12" t="str">
        <f t="shared" ref="A71:A93" si="2">SUBSTITUTE(DBCS(B71), "　", "")</f>
        <v>能勢町</v>
      </c>
      <c r="B71" t="s">
        <v>76</v>
      </c>
      <c r="C71" s="1">
        <v>5064</v>
      </c>
      <c r="D71" s="1">
        <v>5519</v>
      </c>
      <c r="E71" s="1">
        <v>10583</v>
      </c>
      <c r="F71" s="1">
        <v>2160</v>
      </c>
      <c r="G71" s="1">
        <v>2305</v>
      </c>
      <c r="H71" s="1">
        <v>4465</v>
      </c>
      <c r="I71" t="s">
        <v>76</v>
      </c>
      <c r="J71" s="3">
        <v>42.65</v>
      </c>
      <c r="K71" s="3">
        <v>41.76</v>
      </c>
      <c r="L71" s="3">
        <v>42.19</v>
      </c>
      <c r="M71" t="b">
        <f t="shared" ref="M71:M93" si="3">EXACT(B71,I71)</f>
        <v>1</v>
      </c>
    </row>
    <row r="72" spans="1:13">
      <c r="A72" s="12" t="str">
        <f t="shared" si="2"/>
        <v>豊能郡</v>
      </c>
      <c r="B72" t="s">
        <v>77</v>
      </c>
      <c r="C72" s="1">
        <v>14686</v>
      </c>
      <c r="D72" s="1">
        <v>16204</v>
      </c>
      <c r="E72" s="1">
        <v>30890</v>
      </c>
      <c r="F72" s="1">
        <v>6420</v>
      </c>
      <c r="G72" s="1">
        <v>6793</v>
      </c>
      <c r="H72" s="1">
        <v>13213</v>
      </c>
      <c r="I72" t="s">
        <v>77</v>
      </c>
      <c r="J72" s="3">
        <v>43.72</v>
      </c>
      <c r="K72" s="3">
        <v>41.92</v>
      </c>
      <c r="L72" s="3">
        <v>42.77</v>
      </c>
      <c r="M72" t="b">
        <f t="shared" si="3"/>
        <v>1</v>
      </c>
    </row>
    <row r="73" spans="1:13">
      <c r="A73" s="12" t="str">
        <f t="shared" si="2"/>
        <v>箕面市及び豊能郡</v>
      </c>
      <c r="B73" t="s">
        <v>103</v>
      </c>
      <c r="C73" s="1">
        <v>61683</v>
      </c>
      <c r="D73" s="1">
        <v>68387</v>
      </c>
      <c r="E73" s="1">
        <v>130070</v>
      </c>
      <c r="F73" s="1">
        <v>23332</v>
      </c>
      <c r="G73" s="1">
        <v>25044</v>
      </c>
      <c r="H73" s="1">
        <v>48376</v>
      </c>
      <c r="I73" t="s">
        <v>103</v>
      </c>
      <c r="J73" s="3">
        <v>37.83</v>
      </c>
      <c r="K73" s="3">
        <v>36.619999999999997</v>
      </c>
      <c r="L73" s="3">
        <v>37.19</v>
      </c>
      <c r="M73" t="b">
        <f t="shared" si="3"/>
        <v>1</v>
      </c>
    </row>
    <row r="74" spans="1:13">
      <c r="A74" s="12" t="str">
        <f t="shared" si="2"/>
        <v>柏原市</v>
      </c>
      <c r="B74" t="s">
        <v>61</v>
      </c>
      <c r="C74" s="1">
        <v>28513</v>
      </c>
      <c r="D74" s="1">
        <v>30749</v>
      </c>
      <c r="E74" s="1">
        <v>59262</v>
      </c>
      <c r="F74" s="1">
        <v>10622</v>
      </c>
      <c r="G74" s="1">
        <v>12046</v>
      </c>
      <c r="H74" s="1">
        <v>22668</v>
      </c>
      <c r="I74" t="s">
        <v>61</v>
      </c>
      <c r="J74" s="3">
        <v>37.25</v>
      </c>
      <c r="K74" s="3">
        <v>39.18</v>
      </c>
      <c r="L74" s="3">
        <v>38.25</v>
      </c>
      <c r="M74" t="b">
        <f t="shared" si="3"/>
        <v>1</v>
      </c>
    </row>
    <row r="75" spans="1:13">
      <c r="A75" s="12" t="str">
        <f t="shared" si="2"/>
        <v>羽曳野市</v>
      </c>
      <c r="B75" t="s">
        <v>62</v>
      </c>
      <c r="C75" s="1">
        <v>44838</v>
      </c>
      <c r="D75" s="1">
        <v>49990</v>
      </c>
      <c r="E75" s="1">
        <v>94828</v>
      </c>
      <c r="F75" s="1">
        <v>19152</v>
      </c>
      <c r="G75" s="1">
        <v>22137</v>
      </c>
      <c r="H75" s="1">
        <v>41289</v>
      </c>
      <c r="I75" t="s">
        <v>62</v>
      </c>
      <c r="J75" s="3">
        <v>42.71</v>
      </c>
      <c r="K75" s="3">
        <v>44.28</v>
      </c>
      <c r="L75" s="3">
        <v>43.54</v>
      </c>
      <c r="M75" t="b">
        <f t="shared" si="3"/>
        <v>1</v>
      </c>
    </row>
    <row r="76" spans="1:13">
      <c r="A76" s="12" t="str">
        <f t="shared" si="2"/>
        <v>門真市</v>
      </c>
      <c r="B76" t="s">
        <v>63</v>
      </c>
      <c r="C76" s="1">
        <v>51926</v>
      </c>
      <c r="D76" s="1">
        <v>52987</v>
      </c>
      <c r="E76" s="1">
        <v>104913</v>
      </c>
      <c r="F76" s="1">
        <v>21794</v>
      </c>
      <c r="G76" s="1">
        <v>25409</v>
      </c>
      <c r="H76" s="1">
        <v>47203</v>
      </c>
      <c r="I76" t="s">
        <v>63</v>
      </c>
      <c r="J76" s="3">
        <v>41.97</v>
      </c>
      <c r="K76" s="3">
        <v>47.95</v>
      </c>
      <c r="L76" s="3">
        <v>44.99</v>
      </c>
      <c r="M76" t="b">
        <f t="shared" si="3"/>
        <v>1</v>
      </c>
    </row>
    <row r="77" spans="1:13">
      <c r="A77" s="12" t="str">
        <f t="shared" si="2"/>
        <v>摂津市</v>
      </c>
      <c r="B77" t="s">
        <v>64</v>
      </c>
      <c r="C77" s="1">
        <v>33735</v>
      </c>
      <c r="D77" s="1">
        <v>33369</v>
      </c>
      <c r="E77" s="1">
        <v>67104</v>
      </c>
      <c r="F77" s="1">
        <v>11644</v>
      </c>
      <c r="G77" s="1">
        <v>12696</v>
      </c>
      <c r="H77" s="1">
        <v>24340</v>
      </c>
      <c r="I77" t="s">
        <v>64</v>
      </c>
      <c r="J77" s="3">
        <v>34.520000000000003</v>
      </c>
      <c r="K77" s="3">
        <v>38.049999999999997</v>
      </c>
      <c r="L77" s="3">
        <v>36.270000000000003</v>
      </c>
      <c r="M77" t="b">
        <f t="shared" si="3"/>
        <v>1</v>
      </c>
    </row>
    <row r="78" spans="1:13">
      <c r="A78" s="12" t="str">
        <f t="shared" si="2"/>
        <v>高石市</v>
      </c>
      <c r="B78" t="s">
        <v>65</v>
      </c>
      <c r="C78" s="1">
        <v>22717</v>
      </c>
      <c r="D78" s="1">
        <v>24986</v>
      </c>
      <c r="E78" s="1">
        <v>47703</v>
      </c>
      <c r="F78" s="1">
        <v>10151</v>
      </c>
      <c r="G78" s="1">
        <v>11872</v>
      </c>
      <c r="H78" s="1">
        <v>22023</v>
      </c>
      <c r="I78" t="s">
        <v>65</v>
      </c>
      <c r="J78" s="3">
        <v>44.68</v>
      </c>
      <c r="K78" s="3">
        <v>47.51</v>
      </c>
      <c r="L78" s="3">
        <v>46.17</v>
      </c>
      <c r="M78" t="b">
        <f t="shared" si="3"/>
        <v>1</v>
      </c>
    </row>
    <row r="79" spans="1:13">
      <c r="A79" s="12" t="str">
        <f t="shared" si="2"/>
        <v>藤井寺市</v>
      </c>
      <c r="B79" t="s">
        <v>66</v>
      </c>
      <c r="C79" s="1">
        <v>24951</v>
      </c>
      <c r="D79" s="1">
        <v>27821</v>
      </c>
      <c r="E79" s="1">
        <v>52772</v>
      </c>
      <c r="F79" s="1">
        <v>9115</v>
      </c>
      <c r="G79" s="1">
        <v>10494</v>
      </c>
      <c r="H79" s="1">
        <v>19609</v>
      </c>
      <c r="I79" t="s">
        <v>66</v>
      </c>
      <c r="J79" s="3">
        <v>36.53</v>
      </c>
      <c r="K79" s="3">
        <v>37.72</v>
      </c>
      <c r="L79" s="3">
        <v>37.159999999999997</v>
      </c>
      <c r="M79" t="b">
        <f t="shared" si="3"/>
        <v>1</v>
      </c>
    </row>
    <row r="80" spans="1:13">
      <c r="A80" s="12" t="str">
        <f t="shared" si="2"/>
        <v>東大阪市</v>
      </c>
      <c r="B80" t="s">
        <v>67</v>
      </c>
      <c r="C80" s="1">
        <v>192835</v>
      </c>
      <c r="D80" s="1">
        <v>203298</v>
      </c>
      <c r="E80" s="1">
        <v>396133</v>
      </c>
      <c r="F80" s="1">
        <v>76173</v>
      </c>
      <c r="G80" s="1">
        <v>88081</v>
      </c>
      <c r="H80" s="1">
        <v>164254</v>
      </c>
      <c r="I80" t="s">
        <v>67</v>
      </c>
      <c r="J80" s="3">
        <v>39.5</v>
      </c>
      <c r="K80" s="3">
        <v>43.33</v>
      </c>
      <c r="L80" s="3">
        <v>41.46</v>
      </c>
      <c r="M80" t="b">
        <f t="shared" si="3"/>
        <v>1</v>
      </c>
    </row>
    <row r="81" spans="1:13">
      <c r="A81" s="12" t="str">
        <f t="shared" si="2"/>
        <v>泉南市</v>
      </c>
      <c r="B81" t="s">
        <v>68</v>
      </c>
      <c r="C81" s="1">
        <v>24231</v>
      </c>
      <c r="D81" s="1">
        <v>26260</v>
      </c>
      <c r="E81" s="1">
        <v>50491</v>
      </c>
      <c r="F81" s="1">
        <v>7149</v>
      </c>
      <c r="G81" s="1">
        <v>7617</v>
      </c>
      <c r="H81" s="1">
        <v>14766</v>
      </c>
      <c r="I81" t="s">
        <v>68</v>
      </c>
      <c r="J81" s="3">
        <v>29.5</v>
      </c>
      <c r="K81" s="3">
        <v>29.01</v>
      </c>
      <c r="L81" s="3">
        <v>29.24</v>
      </c>
      <c r="M81" t="b">
        <f t="shared" si="3"/>
        <v>1</v>
      </c>
    </row>
    <row r="82" spans="1:13">
      <c r="A82" s="12" t="str">
        <f t="shared" si="2"/>
        <v>四條畷市</v>
      </c>
      <c r="B82" t="s">
        <v>69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69</v>
      </c>
      <c r="J82" s="3" t="s">
        <v>98</v>
      </c>
      <c r="K82" s="3" t="s">
        <v>98</v>
      </c>
      <c r="L82" s="3" t="s">
        <v>98</v>
      </c>
      <c r="M82" t="b">
        <f t="shared" si="3"/>
        <v>1</v>
      </c>
    </row>
    <row r="83" spans="1:13">
      <c r="A83" s="12" t="str">
        <f t="shared" si="2"/>
        <v>交野市</v>
      </c>
      <c r="B83" t="s">
        <v>70</v>
      </c>
      <c r="C83" t="s">
        <v>98</v>
      </c>
      <c r="D83" t="s">
        <v>98</v>
      </c>
      <c r="E83" t="s">
        <v>98</v>
      </c>
      <c r="F83" t="s">
        <v>98</v>
      </c>
      <c r="G83" t="s">
        <v>98</v>
      </c>
      <c r="H83" t="s">
        <v>98</v>
      </c>
      <c r="I83" t="s">
        <v>70</v>
      </c>
      <c r="J83" s="3" t="s">
        <v>98</v>
      </c>
      <c r="K83" s="3" t="s">
        <v>98</v>
      </c>
      <c r="L83" s="3" t="s">
        <v>98</v>
      </c>
      <c r="M83" t="b">
        <f t="shared" si="3"/>
        <v>1</v>
      </c>
    </row>
    <row r="84" spans="1:13">
      <c r="A84" s="12" t="str">
        <f t="shared" si="2"/>
        <v>大阪狭山市</v>
      </c>
      <c r="B84" t="s">
        <v>71</v>
      </c>
      <c r="C84" s="1">
        <v>21875</v>
      </c>
      <c r="D84" s="1">
        <v>24241</v>
      </c>
      <c r="E84" s="1">
        <v>46116</v>
      </c>
      <c r="F84" s="1">
        <v>9945</v>
      </c>
      <c r="G84" s="1">
        <v>11442</v>
      </c>
      <c r="H84" s="1">
        <v>21387</v>
      </c>
      <c r="I84" t="s">
        <v>71</v>
      </c>
      <c r="J84" s="3">
        <v>45.46</v>
      </c>
      <c r="K84" s="3">
        <v>47.2</v>
      </c>
      <c r="L84" s="3">
        <v>46.38</v>
      </c>
      <c r="M84" t="b">
        <f t="shared" si="3"/>
        <v>1</v>
      </c>
    </row>
    <row r="85" spans="1:13">
      <c r="A85" s="12" t="str">
        <f t="shared" si="2"/>
        <v>阪南市</v>
      </c>
      <c r="B85" t="s">
        <v>72</v>
      </c>
      <c r="C85" t="s">
        <v>98</v>
      </c>
      <c r="D85" t="s">
        <v>98</v>
      </c>
      <c r="E85" t="s">
        <v>98</v>
      </c>
      <c r="F85" t="s">
        <v>98</v>
      </c>
      <c r="G85" t="s">
        <v>98</v>
      </c>
      <c r="H85" t="s">
        <v>98</v>
      </c>
      <c r="I85" t="s">
        <v>72</v>
      </c>
      <c r="J85" s="3" t="s">
        <v>98</v>
      </c>
      <c r="K85" s="3" t="s">
        <v>98</v>
      </c>
      <c r="L85" s="3" t="s">
        <v>98</v>
      </c>
      <c r="M85" t="b">
        <f t="shared" si="3"/>
        <v>1</v>
      </c>
    </row>
    <row r="86" spans="1:13">
      <c r="A86" s="12" t="str">
        <f t="shared" si="2"/>
        <v>熊取町</v>
      </c>
      <c r="B86" t="s">
        <v>80</v>
      </c>
      <c r="C86" t="s">
        <v>98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 t="s">
        <v>80</v>
      </c>
      <c r="J86" s="3" t="s">
        <v>98</v>
      </c>
      <c r="K86" s="3" t="s">
        <v>98</v>
      </c>
      <c r="L86" s="3" t="s">
        <v>98</v>
      </c>
      <c r="M86" t="b">
        <f t="shared" si="3"/>
        <v>1</v>
      </c>
    </row>
    <row r="87" spans="1:13">
      <c r="A87" s="12" t="str">
        <f t="shared" si="2"/>
        <v>田尻町</v>
      </c>
      <c r="B87" t="s">
        <v>81</v>
      </c>
      <c r="C87" t="s">
        <v>98</v>
      </c>
      <c r="D87" t="s">
        <v>98</v>
      </c>
      <c r="E87" t="s">
        <v>98</v>
      </c>
      <c r="F87" t="s">
        <v>98</v>
      </c>
      <c r="G87" t="s">
        <v>98</v>
      </c>
      <c r="H87" t="s">
        <v>98</v>
      </c>
      <c r="I87" t="s">
        <v>81</v>
      </c>
      <c r="J87" s="3" t="s">
        <v>98</v>
      </c>
      <c r="K87" s="3" t="s">
        <v>98</v>
      </c>
      <c r="L87" s="3" t="s">
        <v>98</v>
      </c>
      <c r="M87" t="b">
        <f t="shared" si="3"/>
        <v>1</v>
      </c>
    </row>
    <row r="88" spans="1:13">
      <c r="A88" s="12" t="str">
        <f t="shared" si="2"/>
        <v>岬町</v>
      </c>
      <c r="B88" t="s">
        <v>82</v>
      </c>
      <c r="C88" t="s">
        <v>98</v>
      </c>
      <c r="D88" t="s">
        <v>98</v>
      </c>
      <c r="E88" t="s">
        <v>98</v>
      </c>
      <c r="F88" t="s">
        <v>98</v>
      </c>
      <c r="G88" t="s">
        <v>98</v>
      </c>
      <c r="H88" t="s">
        <v>98</v>
      </c>
      <c r="I88" t="s">
        <v>82</v>
      </c>
      <c r="J88" s="3" t="s">
        <v>98</v>
      </c>
      <c r="K88" s="3" t="s">
        <v>98</v>
      </c>
      <c r="L88" s="3" t="s">
        <v>98</v>
      </c>
      <c r="M88" t="b">
        <f t="shared" si="3"/>
        <v>1</v>
      </c>
    </row>
    <row r="89" spans="1:13">
      <c r="A89" s="12" t="str">
        <f t="shared" si="2"/>
        <v>泉南郡</v>
      </c>
      <c r="B89" t="s">
        <v>83</v>
      </c>
      <c r="C89" t="s">
        <v>98</v>
      </c>
      <c r="D89" t="s">
        <v>98</v>
      </c>
      <c r="E89" t="s">
        <v>98</v>
      </c>
      <c r="F89" t="s">
        <v>98</v>
      </c>
      <c r="G89" t="s">
        <v>98</v>
      </c>
      <c r="H89" t="s">
        <v>98</v>
      </c>
      <c r="I89" t="s">
        <v>83</v>
      </c>
      <c r="J89" s="3" t="s">
        <v>98</v>
      </c>
      <c r="K89" s="3" t="s">
        <v>98</v>
      </c>
      <c r="L89" s="3" t="s">
        <v>98</v>
      </c>
      <c r="M89" t="b">
        <f t="shared" si="3"/>
        <v>1</v>
      </c>
    </row>
    <row r="90" spans="1:13">
      <c r="A90" s="12" t="str">
        <f t="shared" si="2"/>
        <v>政令市計</v>
      </c>
      <c r="B90" t="s">
        <v>88</v>
      </c>
      <c r="C90" s="1">
        <v>1225649</v>
      </c>
      <c r="D90" s="1">
        <v>1319250</v>
      </c>
      <c r="E90" s="1">
        <v>2544899</v>
      </c>
      <c r="F90" s="1">
        <v>556450</v>
      </c>
      <c r="G90" s="1">
        <v>659146</v>
      </c>
      <c r="H90" s="1">
        <v>1215596</v>
      </c>
      <c r="I90" t="s">
        <v>88</v>
      </c>
      <c r="J90" s="3">
        <v>45.4</v>
      </c>
      <c r="K90" s="3">
        <v>49.96</v>
      </c>
      <c r="L90" s="3">
        <v>47.77</v>
      </c>
      <c r="M90" t="b">
        <f t="shared" si="3"/>
        <v>1</v>
      </c>
    </row>
    <row r="91" spans="1:13">
      <c r="A91" s="12" t="str">
        <f t="shared" si="2"/>
        <v>その他市計</v>
      </c>
      <c r="B91" t="s">
        <v>89</v>
      </c>
      <c r="C91" s="1">
        <v>1609012</v>
      </c>
      <c r="D91" s="1">
        <v>1736868</v>
      </c>
      <c r="E91" s="1">
        <v>3345880</v>
      </c>
      <c r="F91" s="1">
        <v>667522</v>
      </c>
      <c r="G91" s="1">
        <v>762164</v>
      </c>
      <c r="H91" s="1">
        <v>1429686</v>
      </c>
      <c r="I91" t="s">
        <v>89</v>
      </c>
      <c r="J91" s="3">
        <v>41.49</v>
      </c>
      <c r="K91" s="3">
        <v>43.88</v>
      </c>
      <c r="L91" s="3">
        <v>42.73</v>
      </c>
      <c r="M91" t="b">
        <f t="shared" si="3"/>
        <v>1</v>
      </c>
    </row>
    <row r="92" spans="1:13">
      <c r="A92" s="12" t="str">
        <f t="shared" si="2"/>
        <v>町村計</v>
      </c>
      <c r="B92" t="s">
        <v>90</v>
      </c>
      <c r="C92" s="1">
        <v>40025</v>
      </c>
      <c r="D92" s="1">
        <v>44024</v>
      </c>
      <c r="E92" s="1">
        <v>84049</v>
      </c>
      <c r="F92" s="1">
        <v>18088</v>
      </c>
      <c r="G92" s="1">
        <v>19507</v>
      </c>
      <c r="H92" s="1">
        <v>37595</v>
      </c>
      <c r="I92" t="s">
        <v>90</v>
      </c>
      <c r="J92" s="3">
        <v>45.19</v>
      </c>
      <c r="K92" s="3">
        <v>44.31</v>
      </c>
      <c r="L92" s="3">
        <v>44.73</v>
      </c>
      <c r="M92" t="b">
        <f t="shared" si="3"/>
        <v>1</v>
      </c>
    </row>
    <row r="93" spans="1:13">
      <c r="A93" s="12" t="str">
        <f t="shared" si="2"/>
        <v>府計</v>
      </c>
      <c r="B93" t="s">
        <v>91</v>
      </c>
      <c r="C93" s="1">
        <v>2874686</v>
      </c>
      <c r="D93" s="1">
        <v>3100142</v>
      </c>
      <c r="E93" s="1">
        <v>5974828</v>
      </c>
      <c r="F93" s="1">
        <v>1242060</v>
      </c>
      <c r="G93" s="1">
        <v>1440817</v>
      </c>
      <c r="H93" s="1">
        <v>2682877</v>
      </c>
      <c r="I93" t="s">
        <v>91</v>
      </c>
      <c r="J93" s="3">
        <v>43.21</v>
      </c>
      <c r="K93" s="3">
        <v>46.48</v>
      </c>
      <c r="L93" s="3">
        <v>44.9</v>
      </c>
      <c r="M93" t="b">
        <f t="shared" si="3"/>
        <v>1</v>
      </c>
    </row>
    <row r="95" spans="1:13">
      <c r="B95" t="s">
        <v>296</v>
      </c>
    </row>
    <row r="96" spans="1:13">
      <c r="B96" t="s">
        <v>282</v>
      </c>
      <c r="C96" t="str">
        <f>SUBSTITUTE(B96,"】","")</f>
        <v>大阪市 都島区</v>
      </c>
      <c r="D96" t="str">
        <f>SUBSTITUTE(DBCS(C96), "　", "")</f>
        <v>大阪市都島区</v>
      </c>
      <c r="F96" t="s">
        <v>295</v>
      </c>
    </row>
    <row r="97" spans="2:4">
      <c r="B97" t="s">
        <v>283</v>
      </c>
      <c r="C97" t="str">
        <f t="shared" ref="C97:C107" si="4">SUBSTITUTE(B97,"】","")</f>
        <v>大阪市 西区</v>
      </c>
      <c r="D97" t="str">
        <f t="shared" ref="D97:D107" si="5">SUBSTITUTE(DBCS(C97), "　", "")</f>
        <v>大阪市西区</v>
      </c>
    </row>
    <row r="98" spans="2:4">
      <c r="B98" t="s">
        <v>284</v>
      </c>
      <c r="C98" t="str">
        <f t="shared" si="4"/>
        <v>大阪市 浪速区</v>
      </c>
      <c r="D98" t="str">
        <f t="shared" si="5"/>
        <v>大阪市浪速区</v>
      </c>
    </row>
    <row r="99" spans="2:4">
      <c r="B99" t="s">
        <v>285</v>
      </c>
      <c r="C99" t="str">
        <f t="shared" si="4"/>
        <v>吹田市</v>
      </c>
      <c r="D99" t="str">
        <f t="shared" si="5"/>
        <v>吹田市</v>
      </c>
    </row>
    <row r="100" spans="2:4">
      <c r="B100" t="s">
        <v>286</v>
      </c>
      <c r="C100" t="str">
        <f t="shared" si="4"/>
        <v>泉大津市及び泉北郡</v>
      </c>
      <c r="D100" t="str">
        <f t="shared" si="5"/>
        <v>泉大津市及び泉北郡</v>
      </c>
    </row>
    <row r="101" spans="2:4">
      <c r="B101" t="s">
        <v>287</v>
      </c>
      <c r="C101" t="str">
        <f t="shared" si="4"/>
        <v>貝塚市</v>
      </c>
      <c r="D101" t="str">
        <f t="shared" si="5"/>
        <v>貝塚市</v>
      </c>
    </row>
    <row r="102" spans="2:4">
      <c r="B102" t="s">
        <v>288</v>
      </c>
      <c r="C102" t="str">
        <f t="shared" si="4"/>
        <v>泉佐野市</v>
      </c>
      <c r="D102" t="str">
        <f t="shared" si="5"/>
        <v>泉佐野市</v>
      </c>
    </row>
    <row r="103" spans="2:4">
      <c r="B103" s="3" t="s">
        <v>289</v>
      </c>
      <c r="C103" t="str">
        <f t="shared" si="4"/>
        <v>河内長野市</v>
      </c>
      <c r="D103" t="str">
        <f t="shared" si="5"/>
        <v>河内長野市</v>
      </c>
    </row>
    <row r="104" spans="2:4">
      <c r="B104" s="3" t="s">
        <v>290</v>
      </c>
      <c r="C104" t="str">
        <f t="shared" si="4"/>
        <v>四條畷市</v>
      </c>
      <c r="D104" t="str">
        <f t="shared" si="5"/>
        <v>四條畷市</v>
      </c>
    </row>
    <row r="105" spans="2:4">
      <c r="B105" s="3" t="s">
        <v>291</v>
      </c>
      <c r="C105" t="str">
        <f t="shared" si="4"/>
        <v>交野市</v>
      </c>
      <c r="D105" t="str">
        <f t="shared" si="5"/>
        <v>交野市</v>
      </c>
    </row>
    <row r="106" spans="2:4">
      <c r="B106" t="s">
        <v>292</v>
      </c>
      <c r="C106" t="str">
        <f t="shared" si="4"/>
        <v>阪南市</v>
      </c>
      <c r="D106" t="str">
        <f t="shared" si="5"/>
        <v>阪南市</v>
      </c>
    </row>
    <row r="107" spans="2:4">
      <c r="B107" t="s">
        <v>294</v>
      </c>
      <c r="C107" t="str">
        <f t="shared" si="4"/>
        <v>泉南郡</v>
      </c>
      <c r="D107" t="str">
        <f t="shared" si="5"/>
        <v>泉南郡</v>
      </c>
    </row>
    <row r="109" spans="2:4">
      <c r="B109" t="s">
        <v>293</v>
      </c>
    </row>
    <row r="110" spans="2:4">
      <c r="B110" t="s">
        <v>238</v>
      </c>
      <c r="C110" t="b">
        <v>1</v>
      </c>
    </row>
    <row r="111" spans="2:4">
      <c r="B111" t="s">
        <v>241</v>
      </c>
      <c r="C111" t="b">
        <v>1</v>
      </c>
    </row>
    <row r="112" spans="2:4">
      <c r="B112" t="s">
        <v>245</v>
      </c>
      <c r="C112" t="b">
        <v>1</v>
      </c>
    </row>
    <row r="113" spans="2:3">
      <c r="B113" t="s">
        <v>45</v>
      </c>
      <c r="C113" t="b">
        <v>1</v>
      </c>
    </row>
    <row r="114" spans="2:3">
      <c r="B114" s="6" t="s">
        <v>100</v>
      </c>
      <c r="C114" t="b">
        <v>1</v>
      </c>
    </row>
    <row r="115" spans="2:3">
      <c r="B115" t="s">
        <v>48</v>
      </c>
      <c r="C115" t="b">
        <v>1</v>
      </c>
    </row>
    <row r="116" spans="2:3">
      <c r="B116" t="s">
        <v>53</v>
      </c>
      <c r="C116" t="b">
        <v>1</v>
      </c>
    </row>
    <row r="117" spans="2:3">
      <c r="B117" t="s">
        <v>56</v>
      </c>
      <c r="C117" t="b">
        <v>1</v>
      </c>
    </row>
    <row r="118" spans="2:3">
      <c r="B118" t="s">
        <v>69</v>
      </c>
      <c r="C118" t="b">
        <v>1</v>
      </c>
    </row>
    <row r="119" spans="2:3">
      <c r="B119" t="s">
        <v>70</v>
      </c>
      <c r="C119" t="b">
        <v>1</v>
      </c>
    </row>
    <row r="120" spans="2:3">
      <c r="B120" t="s">
        <v>72</v>
      </c>
      <c r="C120" t="b">
        <v>1</v>
      </c>
    </row>
    <row r="121" spans="2:3">
      <c r="B121" s="6" t="s">
        <v>83</v>
      </c>
      <c r="C121" t="b">
        <v>1</v>
      </c>
    </row>
  </sheetData>
  <phoneticPr fontId="1"/>
  <conditionalFormatting sqref="M6:M93">
    <cfRule type="cellIs" dxfId="12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7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27_osaka_2007</vt:lpstr>
      <vt:lpstr>府議選の有無で分け、散布図の元データに</vt:lpstr>
      <vt:lpstr>二重集計分を削除していったん表に</vt:lpstr>
      <vt:lpstr>値だけにした</vt:lpstr>
      <vt:lpstr>san2007</vt:lpstr>
      <vt:lpstr>san2004</vt:lpstr>
      <vt:lpstr>fugi2007</vt:lpstr>
      <vt:lpstr>散布図の例</vt:lpstr>
      <vt:lpstr>OSAKA_fugi2007</vt:lpstr>
      <vt:lpstr>OSAKA_mutouhyou</vt:lpstr>
      <vt:lpstr>OSAKA_san2004</vt:lpstr>
      <vt:lpstr>OSAKA_san2007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2019-06-06T13:44:09Z</dcterms:modified>
</cp:coreProperties>
</file>